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e/Library/CloudStorage/OneDrive-UniversityofNorthCarolinaatChapelHill/Y1/virus/"/>
    </mc:Choice>
  </mc:AlternateContent>
  <xr:revisionPtr revIDLastSave="0" documentId="13_ncr:1_{CEA76B45-A2AB-D040-BBB4-F83E47A8AD63}" xr6:coauthVersionLast="47" xr6:coauthVersionMax="47" xr10:uidLastSave="{00000000-0000-0000-0000-000000000000}"/>
  <bookViews>
    <workbookView xWindow="0" yWindow="500" windowWidth="33600" windowHeight="19040" activeTab="3" xr2:uid="{B4FE583B-7B0E-8B4E-BCA6-8E99D5B0E996}"/>
  </bookViews>
  <sheets>
    <sheet name="test dump" sheetId="1" r:id="rId1"/>
    <sheet name="metadata" sheetId="4" r:id="rId2"/>
    <sheet name="field_daily growth" sheetId="9" r:id="rId3"/>
    <sheet name="field_development data" sheetId="11" r:id="rId4"/>
    <sheet name="lab_daily growth_trim" sheetId="7" r:id="rId5"/>
    <sheet name="lab_daily growth data" sheetId="2" r:id="rId6"/>
    <sheet name="lab_development data" sheetId="3" r:id="rId7"/>
    <sheet name="lab_PCR results" sheetId="5" r:id="rId8"/>
    <sheet name="dushay beckage 1993" sheetId="10" r:id="rId9"/>
    <sheet name="old_field growth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N3" i="9" l="1"/>
  <c r="CN4" i="9"/>
  <c r="CN5" i="9"/>
  <c r="CN6" i="9"/>
  <c r="CN7" i="9"/>
  <c r="CN8" i="9"/>
  <c r="CN9" i="9"/>
  <c r="CN10" i="9"/>
  <c r="CN11" i="9"/>
  <c r="CN12" i="9"/>
  <c r="CN13" i="9"/>
  <c r="CN14" i="9"/>
  <c r="CN15" i="9"/>
  <c r="CN16" i="9"/>
  <c r="CN17" i="9"/>
  <c r="CN18" i="9"/>
  <c r="CN19" i="9"/>
  <c r="CN20" i="9"/>
  <c r="CN21" i="9"/>
  <c r="CN22" i="9"/>
  <c r="CN23" i="9"/>
  <c r="CN24" i="9"/>
  <c r="CN25" i="9"/>
  <c r="CN26" i="9"/>
  <c r="CN27" i="9"/>
  <c r="CN28" i="9"/>
  <c r="CN29" i="9"/>
  <c r="CN30" i="9"/>
  <c r="CN31" i="9"/>
  <c r="CN32" i="9"/>
  <c r="CN33" i="9"/>
  <c r="CN34" i="9"/>
  <c r="CN35" i="9"/>
  <c r="CN36" i="9"/>
  <c r="CN37" i="9"/>
  <c r="CN38" i="9"/>
  <c r="CN39" i="9"/>
  <c r="CN40" i="9"/>
  <c r="CN41" i="9"/>
  <c r="CN42" i="9"/>
  <c r="CN43" i="9"/>
  <c r="CN44" i="9"/>
  <c r="CN45" i="9"/>
  <c r="CN46" i="9"/>
  <c r="CN47" i="9"/>
  <c r="CN48" i="9"/>
  <c r="CN49" i="9"/>
  <c r="CN50" i="9"/>
  <c r="CN51" i="9"/>
  <c r="CN52" i="9"/>
  <c r="CN53" i="9"/>
  <c r="CN54" i="9"/>
  <c r="CN55" i="9"/>
  <c r="CN56" i="9"/>
  <c r="CN57" i="9"/>
  <c r="CN58" i="9"/>
  <c r="CN59" i="9"/>
  <c r="CN60" i="9"/>
  <c r="CN61" i="9"/>
  <c r="CN62" i="9"/>
  <c r="CN63" i="9"/>
  <c r="CN64" i="9"/>
  <c r="CN65" i="9"/>
  <c r="CN66" i="9"/>
  <c r="CN67" i="9"/>
  <c r="CN68" i="9"/>
  <c r="CN69" i="9"/>
  <c r="CN70" i="9"/>
  <c r="CN71" i="9"/>
  <c r="CN72" i="9"/>
  <c r="CN73" i="9"/>
  <c r="CN74" i="9"/>
  <c r="CN75" i="9"/>
  <c r="CN76" i="9"/>
  <c r="CN77" i="9"/>
  <c r="CN78" i="9"/>
  <c r="CN79" i="9"/>
  <c r="CN80" i="9"/>
  <c r="CN81" i="9"/>
  <c r="CN82" i="9"/>
  <c r="CN83" i="9"/>
  <c r="CN84" i="9"/>
  <c r="CN85" i="9"/>
  <c r="CN86" i="9"/>
  <c r="CN87" i="9"/>
  <c r="CN88" i="9"/>
  <c r="CN89" i="9"/>
  <c r="CN90" i="9"/>
  <c r="CN91" i="9"/>
  <c r="CN92" i="9"/>
  <c r="CN93" i="9"/>
  <c r="CN94" i="9"/>
  <c r="CN95" i="9"/>
  <c r="CN96" i="9"/>
  <c r="CN97" i="9"/>
  <c r="CN98" i="9"/>
  <c r="CN99" i="9"/>
  <c r="CN100" i="9"/>
  <c r="CN101" i="9"/>
  <c r="CN102" i="9"/>
  <c r="CN103" i="9"/>
  <c r="CN104" i="9"/>
  <c r="CN105" i="9"/>
  <c r="CN106" i="9"/>
  <c r="CN107" i="9"/>
  <c r="CN2" i="9"/>
  <c r="CM2" i="9"/>
  <c r="CM3" i="9"/>
  <c r="CM4" i="9"/>
  <c r="CM5" i="9"/>
  <c r="CM6" i="9"/>
  <c r="CM7" i="9"/>
  <c r="CM8" i="9"/>
  <c r="CM9" i="9"/>
  <c r="CM10" i="9"/>
  <c r="CM11" i="9"/>
  <c r="CM12" i="9"/>
  <c r="CM13" i="9"/>
  <c r="CM14" i="9"/>
  <c r="CM15" i="9"/>
  <c r="CM16" i="9"/>
  <c r="CM17" i="9"/>
  <c r="CM18" i="9"/>
  <c r="CM19" i="9"/>
  <c r="CM20" i="9"/>
  <c r="CM21" i="9"/>
  <c r="CM22" i="9"/>
  <c r="CM23" i="9"/>
  <c r="CM24" i="9"/>
  <c r="CM25" i="9"/>
  <c r="CM26" i="9"/>
  <c r="CM27" i="9"/>
  <c r="CM28" i="9"/>
  <c r="CM29" i="9"/>
  <c r="CM30" i="9"/>
  <c r="CM31" i="9"/>
  <c r="CM32" i="9"/>
  <c r="CM33" i="9"/>
  <c r="CM34" i="9"/>
  <c r="CM35" i="9"/>
  <c r="CM36" i="9"/>
  <c r="CM37" i="9"/>
  <c r="CM38" i="9"/>
  <c r="CM39" i="9"/>
  <c r="CM40" i="9"/>
  <c r="CM41" i="9"/>
  <c r="CM42" i="9"/>
  <c r="CM43" i="9"/>
  <c r="CM44" i="9"/>
  <c r="CM45" i="9"/>
  <c r="CM46" i="9"/>
  <c r="CM47" i="9"/>
  <c r="CM48" i="9"/>
  <c r="CM49" i="9"/>
  <c r="CM50" i="9"/>
  <c r="CM51" i="9"/>
  <c r="CM52" i="9"/>
  <c r="CM53" i="9"/>
  <c r="CM54" i="9"/>
  <c r="CM55" i="9"/>
  <c r="CM56" i="9"/>
  <c r="CM57" i="9"/>
  <c r="CM58" i="9"/>
  <c r="CM59" i="9"/>
  <c r="CM60" i="9"/>
  <c r="CM61" i="9"/>
  <c r="CM62" i="9"/>
  <c r="CM63" i="9"/>
  <c r="CM64" i="9"/>
  <c r="CM65" i="9"/>
  <c r="CM66" i="9"/>
  <c r="CM67" i="9"/>
  <c r="CM68" i="9"/>
  <c r="CM69" i="9"/>
  <c r="CM70" i="9"/>
  <c r="CM71" i="9"/>
  <c r="CM72" i="9"/>
  <c r="CM73" i="9"/>
  <c r="CM74" i="9"/>
  <c r="CM75" i="9"/>
  <c r="CM76" i="9"/>
  <c r="CM77" i="9"/>
  <c r="CM78" i="9"/>
  <c r="CM79" i="9"/>
  <c r="CM80" i="9"/>
  <c r="CM81" i="9"/>
  <c r="CM82" i="9"/>
  <c r="CM83" i="9"/>
  <c r="CM84" i="9"/>
  <c r="CM85" i="9"/>
  <c r="CM86" i="9"/>
  <c r="CM87" i="9"/>
  <c r="CM88" i="9"/>
  <c r="CM89" i="9"/>
  <c r="CM90" i="9"/>
  <c r="CM91" i="9"/>
  <c r="CM92" i="9"/>
  <c r="CM93" i="9"/>
  <c r="CM94" i="9"/>
  <c r="CM95" i="9"/>
  <c r="CM96" i="9"/>
  <c r="CM97" i="9"/>
  <c r="CM98" i="9"/>
  <c r="CM99" i="9"/>
  <c r="CM100" i="9"/>
  <c r="CM101" i="9"/>
  <c r="CM102" i="9"/>
  <c r="CM103" i="9"/>
  <c r="CM104" i="9"/>
  <c r="CM105" i="9"/>
  <c r="CM106" i="9"/>
  <c r="CM107" i="9"/>
  <c r="I2" i="7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K2" i="7"/>
  <c r="K143" i="7"/>
  <c r="I143" i="7"/>
  <c r="F143" i="7"/>
  <c r="K142" i="7"/>
  <c r="I142" i="7"/>
  <c r="F142" i="7"/>
  <c r="K141" i="7"/>
  <c r="I141" i="7"/>
  <c r="F141" i="7"/>
  <c r="K140" i="7"/>
  <c r="I140" i="7"/>
  <c r="F140" i="7"/>
  <c r="K139" i="7"/>
  <c r="I139" i="7"/>
  <c r="F139" i="7"/>
  <c r="K138" i="7"/>
  <c r="I138" i="7"/>
  <c r="F138" i="7"/>
  <c r="K137" i="7"/>
  <c r="I137" i="7"/>
  <c r="F137" i="7"/>
  <c r="K136" i="7"/>
  <c r="I136" i="7"/>
  <c r="F136" i="7"/>
  <c r="K135" i="7"/>
  <c r="I135" i="7"/>
  <c r="F135" i="7"/>
  <c r="K134" i="7"/>
  <c r="I134" i="7"/>
  <c r="F134" i="7"/>
  <c r="K133" i="7"/>
  <c r="I133" i="7"/>
  <c r="F133" i="7"/>
  <c r="K132" i="7"/>
  <c r="I132" i="7"/>
  <c r="F132" i="7"/>
  <c r="K131" i="7"/>
  <c r="I131" i="7"/>
  <c r="F131" i="7"/>
  <c r="K130" i="7"/>
  <c r="I130" i="7"/>
  <c r="F130" i="7"/>
  <c r="K129" i="7"/>
  <c r="I129" i="7"/>
  <c r="F129" i="7"/>
  <c r="K128" i="7"/>
  <c r="I128" i="7"/>
  <c r="F128" i="7"/>
  <c r="K127" i="7"/>
  <c r="I127" i="7"/>
  <c r="F127" i="7"/>
  <c r="K126" i="7"/>
  <c r="I126" i="7"/>
  <c r="F126" i="7"/>
  <c r="K125" i="7"/>
  <c r="I125" i="7"/>
  <c r="F125" i="7"/>
  <c r="K124" i="7"/>
  <c r="I124" i="7"/>
  <c r="F124" i="7"/>
  <c r="K123" i="7"/>
  <c r="I123" i="7"/>
  <c r="F123" i="7"/>
  <c r="K122" i="7"/>
  <c r="I122" i="7"/>
  <c r="F122" i="7"/>
  <c r="K121" i="7"/>
  <c r="I121" i="7"/>
  <c r="F121" i="7"/>
  <c r="K120" i="7"/>
  <c r="I120" i="7"/>
  <c r="F120" i="7"/>
  <c r="K119" i="7"/>
  <c r="I119" i="7"/>
  <c r="F119" i="7"/>
  <c r="K118" i="7"/>
  <c r="I118" i="7"/>
  <c r="F118" i="7"/>
  <c r="K117" i="7"/>
  <c r="I117" i="7"/>
  <c r="F117" i="7"/>
  <c r="K116" i="7"/>
  <c r="I116" i="7"/>
  <c r="F116" i="7"/>
  <c r="K115" i="7"/>
  <c r="I115" i="7"/>
  <c r="F115" i="7"/>
  <c r="K114" i="7"/>
  <c r="I114" i="7"/>
  <c r="F114" i="7"/>
  <c r="K113" i="7"/>
  <c r="I113" i="7"/>
  <c r="F113" i="7"/>
  <c r="K112" i="7"/>
  <c r="I112" i="7"/>
  <c r="F112" i="7"/>
  <c r="K111" i="7"/>
  <c r="I111" i="7"/>
  <c r="F111" i="7"/>
  <c r="K110" i="7"/>
  <c r="I110" i="7"/>
  <c r="F110" i="7"/>
  <c r="K109" i="7"/>
  <c r="I109" i="7"/>
  <c r="F109" i="7"/>
  <c r="K108" i="7"/>
  <c r="I108" i="7"/>
  <c r="F108" i="7"/>
  <c r="K107" i="7"/>
  <c r="I107" i="7"/>
  <c r="F107" i="7"/>
  <c r="K106" i="7"/>
  <c r="I106" i="7"/>
  <c r="F106" i="7"/>
  <c r="K105" i="7"/>
  <c r="I105" i="7"/>
  <c r="F105" i="7"/>
  <c r="K104" i="7"/>
  <c r="I104" i="7"/>
  <c r="F104" i="7"/>
  <c r="K103" i="7"/>
  <c r="I103" i="7"/>
  <c r="F103" i="7"/>
  <c r="K102" i="7"/>
  <c r="I102" i="7"/>
  <c r="F102" i="7"/>
  <c r="K101" i="7"/>
  <c r="I101" i="7"/>
  <c r="F101" i="7"/>
  <c r="K100" i="7"/>
  <c r="I100" i="7"/>
  <c r="F100" i="7"/>
  <c r="K99" i="7"/>
  <c r="I99" i="7"/>
  <c r="F99" i="7"/>
  <c r="K98" i="7"/>
  <c r="I98" i="7"/>
  <c r="F98" i="7"/>
  <c r="K97" i="7"/>
  <c r="I97" i="7"/>
  <c r="F97" i="7"/>
  <c r="K96" i="7"/>
  <c r="I96" i="7"/>
  <c r="F96" i="7"/>
  <c r="K95" i="7"/>
  <c r="I95" i="7"/>
  <c r="F95" i="7"/>
  <c r="K94" i="7"/>
  <c r="I94" i="7"/>
  <c r="F94" i="7"/>
  <c r="K93" i="7"/>
  <c r="I93" i="7"/>
  <c r="F93" i="7"/>
  <c r="K92" i="7"/>
  <c r="I92" i="7"/>
  <c r="F92" i="7"/>
  <c r="K91" i="7"/>
  <c r="I91" i="7"/>
  <c r="F91" i="7"/>
  <c r="K90" i="7"/>
  <c r="I90" i="7"/>
  <c r="F90" i="7"/>
  <c r="K89" i="7"/>
  <c r="I89" i="7"/>
  <c r="F89" i="7"/>
  <c r="K88" i="7"/>
  <c r="I88" i="7"/>
  <c r="F88" i="7"/>
  <c r="K87" i="7"/>
  <c r="I87" i="7"/>
  <c r="F87" i="7"/>
  <c r="K86" i="7"/>
  <c r="I86" i="7"/>
  <c r="F86" i="7"/>
  <c r="K85" i="7"/>
  <c r="I85" i="7"/>
  <c r="F85" i="7"/>
  <c r="K84" i="7"/>
  <c r="I84" i="7"/>
  <c r="F84" i="7"/>
  <c r="K83" i="7"/>
  <c r="I83" i="7"/>
  <c r="F83" i="7"/>
  <c r="K82" i="7"/>
  <c r="I82" i="7"/>
  <c r="F82" i="7"/>
  <c r="K81" i="7"/>
  <c r="I81" i="7"/>
  <c r="F81" i="7"/>
  <c r="K80" i="7"/>
  <c r="I80" i="7"/>
  <c r="F80" i="7"/>
  <c r="K79" i="7"/>
  <c r="I79" i="7"/>
  <c r="F79" i="7"/>
  <c r="K78" i="7"/>
  <c r="I78" i="7"/>
  <c r="F78" i="7"/>
  <c r="K77" i="7"/>
  <c r="I77" i="7"/>
  <c r="F77" i="7"/>
  <c r="K76" i="7"/>
  <c r="I76" i="7"/>
  <c r="F76" i="7"/>
  <c r="K75" i="7"/>
  <c r="I75" i="7"/>
  <c r="F75" i="7"/>
  <c r="K74" i="7"/>
  <c r="I74" i="7"/>
  <c r="F74" i="7"/>
  <c r="K73" i="7"/>
  <c r="I73" i="7"/>
  <c r="F73" i="7"/>
  <c r="K72" i="7"/>
  <c r="I72" i="7"/>
  <c r="F72" i="7"/>
  <c r="K71" i="7"/>
  <c r="I71" i="7"/>
  <c r="F71" i="7"/>
  <c r="K70" i="7"/>
  <c r="I70" i="7"/>
  <c r="F70" i="7"/>
  <c r="K69" i="7"/>
  <c r="I69" i="7"/>
  <c r="F69" i="7"/>
  <c r="K68" i="7"/>
  <c r="I68" i="7"/>
  <c r="F68" i="7"/>
  <c r="K67" i="7"/>
  <c r="I67" i="7"/>
  <c r="F67" i="7"/>
  <c r="K66" i="7"/>
  <c r="I66" i="7"/>
  <c r="F66" i="7"/>
  <c r="K65" i="7"/>
  <c r="I65" i="7"/>
  <c r="F65" i="7"/>
  <c r="K64" i="7"/>
  <c r="I64" i="7"/>
  <c r="F64" i="7"/>
  <c r="K63" i="7"/>
  <c r="I63" i="7"/>
  <c r="F63" i="7"/>
  <c r="K62" i="7"/>
  <c r="I62" i="7"/>
  <c r="F62" i="7"/>
  <c r="K61" i="7"/>
  <c r="I61" i="7"/>
  <c r="F61" i="7"/>
  <c r="K60" i="7"/>
  <c r="I60" i="7"/>
  <c r="F60" i="7"/>
  <c r="K59" i="7"/>
  <c r="I59" i="7"/>
  <c r="F59" i="7"/>
  <c r="K58" i="7"/>
  <c r="I58" i="7"/>
  <c r="F58" i="7"/>
  <c r="K57" i="7"/>
  <c r="I57" i="7"/>
  <c r="F57" i="7"/>
  <c r="K56" i="7"/>
  <c r="I56" i="7"/>
  <c r="F56" i="7"/>
  <c r="K55" i="7"/>
  <c r="I55" i="7"/>
  <c r="F55" i="7"/>
  <c r="K54" i="7"/>
  <c r="I54" i="7"/>
  <c r="F54" i="7"/>
  <c r="K53" i="7"/>
  <c r="I53" i="7"/>
  <c r="F53" i="7"/>
  <c r="K52" i="7"/>
  <c r="I52" i="7"/>
  <c r="F52" i="7"/>
  <c r="K51" i="7"/>
  <c r="I51" i="7"/>
  <c r="F51" i="7"/>
  <c r="K50" i="7"/>
  <c r="I50" i="7"/>
  <c r="F50" i="7"/>
  <c r="I49" i="7"/>
  <c r="F49" i="7"/>
  <c r="I48" i="7"/>
  <c r="F48" i="7"/>
  <c r="I47" i="7"/>
  <c r="F47" i="7"/>
  <c r="K46" i="7"/>
  <c r="I46" i="7"/>
  <c r="F46" i="7"/>
  <c r="K45" i="7"/>
  <c r="I45" i="7"/>
  <c r="F45" i="7"/>
  <c r="K44" i="7"/>
  <c r="I44" i="7"/>
  <c r="F44" i="7"/>
  <c r="K43" i="7"/>
  <c r="I43" i="7"/>
  <c r="F43" i="7"/>
  <c r="K42" i="7"/>
  <c r="I42" i="7"/>
  <c r="F42" i="7"/>
  <c r="K41" i="7"/>
  <c r="I41" i="7"/>
  <c r="F41" i="7"/>
  <c r="I40" i="7"/>
  <c r="F40" i="7"/>
  <c r="I39" i="7"/>
  <c r="F39" i="7"/>
  <c r="K38" i="7"/>
  <c r="I38" i="7"/>
  <c r="F38" i="7"/>
  <c r="K37" i="7"/>
  <c r="I37" i="7"/>
  <c r="F37" i="7"/>
  <c r="K36" i="7"/>
  <c r="I36" i="7"/>
  <c r="F36" i="7"/>
  <c r="K35" i="7"/>
  <c r="I35" i="7"/>
  <c r="F35" i="7"/>
  <c r="K34" i="7"/>
  <c r="I34" i="7"/>
  <c r="F34" i="7"/>
  <c r="K33" i="7"/>
  <c r="I33" i="7"/>
  <c r="F33" i="7"/>
  <c r="K32" i="7"/>
  <c r="I32" i="7"/>
  <c r="F32" i="7"/>
  <c r="K31" i="7"/>
  <c r="I31" i="7"/>
  <c r="F31" i="7"/>
  <c r="K30" i="7"/>
  <c r="I30" i="7"/>
  <c r="F30" i="7"/>
  <c r="K29" i="7"/>
  <c r="I29" i="7"/>
  <c r="F29" i="7"/>
  <c r="K28" i="7"/>
  <c r="I28" i="7"/>
  <c r="F28" i="7"/>
  <c r="K27" i="7"/>
  <c r="I27" i="7"/>
  <c r="F27" i="7"/>
  <c r="K26" i="7"/>
  <c r="I26" i="7"/>
  <c r="F26" i="7"/>
  <c r="K25" i="7"/>
  <c r="I25" i="7"/>
  <c r="F25" i="7"/>
  <c r="K24" i="7"/>
  <c r="I24" i="7"/>
  <c r="F24" i="7"/>
  <c r="K23" i="7"/>
  <c r="I23" i="7"/>
  <c r="F23" i="7"/>
  <c r="K22" i="7"/>
  <c r="I22" i="7"/>
  <c r="F22" i="7"/>
  <c r="K21" i="7"/>
  <c r="I21" i="7"/>
  <c r="F21" i="7"/>
  <c r="K20" i="7"/>
  <c r="I20" i="7"/>
  <c r="F20" i="7"/>
  <c r="K19" i="7"/>
  <c r="I19" i="7"/>
  <c r="F19" i="7"/>
  <c r="K18" i="7"/>
  <c r="I18" i="7"/>
  <c r="F18" i="7"/>
  <c r="K17" i="7"/>
  <c r="I17" i="7"/>
  <c r="F17" i="7"/>
  <c r="K16" i="7"/>
  <c r="I16" i="7"/>
  <c r="F16" i="7"/>
  <c r="K15" i="7"/>
  <c r="I15" i="7"/>
  <c r="F15" i="7"/>
  <c r="K14" i="7"/>
  <c r="I14" i="7"/>
  <c r="F14" i="7"/>
  <c r="K13" i="7"/>
  <c r="I13" i="7"/>
  <c r="F13" i="7"/>
  <c r="K12" i="7"/>
  <c r="I12" i="7"/>
  <c r="F12" i="7"/>
  <c r="K11" i="7"/>
  <c r="I11" i="7"/>
  <c r="F11" i="7"/>
  <c r="K10" i="7"/>
  <c r="I10" i="7"/>
  <c r="F10" i="7"/>
  <c r="K9" i="7"/>
  <c r="I9" i="7"/>
  <c r="F9" i="7"/>
  <c r="K8" i="7"/>
  <c r="I8" i="7"/>
  <c r="F8" i="7"/>
  <c r="K7" i="7"/>
  <c r="I7" i="7"/>
  <c r="F7" i="7"/>
  <c r="K6" i="7"/>
  <c r="I6" i="7"/>
  <c r="F6" i="7"/>
  <c r="K5" i="7"/>
  <c r="I5" i="7"/>
  <c r="F5" i="7"/>
  <c r="K4" i="7"/>
  <c r="I4" i="7"/>
  <c r="F4" i="7"/>
  <c r="K3" i="7"/>
  <c r="I3" i="7"/>
  <c r="F3" i="7"/>
  <c r="F2" i="7"/>
  <c r="I2" i="2"/>
  <c r="K143" i="2"/>
  <c r="I143" i="2"/>
  <c r="F143" i="2"/>
  <c r="K142" i="2"/>
  <c r="I142" i="2"/>
  <c r="F142" i="2"/>
  <c r="K141" i="2"/>
  <c r="I141" i="2"/>
  <c r="F141" i="2"/>
  <c r="K140" i="2"/>
  <c r="I140" i="2"/>
  <c r="F140" i="2"/>
  <c r="K139" i="2"/>
  <c r="I139" i="2"/>
  <c r="F139" i="2"/>
  <c r="K138" i="2"/>
  <c r="I138" i="2"/>
  <c r="F138" i="2"/>
  <c r="K137" i="2"/>
  <c r="I137" i="2"/>
  <c r="F137" i="2"/>
  <c r="K136" i="2"/>
  <c r="I136" i="2"/>
  <c r="F136" i="2"/>
  <c r="K135" i="2"/>
  <c r="I135" i="2"/>
  <c r="F135" i="2"/>
  <c r="K134" i="2"/>
  <c r="I134" i="2"/>
  <c r="F134" i="2"/>
  <c r="K133" i="2"/>
  <c r="I133" i="2"/>
  <c r="F133" i="2"/>
  <c r="K132" i="2"/>
  <c r="I132" i="2"/>
  <c r="F132" i="2"/>
  <c r="K131" i="2"/>
  <c r="I131" i="2"/>
  <c r="F131" i="2"/>
  <c r="K130" i="2"/>
  <c r="I130" i="2"/>
  <c r="F130" i="2"/>
  <c r="K129" i="2"/>
  <c r="I129" i="2"/>
  <c r="F129" i="2"/>
  <c r="K128" i="2"/>
  <c r="I128" i="2"/>
  <c r="F128" i="2"/>
  <c r="K127" i="2"/>
  <c r="I127" i="2"/>
  <c r="F127" i="2"/>
  <c r="K126" i="2"/>
  <c r="I126" i="2"/>
  <c r="F126" i="2"/>
  <c r="K125" i="2"/>
  <c r="I125" i="2"/>
  <c r="F125" i="2"/>
  <c r="K124" i="2"/>
  <c r="I124" i="2"/>
  <c r="F124" i="2"/>
  <c r="K123" i="2"/>
  <c r="I123" i="2"/>
  <c r="F123" i="2"/>
  <c r="K122" i="2"/>
  <c r="I122" i="2"/>
  <c r="F122" i="2"/>
  <c r="K121" i="2"/>
  <c r="I121" i="2"/>
  <c r="F121" i="2"/>
  <c r="K120" i="2"/>
  <c r="I120" i="2"/>
  <c r="F120" i="2"/>
  <c r="K119" i="2"/>
  <c r="I119" i="2"/>
  <c r="F119" i="2"/>
  <c r="K118" i="2"/>
  <c r="I118" i="2"/>
  <c r="F118" i="2"/>
  <c r="K117" i="2"/>
  <c r="I117" i="2"/>
  <c r="F117" i="2"/>
  <c r="K116" i="2"/>
  <c r="I116" i="2"/>
  <c r="F116" i="2"/>
  <c r="K115" i="2"/>
  <c r="I115" i="2"/>
  <c r="F115" i="2"/>
  <c r="K114" i="2"/>
  <c r="I114" i="2"/>
  <c r="F114" i="2"/>
  <c r="K113" i="2"/>
  <c r="I113" i="2"/>
  <c r="F113" i="2"/>
  <c r="K112" i="2"/>
  <c r="I112" i="2"/>
  <c r="F112" i="2"/>
  <c r="K111" i="2"/>
  <c r="I111" i="2"/>
  <c r="F111" i="2"/>
  <c r="K110" i="2"/>
  <c r="I110" i="2"/>
  <c r="F110" i="2"/>
  <c r="K109" i="2"/>
  <c r="I109" i="2"/>
  <c r="F109" i="2"/>
  <c r="K108" i="2"/>
  <c r="I108" i="2"/>
  <c r="F108" i="2"/>
  <c r="K107" i="2"/>
  <c r="I107" i="2"/>
  <c r="F107" i="2"/>
  <c r="K106" i="2"/>
  <c r="I106" i="2"/>
  <c r="F106" i="2"/>
  <c r="K105" i="2"/>
  <c r="I105" i="2"/>
  <c r="F105" i="2"/>
  <c r="K104" i="2"/>
  <c r="I104" i="2"/>
  <c r="F104" i="2"/>
  <c r="K103" i="2"/>
  <c r="I103" i="2"/>
  <c r="F103" i="2"/>
  <c r="K102" i="2"/>
  <c r="I102" i="2"/>
  <c r="F102" i="2"/>
  <c r="K101" i="2"/>
  <c r="I101" i="2"/>
  <c r="F101" i="2"/>
  <c r="K100" i="2"/>
  <c r="I100" i="2"/>
  <c r="F100" i="2"/>
  <c r="K99" i="2"/>
  <c r="I99" i="2"/>
  <c r="F99" i="2"/>
  <c r="K98" i="2"/>
  <c r="I98" i="2"/>
  <c r="F98" i="2"/>
  <c r="K97" i="2"/>
  <c r="I97" i="2"/>
  <c r="F97" i="2"/>
  <c r="K96" i="2"/>
  <c r="I96" i="2"/>
  <c r="F96" i="2"/>
  <c r="K95" i="2"/>
  <c r="I95" i="2"/>
  <c r="F95" i="2"/>
  <c r="K94" i="2"/>
  <c r="I94" i="2"/>
  <c r="F94" i="2"/>
  <c r="K93" i="2"/>
  <c r="I93" i="2"/>
  <c r="F93" i="2"/>
  <c r="K92" i="2"/>
  <c r="I92" i="2"/>
  <c r="F92" i="2"/>
  <c r="K91" i="2"/>
  <c r="I91" i="2"/>
  <c r="F91" i="2"/>
  <c r="K90" i="2"/>
  <c r="I90" i="2"/>
  <c r="F90" i="2"/>
  <c r="K89" i="2"/>
  <c r="I89" i="2"/>
  <c r="F89" i="2"/>
  <c r="K88" i="2"/>
  <c r="I88" i="2"/>
  <c r="F88" i="2"/>
  <c r="K87" i="2"/>
  <c r="I87" i="2"/>
  <c r="F87" i="2"/>
  <c r="K86" i="2"/>
  <c r="I86" i="2"/>
  <c r="F86" i="2"/>
  <c r="K85" i="2"/>
  <c r="I85" i="2"/>
  <c r="F85" i="2"/>
  <c r="K84" i="2"/>
  <c r="I84" i="2"/>
  <c r="F84" i="2"/>
  <c r="K83" i="2"/>
  <c r="I83" i="2"/>
  <c r="F83" i="2"/>
  <c r="K82" i="2"/>
  <c r="I82" i="2"/>
  <c r="F82" i="2"/>
  <c r="K81" i="2"/>
  <c r="I81" i="2"/>
  <c r="F81" i="2"/>
  <c r="K80" i="2"/>
  <c r="I80" i="2"/>
  <c r="F80" i="2"/>
  <c r="K79" i="2"/>
  <c r="I79" i="2"/>
  <c r="F79" i="2"/>
  <c r="K78" i="2"/>
  <c r="I78" i="2"/>
  <c r="F78" i="2"/>
  <c r="K77" i="2"/>
  <c r="I77" i="2"/>
  <c r="F77" i="2"/>
  <c r="K76" i="2"/>
  <c r="I76" i="2"/>
  <c r="F76" i="2"/>
  <c r="K75" i="2"/>
  <c r="I75" i="2"/>
  <c r="F75" i="2"/>
  <c r="K74" i="2"/>
  <c r="I74" i="2"/>
  <c r="F74" i="2"/>
  <c r="K73" i="2"/>
  <c r="I73" i="2"/>
  <c r="F73" i="2"/>
  <c r="K72" i="2"/>
  <c r="I72" i="2"/>
  <c r="F72" i="2"/>
  <c r="K71" i="2"/>
  <c r="I71" i="2"/>
  <c r="F71" i="2"/>
  <c r="K70" i="2"/>
  <c r="I70" i="2"/>
  <c r="F70" i="2"/>
  <c r="K69" i="2"/>
  <c r="I69" i="2"/>
  <c r="F69" i="2"/>
  <c r="K68" i="2"/>
  <c r="I68" i="2"/>
  <c r="F68" i="2"/>
  <c r="K67" i="2"/>
  <c r="I67" i="2"/>
  <c r="F67" i="2"/>
  <c r="K66" i="2"/>
  <c r="I66" i="2"/>
  <c r="F66" i="2"/>
  <c r="K65" i="2"/>
  <c r="I65" i="2"/>
  <c r="F65" i="2"/>
  <c r="K64" i="2"/>
  <c r="I64" i="2"/>
  <c r="F64" i="2"/>
  <c r="K63" i="2"/>
  <c r="I63" i="2"/>
  <c r="F63" i="2"/>
  <c r="K62" i="2"/>
  <c r="I62" i="2"/>
  <c r="F62" i="2"/>
  <c r="K61" i="2"/>
  <c r="I61" i="2"/>
  <c r="F61" i="2"/>
  <c r="K60" i="2"/>
  <c r="I60" i="2"/>
  <c r="F60" i="2"/>
  <c r="K59" i="2"/>
  <c r="I59" i="2"/>
  <c r="F59" i="2"/>
  <c r="K58" i="2"/>
  <c r="I58" i="2"/>
  <c r="F58" i="2"/>
  <c r="K57" i="2"/>
  <c r="I57" i="2"/>
  <c r="F57" i="2"/>
  <c r="K56" i="2"/>
  <c r="I56" i="2"/>
  <c r="F56" i="2"/>
  <c r="K55" i="2"/>
  <c r="I55" i="2"/>
  <c r="F55" i="2"/>
  <c r="K54" i="2"/>
  <c r="I54" i="2"/>
  <c r="F54" i="2"/>
  <c r="K53" i="2"/>
  <c r="I53" i="2"/>
  <c r="F53" i="2"/>
  <c r="K52" i="2"/>
  <c r="I52" i="2"/>
  <c r="F52" i="2"/>
  <c r="K51" i="2"/>
  <c r="I51" i="2"/>
  <c r="F51" i="2"/>
  <c r="K50" i="2"/>
  <c r="I50" i="2"/>
  <c r="F50" i="2"/>
  <c r="I49" i="2"/>
  <c r="F49" i="2"/>
  <c r="I48" i="2"/>
  <c r="F48" i="2"/>
  <c r="I47" i="2"/>
  <c r="F47" i="2"/>
  <c r="K46" i="2"/>
  <c r="I46" i="2"/>
  <c r="F46" i="2"/>
  <c r="K45" i="2"/>
  <c r="I45" i="2"/>
  <c r="F45" i="2"/>
  <c r="K44" i="2"/>
  <c r="I44" i="2"/>
  <c r="F44" i="2"/>
  <c r="K43" i="2"/>
  <c r="I43" i="2"/>
  <c r="F43" i="2"/>
  <c r="K42" i="2"/>
  <c r="I42" i="2"/>
  <c r="F42" i="2"/>
  <c r="K41" i="2"/>
  <c r="I41" i="2"/>
  <c r="F41" i="2"/>
  <c r="I40" i="2"/>
  <c r="F40" i="2"/>
  <c r="I39" i="2"/>
  <c r="F39" i="2"/>
  <c r="K38" i="2"/>
  <c r="I38" i="2"/>
  <c r="F38" i="2"/>
  <c r="K37" i="2"/>
  <c r="I37" i="2"/>
  <c r="F37" i="2"/>
  <c r="K36" i="2"/>
  <c r="I36" i="2"/>
  <c r="F36" i="2"/>
  <c r="K35" i="2"/>
  <c r="I35" i="2"/>
  <c r="F35" i="2"/>
  <c r="K34" i="2"/>
  <c r="I34" i="2"/>
  <c r="F34" i="2"/>
  <c r="K33" i="2"/>
  <c r="I33" i="2"/>
  <c r="F33" i="2"/>
  <c r="K32" i="2"/>
  <c r="I32" i="2"/>
  <c r="F32" i="2"/>
  <c r="K31" i="2"/>
  <c r="I31" i="2"/>
  <c r="F31" i="2"/>
  <c r="K30" i="2"/>
  <c r="I30" i="2"/>
  <c r="F30" i="2"/>
  <c r="K29" i="2"/>
  <c r="I29" i="2"/>
  <c r="F29" i="2"/>
  <c r="K28" i="2"/>
  <c r="I28" i="2"/>
  <c r="F28" i="2"/>
  <c r="K27" i="2"/>
  <c r="I27" i="2"/>
  <c r="F27" i="2"/>
  <c r="K26" i="2"/>
  <c r="I26" i="2"/>
  <c r="F26" i="2"/>
  <c r="K25" i="2"/>
  <c r="I25" i="2"/>
  <c r="F25" i="2"/>
  <c r="K24" i="2"/>
  <c r="I24" i="2"/>
  <c r="F24" i="2"/>
  <c r="K23" i="2"/>
  <c r="I23" i="2"/>
  <c r="F23" i="2"/>
  <c r="K22" i="2"/>
  <c r="I22" i="2"/>
  <c r="F22" i="2"/>
  <c r="K21" i="2"/>
  <c r="I21" i="2"/>
  <c r="F21" i="2"/>
  <c r="K20" i="2"/>
  <c r="I20" i="2"/>
  <c r="F20" i="2"/>
  <c r="K19" i="2"/>
  <c r="I19" i="2"/>
  <c r="F19" i="2"/>
  <c r="K18" i="2"/>
  <c r="I18" i="2"/>
  <c r="F18" i="2"/>
  <c r="K17" i="2"/>
  <c r="I17" i="2"/>
  <c r="F17" i="2"/>
  <c r="K16" i="2"/>
  <c r="I16" i="2"/>
  <c r="F16" i="2"/>
  <c r="K15" i="2"/>
  <c r="I15" i="2"/>
  <c r="F15" i="2"/>
  <c r="K14" i="2"/>
  <c r="I14" i="2"/>
  <c r="F14" i="2"/>
  <c r="K13" i="2"/>
  <c r="I13" i="2"/>
  <c r="F13" i="2"/>
  <c r="K12" i="2"/>
  <c r="I12" i="2"/>
  <c r="F12" i="2"/>
  <c r="K11" i="2"/>
  <c r="I11" i="2"/>
  <c r="F11" i="2"/>
  <c r="K10" i="2"/>
  <c r="I10" i="2"/>
  <c r="F10" i="2"/>
  <c r="K9" i="2"/>
  <c r="I9" i="2"/>
  <c r="F9" i="2"/>
  <c r="K8" i="2"/>
  <c r="I8" i="2"/>
  <c r="F8" i="2"/>
  <c r="K7" i="2"/>
  <c r="I7" i="2"/>
  <c r="F7" i="2"/>
  <c r="K6" i="2"/>
  <c r="I6" i="2"/>
  <c r="F6" i="2"/>
  <c r="K5" i="2"/>
  <c r="I5" i="2"/>
  <c r="F5" i="2"/>
  <c r="K4" i="2"/>
  <c r="I4" i="2"/>
  <c r="F4" i="2"/>
  <c r="K3" i="2"/>
  <c r="I3" i="2"/>
  <c r="F3" i="2"/>
  <c r="K2" i="2"/>
  <c r="F2" i="2"/>
  <c r="K15" i="1"/>
  <c r="K14" i="1"/>
  <c r="AL2" i="3"/>
  <c r="Y21" i="5"/>
  <c r="Y19" i="5"/>
  <c r="Y4" i="5"/>
  <c r="Y2" i="5"/>
  <c r="S44" i="5"/>
  <c r="S43" i="5"/>
  <c r="S41" i="5"/>
  <c r="S37" i="5"/>
  <c r="S36" i="5"/>
  <c r="S35" i="5"/>
  <c r="S34" i="5"/>
  <c r="S29" i="5"/>
  <c r="S25" i="5"/>
  <c r="S24" i="5"/>
  <c r="S22" i="5"/>
  <c r="S21" i="5"/>
  <c r="S19" i="5"/>
  <c r="S18" i="5"/>
  <c r="S17" i="5"/>
  <c r="S14" i="5"/>
  <c r="S13" i="5"/>
  <c r="S7" i="5"/>
  <c r="S6" i="5"/>
  <c r="S5" i="5"/>
  <c r="S4" i="5"/>
  <c r="S3" i="5"/>
  <c r="S2" i="5"/>
  <c r="M3" i="5"/>
  <c r="M4" i="5"/>
  <c r="M5" i="5"/>
  <c r="M6" i="5"/>
  <c r="M7" i="5"/>
  <c r="M8" i="5"/>
  <c r="M13" i="5"/>
  <c r="M14" i="5"/>
  <c r="M15" i="5"/>
  <c r="M16" i="5"/>
  <c r="M17" i="5"/>
  <c r="M18" i="5"/>
  <c r="M19" i="5"/>
  <c r="M21" i="5"/>
  <c r="M22" i="5"/>
  <c r="M23" i="5"/>
  <c r="M24" i="5"/>
  <c r="M25" i="5"/>
  <c r="M27" i="5"/>
  <c r="M29" i="5"/>
  <c r="M30" i="5"/>
  <c r="M34" i="5"/>
  <c r="M35" i="5"/>
  <c r="M36" i="5"/>
  <c r="M37" i="5"/>
  <c r="M38" i="5"/>
  <c r="M41" i="5"/>
  <c r="M42" i="5"/>
  <c r="M43" i="5"/>
  <c r="M44" i="5"/>
  <c r="M45" i="5"/>
  <c r="M46" i="5"/>
  <c r="M2" i="5"/>
  <c r="K143" i="5"/>
  <c r="I143" i="5"/>
  <c r="F143" i="5"/>
  <c r="K142" i="5"/>
  <c r="I142" i="5"/>
  <c r="F142" i="5"/>
  <c r="K141" i="5"/>
  <c r="I141" i="5"/>
  <c r="F141" i="5"/>
  <c r="K140" i="5"/>
  <c r="I140" i="5"/>
  <c r="F140" i="5"/>
  <c r="K139" i="5"/>
  <c r="I139" i="5"/>
  <c r="F139" i="5"/>
  <c r="K138" i="5"/>
  <c r="I138" i="5"/>
  <c r="F138" i="5"/>
  <c r="K137" i="5"/>
  <c r="I137" i="5"/>
  <c r="F137" i="5"/>
  <c r="K136" i="5"/>
  <c r="I136" i="5"/>
  <c r="F136" i="5"/>
  <c r="K135" i="5"/>
  <c r="I135" i="5"/>
  <c r="F135" i="5"/>
  <c r="K134" i="5"/>
  <c r="I134" i="5"/>
  <c r="F134" i="5"/>
  <c r="K133" i="5"/>
  <c r="I133" i="5"/>
  <c r="F133" i="5"/>
  <c r="K132" i="5"/>
  <c r="I132" i="5"/>
  <c r="F132" i="5"/>
  <c r="K131" i="5"/>
  <c r="I131" i="5"/>
  <c r="F131" i="5"/>
  <c r="K130" i="5"/>
  <c r="I130" i="5"/>
  <c r="F130" i="5"/>
  <c r="K129" i="5"/>
  <c r="I129" i="5"/>
  <c r="F129" i="5"/>
  <c r="K128" i="5"/>
  <c r="I128" i="5"/>
  <c r="F128" i="5"/>
  <c r="K127" i="5"/>
  <c r="I127" i="5"/>
  <c r="F127" i="5"/>
  <c r="K126" i="5"/>
  <c r="I126" i="5"/>
  <c r="F126" i="5"/>
  <c r="K125" i="5"/>
  <c r="I125" i="5"/>
  <c r="F125" i="5"/>
  <c r="K124" i="5"/>
  <c r="I124" i="5"/>
  <c r="F124" i="5"/>
  <c r="K123" i="5"/>
  <c r="I123" i="5"/>
  <c r="F123" i="5"/>
  <c r="K122" i="5"/>
  <c r="I122" i="5"/>
  <c r="F122" i="5"/>
  <c r="K121" i="5"/>
  <c r="I121" i="5"/>
  <c r="F121" i="5"/>
  <c r="K120" i="5"/>
  <c r="I120" i="5"/>
  <c r="F120" i="5"/>
  <c r="K119" i="5"/>
  <c r="I119" i="5"/>
  <c r="F119" i="5"/>
  <c r="K118" i="5"/>
  <c r="I118" i="5"/>
  <c r="F118" i="5"/>
  <c r="K117" i="5"/>
  <c r="I117" i="5"/>
  <c r="F117" i="5"/>
  <c r="K116" i="5"/>
  <c r="I116" i="5"/>
  <c r="F116" i="5"/>
  <c r="K115" i="5"/>
  <c r="I115" i="5"/>
  <c r="F115" i="5"/>
  <c r="K114" i="5"/>
  <c r="I114" i="5"/>
  <c r="F114" i="5"/>
  <c r="K113" i="5"/>
  <c r="I113" i="5"/>
  <c r="F113" i="5"/>
  <c r="K112" i="5"/>
  <c r="I112" i="5"/>
  <c r="F112" i="5"/>
  <c r="K111" i="5"/>
  <c r="I111" i="5"/>
  <c r="F111" i="5"/>
  <c r="K110" i="5"/>
  <c r="I110" i="5"/>
  <c r="F110" i="5"/>
  <c r="K109" i="5"/>
  <c r="I109" i="5"/>
  <c r="F109" i="5"/>
  <c r="K108" i="5"/>
  <c r="I108" i="5"/>
  <c r="F108" i="5"/>
  <c r="K107" i="5"/>
  <c r="I107" i="5"/>
  <c r="F107" i="5"/>
  <c r="K106" i="5"/>
  <c r="I106" i="5"/>
  <c r="F106" i="5"/>
  <c r="K105" i="5"/>
  <c r="I105" i="5"/>
  <c r="F105" i="5"/>
  <c r="K104" i="5"/>
  <c r="I104" i="5"/>
  <c r="F104" i="5"/>
  <c r="K103" i="5"/>
  <c r="I103" i="5"/>
  <c r="F103" i="5"/>
  <c r="K102" i="5"/>
  <c r="I102" i="5"/>
  <c r="F102" i="5"/>
  <c r="K101" i="5"/>
  <c r="I101" i="5"/>
  <c r="F101" i="5"/>
  <c r="K100" i="5"/>
  <c r="I100" i="5"/>
  <c r="F100" i="5"/>
  <c r="K99" i="5"/>
  <c r="I99" i="5"/>
  <c r="F99" i="5"/>
  <c r="K98" i="5"/>
  <c r="I98" i="5"/>
  <c r="F98" i="5"/>
  <c r="K97" i="5"/>
  <c r="I97" i="5"/>
  <c r="F97" i="5"/>
  <c r="K96" i="5"/>
  <c r="I96" i="5"/>
  <c r="F96" i="5"/>
  <c r="K95" i="5"/>
  <c r="I95" i="5"/>
  <c r="F95" i="5"/>
  <c r="K94" i="5"/>
  <c r="I94" i="5"/>
  <c r="F94" i="5"/>
  <c r="K93" i="5"/>
  <c r="I93" i="5"/>
  <c r="F93" i="5"/>
  <c r="K92" i="5"/>
  <c r="I92" i="5"/>
  <c r="F92" i="5"/>
  <c r="K91" i="5"/>
  <c r="I91" i="5"/>
  <c r="F91" i="5"/>
  <c r="K90" i="5"/>
  <c r="I90" i="5"/>
  <c r="F90" i="5"/>
  <c r="K89" i="5"/>
  <c r="I89" i="5"/>
  <c r="F89" i="5"/>
  <c r="K88" i="5"/>
  <c r="I88" i="5"/>
  <c r="F88" i="5"/>
  <c r="K87" i="5"/>
  <c r="I87" i="5"/>
  <c r="F87" i="5"/>
  <c r="K86" i="5"/>
  <c r="I86" i="5"/>
  <c r="F86" i="5"/>
  <c r="K85" i="5"/>
  <c r="I85" i="5"/>
  <c r="F85" i="5"/>
  <c r="K84" i="5"/>
  <c r="I84" i="5"/>
  <c r="F84" i="5"/>
  <c r="K83" i="5"/>
  <c r="I83" i="5"/>
  <c r="F83" i="5"/>
  <c r="K82" i="5"/>
  <c r="I82" i="5"/>
  <c r="F82" i="5"/>
  <c r="K81" i="5"/>
  <c r="I81" i="5"/>
  <c r="F81" i="5"/>
  <c r="K80" i="5"/>
  <c r="I80" i="5"/>
  <c r="F80" i="5"/>
  <c r="K79" i="5"/>
  <c r="I79" i="5"/>
  <c r="F79" i="5"/>
  <c r="K78" i="5"/>
  <c r="I78" i="5"/>
  <c r="F78" i="5"/>
  <c r="K77" i="5"/>
  <c r="I77" i="5"/>
  <c r="F77" i="5"/>
  <c r="K76" i="5"/>
  <c r="I76" i="5"/>
  <c r="F76" i="5"/>
  <c r="K75" i="5"/>
  <c r="I75" i="5"/>
  <c r="F75" i="5"/>
  <c r="K74" i="5"/>
  <c r="I74" i="5"/>
  <c r="F74" i="5"/>
  <c r="K73" i="5"/>
  <c r="I73" i="5"/>
  <c r="F73" i="5"/>
  <c r="K72" i="5"/>
  <c r="I72" i="5"/>
  <c r="F72" i="5"/>
  <c r="K71" i="5"/>
  <c r="I71" i="5"/>
  <c r="F71" i="5"/>
  <c r="K70" i="5"/>
  <c r="I70" i="5"/>
  <c r="F70" i="5"/>
  <c r="K69" i="5"/>
  <c r="I69" i="5"/>
  <c r="F69" i="5"/>
  <c r="K68" i="5"/>
  <c r="I68" i="5"/>
  <c r="F68" i="5"/>
  <c r="K67" i="5"/>
  <c r="I67" i="5"/>
  <c r="F67" i="5"/>
  <c r="K66" i="5"/>
  <c r="I66" i="5"/>
  <c r="F66" i="5"/>
  <c r="K65" i="5"/>
  <c r="I65" i="5"/>
  <c r="F65" i="5"/>
  <c r="K64" i="5"/>
  <c r="I64" i="5"/>
  <c r="F64" i="5"/>
  <c r="K63" i="5"/>
  <c r="I63" i="5"/>
  <c r="F63" i="5"/>
  <c r="K62" i="5"/>
  <c r="I62" i="5"/>
  <c r="F62" i="5"/>
  <c r="K61" i="5"/>
  <c r="I61" i="5"/>
  <c r="F61" i="5"/>
  <c r="K60" i="5"/>
  <c r="I60" i="5"/>
  <c r="F60" i="5"/>
  <c r="K59" i="5"/>
  <c r="I59" i="5"/>
  <c r="F59" i="5"/>
  <c r="K58" i="5"/>
  <c r="I58" i="5"/>
  <c r="F58" i="5"/>
  <c r="K57" i="5"/>
  <c r="I57" i="5"/>
  <c r="F57" i="5"/>
  <c r="K56" i="5"/>
  <c r="I56" i="5"/>
  <c r="F56" i="5"/>
  <c r="K55" i="5"/>
  <c r="I55" i="5"/>
  <c r="F55" i="5"/>
  <c r="K54" i="5"/>
  <c r="I54" i="5"/>
  <c r="F54" i="5"/>
  <c r="K53" i="5"/>
  <c r="I53" i="5"/>
  <c r="F53" i="5"/>
  <c r="K52" i="5"/>
  <c r="I52" i="5"/>
  <c r="F52" i="5"/>
  <c r="K51" i="5"/>
  <c r="I51" i="5"/>
  <c r="F51" i="5"/>
  <c r="K50" i="5"/>
  <c r="I50" i="5"/>
  <c r="F50" i="5"/>
  <c r="K49" i="5"/>
  <c r="I49" i="5"/>
  <c r="F49" i="5"/>
  <c r="K48" i="5"/>
  <c r="I48" i="5"/>
  <c r="F48" i="5"/>
  <c r="K47" i="5"/>
  <c r="I47" i="5"/>
  <c r="F47" i="5"/>
  <c r="K46" i="5"/>
  <c r="I46" i="5"/>
  <c r="F46" i="5"/>
  <c r="K45" i="5"/>
  <c r="I45" i="5"/>
  <c r="F45" i="5"/>
  <c r="K44" i="5"/>
  <c r="I44" i="5"/>
  <c r="F44" i="5"/>
  <c r="K43" i="5"/>
  <c r="I43" i="5"/>
  <c r="F43" i="5"/>
  <c r="K42" i="5"/>
  <c r="I42" i="5"/>
  <c r="F42" i="5"/>
  <c r="K41" i="5"/>
  <c r="I41" i="5"/>
  <c r="F41" i="5"/>
  <c r="K40" i="5"/>
  <c r="I40" i="5"/>
  <c r="F40" i="5"/>
  <c r="K39" i="5"/>
  <c r="I39" i="5"/>
  <c r="F39" i="5"/>
  <c r="K38" i="5"/>
  <c r="I38" i="5"/>
  <c r="F38" i="5"/>
  <c r="K37" i="5"/>
  <c r="I37" i="5"/>
  <c r="F37" i="5"/>
  <c r="K36" i="5"/>
  <c r="I36" i="5"/>
  <c r="F36" i="5"/>
  <c r="K35" i="5"/>
  <c r="I35" i="5"/>
  <c r="F35" i="5"/>
  <c r="K34" i="5"/>
  <c r="I34" i="5"/>
  <c r="F34" i="5"/>
  <c r="K33" i="5"/>
  <c r="I33" i="5"/>
  <c r="F33" i="5"/>
  <c r="K32" i="5"/>
  <c r="I32" i="5"/>
  <c r="F32" i="5"/>
  <c r="K31" i="5"/>
  <c r="I31" i="5"/>
  <c r="F31" i="5"/>
  <c r="K30" i="5"/>
  <c r="I30" i="5"/>
  <c r="F30" i="5"/>
  <c r="K29" i="5"/>
  <c r="I29" i="5"/>
  <c r="F29" i="5"/>
  <c r="K28" i="5"/>
  <c r="I28" i="5"/>
  <c r="F28" i="5"/>
  <c r="K27" i="5"/>
  <c r="I27" i="5"/>
  <c r="F27" i="5"/>
  <c r="K26" i="5"/>
  <c r="I26" i="5"/>
  <c r="F26" i="5"/>
  <c r="K25" i="5"/>
  <c r="I25" i="5"/>
  <c r="F25" i="5"/>
  <c r="K24" i="5"/>
  <c r="I24" i="5"/>
  <c r="F24" i="5"/>
  <c r="K23" i="5"/>
  <c r="I23" i="5"/>
  <c r="F23" i="5"/>
  <c r="K22" i="5"/>
  <c r="I22" i="5"/>
  <c r="F22" i="5"/>
  <c r="K21" i="5"/>
  <c r="I21" i="5"/>
  <c r="F21" i="5"/>
  <c r="K20" i="5"/>
  <c r="I20" i="5"/>
  <c r="F20" i="5"/>
  <c r="K19" i="5"/>
  <c r="I19" i="5"/>
  <c r="F19" i="5"/>
  <c r="K18" i="5"/>
  <c r="I18" i="5"/>
  <c r="F18" i="5"/>
  <c r="K17" i="5"/>
  <c r="I17" i="5"/>
  <c r="F17" i="5"/>
  <c r="K16" i="5"/>
  <c r="I16" i="5"/>
  <c r="F16" i="5"/>
  <c r="K15" i="5"/>
  <c r="I15" i="5"/>
  <c r="F15" i="5"/>
  <c r="K14" i="5"/>
  <c r="I14" i="5"/>
  <c r="F14" i="5"/>
  <c r="K13" i="5"/>
  <c r="I13" i="5"/>
  <c r="F13" i="5"/>
  <c r="K12" i="5"/>
  <c r="I12" i="5"/>
  <c r="F12" i="5"/>
  <c r="K11" i="5"/>
  <c r="I11" i="5"/>
  <c r="F11" i="5"/>
  <c r="K10" i="5"/>
  <c r="I10" i="5"/>
  <c r="F10" i="5"/>
  <c r="K9" i="5"/>
  <c r="I9" i="5"/>
  <c r="F9" i="5"/>
  <c r="K8" i="5"/>
  <c r="I8" i="5"/>
  <c r="F8" i="5"/>
  <c r="K7" i="5"/>
  <c r="I7" i="5"/>
  <c r="F7" i="5"/>
  <c r="K6" i="5"/>
  <c r="I6" i="5"/>
  <c r="F6" i="5"/>
  <c r="K5" i="5"/>
  <c r="I5" i="5"/>
  <c r="F5" i="5"/>
  <c r="K4" i="5"/>
  <c r="I4" i="5"/>
  <c r="F4" i="5"/>
  <c r="K3" i="5"/>
  <c r="I3" i="5"/>
  <c r="F3" i="5"/>
  <c r="K2" i="5"/>
  <c r="I2" i="5"/>
  <c r="F2" i="5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B143" i="3"/>
  <c r="AB3" i="3"/>
  <c r="AM3" i="3" s="1"/>
  <c r="AB4" i="3"/>
  <c r="AM4" i="3" s="1"/>
  <c r="AB5" i="3"/>
  <c r="AM5" i="3" s="1"/>
  <c r="AB6" i="3"/>
  <c r="AB7" i="3"/>
  <c r="AM7" i="3" s="1"/>
  <c r="AB8" i="3"/>
  <c r="AB9" i="3"/>
  <c r="AB10" i="3"/>
  <c r="AB11" i="3"/>
  <c r="AB12" i="3"/>
  <c r="AB13" i="3"/>
  <c r="AM13" i="3" s="1"/>
  <c r="AB14" i="3"/>
  <c r="AB15" i="3"/>
  <c r="AB16" i="3"/>
  <c r="AB17" i="3"/>
  <c r="AB18" i="3"/>
  <c r="AM18" i="3" s="1"/>
  <c r="AB19" i="3"/>
  <c r="AM19" i="3" s="1"/>
  <c r="AB20" i="3"/>
  <c r="AB21" i="3"/>
  <c r="AM21" i="3" s="1"/>
  <c r="AB22" i="3"/>
  <c r="AB23" i="3"/>
  <c r="AB24" i="3"/>
  <c r="AM24" i="3" s="1"/>
  <c r="AB25" i="3"/>
  <c r="AM25" i="3" s="1"/>
  <c r="AB26" i="3"/>
  <c r="AB27" i="3"/>
  <c r="AM27" i="3" s="1"/>
  <c r="AB28" i="3"/>
  <c r="AB29" i="3"/>
  <c r="AM29" i="3" s="1"/>
  <c r="AB30" i="3"/>
  <c r="AM30" i="3" s="1"/>
  <c r="AB31" i="3"/>
  <c r="AM31" i="3" s="1"/>
  <c r="AB32" i="3"/>
  <c r="AM32" i="3" s="1"/>
  <c r="AB33" i="3"/>
  <c r="AM33" i="3" s="1"/>
  <c r="AB34" i="3"/>
  <c r="AB35" i="3"/>
  <c r="AB36" i="3"/>
  <c r="AB37" i="3"/>
  <c r="AB38" i="3"/>
  <c r="AB39" i="3"/>
  <c r="AB40" i="3"/>
  <c r="AB41" i="3"/>
  <c r="AM41" i="3" s="1"/>
  <c r="AB42" i="3"/>
  <c r="AB43" i="3"/>
  <c r="AB44" i="3"/>
  <c r="AM44" i="3" s="1"/>
  <c r="AB45" i="3"/>
  <c r="AM45" i="3" s="1"/>
  <c r="AB46" i="3"/>
  <c r="AM46" i="3" s="1"/>
  <c r="AB47" i="3"/>
  <c r="AB48" i="3"/>
  <c r="AB49" i="3"/>
  <c r="AB50" i="3"/>
  <c r="AB51" i="3"/>
  <c r="AB52" i="3"/>
  <c r="AB53" i="3"/>
  <c r="AB54" i="3"/>
  <c r="AB55" i="3"/>
  <c r="AM55" i="3" s="1"/>
  <c r="AB56" i="3"/>
  <c r="AM56" i="3" s="1"/>
  <c r="AB57" i="3"/>
  <c r="AM57" i="3" s="1"/>
  <c r="AB58" i="3"/>
  <c r="AM58" i="3" s="1"/>
  <c r="AB59" i="3"/>
  <c r="AM59" i="3" s="1"/>
  <c r="AB60" i="3"/>
  <c r="AM60" i="3" s="1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M89" i="3" s="1"/>
  <c r="AB90" i="3"/>
  <c r="AM90" i="3" s="1"/>
  <c r="AB91" i="3"/>
  <c r="AB92" i="3"/>
  <c r="AM92" i="3" s="1"/>
  <c r="AB93" i="3"/>
  <c r="AB94" i="3"/>
  <c r="AM94" i="3" s="1"/>
  <c r="AB95" i="3"/>
  <c r="AM95" i="3" s="1"/>
  <c r="AB96" i="3"/>
  <c r="AM96" i="3" s="1"/>
  <c r="AB97" i="3"/>
  <c r="AM97" i="3" s="1"/>
  <c r="AB98" i="3"/>
  <c r="AM98" i="3" s="1"/>
  <c r="AB99" i="3"/>
  <c r="AB100" i="3"/>
  <c r="AB101" i="3"/>
  <c r="AB102" i="3"/>
  <c r="AB103" i="3"/>
  <c r="AB104" i="3"/>
  <c r="AB105" i="3"/>
  <c r="AM105" i="3" s="1"/>
  <c r="AB106" i="3"/>
  <c r="AB107" i="3"/>
  <c r="AB108" i="3"/>
  <c r="AB109" i="3"/>
  <c r="AB110" i="3"/>
  <c r="AB111" i="3"/>
  <c r="AB112" i="3"/>
  <c r="AB113" i="3"/>
  <c r="AM113" i="3" s="1"/>
  <c r="AB114" i="3"/>
  <c r="AB115" i="3"/>
  <c r="AB116" i="3"/>
  <c r="AB117" i="3"/>
  <c r="AB118" i="3"/>
  <c r="AB119" i="3"/>
  <c r="AM119" i="3" s="1"/>
  <c r="AB120" i="3"/>
  <c r="AB121" i="3"/>
  <c r="AM121" i="3" s="1"/>
  <c r="AB122" i="3"/>
  <c r="AB123" i="3"/>
  <c r="AB124" i="3"/>
  <c r="AB125" i="3"/>
  <c r="AB126" i="3"/>
  <c r="AB127" i="3"/>
  <c r="AB128" i="3"/>
  <c r="AB129" i="3"/>
  <c r="AM129" i="3" s="1"/>
  <c r="AB130" i="3"/>
  <c r="AB131" i="3"/>
  <c r="AB132" i="3"/>
  <c r="AB133" i="3"/>
  <c r="AM133" i="3" s="1"/>
  <c r="AB134" i="3"/>
  <c r="AB135" i="3"/>
  <c r="AB136" i="3"/>
  <c r="AB137" i="3"/>
  <c r="AM137" i="3" s="1"/>
  <c r="AB138" i="3"/>
  <c r="AB139" i="3"/>
  <c r="AB140" i="3"/>
  <c r="AM140" i="3" s="1"/>
  <c r="AB141" i="3"/>
  <c r="AB142" i="3"/>
  <c r="Y3" i="3"/>
  <c r="AL3" i="3" s="1"/>
  <c r="Y4" i="3"/>
  <c r="AL4" i="3" s="1"/>
  <c r="Y5" i="3"/>
  <c r="Y6" i="3"/>
  <c r="Y7" i="3"/>
  <c r="Y8" i="3"/>
  <c r="Y9" i="3"/>
  <c r="Y10" i="3"/>
  <c r="Y11" i="3"/>
  <c r="Y12" i="3"/>
  <c r="AL12" i="3" s="1"/>
  <c r="Y13" i="3"/>
  <c r="Y14" i="3"/>
  <c r="Y15" i="3"/>
  <c r="Y16" i="3"/>
  <c r="Y17" i="3"/>
  <c r="Y18" i="3"/>
  <c r="Y19" i="3"/>
  <c r="Y20" i="3"/>
  <c r="AL20" i="3" s="1"/>
  <c r="Y21" i="3"/>
  <c r="Y22" i="3"/>
  <c r="Y23" i="3"/>
  <c r="Y24" i="3"/>
  <c r="Y25" i="3"/>
  <c r="Y26" i="3"/>
  <c r="Y27" i="3"/>
  <c r="Y28" i="3"/>
  <c r="AL28" i="3" s="1"/>
  <c r="Y29" i="3"/>
  <c r="Y30" i="3"/>
  <c r="AL30" i="3" s="1"/>
  <c r="Y31" i="3"/>
  <c r="AL31" i="3" s="1"/>
  <c r="Y32" i="3"/>
  <c r="AL32" i="3" s="1"/>
  <c r="Y33" i="3"/>
  <c r="AL33" i="3" s="1"/>
  <c r="Y34" i="3"/>
  <c r="Y35" i="3"/>
  <c r="Y36" i="3"/>
  <c r="AL36" i="3" s="1"/>
  <c r="Y37" i="3"/>
  <c r="Y38" i="3"/>
  <c r="Y39" i="3"/>
  <c r="Y40" i="3"/>
  <c r="Y41" i="3"/>
  <c r="Y42" i="3"/>
  <c r="Y43" i="3"/>
  <c r="Y44" i="3"/>
  <c r="AL44" i="3" s="1"/>
  <c r="Y45" i="3"/>
  <c r="AL45" i="3" s="1"/>
  <c r="Y46" i="3"/>
  <c r="AL46" i="3" s="1"/>
  <c r="Y47" i="3"/>
  <c r="Y48" i="3"/>
  <c r="Y49" i="3"/>
  <c r="Y50" i="3"/>
  <c r="Y51" i="3"/>
  <c r="Y52" i="3"/>
  <c r="AL52" i="3" s="1"/>
  <c r="Y53" i="3"/>
  <c r="Y54" i="3"/>
  <c r="Y55" i="3"/>
  <c r="AL55" i="3" s="1"/>
  <c r="Y56" i="3"/>
  <c r="AL56" i="3" s="1"/>
  <c r="Y57" i="3"/>
  <c r="AL57" i="3" s="1"/>
  <c r="Y58" i="3"/>
  <c r="AL58" i="3" s="1"/>
  <c r="Y59" i="3"/>
  <c r="AL59" i="3" s="1"/>
  <c r="Y60" i="3"/>
  <c r="AL60" i="3" s="1"/>
  <c r="Y61" i="3"/>
  <c r="Y62" i="3"/>
  <c r="Y63" i="3"/>
  <c r="Y64" i="3"/>
  <c r="Y65" i="3"/>
  <c r="Y66" i="3"/>
  <c r="Y67" i="3"/>
  <c r="Y68" i="3"/>
  <c r="AL68" i="3" s="1"/>
  <c r="Y69" i="3"/>
  <c r="Y70" i="3"/>
  <c r="Y71" i="3"/>
  <c r="Y72" i="3"/>
  <c r="Y73" i="3"/>
  <c r="Y74" i="3"/>
  <c r="Y75" i="3"/>
  <c r="Y76" i="3"/>
  <c r="AL76" i="3" s="1"/>
  <c r="Y77" i="3"/>
  <c r="Y78" i="3"/>
  <c r="Y79" i="3"/>
  <c r="Y80" i="3"/>
  <c r="Y81" i="3"/>
  <c r="Y82" i="3"/>
  <c r="Y83" i="3"/>
  <c r="Y84" i="3"/>
  <c r="AL84" i="3" s="1"/>
  <c r="Y85" i="3"/>
  <c r="Y86" i="3"/>
  <c r="Y87" i="3"/>
  <c r="Y88" i="3"/>
  <c r="Y89" i="3"/>
  <c r="AL89" i="3" s="1"/>
  <c r="Y90" i="3"/>
  <c r="AL90" i="3" s="1"/>
  <c r="Y91" i="3"/>
  <c r="Y92" i="3"/>
  <c r="AL92" i="3" s="1"/>
  <c r="Y93" i="3"/>
  <c r="Y94" i="3"/>
  <c r="AL94" i="3" s="1"/>
  <c r="Y95" i="3"/>
  <c r="AL95" i="3" s="1"/>
  <c r="Y96" i="3"/>
  <c r="AL96" i="3" s="1"/>
  <c r="Y97" i="3"/>
  <c r="AL97" i="3" s="1"/>
  <c r="Y98" i="3"/>
  <c r="AL98" i="3" s="1"/>
  <c r="Y99" i="3"/>
  <c r="Y100" i="3"/>
  <c r="AL100" i="3" s="1"/>
  <c r="Y101" i="3"/>
  <c r="Y102" i="3"/>
  <c r="Y103" i="3"/>
  <c r="Y104" i="3"/>
  <c r="Y105" i="3"/>
  <c r="Y106" i="3"/>
  <c r="Y107" i="3"/>
  <c r="Y108" i="3"/>
  <c r="AL108" i="3" s="1"/>
  <c r="Y109" i="3"/>
  <c r="Y110" i="3"/>
  <c r="Y111" i="3"/>
  <c r="Y112" i="3"/>
  <c r="Y113" i="3"/>
  <c r="Y114" i="3"/>
  <c r="Y115" i="3"/>
  <c r="Y116" i="3"/>
  <c r="AL116" i="3" s="1"/>
  <c r="Y117" i="3"/>
  <c r="Y118" i="3"/>
  <c r="Y119" i="3"/>
  <c r="Y120" i="3"/>
  <c r="Y121" i="3"/>
  <c r="Y122" i="3"/>
  <c r="Y123" i="3"/>
  <c r="Y124" i="3"/>
  <c r="AL124" i="3" s="1"/>
  <c r="Y125" i="3"/>
  <c r="Y126" i="3"/>
  <c r="Y127" i="3"/>
  <c r="Y128" i="3"/>
  <c r="Y129" i="3"/>
  <c r="Y130" i="3"/>
  <c r="Y131" i="3"/>
  <c r="Y132" i="3"/>
  <c r="AL132" i="3" s="1"/>
  <c r="Y133" i="3"/>
  <c r="Y134" i="3"/>
  <c r="Y135" i="3"/>
  <c r="Y136" i="3"/>
  <c r="Y137" i="3"/>
  <c r="Y138" i="3"/>
  <c r="Y139" i="3"/>
  <c r="Y140" i="3"/>
  <c r="AL140" i="3" s="1"/>
  <c r="Y141" i="3"/>
  <c r="Y142" i="3"/>
  <c r="Y143" i="3"/>
  <c r="AB2" i="3"/>
  <c r="AM2" i="3" s="1"/>
  <c r="Y2" i="3"/>
  <c r="AH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S3" i="3"/>
  <c r="S4" i="3"/>
  <c r="S5" i="3"/>
  <c r="S6" i="3"/>
  <c r="S7" i="3"/>
  <c r="AK7" i="3" s="1"/>
  <c r="S8" i="3"/>
  <c r="S9" i="3"/>
  <c r="S10" i="3"/>
  <c r="AK10" i="3" s="1"/>
  <c r="S11" i="3"/>
  <c r="S12" i="3"/>
  <c r="S13" i="3"/>
  <c r="S14" i="3"/>
  <c r="S15" i="3"/>
  <c r="AK15" i="3" s="1"/>
  <c r="S16" i="3"/>
  <c r="S17" i="3"/>
  <c r="S18" i="3"/>
  <c r="AK18" i="3" s="1"/>
  <c r="S19" i="3"/>
  <c r="S20" i="3"/>
  <c r="S21" i="3"/>
  <c r="S22" i="3"/>
  <c r="S23" i="3"/>
  <c r="AK23" i="3" s="1"/>
  <c r="S24" i="3"/>
  <c r="S25" i="3"/>
  <c r="S26" i="3"/>
  <c r="AK26" i="3" s="1"/>
  <c r="S27" i="3"/>
  <c r="S28" i="3"/>
  <c r="S29" i="3"/>
  <c r="S30" i="3"/>
  <c r="S31" i="3"/>
  <c r="AK31" i="3" s="1"/>
  <c r="S32" i="3"/>
  <c r="S33" i="3"/>
  <c r="S34" i="3"/>
  <c r="AK34" i="3" s="1"/>
  <c r="S35" i="3"/>
  <c r="S36" i="3"/>
  <c r="S37" i="3"/>
  <c r="S38" i="3"/>
  <c r="S39" i="3"/>
  <c r="AK39" i="3" s="1"/>
  <c r="S40" i="3"/>
  <c r="S41" i="3"/>
  <c r="S42" i="3"/>
  <c r="AK42" i="3" s="1"/>
  <c r="S43" i="3"/>
  <c r="S44" i="3"/>
  <c r="S45" i="3"/>
  <c r="S46" i="3"/>
  <c r="S47" i="3"/>
  <c r="AK47" i="3" s="1"/>
  <c r="S48" i="3"/>
  <c r="S49" i="3"/>
  <c r="S50" i="3"/>
  <c r="AK50" i="3" s="1"/>
  <c r="S51" i="3"/>
  <c r="S52" i="3"/>
  <c r="S53" i="3"/>
  <c r="S54" i="3"/>
  <c r="S55" i="3"/>
  <c r="AK55" i="3" s="1"/>
  <c r="S56" i="3"/>
  <c r="S57" i="3"/>
  <c r="S58" i="3"/>
  <c r="AK58" i="3" s="1"/>
  <c r="S59" i="3"/>
  <c r="S60" i="3"/>
  <c r="S61" i="3"/>
  <c r="S62" i="3"/>
  <c r="S63" i="3"/>
  <c r="AK63" i="3" s="1"/>
  <c r="S64" i="3"/>
  <c r="S65" i="3"/>
  <c r="S66" i="3"/>
  <c r="AK66" i="3" s="1"/>
  <c r="S67" i="3"/>
  <c r="S68" i="3"/>
  <c r="S69" i="3"/>
  <c r="S70" i="3"/>
  <c r="S71" i="3"/>
  <c r="AK71" i="3" s="1"/>
  <c r="S72" i="3"/>
  <c r="S73" i="3"/>
  <c r="S74" i="3"/>
  <c r="AK74" i="3" s="1"/>
  <c r="S75" i="3"/>
  <c r="S76" i="3"/>
  <c r="S77" i="3"/>
  <c r="S78" i="3"/>
  <c r="S79" i="3"/>
  <c r="AK79" i="3" s="1"/>
  <c r="S80" i="3"/>
  <c r="S81" i="3"/>
  <c r="S82" i="3"/>
  <c r="AK82" i="3" s="1"/>
  <c r="S83" i="3"/>
  <c r="S84" i="3"/>
  <c r="S85" i="3"/>
  <c r="S86" i="3"/>
  <c r="S87" i="3"/>
  <c r="AK87" i="3" s="1"/>
  <c r="S88" i="3"/>
  <c r="S89" i="3"/>
  <c r="AK89" i="3" s="1"/>
  <c r="S90" i="3"/>
  <c r="AK90" i="3" s="1"/>
  <c r="S91" i="3"/>
  <c r="S92" i="3"/>
  <c r="S93" i="3"/>
  <c r="S94" i="3"/>
  <c r="S95" i="3"/>
  <c r="AK95" i="3" s="1"/>
  <c r="S96" i="3"/>
  <c r="S97" i="3"/>
  <c r="AK97" i="3" s="1"/>
  <c r="S98" i="3"/>
  <c r="AK98" i="3" s="1"/>
  <c r="S99" i="3"/>
  <c r="S100" i="3"/>
  <c r="S101" i="3"/>
  <c r="S102" i="3"/>
  <c r="S103" i="3"/>
  <c r="AK103" i="3" s="1"/>
  <c r="S104" i="3"/>
  <c r="S105" i="3"/>
  <c r="AK105" i="3" s="1"/>
  <c r="S106" i="3"/>
  <c r="AK106" i="3" s="1"/>
  <c r="S107" i="3"/>
  <c r="S108" i="3"/>
  <c r="S109" i="3"/>
  <c r="S110" i="3"/>
  <c r="S111" i="3"/>
  <c r="AK111" i="3" s="1"/>
  <c r="S112" i="3"/>
  <c r="S113" i="3"/>
  <c r="AK113" i="3" s="1"/>
  <c r="S114" i="3"/>
  <c r="AK114" i="3" s="1"/>
  <c r="S115" i="3"/>
  <c r="S116" i="3"/>
  <c r="S117" i="3"/>
  <c r="S118" i="3"/>
  <c r="S119" i="3"/>
  <c r="AK119" i="3" s="1"/>
  <c r="S120" i="3"/>
  <c r="S121" i="3"/>
  <c r="AK121" i="3" s="1"/>
  <c r="S122" i="3"/>
  <c r="AK122" i="3" s="1"/>
  <c r="S123" i="3"/>
  <c r="S124" i="3"/>
  <c r="S125" i="3"/>
  <c r="S126" i="3"/>
  <c r="S127" i="3"/>
  <c r="AK127" i="3" s="1"/>
  <c r="S128" i="3"/>
  <c r="S129" i="3"/>
  <c r="AK129" i="3" s="1"/>
  <c r="S130" i="3"/>
  <c r="AK130" i="3" s="1"/>
  <c r="S131" i="3"/>
  <c r="S132" i="3"/>
  <c r="S133" i="3"/>
  <c r="S134" i="3"/>
  <c r="S135" i="3"/>
  <c r="AK135" i="3" s="1"/>
  <c r="S136" i="3"/>
  <c r="S137" i="3"/>
  <c r="AK137" i="3" s="1"/>
  <c r="S138" i="3"/>
  <c r="AK138" i="3" s="1"/>
  <c r="S139" i="3"/>
  <c r="S140" i="3"/>
  <c r="S141" i="3"/>
  <c r="S142" i="3"/>
  <c r="S143" i="3"/>
  <c r="AK143" i="3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AJ117" i="3" s="1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M36" i="3"/>
  <c r="M37" i="3"/>
  <c r="M38" i="3"/>
  <c r="M39" i="3"/>
  <c r="AJ39" i="3" s="1"/>
  <c r="M40" i="3"/>
  <c r="AJ40" i="3" s="1"/>
  <c r="M41" i="3"/>
  <c r="AJ41" i="3" s="1"/>
  <c r="M42" i="3"/>
  <c r="M43" i="3"/>
  <c r="M44" i="3"/>
  <c r="M45" i="3"/>
  <c r="M46" i="3"/>
  <c r="AJ46" i="3" s="1"/>
  <c r="M47" i="3"/>
  <c r="AJ47" i="3" s="1"/>
  <c r="M48" i="3"/>
  <c r="AJ48" i="3" s="1"/>
  <c r="M49" i="3"/>
  <c r="AJ49" i="3" s="1"/>
  <c r="M50" i="3"/>
  <c r="M51" i="3"/>
  <c r="M52" i="3"/>
  <c r="M53" i="3"/>
  <c r="M54" i="3"/>
  <c r="M55" i="3"/>
  <c r="AJ55" i="3" s="1"/>
  <c r="M56" i="3"/>
  <c r="M57" i="3"/>
  <c r="AJ57" i="3" s="1"/>
  <c r="M58" i="3"/>
  <c r="M59" i="3"/>
  <c r="M60" i="3"/>
  <c r="M61" i="3"/>
  <c r="M62" i="3"/>
  <c r="M63" i="3"/>
  <c r="AJ63" i="3" s="1"/>
  <c r="M64" i="3"/>
  <c r="AJ64" i="3" s="1"/>
  <c r="M65" i="3"/>
  <c r="AJ65" i="3" s="1"/>
  <c r="M66" i="3"/>
  <c r="M67" i="3"/>
  <c r="M68" i="3"/>
  <c r="M69" i="3"/>
  <c r="M70" i="3"/>
  <c r="M71" i="3"/>
  <c r="AJ71" i="3" s="1"/>
  <c r="M72" i="3"/>
  <c r="AJ72" i="3" s="1"/>
  <c r="M73" i="3"/>
  <c r="AJ73" i="3" s="1"/>
  <c r="M74" i="3"/>
  <c r="M75" i="3"/>
  <c r="M76" i="3"/>
  <c r="M77" i="3"/>
  <c r="M78" i="3"/>
  <c r="M79" i="3"/>
  <c r="AJ79" i="3" s="1"/>
  <c r="M80" i="3"/>
  <c r="AJ80" i="3" s="1"/>
  <c r="M81" i="3"/>
  <c r="AJ81" i="3" s="1"/>
  <c r="M82" i="3"/>
  <c r="M83" i="3"/>
  <c r="M84" i="3"/>
  <c r="M85" i="3"/>
  <c r="M86" i="3"/>
  <c r="M87" i="3"/>
  <c r="AJ87" i="3" s="1"/>
  <c r="M88" i="3"/>
  <c r="AJ88" i="3" s="1"/>
  <c r="M89" i="3"/>
  <c r="AJ89" i="3" s="1"/>
  <c r="M90" i="3"/>
  <c r="M91" i="3"/>
  <c r="M92" i="3"/>
  <c r="M93" i="3"/>
  <c r="M94" i="3"/>
  <c r="M95" i="3"/>
  <c r="M96" i="3"/>
  <c r="AJ96" i="3" s="1"/>
  <c r="M97" i="3"/>
  <c r="M98" i="3"/>
  <c r="M99" i="3"/>
  <c r="M100" i="3"/>
  <c r="M101" i="3"/>
  <c r="M102" i="3"/>
  <c r="M103" i="3"/>
  <c r="AJ103" i="3" s="1"/>
  <c r="M104" i="3"/>
  <c r="AJ104" i="3" s="1"/>
  <c r="M105" i="3"/>
  <c r="AJ105" i="3" s="1"/>
  <c r="M106" i="3"/>
  <c r="M107" i="3"/>
  <c r="M108" i="3"/>
  <c r="M109" i="3"/>
  <c r="M110" i="3"/>
  <c r="M111" i="3"/>
  <c r="AJ111" i="3" s="1"/>
  <c r="M112" i="3"/>
  <c r="AJ112" i="3" s="1"/>
  <c r="M113" i="3"/>
  <c r="AJ113" i="3" s="1"/>
  <c r="M114" i="3"/>
  <c r="M115" i="3"/>
  <c r="M116" i="3"/>
  <c r="M117" i="3"/>
  <c r="M118" i="3"/>
  <c r="M119" i="3"/>
  <c r="M120" i="3"/>
  <c r="AJ120" i="3" s="1"/>
  <c r="M121" i="3"/>
  <c r="AJ121" i="3" s="1"/>
  <c r="M122" i="3"/>
  <c r="M123" i="3"/>
  <c r="M124" i="3"/>
  <c r="M125" i="3"/>
  <c r="M126" i="3"/>
  <c r="M127" i="3"/>
  <c r="M128" i="3"/>
  <c r="M129" i="3"/>
  <c r="AJ129" i="3" s="1"/>
  <c r="M130" i="3"/>
  <c r="M131" i="3"/>
  <c r="M132" i="3"/>
  <c r="M133" i="3"/>
  <c r="M134" i="3"/>
  <c r="M135" i="3"/>
  <c r="AJ135" i="3" s="1"/>
  <c r="M136" i="3"/>
  <c r="AJ136" i="3" s="1"/>
  <c r="M137" i="3"/>
  <c r="AJ137" i="3" s="1"/>
  <c r="M138" i="3"/>
  <c r="M139" i="3"/>
  <c r="M140" i="3"/>
  <c r="M141" i="3"/>
  <c r="M142" i="3"/>
  <c r="M143" i="3"/>
  <c r="AJ143" i="3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2" i="3"/>
  <c r="V2" i="3"/>
  <c r="S2" i="3"/>
  <c r="P2" i="3"/>
  <c r="M3" i="3"/>
  <c r="AJ3" i="3" s="1"/>
  <c r="M4" i="3"/>
  <c r="AJ4" i="3" s="1"/>
  <c r="M5" i="3"/>
  <c r="AJ5" i="3" s="1"/>
  <c r="M6" i="3"/>
  <c r="AJ6" i="3" s="1"/>
  <c r="M7" i="3"/>
  <c r="AJ7" i="3" s="1"/>
  <c r="M8" i="3"/>
  <c r="AJ8" i="3" s="1"/>
  <c r="M9" i="3"/>
  <c r="AJ9" i="3" s="1"/>
  <c r="M10" i="3"/>
  <c r="AJ10" i="3" s="1"/>
  <c r="M11" i="3"/>
  <c r="AJ11" i="3" s="1"/>
  <c r="M12" i="3"/>
  <c r="AJ12" i="3" s="1"/>
  <c r="M13" i="3"/>
  <c r="AJ13" i="3" s="1"/>
  <c r="M14" i="3"/>
  <c r="AJ14" i="3" s="1"/>
  <c r="M15" i="3"/>
  <c r="AJ15" i="3" s="1"/>
  <c r="M16" i="3"/>
  <c r="AJ16" i="3" s="1"/>
  <c r="M17" i="3"/>
  <c r="AJ17" i="3" s="1"/>
  <c r="M18" i="3"/>
  <c r="AJ18" i="3" s="1"/>
  <c r="M19" i="3"/>
  <c r="AJ19" i="3" s="1"/>
  <c r="M20" i="3"/>
  <c r="AJ20" i="3" s="1"/>
  <c r="M21" i="3"/>
  <c r="AJ21" i="3" s="1"/>
  <c r="M22" i="3"/>
  <c r="AJ22" i="3" s="1"/>
  <c r="M23" i="3"/>
  <c r="AJ23" i="3" s="1"/>
  <c r="M24" i="3"/>
  <c r="AJ24" i="3" s="1"/>
  <c r="M25" i="3"/>
  <c r="AJ25" i="3" s="1"/>
  <c r="M26" i="3"/>
  <c r="AJ26" i="3" s="1"/>
  <c r="M27" i="3"/>
  <c r="AJ27" i="3" s="1"/>
  <c r="M28" i="3"/>
  <c r="AJ28" i="3" s="1"/>
  <c r="M29" i="3"/>
  <c r="AJ29" i="3" s="1"/>
  <c r="M30" i="3"/>
  <c r="AJ30" i="3" s="1"/>
  <c r="M31" i="3"/>
  <c r="AJ31" i="3" s="1"/>
  <c r="M32" i="3"/>
  <c r="AJ32" i="3" s="1"/>
  <c r="M33" i="3"/>
  <c r="AJ33" i="3" s="1"/>
  <c r="M34" i="3"/>
  <c r="AJ34" i="3" s="1"/>
  <c r="M35" i="3"/>
  <c r="AJ35" i="3" s="1"/>
  <c r="M2" i="3"/>
  <c r="AJ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2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50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AL143" i="3" l="1"/>
  <c r="AL135" i="3"/>
  <c r="AL127" i="3"/>
  <c r="AL119" i="3"/>
  <c r="AL111" i="3"/>
  <c r="AL103" i="3"/>
  <c r="AL87" i="3"/>
  <c r="AL79" i="3"/>
  <c r="AM139" i="3"/>
  <c r="AM131" i="3"/>
  <c r="AM123" i="3"/>
  <c r="AM115" i="3"/>
  <c r="AM107" i="3"/>
  <c r="AM99" i="3"/>
  <c r="AM91" i="3"/>
  <c r="AM83" i="3"/>
  <c r="AM75" i="3"/>
  <c r="AM67" i="3"/>
  <c r="AM51" i="3"/>
  <c r="AM43" i="3"/>
  <c r="AM35" i="3"/>
  <c r="AM11" i="3"/>
  <c r="AJ102" i="3"/>
  <c r="AJ78" i="3"/>
  <c r="AJ54" i="3"/>
  <c r="AJ70" i="3"/>
  <c r="AJ38" i="3"/>
  <c r="AJ110" i="3"/>
  <c r="AJ86" i="3"/>
  <c r="AJ62" i="3"/>
  <c r="AJ138" i="3"/>
  <c r="AJ130" i="3"/>
  <c r="AJ122" i="3"/>
  <c r="AJ114" i="3"/>
  <c r="AJ106" i="3"/>
  <c r="AJ98" i="3"/>
  <c r="AJ90" i="3"/>
  <c r="AJ82" i="3"/>
  <c r="AJ74" i="3"/>
  <c r="AJ66" i="3"/>
  <c r="AJ58" i="3"/>
  <c r="AJ50" i="3"/>
  <c r="AJ42" i="3"/>
  <c r="AL71" i="3"/>
  <c r="AL63" i="3"/>
  <c r="AL47" i="3"/>
  <c r="AL39" i="3"/>
  <c r="AL23" i="3"/>
  <c r="AL15" i="3"/>
  <c r="AL7" i="3"/>
  <c r="AJ140" i="3"/>
  <c r="AJ132" i="3"/>
  <c r="AJ124" i="3"/>
  <c r="AJ108" i="3"/>
  <c r="AJ100" i="3"/>
  <c r="AJ92" i="3"/>
  <c r="AJ84" i="3"/>
  <c r="AJ76" i="3"/>
  <c r="AJ68" i="3"/>
  <c r="AJ60" i="3"/>
  <c r="AJ52" i="3"/>
  <c r="AJ44" i="3"/>
  <c r="AJ36" i="3"/>
  <c r="AM142" i="3"/>
  <c r="AM134" i="3"/>
  <c r="AM126" i="3"/>
  <c r="AK141" i="3"/>
  <c r="AK133" i="3"/>
  <c r="AK125" i="3"/>
  <c r="AK117" i="3"/>
  <c r="AK109" i="3"/>
  <c r="AK101" i="3"/>
  <c r="AK93" i="3"/>
  <c r="AK85" i="3"/>
  <c r="AK77" i="3"/>
  <c r="AK69" i="3"/>
  <c r="AK61" i="3"/>
  <c r="AK45" i="3"/>
  <c r="AK37" i="3"/>
  <c r="AK29" i="3"/>
  <c r="AK21" i="3"/>
  <c r="AK13" i="3"/>
  <c r="AK5" i="3"/>
  <c r="AL138" i="3"/>
  <c r="AL130" i="3"/>
  <c r="AL122" i="3"/>
  <c r="AL114" i="3"/>
  <c r="AL106" i="3"/>
  <c r="AL82" i="3"/>
  <c r="AL74" i="3"/>
  <c r="AL66" i="3"/>
  <c r="AL50" i="3"/>
  <c r="AL42" i="3"/>
  <c r="AL34" i="3"/>
  <c r="AL26" i="3"/>
  <c r="AL18" i="3"/>
  <c r="AL10" i="3"/>
  <c r="AM118" i="3"/>
  <c r="AM110" i="3"/>
  <c r="AM102" i="3"/>
  <c r="AM86" i="3"/>
  <c r="AM78" i="3"/>
  <c r="AM70" i="3"/>
  <c r="AM62" i="3"/>
  <c r="AM54" i="3"/>
  <c r="AM22" i="3"/>
  <c r="AM14" i="3"/>
  <c r="AM6" i="3"/>
  <c r="AJ139" i="3"/>
  <c r="AJ131" i="3"/>
  <c r="AJ123" i="3"/>
  <c r="AJ107" i="3"/>
  <c r="AJ99" i="3"/>
  <c r="AJ91" i="3"/>
  <c r="AJ83" i="3"/>
  <c r="AJ75" i="3"/>
  <c r="AJ67" i="3"/>
  <c r="AJ59" i="3"/>
  <c r="AJ51" i="3"/>
  <c r="AJ43" i="3"/>
  <c r="AK140" i="3"/>
  <c r="AK132" i="3"/>
  <c r="AK124" i="3"/>
  <c r="AK116" i="3"/>
  <c r="AK108" i="3"/>
  <c r="AK100" i="3"/>
  <c r="AK92" i="3"/>
  <c r="AK84" i="3"/>
  <c r="AK76" i="3"/>
  <c r="AK68" i="3"/>
  <c r="AK60" i="3"/>
  <c r="AK44" i="3"/>
  <c r="AK36" i="3"/>
  <c r="AK28" i="3"/>
  <c r="AK20" i="3"/>
  <c r="AK12" i="3"/>
  <c r="AK4" i="3"/>
  <c r="AL137" i="3"/>
  <c r="AL129" i="3"/>
  <c r="AL121" i="3"/>
  <c r="AL113" i="3"/>
  <c r="AL105" i="3"/>
  <c r="AL81" i="3"/>
  <c r="AL73" i="3"/>
  <c r="AL65" i="3"/>
  <c r="AL49" i="3"/>
  <c r="AL41" i="3"/>
  <c r="AL25" i="3"/>
  <c r="AL17" i="3"/>
  <c r="AL9" i="3"/>
  <c r="AM141" i="3"/>
  <c r="AM125" i="3"/>
  <c r="AM117" i="3"/>
  <c r="AM109" i="3"/>
  <c r="AM101" i="3"/>
  <c r="AM93" i="3"/>
  <c r="AM85" i="3"/>
  <c r="AM77" i="3"/>
  <c r="AM69" i="3"/>
  <c r="AM61" i="3"/>
  <c r="AM53" i="3"/>
  <c r="AM37" i="3"/>
  <c r="AK139" i="3"/>
  <c r="AK131" i="3"/>
  <c r="AK123" i="3"/>
  <c r="AK115" i="3"/>
  <c r="AK107" i="3"/>
  <c r="AK99" i="3"/>
  <c r="AK91" i="3"/>
  <c r="AK83" i="3"/>
  <c r="AK75" i="3"/>
  <c r="AK67" i="3"/>
  <c r="AK59" i="3"/>
  <c r="AK51" i="3"/>
  <c r="AK43" i="3"/>
  <c r="AK35" i="3"/>
  <c r="AK27" i="3"/>
  <c r="AK19" i="3"/>
  <c r="AK11" i="3"/>
  <c r="AK3" i="3"/>
  <c r="AL136" i="3"/>
  <c r="AL128" i="3"/>
  <c r="AL120" i="3"/>
  <c r="AL112" i="3"/>
  <c r="AL104" i="3"/>
  <c r="AL88" i="3"/>
  <c r="AL80" i="3"/>
  <c r="AL72" i="3"/>
  <c r="AL64" i="3"/>
  <c r="AL48" i="3"/>
  <c r="AL40" i="3"/>
  <c r="AL24" i="3"/>
  <c r="AL16" i="3"/>
  <c r="AL8" i="3"/>
  <c r="AM132" i="3"/>
  <c r="AM124" i="3"/>
  <c r="AM116" i="3"/>
  <c r="AM108" i="3"/>
  <c r="AM100" i="3"/>
  <c r="AM84" i="3"/>
  <c r="AM76" i="3"/>
  <c r="AM68" i="3"/>
  <c r="AM52" i="3"/>
  <c r="AM28" i="3"/>
  <c r="AM20" i="3"/>
  <c r="AM12" i="3"/>
  <c r="AJ56" i="3"/>
  <c r="AJ116" i="3"/>
  <c r="AK81" i="3"/>
  <c r="AK73" i="3"/>
  <c r="AK65" i="3"/>
  <c r="AK57" i="3"/>
  <c r="AK49" i="3"/>
  <c r="AK41" i="3"/>
  <c r="AK33" i="3"/>
  <c r="AK25" i="3"/>
  <c r="AK17" i="3"/>
  <c r="AK9" i="3"/>
  <c r="AL142" i="3"/>
  <c r="AL134" i="3"/>
  <c r="AL126" i="3"/>
  <c r="AL118" i="3"/>
  <c r="AL110" i="3"/>
  <c r="AL102" i="3"/>
  <c r="AL86" i="3"/>
  <c r="AL78" i="3"/>
  <c r="AL70" i="3"/>
  <c r="AL62" i="3"/>
  <c r="AL54" i="3"/>
  <c r="AL38" i="3"/>
  <c r="AL22" i="3"/>
  <c r="AL14" i="3"/>
  <c r="AL6" i="3"/>
  <c r="AM138" i="3"/>
  <c r="AM130" i="3"/>
  <c r="AM122" i="3"/>
  <c r="AM114" i="3"/>
  <c r="AM106" i="3"/>
  <c r="AM82" i="3"/>
  <c r="AM74" i="3"/>
  <c r="AM66" i="3"/>
  <c r="AM50" i="3"/>
  <c r="AM42" i="3"/>
  <c r="AM34" i="3"/>
  <c r="AM26" i="3"/>
  <c r="AM10" i="3"/>
  <c r="AM143" i="3"/>
  <c r="AK136" i="3"/>
  <c r="AK128" i="3"/>
  <c r="AK120" i="3"/>
  <c r="AK112" i="3"/>
  <c r="AK104" i="3"/>
  <c r="AK96" i="3"/>
  <c r="AK88" i="3"/>
  <c r="AK80" i="3"/>
  <c r="AK72" i="3"/>
  <c r="AK64" i="3"/>
  <c r="AK56" i="3"/>
  <c r="AK48" i="3"/>
  <c r="AK40" i="3"/>
  <c r="AK32" i="3"/>
  <c r="AK24" i="3"/>
  <c r="AK16" i="3"/>
  <c r="AK8" i="3"/>
  <c r="AL141" i="3"/>
  <c r="AL133" i="3"/>
  <c r="AL125" i="3"/>
  <c r="AL117" i="3"/>
  <c r="AL109" i="3"/>
  <c r="AL101" i="3"/>
  <c r="AL93" i="3"/>
  <c r="AL85" i="3"/>
  <c r="AL77" i="3"/>
  <c r="AL69" i="3"/>
  <c r="AL61" i="3"/>
  <c r="AL53" i="3"/>
  <c r="AL37" i="3"/>
  <c r="AL29" i="3"/>
  <c r="AL21" i="3"/>
  <c r="AL13" i="3"/>
  <c r="AL5" i="3"/>
  <c r="AM81" i="3"/>
  <c r="AM73" i="3"/>
  <c r="AM65" i="3"/>
  <c r="AM49" i="3"/>
  <c r="AM17" i="3"/>
  <c r="AM9" i="3"/>
  <c r="AJ142" i="3"/>
  <c r="AM136" i="3"/>
  <c r="AM128" i="3"/>
  <c r="AM120" i="3"/>
  <c r="AM112" i="3"/>
  <c r="AM104" i="3"/>
  <c r="AM88" i="3"/>
  <c r="AM80" i="3"/>
  <c r="AM72" i="3"/>
  <c r="AM64" i="3"/>
  <c r="AM48" i="3"/>
  <c r="AM40" i="3"/>
  <c r="AM16" i="3"/>
  <c r="AM8" i="3"/>
  <c r="AK2" i="3"/>
  <c r="AJ134" i="3"/>
  <c r="AJ141" i="3"/>
  <c r="AJ133" i="3"/>
  <c r="AJ125" i="3"/>
  <c r="AJ109" i="3"/>
  <c r="AJ101" i="3"/>
  <c r="AJ93" i="3"/>
  <c r="AJ85" i="3"/>
  <c r="AJ77" i="3"/>
  <c r="AJ69" i="3"/>
  <c r="AJ61" i="3"/>
  <c r="AJ53" i="3"/>
  <c r="AJ45" i="3"/>
  <c r="AJ37" i="3"/>
  <c r="AK142" i="3"/>
  <c r="AK134" i="3"/>
  <c r="AK126" i="3"/>
  <c r="AK118" i="3"/>
  <c r="AK110" i="3"/>
  <c r="AK102" i="3"/>
  <c r="AK94" i="3"/>
  <c r="AK86" i="3"/>
  <c r="AK78" i="3"/>
  <c r="AK70" i="3"/>
  <c r="AK62" i="3"/>
  <c r="AK54" i="3"/>
  <c r="AK46" i="3"/>
  <c r="AK38" i="3"/>
  <c r="AK30" i="3"/>
  <c r="AK22" i="3"/>
  <c r="AK14" i="3"/>
  <c r="AK6" i="3"/>
  <c r="AL139" i="3"/>
  <c r="AL131" i="3"/>
  <c r="AL123" i="3"/>
  <c r="AL115" i="3"/>
  <c r="AL107" i="3"/>
  <c r="AL99" i="3"/>
  <c r="AL91" i="3"/>
  <c r="AL83" i="3"/>
  <c r="AL75" i="3"/>
  <c r="AL67" i="3"/>
  <c r="AL51" i="3"/>
  <c r="AL43" i="3"/>
  <c r="AL35" i="3"/>
  <c r="AL27" i="3"/>
  <c r="AL19" i="3"/>
  <c r="AL11" i="3"/>
  <c r="AM135" i="3"/>
  <c r="AM127" i="3"/>
  <c r="AM111" i="3"/>
  <c r="AM103" i="3"/>
  <c r="AM87" i="3"/>
  <c r="AM79" i="3"/>
  <c r="AM71" i="3"/>
  <c r="AM63" i="3"/>
  <c r="AM47" i="3"/>
  <c r="AM39" i="3"/>
  <c r="AM23" i="3"/>
  <c r="AM15" i="3"/>
  <c r="AJ128" i="3"/>
  <c r="AM38" i="3"/>
  <c r="AJ127" i="3"/>
  <c r="AJ119" i="3"/>
  <c r="AJ95" i="3"/>
  <c r="AK52" i="3"/>
  <c r="AJ126" i="3"/>
  <c r="AJ118" i="3"/>
  <c r="AJ94" i="3"/>
  <c r="AM36" i="3"/>
  <c r="AJ115" i="3"/>
  <c r="AJ97" i="3"/>
  <c r="AK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tc={CF6B596E-4306-E84E-B5AC-CCF4C18DF2FC}</author>
    <author>tc={58525ADE-DE2F-A949-8864-697AE0DAE630}</author>
    <author>tc={E55BC199-2E7E-7041-8FC9-58AFDC21D143}</author>
    <author>tc={33E624DF-1AC4-CB47-BA47-AD6FC8B11191}</author>
    <author>tc={60C962E3-6F30-3F4A-B9B3-999C1E776850}</author>
  </authors>
  <commentList>
    <comment ref="M1" authorId="0" shapeId="0" xr:uid="{CF6B596E-4306-E84E-B5AC-CCF4C18DF2FC}">
      <text>
        <t>[Threaded comment]
Your version of Excel allows you to read this threaded comment; however, any edits to it will get removed if the file is opened in a newer version of Excel. Learn more: https://go.microsoft.com/fwlink/?linkid=870924
Comment:
    days post hatching (K-I)</t>
      </text>
    </comment>
    <comment ref="F31" authorId="1" shapeId="0" xr:uid="{58525ADE-DE2F-A949-8864-697AE0DAE630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 40-1-5</t>
      </text>
    </comment>
    <comment ref="F32" authorId="2" shapeId="0" xr:uid="{E55BC199-2E7E-7041-8FC9-58AFDC21D143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 40 (25)-1-8</t>
      </text>
    </comment>
    <comment ref="F33" authorId="3" shapeId="0" xr:uid="{33E624DF-1AC4-CB47-BA47-AD6FC8B11191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 40-1-6</t>
      </text>
    </comment>
    <comment ref="C39" authorId="4" shapeId="0" xr:uid="{60C962E3-6F30-3F4A-B9B3-999C1E776850}">
      <text>
        <t>[Threaded comment]
Your version of Excel allows you to read this threaded comment; however, any edits to it will get removed if the file is opened in a newer version of Excel. Learn more: https://go.microsoft.com/fwlink/?linkid=870924
Comment:
    d15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tc={E76EEFE8-2B01-6744-9E35-7DE979F116D5}</author>
  </authors>
  <commentList>
    <comment ref="C39" authorId="0" shapeId="0" xr:uid="{E76EEFE8-2B01-6744-9E35-7DE979F116D5}">
      <text>
        <t>[Threaded comment]
Your version of Excel allows you to read this threaded comment; however, any edits to it will get removed if the file is opened in a newer version of Excel. Learn more: https://go.microsoft.com/fwlink/?linkid=870924
Comment:
    d15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tc={D6C34B74-983D-3042-A392-D56230822359}</author>
  </authors>
  <commentList>
    <comment ref="C39" authorId="0" shapeId="0" xr:uid="{D6C34B74-983D-3042-A392-D56230822359}">
      <text>
        <t>[Threaded comment]
Your version of Excel allows you to read this threaded comment; however, any edits to it will get removed if the file is opened in a newer version of Excel. Learn more: https://go.microsoft.com/fwlink/?linkid=870924
Comment:
    d15</t>
      </text>
    </comment>
  </commentList>
</comments>
</file>

<file path=xl/sharedStrings.xml><?xml version="1.0" encoding="utf-8"?>
<sst xmlns="http://schemas.openxmlformats.org/spreadsheetml/2006/main" count="4919" uniqueCount="393">
  <si>
    <t>RecNum</t>
  </si>
  <si>
    <t>Species</t>
  </si>
  <si>
    <t>SourcePopn</t>
  </si>
  <si>
    <t>StudyLocation</t>
  </si>
  <si>
    <t>Food</t>
  </si>
  <si>
    <t>Expt_type</t>
  </si>
  <si>
    <t>HeatShock</t>
  </si>
  <si>
    <t>Photocycle</t>
  </si>
  <si>
    <t>MeanTemp</t>
  </si>
  <si>
    <t>Sibgroup</t>
  </si>
  <si>
    <t>ID</t>
  </si>
  <si>
    <t>Date_hatched</t>
  </si>
  <si>
    <t>Date_5th</t>
  </si>
  <si>
    <t>Mass_5th</t>
  </si>
  <si>
    <t>Date_pupa</t>
  </si>
  <si>
    <t>Mass_pupa</t>
  </si>
  <si>
    <t>Date_eclose</t>
  </si>
  <si>
    <t>Mass_eclose</t>
  </si>
  <si>
    <t>Sex</t>
  </si>
  <si>
    <t>Date_died</t>
  </si>
  <si>
    <t>SourceLat</t>
  </si>
  <si>
    <t>SourceLong</t>
  </si>
  <si>
    <t>days.since.hatch</t>
  </si>
  <si>
    <t>round</t>
  </si>
  <si>
    <t>unique</t>
  </si>
  <si>
    <t>injected.as</t>
  </si>
  <si>
    <t>YYDDD</t>
  </si>
  <si>
    <t>date.hatched</t>
  </si>
  <si>
    <t>date.3rd</t>
  </si>
  <si>
    <t>mass.3rd</t>
  </si>
  <si>
    <t>date.4th</t>
  </si>
  <si>
    <t>mass.4th</t>
  </si>
  <si>
    <t>date.pupa</t>
  </si>
  <si>
    <t>mass.pupa</t>
  </si>
  <si>
    <t>sex</t>
  </si>
  <si>
    <t>date.eclose</t>
  </si>
  <si>
    <t>date.died</t>
  </si>
  <si>
    <t>died.as</t>
  </si>
  <si>
    <t>dna.cxn</t>
  </si>
  <si>
    <t>pcr</t>
  </si>
  <si>
    <t>heatshock</t>
  </si>
  <si>
    <t>para.type</t>
  </si>
  <si>
    <t>we</t>
  </si>
  <si>
    <t>wasp.eq</t>
  </si>
  <si>
    <t>R1</t>
  </si>
  <si>
    <t>R2</t>
  </si>
  <si>
    <t>R3</t>
  </si>
  <si>
    <t>R4</t>
  </si>
  <si>
    <t>experiment batch</t>
  </si>
  <si>
    <t>early March: 3rds injected with pbs, 0.5 we-0.01 we; natural para comparisons (d0 and d1). some not good injections</t>
  </si>
  <si>
    <t>mid March: repeat of R1 with smaller sample sizes (mostly to redo bad injections)</t>
  </si>
  <si>
    <t>early April: testing fresh/old injections (mainly checking for virus persistence)</t>
  </si>
  <si>
    <t>mid April: 4ths with 40C heatshocks, pbs and 0.5 we/1 we. pbs controls only</t>
  </si>
  <si>
    <t>no heatshock</t>
  </si>
  <si>
    <t>para</t>
  </si>
  <si>
    <t>PBS</t>
  </si>
  <si>
    <t>wasp-parasitized</t>
  </si>
  <si>
    <t>pbs injected</t>
  </si>
  <si>
    <t>2 wasp eqs</t>
  </si>
  <si>
    <t>1 wasp eq</t>
  </si>
  <si>
    <t>d0</t>
  </si>
  <si>
    <t>d1</t>
  </si>
  <si>
    <t>on d0 of instar</t>
  </si>
  <si>
    <t>on d1 of instar</t>
  </si>
  <si>
    <t>replicate number</t>
  </si>
  <si>
    <t>unique identifier for round-(heatshock)-(para.typ)e-para.info-ID</t>
  </si>
  <si>
    <t>24h 40C heatshock on d1</t>
  </si>
  <si>
    <t>3rd</t>
  </si>
  <si>
    <t>4th</t>
  </si>
  <si>
    <t>which instar individual was injected/parasitized as</t>
  </si>
  <si>
    <t>(notes)</t>
  </si>
  <si>
    <t>fields common for both sheets</t>
  </si>
  <si>
    <t>P</t>
  </si>
  <si>
    <t>para.day</t>
  </si>
  <si>
    <t>na</t>
  </si>
  <si>
    <t>L</t>
  </si>
  <si>
    <t>date (mmddyy)</t>
  </si>
  <si>
    <t>hatch.date</t>
  </si>
  <si>
    <t>inject.date</t>
  </si>
  <si>
    <t>date.5th</t>
  </si>
  <si>
    <t>mass.5th</t>
  </si>
  <si>
    <t>date.wand</t>
  </si>
  <si>
    <t>frozen</t>
  </si>
  <si>
    <t>if.eclosed</t>
  </si>
  <si>
    <t>yes</t>
  </si>
  <si>
    <t>no</t>
  </si>
  <si>
    <t>m</t>
  </si>
  <si>
    <t>f</t>
  </si>
  <si>
    <t>mass.wand</t>
  </si>
  <si>
    <t>non</t>
  </si>
  <si>
    <t>d</t>
  </si>
  <si>
    <t>date.final</t>
  </si>
  <si>
    <t>mass.final</t>
  </si>
  <si>
    <t>outcome.final</t>
  </si>
  <si>
    <t>ec</t>
  </si>
  <si>
    <t>missing</t>
  </si>
  <si>
    <t>pup</t>
  </si>
  <si>
    <t>date.6th</t>
  </si>
  <si>
    <t>mass.6th</t>
  </si>
  <si>
    <t>instar injected</t>
  </si>
  <si>
    <t>mmddyy</t>
  </si>
  <si>
    <t>date injected or parasitized</t>
  </si>
  <si>
    <t>g</t>
  </si>
  <si>
    <t>sex if individual pupated (after 15 days)</t>
  </si>
  <si>
    <t>if individual eclosed</t>
  </si>
  <si>
    <t>for those that had outcomes of we, L, pup (ec not tracked), frozen</t>
  </si>
  <si>
    <t>final developmental outcome</t>
  </si>
  <si>
    <t>died as larvae (both before/after wandering)</t>
  </si>
  <si>
    <t>wasp emergence</t>
  </si>
  <si>
    <t>eclosed</t>
  </si>
  <si>
    <t>died as pupae/did not eclose (after ~1 mo)</t>
  </si>
  <si>
    <t>date of final developmental outcome if L or we</t>
  </si>
  <si>
    <t>mass in g if developmental outcome is L or we (where possible)</t>
  </si>
  <si>
    <t>date at which mass peaked + declined. exhibiting wandering behaviour and physiology</t>
  </si>
  <si>
    <t>did not after &gt;2 wks</t>
  </si>
  <si>
    <t>successful pupation</t>
  </si>
  <si>
    <t>greg.3rd</t>
  </si>
  <si>
    <t>date.hatch</t>
  </si>
  <si>
    <t>greg.hatch</t>
  </si>
  <si>
    <t>date.inject</t>
  </si>
  <si>
    <t>greg.inject</t>
  </si>
  <si>
    <t>greg.4th</t>
  </si>
  <si>
    <t>greg.6th</t>
  </si>
  <si>
    <t>gregorian. yyddd</t>
  </si>
  <si>
    <t>greg.5th</t>
  </si>
  <si>
    <t>greg.final</t>
  </si>
  <si>
    <t>greg.wand</t>
  </si>
  <si>
    <t>greg.pupa</t>
  </si>
  <si>
    <t>to include on this:</t>
  </si>
  <si>
    <t>duration.3rd</t>
  </si>
  <si>
    <t>duration.4th</t>
  </si>
  <si>
    <t>length of 3rd instar</t>
  </si>
  <si>
    <t>length of 4th instar</t>
  </si>
  <si>
    <t>duration.5th</t>
  </si>
  <si>
    <t>timeto.wand</t>
  </si>
  <si>
    <t>timeto.pup</t>
  </si>
  <si>
    <t>ext1.date</t>
  </si>
  <si>
    <t>ext1.instar</t>
  </si>
  <si>
    <t>ext1.dnasource</t>
  </si>
  <si>
    <t>ext1.bt</t>
  </si>
  <si>
    <t>ext1.cy</t>
  </si>
  <si>
    <t>wand</t>
  </si>
  <si>
    <t>hem</t>
  </si>
  <si>
    <t>ALL SHEETS</t>
  </si>
  <si>
    <t>note: only started from R3 bc before that the injections were bad LOL</t>
  </si>
  <si>
    <t>ext2.date</t>
  </si>
  <si>
    <t>ext2.instar</t>
  </si>
  <si>
    <t>ext2.cy</t>
  </si>
  <si>
    <t>ext2.bt</t>
  </si>
  <si>
    <t>ext2.dnasource</t>
  </si>
  <si>
    <t>ext#.date</t>
  </si>
  <si>
    <t>date of extraction (1st, 2nd, etc round of extraction indicated)</t>
  </si>
  <si>
    <t>ext#.instar</t>
  </si>
  <si>
    <t>instar of extraction</t>
  </si>
  <si>
    <t>ext#.dnasource</t>
  </si>
  <si>
    <t>fb</t>
  </si>
  <si>
    <t>hemolymph</t>
  </si>
  <si>
    <t>fat body</t>
  </si>
  <si>
    <t>negative</t>
  </si>
  <si>
    <t>positive</t>
  </si>
  <si>
    <t>barely there, ambiguously faint</t>
  </si>
  <si>
    <t>barely present, but unambiguous</t>
  </si>
  <si>
    <t>(new PCR primers for BT are used for Apr 21, May 5 DNA extractions onward)</t>
  </si>
  <si>
    <t>from 4/21 pcr</t>
  </si>
  <si>
    <t>ext1.cy from 4/21 pcr</t>
  </si>
  <si>
    <t>notes</t>
  </si>
  <si>
    <t>fb extrs + pcrs</t>
  </si>
  <si>
    <t>to do (plot/analysis)</t>
  </si>
  <si>
    <t>take out R1</t>
  </si>
  <si>
    <t>finish 4/21 pcrs</t>
  </si>
  <si>
    <t>25.P.8</t>
  </si>
  <si>
    <t>idk where i got these from LOL</t>
  </si>
  <si>
    <t>for 4/20, 5/1, 5/3 extr,, should use cy data from LH25 and LH26, but bt data from LH27</t>
  </si>
  <si>
    <t>ext3.date</t>
  </si>
  <si>
    <t>ext3.instar</t>
  </si>
  <si>
    <t>ext3.dnasource</t>
  </si>
  <si>
    <t>ext3.cy</t>
  </si>
  <si>
    <t>ext3.bt</t>
  </si>
  <si>
    <t>x</t>
  </si>
  <si>
    <t>move pcr data to the right columns</t>
  </si>
  <si>
    <t>done</t>
  </si>
  <si>
    <t>(this is not a sample LOL)</t>
  </si>
  <si>
    <t>PCR result using cystatin primers (CcPDV) or beta tubulin primers (MS); generally "rounded up" when evaluating</t>
  </si>
  <si>
    <t>ext#.cy, ext#.bt</t>
  </si>
  <si>
    <t>greg.ext1</t>
  </si>
  <si>
    <t>greg.ext2</t>
  </si>
  <si>
    <t>greg.ext3</t>
  </si>
  <si>
    <t>frozen as wandering larvae</t>
  </si>
  <si>
    <t>fate</t>
  </si>
  <si>
    <t>note</t>
  </si>
  <si>
    <t>frozen as dying larva</t>
  </si>
  <si>
    <t>columns represent days post hatching</t>
  </si>
  <si>
    <t>weight in g</t>
  </si>
  <si>
    <t>date.coll</t>
  </si>
  <si>
    <t>tube #</t>
  </si>
  <si>
    <t>temp</t>
  </si>
  <si>
    <t>dose</t>
  </si>
  <si>
    <t>rep</t>
  </si>
  <si>
    <t>UID</t>
  </si>
  <si>
    <t>extraction date</t>
  </si>
  <si>
    <t>source</t>
  </si>
  <si>
    <t>species</t>
  </si>
  <si>
    <t>p</t>
  </si>
  <si>
    <t>RM</t>
  </si>
  <si>
    <t>inject 7/22; recover until ~3:20</t>
  </si>
  <si>
    <t>w</t>
  </si>
  <si>
    <t>para x2</t>
  </si>
  <si>
    <t>para x1</t>
  </si>
  <si>
    <t>see below: originally these but i flipped around</t>
  </si>
  <si>
    <t>dy?</t>
  </si>
  <si>
    <t>st</t>
  </si>
  <si>
    <t>but stuck</t>
  </si>
  <si>
    <t>froze</t>
  </si>
  <si>
    <t>died</t>
  </si>
  <si>
    <t>3H?</t>
  </si>
  <si>
    <t>4H</t>
  </si>
  <si>
    <t>but dying</t>
  </si>
  <si>
    <t>7/14?</t>
  </si>
  <si>
    <t>dying</t>
  </si>
  <si>
    <t>check pl 7</t>
  </si>
  <si>
    <t>1.2753 (died)</t>
  </si>
  <si>
    <t>check pl 6</t>
  </si>
  <si>
    <t>PROB 3RD</t>
  </si>
  <si>
    <t>check pl5</t>
  </si>
  <si>
    <t>dying?</t>
  </si>
  <si>
    <t>3? (stuck)</t>
  </si>
  <si>
    <t>dead</t>
  </si>
  <si>
    <t>4 (stuck)</t>
  </si>
  <si>
    <t>dy</t>
  </si>
  <si>
    <t>none</t>
  </si>
  <si>
    <t>from sprayed plant</t>
  </si>
  <si>
    <t>from sprayed? plant</t>
  </si>
  <si>
    <t>check pl 5</t>
  </si>
  <si>
    <t>was H on 7/26 but i needed a 4th lol</t>
  </si>
  <si>
    <t>third lol</t>
  </si>
  <si>
    <t>W</t>
  </si>
  <si>
    <t>...</t>
  </si>
  <si>
    <t>MQ</t>
  </si>
  <si>
    <t>7/16?</t>
  </si>
  <si>
    <t>data was selected across all growth sheets (R1-4)</t>
  </si>
  <si>
    <t>daily growth_trim: same as the og sheet but trimmed out the post-wandering weights (date determined based on dev data)</t>
  </si>
  <si>
    <t>#</t>
  </si>
  <si>
    <t>pbs</t>
  </si>
  <si>
    <t>date collected</t>
  </si>
  <si>
    <t>date hatched from egg if known</t>
  </si>
  <si>
    <t>data for field bugs daily growth (in grams)</t>
  </si>
  <si>
    <t>CC</t>
  </si>
  <si>
    <t>area collected</t>
  </si>
  <si>
    <t>Rocky Mount</t>
  </si>
  <si>
    <t>Central Crops</t>
  </si>
  <si>
    <t>MS</t>
  </si>
  <si>
    <t>M. sexta</t>
  </si>
  <si>
    <t>M. quinquemaculata</t>
  </si>
  <si>
    <t>date injected/parasitized</t>
  </si>
  <si>
    <t>ID of PDV tube</t>
  </si>
  <si>
    <t>wasp</t>
  </si>
  <si>
    <t>heatshocked for 24 hrs following 3 hrs recovery from injection</t>
  </si>
  <si>
    <t>0.5 we</t>
  </si>
  <si>
    <t>1.0 we</t>
  </si>
  <si>
    <t>parasitized naturally</t>
  </si>
  <si>
    <t>PBS control</t>
  </si>
  <si>
    <t>temp-dose replicate</t>
  </si>
  <si>
    <t>unique ID # for each individual</t>
  </si>
  <si>
    <t>date of first extraction (hemolymph)</t>
  </si>
  <si>
    <t>instar/stage at death</t>
  </si>
  <si>
    <t>.3758?</t>
  </si>
  <si>
    <t>.4249?</t>
  </si>
  <si>
    <t>.4967 PRE-</t>
  </si>
  <si>
    <t>died bu also a ird</t>
  </si>
  <si>
    <t>ird...</t>
  </si>
  <si>
    <t>days.post.hatch</t>
  </si>
  <si>
    <t>uninj</t>
  </si>
  <si>
    <t>days.since.inject</t>
  </si>
  <si>
    <t>date.pmd</t>
  </si>
  <si>
    <t>is.sup</t>
  </si>
  <si>
    <t>date.wander</t>
  </si>
  <si>
    <t>date.pupate</t>
  </si>
  <si>
    <t>+++</t>
  </si>
  <si>
    <t>para x2; looks like a 5th</t>
  </si>
  <si>
    <t>em</t>
  </si>
  <si>
    <t>+</t>
  </si>
  <si>
    <t>++</t>
  </si>
  <si>
    <t>larvae</t>
  </si>
  <si>
    <t>wowe</t>
  </si>
  <si>
    <t>low</t>
  </si>
  <si>
    <t>toss</t>
  </si>
  <si>
    <t>pinky</t>
  </si>
  <si>
    <t>lp int</t>
  </si>
  <si>
    <t>pink</t>
  </si>
  <si>
    <t>larva</t>
  </si>
  <si>
    <t>from sprayed? plant; para x1</t>
  </si>
  <si>
    <t>turning pink</t>
  </si>
  <si>
    <t>was H on 7/26 but i needed a 4th lol; sad n brown</t>
  </si>
  <si>
    <t>8.608.1</t>
  </si>
  <si>
    <t>5.431.8</t>
  </si>
  <si>
    <t>para x2?; pink/black</t>
  </si>
  <si>
    <t>(first reslt)</t>
  </si>
  <si>
    <t>turned pink</t>
  </si>
  <si>
    <t>pupa</t>
  </si>
  <si>
    <t>dead on removal from box. pupa feels squishy :(</t>
  </si>
  <si>
    <t>death via handling..; pink</t>
  </si>
  <si>
    <t>para x1; pink</t>
  </si>
  <si>
    <t>brown</t>
  </si>
  <si>
    <t>didnt freeze</t>
  </si>
  <si>
    <t>para x1; sad n black and rotting looking; toss</t>
  </si>
  <si>
    <t>died cuz too hot</t>
  </si>
  <si>
    <t>para x2, pink; toss</t>
  </si>
  <si>
    <t>para x1; prob didnt get para</t>
  </si>
  <si>
    <t>tossed</t>
  </si>
  <si>
    <t>para x1.5</t>
  </si>
  <si>
    <t>OLD_FIELD GROWTH</t>
  </si>
  <si>
    <t>LAB_DEVELOPMENT DATA</t>
  </si>
  <si>
    <t>LAB_PCR RESULTS</t>
  </si>
  <si>
    <t>OTHER COMMENTS (re: sample collection)</t>
  </si>
  <si>
    <t>"lab" data refers to lab individuals from Mar-May</t>
  </si>
  <si>
    <t>"field" data refers to those collected from Jun-Aug (+ some mixed lab individs)</t>
  </si>
  <si>
    <t>d&amp;b_1993 is in grams for weight, wasp eqs for doses</t>
  </si>
  <si>
    <t>LAB_DAILY GROWTH</t>
  </si>
  <si>
    <t>FIELD_DEVELOPMENT DATA</t>
  </si>
  <si>
    <t>mass.inject</t>
  </si>
  <si>
    <t>date.7th</t>
  </si>
  <si>
    <t>mass.7th</t>
  </si>
  <si>
    <t>outcome</t>
  </si>
  <si>
    <t>instar.pmd</t>
  </si>
  <si>
    <t>date.froze</t>
  </si>
  <si>
    <t>mass.wander</t>
  </si>
  <si>
    <t>postwand.outcome</t>
  </si>
  <si>
    <t>mass.eclose</t>
  </si>
  <si>
    <t>date.emerge</t>
  </si>
  <si>
    <t>mass.emerge</t>
  </si>
  <si>
    <t>date.hm_extraction</t>
  </si>
  <si>
    <t>mass.hm_extraction</t>
  </si>
  <si>
    <t>BT.hm</t>
  </si>
  <si>
    <t>CY.hm</t>
  </si>
  <si>
    <t>BT.fb</t>
  </si>
  <si>
    <t>CY.fb</t>
  </si>
  <si>
    <t>para.amount</t>
  </si>
  <si>
    <t>color</t>
  </si>
  <si>
    <t>pmd</t>
  </si>
  <si>
    <t>black</t>
  </si>
  <si>
    <t>blue-black</t>
  </si>
  <si>
    <t>green-gray</t>
  </si>
  <si>
    <t>gray-black</t>
  </si>
  <si>
    <t>gray</t>
  </si>
  <si>
    <t>lab</t>
  </si>
  <si>
    <t>date.(n)</t>
  </si>
  <si>
    <t>mass(n)</t>
  </si>
  <si>
    <t>parasitization status in injected wasp equivalents, vehicle control, or naurally parasitised</t>
  </si>
  <si>
    <t>for R4 only; heat treatment following 3 hours of recovery after virus injection/parasitization</t>
  </si>
  <si>
    <t>additional info for wasp-parasitized control (when parasitization occured)</t>
  </si>
  <si>
    <t>** this sheet needs fixing</t>
  </si>
  <si>
    <t>this should be julian lol</t>
  </si>
  <si>
    <t>went supernumerary? (&gt;5 larval instars before an endpoint?)</t>
  </si>
  <si>
    <t>developmental outcomes up to wandering</t>
  </si>
  <si>
    <t>developed darkened dorsal vein, exhibited gut purge and wandering (pre-pupation) behaviours</t>
  </si>
  <si>
    <t>continued development without development of above phenotype (growth for at least 2 wks past last molt)</t>
  </si>
  <si>
    <t>pre-mature death (before wandering)</t>
  </si>
  <si>
    <t>date individual was put into -20C</t>
  </si>
  <si>
    <t>if wandered, outcome after wandering</t>
  </si>
  <si>
    <t>eclosion</t>
  </si>
  <si>
    <t>died pre-pupation (as larvae)</t>
  </si>
  <si>
    <t>died as pupa</t>
  </si>
  <si>
    <t>died as larval-pupal intermediate</t>
  </si>
  <si>
    <t># of times wasp-parasitized</t>
  </si>
  <si>
    <t>color at death. mostly to note if pink (usually indicates immune response to virus)</t>
  </si>
  <si>
    <t>injected as a third</t>
  </si>
  <si>
    <t>text</t>
  </si>
  <si>
    <t>ignore this larvae during data analysis (is an outlier)</t>
  </si>
  <si>
    <t>ignore.reason</t>
  </si>
  <si>
    <t>reasons to ignore a larvae during analysis</t>
  </si>
  <si>
    <t>outlier</t>
  </si>
  <si>
    <t>overly long growth</t>
  </si>
  <si>
    <t>third</t>
  </si>
  <si>
    <t>growth</t>
  </si>
  <si>
    <t>3</t>
  </si>
  <si>
    <t>2</t>
  </si>
  <si>
    <t>1</t>
  </si>
  <si>
    <t>probably dont use</t>
  </si>
  <si>
    <t>failed_para</t>
  </si>
  <si>
    <t>n_H</t>
  </si>
  <si>
    <t>number of molts after 4th (for most)</t>
  </si>
  <si>
    <t>u</t>
  </si>
  <si>
    <t>xn_H</t>
  </si>
  <si>
    <t>if_st</t>
  </si>
  <si>
    <t>xif_st</t>
  </si>
  <si>
    <t>xdate.froze</t>
  </si>
  <si>
    <t>ng_uL</t>
  </si>
  <si>
    <t>outcome.postwand</t>
  </si>
  <si>
    <t>xstage.died</t>
  </si>
  <si>
    <t>tube.ID</t>
  </si>
  <si>
    <t>larval.instars</t>
  </si>
  <si>
    <t># of larval instars before an endpoint</t>
  </si>
  <si>
    <t>xinstar.pmd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</si>
</sst>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ddd"/>
    <numFmt numFmtId="165" formatCode="#,##0.000"/>
  </numFmts>
  <fonts count="19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strike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2" borderId="0" xfId="0" applyFont="1" applyFill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2" fontId="2" fillId="0" borderId="0" xfId="0" applyNumberFormat="1" applyFont="1"/>
    <xf numFmtId="2" fontId="4" fillId="0" borderId="0" xfId="0" applyNumberFormat="1" applyFont="1"/>
    <xf numFmtId="16" fontId="0" fillId="0" borderId="0" xfId="0" applyNumberFormat="1"/>
    <xf numFmtId="16" fontId="4" fillId="0" borderId="0" xfId="0" applyNumberFormat="1" applyFont="1"/>
    <xf numFmtId="14" fontId="4" fillId="0" borderId="0" xfId="0" applyNumberFormat="1" applyFont="1"/>
    <xf numFmtId="0" fontId="6" fillId="0" borderId="0" xfId="0" applyFont="1"/>
    <xf numFmtId="16" fontId="8" fillId="0" borderId="0" xfId="0" applyNumberFormat="1" applyFont="1"/>
    <xf numFmtId="0" fontId="10" fillId="0" borderId="0" xfId="0" applyFont="1"/>
    <xf numFmtId="0" fontId="4" fillId="0" borderId="0" xfId="0" applyFont="1" applyAlignment="1">
      <alignment horizontal="left"/>
    </xf>
    <xf numFmtId="16" fontId="9" fillId="0" borderId="0" xfId="0" applyNumberFormat="1" applyFont="1"/>
    <xf numFmtId="164" fontId="9" fillId="0" borderId="0" xfId="0" applyNumberFormat="1" applyFont="1"/>
    <xf numFmtId="0" fontId="9" fillId="0" borderId="0" xfId="0" applyFont="1"/>
    <xf numFmtId="0" fontId="7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/>
    <xf numFmtId="9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/>
    <xf numFmtId="3" fontId="4" fillId="0" borderId="0" xfId="0" applyNumberFormat="1" applyFont="1"/>
    <xf numFmtId="165" fontId="0" fillId="0" borderId="0" xfId="0" applyNumberFormat="1"/>
    <xf numFmtId="16" fontId="6" fillId="0" borderId="0" xfId="0" applyNumberFormat="1" applyFont="1"/>
    <xf numFmtId="0" fontId="13" fillId="0" borderId="0" xfId="1"/>
    <xf numFmtId="0" fontId="12" fillId="0" borderId="0" xfId="0" applyFont="1"/>
    <xf numFmtId="0" fontId="8" fillId="0" borderId="0" xfId="0" applyFont="1"/>
    <xf numFmtId="0" fontId="4" fillId="4" borderId="0" xfId="0" applyFont="1" applyFill="1"/>
    <xf numFmtId="0" fontId="12" fillId="4" borderId="0" xfId="0" applyFont="1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16" fontId="15" fillId="0" borderId="0" xfId="0" applyNumberFormat="1" applyFont="1"/>
    <xf numFmtId="0" fontId="18" fillId="0" borderId="0" xfId="0" applyFont="1"/>
    <xf numFmtId="0" fontId="9" fillId="0" borderId="0" xfId="0" applyFont="1" applyAlignment="1">
      <alignment horizontal="right"/>
    </xf>
    <xf numFmtId="0" fontId="0" fillId="4" borderId="0" xfId="0" applyFill="1"/>
    <xf numFmtId="0" fontId="14" fillId="0" borderId="0" xfId="0" applyFont="1"/>
    <xf numFmtId="0" fontId="0" fillId="0" borderId="0" xfId="0" applyFont="1"/>
    <xf numFmtId="0" fontId="4" fillId="5" borderId="0" xfId="0" applyFont="1" applyFill="1"/>
    <xf numFmtId="0" fontId="4" fillId="3" borderId="0" xfId="0" applyFont="1" applyFill="1"/>
    <xf numFmtId="0" fontId="4" fillId="0" borderId="0" xfId="0" quotePrefix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NumberFormat="1" applyFont="1"/>
    <xf numFmtId="0" fontId="0" fillId="0" borderId="0" xfId="0" applyNumberFormat="1"/>
    <xf numFmtId="0" fontId="15" fillId="0" borderId="0" xfId="0" applyFont="1" applyFill="1"/>
    <xf numFmtId="0" fontId="17" fillId="0" borderId="0" xfId="0" applyFont="1" applyFill="1"/>
    <xf numFmtId="0" fontId="16" fillId="0" borderId="0" xfId="0" applyFont="1" applyFill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, Lorrie Le Yi" id="{8F546832-E947-E94C-A5EC-AB047542B8A7}" userId="S::lhe2@ad.unc.edu::cb2789a2-4e90-478d-82c8-fc17dfa6f5f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2-07-12T23:01:03.32" personId="{8F546832-E947-E94C-A5EC-AB047542B8A7}" id="{CF6B596E-4306-E84E-B5AC-CCF4C18DF2FC}">
    <text>days post hatching (K-I)</text>
  </threadedComment>
  <threadedComment ref="F31" dT="2022-07-12T23:24:04.30" personId="{8F546832-E947-E94C-A5EC-AB047542B8A7}" id="{58525ADE-DE2F-A949-8864-697AE0DAE630}">
    <text>orig 40-1-5</text>
  </threadedComment>
  <threadedComment ref="F32" dT="2022-07-12T23:24:18.38" personId="{8F546832-E947-E94C-A5EC-AB047542B8A7}" id="{E55BC199-2E7E-7041-8FC9-58AFDC21D143}">
    <text>orig 40 (25)-1-8</text>
  </threadedComment>
  <threadedComment ref="F33" dT="2022-07-12T23:24:27.40" personId="{8F546832-E947-E94C-A5EC-AB047542B8A7}" id="{33E624DF-1AC4-CB47-BA47-AD6FC8B11191}">
    <text>orig 40-1-6</text>
  </threadedComment>
  <threadedComment ref="C39" dT="2022-06-08T19:46:01.57" personId="{8F546832-E947-E94C-A5EC-AB047542B8A7}" id="{60C962E3-6F30-3F4A-B9B3-999C1E776850}">
    <text>d15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9" dT="2022-06-08T19:46:01.57" personId="{8F546832-E947-E94C-A5EC-AB047542B8A7}" id="{E76EEFE8-2B01-6744-9E35-7DE979F116D5}">
    <text>d15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39" dT="2022-06-08T19:46:01.57" personId="{8F546832-E947-E94C-A5EC-AB047542B8A7}" id="{D6C34B74-983D-3042-A392-D56230822359}">
    <text>d15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died.as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EC45-93F4-384D-AFE3-642F339A81DB}">
  <dimension ref="A1:V15"/>
  <sheetViews>
    <sheetView workbookViewId="0">
      <selection activeCell="J14" sqref="J14"/>
    </sheetView>
  </sheetViews>
  <sheetFormatPr baseColWidth="10" defaultRowHeight="16" x14ac:dyDescent="0.2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13" spans="1:22" x14ac:dyDescent="0.2">
      <c r="A13" t="s">
        <v>23</v>
      </c>
      <c r="B13" t="s">
        <v>40</v>
      </c>
      <c r="C13" t="s">
        <v>41</v>
      </c>
      <c r="D13" t="s">
        <v>43</v>
      </c>
      <c r="E13" t="s">
        <v>10</v>
      </c>
      <c r="F13" t="s">
        <v>24</v>
      </c>
      <c r="G13" t="s">
        <v>25</v>
      </c>
      <c r="H13" t="s">
        <v>27</v>
      </c>
      <c r="I13" t="s">
        <v>22</v>
      </c>
      <c r="J13" t="s">
        <v>76</v>
      </c>
      <c r="K13" t="s">
        <v>26</v>
      </c>
      <c r="L13" t="s">
        <v>28</v>
      </c>
      <c r="M13" t="s">
        <v>29</v>
      </c>
      <c r="N13" t="s">
        <v>30</v>
      </c>
      <c r="O13" t="s">
        <v>31</v>
      </c>
      <c r="P13" t="s">
        <v>32</v>
      </c>
      <c r="Q13" t="s">
        <v>33</v>
      </c>
      <c r="R13" t="s">
        <v>34</v>
      </c>
      <c r="S13" t="s">
        <v>35</v>
      </c>
      <c r="T13" t="s">
        <v>36</v>
      </c>
      <c r="U13" t="s">
        <v>37</v>
      </c>
    </row>
    <row r="14" spans="1:22" x14ac:dyDescent="0.2">
      <c r="J14" s="3">
        <v>44621</v>
      </c>
      <c r="K14" s="4" t="str">
        <f>TEXT(J14,"yy")&amp;TEXT(J14-("1JAN"&amp;YEAR(J14))+1,"000")</f>
        <v>22060</v>
      </c>
    </row>
    <row r="15" spans="1:22" x14ac:dyDescent="0.2">
      <c r="J15" s="3">
        <v>44622</v>
      </c>
      <c r="K15" s="3" t="str">
        <f>TEXT(J15,"yy")&amp;TEXT(J15-("1JAN"&amp;YEAR(J15))+1,"000")</f>
        <v>22061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12D3-1353-A140-BC3A-8A1C1E0FE858}">
  <dimension ref="A1:AM1001"/>
  <sheetViews>
    <sheetView workbookViewId="0">
      <selection activeCell="A2" sqref="A2"/>
    </sheetView>
  </sheetViews>
  <sheetFormatPr baseColWidth="10" defaultRowHeight="16" x14ac:dyDescent="0.2"/>
  <sheetData>
    <row r="1" spans="1:39" x14ac:dyDescent="0.2">
      <c r="A1" t="s">
        <v>377</v>
      </c>
    </row>
    <row r="2" spans="1:39" x14ac:dyDescent="0.2">
      <c r="A2" s="16" t="s">
        <v>193</v>
      </c>
      <c r="B2" s="16" t="s">
        <v>117</v>
      </c>
      <c r="C2" s="16" t="s">
        <v>119</v>
      </c>
      <c r="D2" s="16" t="s">
        <v>120</v>
      </c>
      <c r="E2" s="16" t="s">
        <v>194</v>
      </c>
      <c r="F2" s="16" t="s">
        <v>195</v>
      </c>
      <c r="G2" s="16" t="s">
        <v>196</v>
      </c>
      <c r="H2" s="16" t="s">
        <v>197</v>
      </c>
      <c r="I2" s="16" t="s">
        <v>198</v>
      </c>
      <c r="J2" s="10"/>
      <c r="K2" s="32">
        <v>44763</v>
      </c>
      <c r="L2" s="32">
        <v>44764</v>
      </c>
      <c r="M2" s="32">
        <v>44765</v>
      </c>
      <c r="N2" s="32">
        <v>44766</v>
      </c>
      <c r="O2" s="32">
        <v>44767</v>
      </c>
      <c r="P2" s="32">
        <v>44768</v>
      </c>
      <c r="Q2" s="32">
        <v>44769</v>
      </c>
      <c r="R2" s="32">
        <v>44770</v>
      </c>
      <c r="S2" s="32">
        <v>44771</v>
      </c>
      <c r="T2" s="32">
        <v>44772</v>
      </c>
      <c r="U2" s="32">
        <v>44773</v>
      </c>
      <c r="V2" s="32">
        <v>44774</v>
      </c>
      <c r="W2" s="10"/>
      <c r="X2" s="16" t="s">
        <v>36</v>
      </c>
      <c r="Y2" s="33" t="s">
        <v>37</v>
      </c>
      <c r="Z2" s="16" t="s">
        <v>199</v>
      </c>
      <c r="AA2" s="16" t="s">
        <v>200</v>
      </c>
      <c r="AB2" s="16" t="s">
        <v>201</v>
      </c>
      <c r="AC2" s="16" t="s">
        <v>165</v>
      </c>
      <c r="AD2" s="10"/>
      <c r="AE2" s="10"/>
      <c r="AF2" s="10"/>
      <c r="AG2" s="10"/>
      <c r="AH2" s="10"/>
      <c r="AI2" s="10"/>
      <c r="AK2" s="14"/>
      <c r="AM2" s="10"/>
    </row>
    <row r="3" spans="1:39" x14ac:dyDescent="0.2">
      <c r="A3" s="14">
        <v>44756</v>
      </c>
      <c r="B3" s="14">
        <v>44756</v>
      </c>
      <c r="C3" s="14">
        <v>44764</v>
      </c>
      <c r="D3" s="14" t="str">
        <f>IF(C3&lt;&gt;"na",(TEXT(C3,"yy")&amp;TEXT(C3-("1JAN"&amp;YEAR(C3))+1,"000")),"na")</f>
        <v>22203</v>
      </c>
      <c r="E3" s="10" t="s">
        <v>202</v>
      </c>
      <c r="F3" s="10">
        <v>40</v>
      </c>
      <c r="G3" s="10" t="s">
        <v>55</v>
      </c>
      <c r="H3" s="10">
        <v>1</v>
      </c>
      <c r="I3" s="10">
        <v>1</v>
      </c>
      <c r="J3" s="10"/>
      <c r="K3" s="10">
        <v>0.151</v>
      </c>
      <c r="L3" s="10">
        <v>0.189</v>
      </c>
      <c r="M3" s="10">
        <v>0.502</v>
      </c>
      <c r="N3" s="10">
        <v>0.64159999999999995</v>
      </c>
      <c r="O3" s="10">
        <v>0.873</v>
      </c>
      <c r="P3" s="10">
        <v>0.85399999999999998</v>
      </c>
      <c r="Q3" s="10">
        <v>0.86299999999999999</v>
      </c>
      <c r="R3" s="10">
        <v>1.4347000000000001</v>
      </c>
      <c r="S3" s="10">
        <v>2.863</v>
      </c>
      <c r="T3" s="10">
        <v>4.1273</v>
      </c>
      <c r="U3" s="10">
        <v>5.8654999999999999</v>
      </c>
      <c r="V3" s="10"/>
      <c r="W3" s="10"/>
      <c r="X3" s="10"/>
      <c r="Y3" s="10"/>
      <c r="Z3" s="10"/>
      <c r="AA3" s="10" t="s">
        <v>203</v>
      </c>
      <c r="AB3" s="10"/>
      <c r="AC3" s="10" t="s">
        <v>204</v>
      </c>
      <c r="AD3" s="10"/>
      <c r="AE3" s="10"/>
      <c r="AF3" s="10"/>
      <c r="AG3" s="10"/>
      <c r="AH3" s="10"/>
      <c r="AI3" s="10"/>
      <c r="AK3" s="14"/>
    </row>
    <row r="4" spans="1:39" x14ac:dyDescent="0.2">
      <c r="A4" s="14">
        <v>44756</v>
      </c>
      <c r="B4" s="14">
        <v>44756</v>
      </c>
      <c r="C4" s="14">
        <v>44764</v>
      </c>
      <c r="D4" s="14" t="str">
        <f t="shared" ref="D4:D60" si="0">IF(C4&lt;&gt;"na",(TEXT(C4,"yy")&amp;TEXT(C4-("1JAN"&amp;YEAR(C4))+1,"000")),"na")</f>
        <v>22203</v>
      </c>
      <c r="E4" s="10" t="s">
        <v>205</v>
      </c>
      <c r="F4" s="10">
        <v>40</v>
      </c>
      <c r="G4" s="10" t="s">
        <v>54</v>
      </c>
      <c r="H4" s="10">
        <v>1</v>
      </c>
      <c r="I4" s="10">
        <v>2</v>
      </c>
      <c r="J4" s="10"/>
      <c r="K4" s="10"/>
      <c r="L4" s="10">
        <v>0.112</v>
      </c>
      <c r="M4" s="10">
        <v>0.19670000000000001</v>
      </c>
      <c r="N4" s="10">
        <v>0.31019999999999998</v>
      </c>
      <c r="O4" s="10">
        <v>0.4819</v>
      </c>
      <c r="P4" s="10">
        <v>0.51910000000000001</v>
      </c>
      <c r="Q4" s="10">
        <v>0.64839999999999998</v>
      </c>
      <c r="R4" s="10">
        <v>0.91830000000000001</v>
      </c>
      <c r="S4" s="10">
        <v>1.4370000000000001</v>
      </c>
      <c r="T4" s="10">
        <v>2.2862</v>
      </c>
      <c r="U4" s="10">
        <v>2.2799999999999998</v>
      </c>
      <c r="V4" s="10"/>
      <c r="W4" s="10"/>
      <c r="X4" s="10"/>
      <c r="Y4" s="10"/>
      <c r="Z4" s="14">
        <v>44769</v>
      </c>
      <c r="AA4" s="10" t="s">
        <v>203</v>
      </c>
      <c r="AB4" s="10"/>
      <c r="AC4" s="10" t="s">
        <v>206</v>
      </c>
      <c r="AD4" s="10"/>
      <c r="AE4" s="10"/>
      <c r="AF4" s="10"/>
      <c r="AG4" s="10"/>
      <c r="AH4" s="10"/>
      <c r="AI4" s="10"/>
      <c r="AK4" s="14"/>
    </row>
    <row r="5" spans="1:39" x14ac:dyDescent="0.2">
      <c r="A5" s="14">
        <v>44756</v>
      </c>
      <c r="B5" s="14">
        <v>44757</v>
      </c>
      <c r="C5" s="14">
        <v>44764</v>
      </c>
      <c r="D5" s="14" t="str">
        <f t="shared" si="0"/>
        <v>22203</v>
      </c>
      <c r="E5" s="10" t="s">
        <v>205</v>
      </c>
      <c r="F5" s="10">
        <v>25</v>
      </c>
      <c r="G5" s="10" t="s">
        <v>54</v>
      </c>
      <c r="H5" s="10">
        <v>1</v>
      </c>
      <c r="I5" s="10">
        <v>3</v>
      </c>
      <c r="J5" s="10"/>
      <c r="K5" s="10"/>
      <c r="L5" s="10">
        <v>0.14099999999999999</v>
      </c>
      <c r="M5" s="10">
        <v>0.3332</v>
      </c>
      <c r="N5" s="10">
        <v>0.60640000000000005</v>
      </c>
      <c r="O5" s="10">
        <v>1.05</v>
      </c>
      <c r="P5" s="10">
        <v>0.99829999999999997</v>
      </c>
      <c r="Q5" s="10">
        <v>0.91339999999999999</v>
      </c>
      <c r="R5" s="10">
        <v>1.23</v>
      </c>
      <c r="S5" s="10">
        <v>1.7330000000000001</v>
      </c>
      <c r="T5" s="10">
        <v>2.2549999999999999</v>
      </c>
      <c r="U5" s="10">
        <v>2.6955</v>
      </c>
      <c r="V5" s="10"/>
      <c r="W5" s="10"/>
      <c r="X5" s="10"/>
      <c r="Y5" s="10"/>
      <c r="Z5" s="14">
        <v>44769</v>
      </c>
      <c r="AA5" s="10" t="s">
        <v>203</v>
      </c>
      <c r="AB5" s="10"/>
      <c r="AC5" s="10" t="s">
        <v>207</v>
      </c>
      <c r="AD5" s="10"/>
      <c r="AE5" s="10"/>
      <c r="AF5" s="10"/>
      <c r="AG5" s="10"/>
      <c r="AH5" s="10"/>
      <c r="AI5" s="10"/>
      <c r="AK5" s="14"/>
    </row>
    <row r="6" spans="1:39" x14ac:dyDescent="0.2">
      <c r="A6" s="14">
        <v>44756</v>
      </c>
      <c r="B6" s="14">
        <v>44757</v>
      </c>
      <c r="C6" s="14">
        <v>44765</v>
      </c>
      <c r="D6" s="14" t="str">
        <f t="shared" si="0"/>
        <v>22204</v>
      </c>
      <c r="E6" s="10" t="s">
        <v>202</v>
      </c>
      <c r="F6" s="10">
        <v>25</v>
      </c>
      <c r="G6" s="10" t="s">
        <v>55</v>
      </c>
      <c r="H6" s="10">
        <v>1</v>
      </c>
      <c r="I6" s="10">
        <v>4</v>
      </c>
      <c r="J6" s="10"/>
      <c r="K6" s="10"/>
      <c r="L6" s="10">
        <v>0.13500000000000001</v>
      </c>
      <c r="M6" s="10">
        <v>9.4299999999999995E-2</v>
      </c>
      <c r="N6" s="10">
        <v>0.13220000000000001</v>
      </c>
      <c r="O6" s="10">
        <v>0.25090000000000001</v>
      </c>
      <c r="P6" s="10">
        <v>0.48970000000000002</v>
      </c>
      <c r="Q6" s="10">
        <v>0.46300000000000002</v>
      </c>
      <c r="R6" s="10">
        <v>0.443</v>
      </c>
      <c r="S6" s="10">
        <v>0.58120000000000005</v>
      </c>
      <c r="T6" s="10">
        <v>0.85360000000000003</v>
      </c>
      <c r="U6" s="10">
        <v>1.2329000000000001</v>
      </c>
      <c r="V6" s="10"/>
      <c r="W6" s="10"/>
      <c r="X6" s="10"/>
      <c r="Y6" s="10"/>
      <c r="Z6" s="10"/>
      <c r="AA6" s="10" t="s">
        <v>203</v>
      </c>
      <c r="AB6" s="10"/>
      <c r="AC6" s="10"/>
      <c r="AD6" s="10"/>
      <c r="AE6" s="10"/>
      <c r="AF6" s="10"/>
      <c r="AG6" s="10"/>
      <c r="AH6" s="10"/>
      <c r="AI6" s="10"/>
      <c r="AK6" s="14"/>
    </row>
    <row r="7" spans="1:39" x14ac:dyDescent="0.2">
      <c r="A7" s="14">
        <v>44756</v>
      </c>
      <c r="B7" s="14">
        <v>44757</v>
      </c>
      <c r="C7" s="14">
        <v>44765</v>
      </c>
      <c r="D7" s="14" t="str">
        <f t="shared" si="0"/>
        <v>22204</v>
      </c>
      <c r="E7" s="10">
        <v>1</v>
      </c>
      <c r="F7" s="10">
        <v>25</v>
      </c>
      <c r="G7" s="10">
        <v>0.5</v>
      </c>
      <c r="H7" s="10">
        <v>1</v>
      </c>
      <c r="I7" s="10">
        <v>5</v>
      </c>
      <c r="J7" s="10"/>
      <c r="K7" s="10"/>
      <c r="L7" s="10">
        <v>0.126</v>
      </c>
      <c r="M7" s="10">
        <v>0.2394</v>
      </c>
      <c r="N7" s="10">
        <v>0.47610000000000002</v>
      </c>
      <c r="O7" s="10">
        <v>0.64900000000000002</v>
      </c>
      <c r="P7" s="10">
        <v>0.61929999999999996</v>
      </c>
      <c r="Q7" s="10">
        <v>0.58599999999999997</v>
      </c>
      <c r="R7" s="10">
        <v>0.76700000000000002</v>
      </c>
      <c r="S7" s="10">
        <v>1.5038</v>
      </c>
      <c r="T7" s="10">
        <v>2.3502999999999998</v>
      </c>
      <c r="U7" s="10">
        <v>3.1354000000000002</v>
      </c>
      <c r="V7" s="10"/>
      <c r="W7" s="10"/>
      <c r="X7" s="10"/>
      <c r="Y7" s="10"/>
      <c r="Z7" s="14">
        <v>44769</v>
      </c>
      <c r="AA7" s="10" t="s">
        <v>203</v>
      </c>
      <c r="AB7" s="10"/>
      <c r="AC7" s="10"/>
      <c r="AD7" s="10"/>
      <c r="AE7" s="10"/>
      <c r="AF7" s="10"/>
      <c r="AG7" s="10"/>
      <c r="AH7" s="10"/>
      <c r="AI7" s="10"/>
      <c r="AK7" s="14"/>
    </row>
    <row r="8" spans="1:39" x14ac:dyDescent="0.2">
      <c r="A8" s="14">
        <v>44756</v>
      </c>
      <c r="B8" s="14">
        <v>44757</v>
      </c>
      <c r="C8" s="14">
        <v>44765</v>
      </c>
      <c r="D8" s="14" t="str">
        <f t="shared" si="0"/>
        <v>22204</v>
      </c>
      <c r="E8" s="10">
        <v>1</v>
      </c>
      <c r="F8" s="10">
        <v>40</v>
      </c>
      <c r="G8" s="10">
        <v>0.5</v>
      </c>
      <c r="H8" s="10">
        <v>1</v>
      </c>
      <c r="I8" s="10">
        <v>6</v>
      </c>
      <c r="J8" s="10"/>
      <c r="K8" s="10"/>
      <c r="L8" s="10">
        <v>0.15</v>
      </c>
      <c r="M8" s="10">
        <v>0.26889999999999997</v>
      </c>
      <c r="N8" s="10">
        <v>0.41639999999999999</v>
      </c>
      <c r="O8" s="10">
        <v>0.40760000000000002</v>
      </c>
      <c r="P8" s="10">
        <v>0.78080000000000005</v>
      </c>
      <c r="Q8" s="10">
        <v>0.73160000000000003</v>
      </c>
      <c r="R8" s="10">
        <v>1.1000000000000001</v>
      </c>
      <c r="S8" s="10">
        <v>1.9519</v>
      </c>
      <c r="T8" s="10">
        <v>2.7949999999999999</v>
      </c>
      <c r="U8" s="10">
        <v>3.7616000000000001</v>
      </c>
      <c r="V8" s="10"/>
      <c r="W8" s="10"/>
      <c r="X8" s="10"/>
      <c r="Y8" s="10"/>
      <c r="Z8" s="14">
        <v>44770</v>
      </c>
      <c r="AA8" s="10" t="s">
        <v>203</v>
      </c>
      <c r="AB8" s="10"/>
      <c r="AC8" s="10"/>
      <c r="AD8" s="10"/>
      <c r="AE8" s="10"/>
      <c r="AF8" s="10"/>
      <c r="AG8" s="10"/>
      <c r="AH8" s="10"/>
      <c r="AI8" s="10"/>
      <c r="AK8" s="14"/>
    </row>
    <row r="9" spans="1:39" x14ac:dyDescent="0.2">
      <c r="A9" s="14">
        <v>44756</v>
      </c>
      <c r="B9" s="14">
        <v>44757</v>
      </c>
      <c r="C9" s="14">
        <v>44765</v>
      </c>
      <c r="D9" s="14" t="str">
        <f t="shared" si="0"/>
        <v>22204</v>
      </c>
      <c r="E9" s="10">
        <v>1</v>
      </c>
      <c r="F9" s="10">
        <v>25</v>
      </c>
      <c r="G9" s="10">
        <v>1</v>
      </c>
      <c r="H9" s="10">
        <v>1</v>
      </c>
      <c r="I9" s="10">
        <v>7</v>
      </c>
      <c r="J9" s="10"/>
      <c r="K9" s="10"/>
      <c r="L9" s="10">
        <v>9.6000000000000002E-2</v>
      </c>
      <c r="M9" s="10">
        <v>0.20480000000000001</v>
      </c>
      <c r="N9" s="10">
        <v>0.39389999999999997</v>
      </c>
      <c r="O9" s="10">
        <v>0.627</v>
      </c>
      <c r="P9" s="10">
        <v>0.62890000000000001</v>
      </c>
      <c r="Q9" s="10">
        <v>0.96199999999999997</v>
      </c>
      <c r="R9" s="10">
        <v>1.4925999999999999</v>
      </c>
      <c r="S9" s="10">
        <v>2.3929999999999998</v>
      </c>
      <c r="T9" s="10">
        <v>3.2229999999999999</v>
      </c>
      <c r="U9" s="10">
        <v>4.5475000000000003</v>
      </c>
      <c r="V9" s="10"/>
      <c r="W9" s="10"/>
      <c r="X9" s="10"/>
      <c r="Y9" s="10"/>
      <c r="Z9" s="10"/>
      <c r="AA9" s="10" t="s">
        <v>203</v>
      </c>
      <c r="AB9" s="10"/>
      <c r="AC9" s="10"/>
      <c r="AD9" s="10"/>
      <c r="AE9" s="10"/>
      <c r="AF9" s="10"/>
      <c r="AG9" s="10"/>
      <c r="AH9" s="10"/>
      <c r="AI9" s="10"/>
      <c r="AK9" s="14"/>
    </row>
    <row r="10" spans="1:39" x14ac:dyDescent="0.2">
      <c r="A10" s="14">
        <v>44756</v>
      </c>
      <c r="B10" s="14">
        <v>44757</v>
      </c>
      <c r="C10" s="14">
        <v>44765</v>
      </c>
      <c r="D10" s="14" t="str">
        <f t="shared" si="0"/>
        <v>22204</v>
      </c>
      <c r="E10" s="10">
        <v>1</v>
      </c>
      <c r="F10" s="10">
        <v>40</v>
      </c>
      <c r="G10" s="10">
        <v>1</v>
      </c>
      <c r="H10" s="10">
        <v>1</v>
      </c>
      <c r="I10" s="10">
        <v>8</v>
      </c>
      <c r="J10" s="10"/>
      <c r="K10" s="10"/>
      <c r="L10" s="10">
        <v>0.122</v>
      </c>
      <c r="M10" s="10">
        <v>0.2</v>
      </c>
      <c r="N10" s="10">
        <v>0.44869999999999999</v>
      </c>
      <c r="O10" s="16">
        <v>0.37409999999999999</v>
      </c>
      <c r="P10" s="10">
        <v>0.61890000000000001</v>
      </c>
      <c r="Q10" s="10">
        <v>0.628</v>
      </c>
      <c r="R10" s="10">
        <v>0.58899999999999997</v>
      </c>
      <c r="S10" s="10">
        <v>0.81259999999999999</v>
      </c>
      <c r="T10" s="10">
        <v>1.1020000000000001</v>
      </c>
      <c r="U10" s="10">
        <v>1.659</v>
      </c>
      <c r="V10" s="10"/>
      <c r="W10" s="10"/>
      <c r="X10" s="10"/>
      <c r="Y10" s="10"/>
      <c r="Z10" s="10"/>
      <c r="AA10" s="10" t="s">
        <v>203</v>
      </c>
      <c r="AB10" s="10"/>
      <c r="AC10" s="10" t="s">
        <v>208</v>
      </c>
      <c r="AD10" s="10"/>
      <c r="AE10" s="10"/>
      <c r="AF10" s="10"/>
      <c r="AG10" s="10"/>
      <c r="AH10" s="10"/>
      <c r="AI10" s="10"/>
      <c r="AK10" s="10"/>
    </row>
    <row r="11" spans="1:39" x14ac:dyDescent="0.2">
      <c r="A11" s="14">
        <v>44756</v>
      </c>
      <c r="B11" s="14">
        <v>44757</v>
      </c>
      <c r="C11" s="14">
        <v>44766</v>
      </c>
      <c r="D11" s="14" t="str">
        <f t="shared" si="0"/>
        <v>22205</v>
      </c>
      <c r="E11" s="10">
        <v>1</v>
      </c>
      <c r="F11" s="10">
        <v>25</v>
      </c>
      <c r="G11" s="10">
        <v>0.5</v>
      </c>
      <c r="H11" s="10"/>
      <c r="I11" s="10">
        <v>9</v>
      </c>
      <c r="J11" s="10"/>
      <c r="K11" s="10"/>
      <c r="L11" s="10"/>
      <c r="M11" s="10">
        <v>0.104</v>
      </c>
      <c r="N11" s="10">
        <v>7.9899999999999999E-2</v>
      </c>
      <c r="O11" s="10">
        <v>8.9800000000000005E-2</v>
      </c>
      <c r="P11" s="10">
        <v>8.6999999999999994E-2</v>
      </c>
      <c r="Q11" s="10">
        <v>0.16450000000000001</v>
      </c>
      <c r="R11" s="10">
        <v>0.29160000000000003</v>
      </c>
      <c r="S11" s="10">
        <v>0.40699999999999997</v>
      </c>
      <c r="T11" s="10" t="s">
        <v>265</v>
      </c>
      <c r="U11" s="10">
        <v>0.42259999999999998</v>
      </c>
      <c r="V11" s="10" t="s">
        <v>209</v>
      </c>
      <c r="W11" s="10"/>
      <c r="X11" s="10" t="s">
        <v>210</v>
      </c>
      <c r="Y11" s="10"/>
      <c r="Z11" s="14">
        <v>44770</v>
      </c>
      <c r="AA11" s="10" t="s">
        <v>203</v>
      </c>
      <c r="AB11" s="10"/>
      <c r="AC11" s="10">
        <v>25</v>
      </c>
      <c r="AD11" s="10">
        <v>1</v>
      </c>
      <c r="AE11" s="10" t="s">
        <v>211</v>
      </c>
      <c r="AF11" s="10"/>
      <c r="AG11" s="10"/>
      <c r="AH11" s="10"/>
      <c r="AI11" s="10"/>
      <c r="AK11" s="14"/>
    </row>
    <row r="12" spans="1:39" x14ac:dyDescent="0.2">
      <c r="A12" s="14">
        <v>44756</v>
      </c>
      <c r="B12" s="14">
        <v>44757</v>
      </c>
      <c r="C12" s="14">
        <v>44766</v>
      </c>
      <c r="D12" s="14" t="str">
        <f t="shared" si="0"/>
        <v>22205</v>
      </c>
      <c r="E12" s="10" t="s">
        <v>202</v>
      </c>
      <c r="F12" s="10">
        <v>25</v>
      </c>
      <c r="G12" s="10" t="s">
        <v>55</v>
      </c>
      <c r="H12" s="10"/>
      <c r="I12" s="10">
        <v>10</v>
      </c>
      <c r="J12" s="10"/>
      <c r="K12" s="10"/>
      <c r="L12" s="10"/>
      <c r="M12" s="10">
        <v>0.109</v>
      </c>
      <c r="N12" s="34">
        <v>7.5499999999999998E-2</v>
      </c>
      <c r="O12" s="10">
        <v>7.5999999999999998E-2</v>
      </c>
      <c r="P12" s="10">
        <v>6.2199999999999998E-2</v>
      </c>
      <c r="Q12" s="10">
        <v>6.1699999999999998E-2</v>
      </c>
      <c r="R12" s="10">
        <v>5.8000000000000003E-2</v>
      </c>
      <c r="S12" s="10" t="s">
        <v>212</v>
      </c>
      <c r="T12" s="10"/>
      <c r="U12" s="10"/>
      <c r="V12" s="10"/>
      <c r="W12" s="10"/>
      <c r="X12" s="14">
        <v>44771</v>
      </c>
      <c r="Y12" s="10">
        <v>4</v>
      </c>
      <c r="Z12" s="10"/>
      <c r="AA12" s="10" t="s">
        <v>203</v>
      </c>
      <c r="AB12" s="10"/>
      <c r="AC12" s="10">
        <v>40</v>
      </c>
      <c r="AD12" s="10">
        <v>1</v>
      </c>
      <c r="AE12" s="10" t="s">
        <v>211</v>
      </c>
      <c r="AF12" s="10"/>
      <c r="AG12" s="10"/>
      <c r="AH12" s="10"/>
      <c r="AI12" s="10"/>
      <c r="AK12" s="14"/>
    </row>
    <row r="13" spans="1:39" x14ac:dyDescent="0.2">
      <c r="A13" s="14">
        <v>44756</v>
      </c>
      <c r="B13" s="14">
        <v>44757</v>
      </c>
      <c r="C13" s="14">
        <v>44766</v>
      </c>
      <c r="D13" s="14" t="str">
        <f t="shared" si="0"/>
        <v>22205</v>
      </c>
      <c r="E13" s="10" t="s">
        <v>205</v>
      </c>
      <c r="F13" s="10">
        <v>40</v>
      </c>
      <c r="G13" s="10" t="s">
        <v>54</v>
      </c>
      <c r="H13" s="10"/>
      <c r="I13" s="16">
        <v>11</v>
      </c>
      <c r="J13" s="10"/>
      <c r="K13" s="10"/>
      <c r="L13" s="10"/>
      <c r="M13" s="10">
        <v>0.10199999999999999</v>
      </c>
      <c r="N13" s="10">
        <v>8.7499999999999994E-2</v>
      </c>
      <c r="O13" s="10">
        <v>8.9800000000000005E-2</v>
      </c>
      <c r="P13" s="10">
        <v>9.4600000000000004E-2</v>
      </c>
      <c r="Q13" s="10">
        <v>8.8099999999999998E-2</v>
      </c>
      <c r="R13" s="10">
        <v>0.12479999999999999</v>
      </c>
      <c r="S13" s="10">
        <v>0.219</v>
      </c>
      <c r="T13" s="10">
        <v>0.34399999999999997</v>
      </c>
      <c r="U13" s="10">
        <v>0.43240000000000001</v>
      </c>
      <c r="V13" s="10"/>
      <c r="W13" s="10"/>
      <c r="X13" s="10"/>
      <c r="Y13" s="10"/>
      <c r="Z13" s="14">
        <v>44771</v>
      </c>
      <c r="AA13" s="10" t="s">
        <v>203</v>
      </c>
      <c r="AB13" s="10"/>
      <c r="AC13" s="10"/>
      <c r="AD13" s="10"/>
      <c r="AE13" s="10"/>
      <c r="AF13" s="10"/>
      <c r="AG13" s="10"/>
      <c r="AH13" s="10"/>
      <c r="AI13" s="10"/>
      <c r="AK13" s="14"/>
    </row>
    <row r="14" spans="1:39" x14ac:dyDescent="0.2">
      <c r="A14" s="14">
        <v>44756</v>
      </c>
      <c r="B14" s="14">
        <v>44757</v>
      </c>
      <c r="C14" s="14">
        <v>44766</v>
      </c>
      <c r="D14" s="14" t="str">
        <f t="shared" si="0"/>
        <v>22205</v>
      </c>
      <c r="E14" s="10" t="s">
        <v>202</v>
      </c>
      <c r="F14" s="10">
        <v>25</v>
      </c>
      <c r="G14" s="10" t="s">
        <v>55</v>
      </c>
      <c r="H14" s="10">
        <v>2</v>
      </c>
      <c r="I14" s="10">
        <v>12</v>
      </c>
      <c r="J14" s="10"/>
      <c r="K14" s="10"/>
      <c r="L14" s="10"/>
      <c r="M14" s="10">
        <v>0.11799999999999999</v>
      </c>
      <c r="N14" s="34">
        <v>5.9200000000000003E-2</v>
      </c>
      <c r="O14" s="10">
        <v>5.11E-2</v>
      </c>
      <c r="P14" s="10" t="s">
        <v>213</v>
      </c>
      <c r="Q14" s="10"/>
      <c r="R14" s="10"/>
      <c r="S14" s="10"/>
      <c r="T14" s="10"/>
      <c r="U14" s="10"/>
      <c r="V14" s="10"/>
      <c r="W14" s="10"/>
      <c r="X14" s="14">
        <v>44768</v>
      </c>
      <c r="Y14" s="10" t="s">
        <v>214</v>
      </c>
      <c r="Z14" s="10"/>
      <c r="AA14" s="10" t="s">
        <v>203</v>
      </c>
      <c r="AB14" s="10"/>
      <c r="AC14" s="10">
        <v>40</v>
      </c>
      <c r="AD14" s="10">
        <v>0.5</v>
      </c>
      <c r="AE14" s="10" t="s">
        <v>211</v>
      </c>
      <c r="AF14" s="10"/>
      <c r="AG14" s="10"/>
      <c r="AH14" s="10"/>
      <c r="AI14" s="10"/>
      <c r="AK14" s="14"/>
    </row>
    <row r="15" spans="1:39" x14ac:dyDescent="0.2">
      <c r="A15" s="14">
        <v>44756</v>
      </c>
      <c r="B15" s="14">
        <v>44757</v>
      </c>
      <c r="C15" s="14">
        <v>44766</v>
      </c>
      <c r="D15" s="14" t="str">
        <f t="shared" si="0"/>
        <v>22205</v>
      </c>
      <c r="E15" s="10">
        <v>1</v>
      </c>
      <c r="F15" s="10">
        <v>40</v>
      </c>
      <c r="G15" s="10">
        <v>1</v>
      </c>
      <c r="H15" s="10"/>
      <c r="I15" s="10">
        <v>13</v>
      </c>
      <c r="J15" s="10"/>
      <c r="K15" s="10"/>
      <c r="L15" s="10"/>
      <c r="M15" s="10">
        <v>8.4000000000000005E-2</v>
      </c>
      <c r="N15" s="34">
        <v>6.4100000000000004E-2</v>
      </c>
      <c r="O15" s="10" t="s">
        <v>213</v>
      </c>
      <c r="P15" s="10"/>
      <c r="Q15" s="10"/>
      <c r="R15" s="10"/>
      <c r="S15" s="10"/>
      <c r="T15" s="10"/>
      <c r="U15" s="10"/>
      <c r="V15" s="10"/>
      <c r="W15" s="10"/>
      <c r="X15" s="14">
        <v>44767</v>
      </c>
      <c r="Y15" s="10" t="s">
        <v>215</v>
      </c>
      <c r="Z15" s="10"/>
      <c r="AA15" s="10" t="s">
        <v>203</v>
      </c>
      <c r="AB15" s="10"/>
      <c r="AC15" s="10">
        <v>40</v>
      </c>
      <c r="AD15" s="10">
        <v>1</v>
      </c>
      <c r="AE15" s="10" t="s">
        <v>216</v>
      </c>
      <c r="AF15" s="10"/>
      <c r="AG15" s="10"/>
      <c r="AH15" s="10"/>
      <c r="AI15" s="10"/>
      <c r="AK15" s="14"/>
    </row>
    <row r="16" spans="1:39" x14ac:dyDescent="0.2">
      <c r="A16" s="14">
        <v>44756</v>
      </c>
      <c r="B16" s="14">
        <v>44758</v>
      </c>
      <c r="C16" s="14">
        <v>44765</v>
      </c>
      <c r="D16" s="14" t="str">
        <f t="shared" si="0"/>
        <v>22204</v>
      </c>
      <c r="E16" s="10">
        <v>1</v>
      </c>
      <c r="F16" s="10">
        <v>40</v>
      </c>
      <c r="G16" s="10">
        <v>0.5</v>
      </c>
      <c r="H16" s="10">
        <v>3</v>
      </c>
      <c r="I16" s="10">
        <v>14</v>
      </c>
      <c r="J16" s="10"/>
      <c r="K16" s="10"/>
      <c r="L16" s="10"/>
      <c r="M16" s="10">
        <v>0.11700000000000001</v>
      </c>
      <c r="N16" s="10">
        <v>0.15359999999999999</v>
      </c>
      <c r="O16" s="10">
        <v>0.14219999999999999</v>
      </c>
      <c r="P16" s="10">
        <v>0.23519999999999999</v>
      </c>
      <c r="Q16" s="10">
        <v>0.40350000000000003</v>
      </c>
      <c r="R16" s="10">
        <v>0.38669999999999999</v>
      </c>
      <c r="S16" s="10">
        <v>0.3397</v>
      </c>
      <c r="T16" s="10">
        <v>0.44900000000000001</v>
      </c>
      <c r="U16" s="10">
        <v>0.41370000000000001</v>
      </c>
      <c r="V16" s="10"/>
      <c r="W16" s="10"/>
      <c r="X16" s="10"/>
      <c r="Y16" s="10"/>
      <c r="Z16" s="10"/>
      <c r="AA16" s="10" t="s">
        <v>203</v>
      </c>
      <c r="AB16" s="10"/>
      <c r="AC16" s="10"/>
      <c r="AD16" s="10"/>
      <c r="AE16" s="10"/>
      <c r="AF16" s="10"/>
      <c r="AG16" s="10"/>
      <c r="AH16" s="10"/>
      <c r="AI16" s="10"/>
      <c r="AK16" s="14"/>
    </row>
    <row r="17" spans="1:37" x14ac:dyDescent="0.2">
      <c r="A17" s="10" t="s">
        <v>217</v>
      </c>
      <c r="B17" s="14">
        <v>44759</v>
      </c>
      <c r="C17" s="14">
        <v>44767</v>
      </c>
      <c r="D17" s="14" t="str">
        <f t="shared" si="0"/>
        <v>22206</v>
      </c>
      <c r="E17" s="10">
        <v>1</v>
      </c>
      <c r="F17" s="10">
        <v>40</v>
      </c>
      <c r="G17" s="10">
        <v>1</v>
      </c>
      <c r="H17" s="10"/>
      <c r="I17" s="10">
        <v>15</v>
      </c>
      <c r="J17" s="10"/>
      <c r="K17" s="10"/>
      <c r="L17" s="10"/>
      <c r="M17" s="10"/>
      <c r="N17" s="10">
        <v>0.104</v>
      </c>
      <c r="O17" s="10">
        <v>0.155</v>
      </c>
      <c r="P17" s="10">
        <v>0.2712</v>
      </c>
      <c r="Q17" s="10">
        <v>0.4617</v>
      </c>
      <c r="R17" s="10">
        <v>0.47370000000000001</v>
      </c>
      <c r="S17" s="10">
        <v>0.69740000000000002</v>
      </c>
      <c r="T17" s="10">
        <v>1.1476</v>
      </c>
      <c r="U17" s="10">
        <v>1.2817000000000001</v>
      </c>
      <c r="V17" s="10"/>
      <c r="W17" s="10"/>
      <c r="X17" s="10"/>
      <c r="Y17" s="10"/>
      <c r="Z17" s="10"/>
      <c r="AA17" s="10" t="s">
        <v>203</v>
      </c>
      <c r="AB17" s="10"/>
      <c r="AC17" s="10"/>
      <c r="AD17" s="10"/>
      <c r="AE17" s="10"/>
      <c r="AF17" s="10"/>
      <c r="AG17" s="10"/>
      <c r="AH17" s="10"/>
      <c r="AI17" s="10"/>
      <c r="AK17" s="14"/>
    </row>
    <row r="18" spans="1:37" x14ac:dyDescent="0.2">
      <c r="A18" s="10" t="s">
        <v>217</v>
      </c>
      <c r="B18" s="14">
        <v>44759</v>
      </c>
      <c r="C18" s="14">
        <v>44767</v>
      </c>
      <c r="D18" s="14" t="str">
        <f t="shared" si="0"/>
        <v>22206</v>
      </c>
      <c r="E18" s="10" t="s">
        <v>205</v>
      </c>
      <c r="F18" s="10">
        <v>25</v>
      </c>
      <c r="G18" s="10" t="s">
        <v>54</v>
      </c>
      <c r="H18" s="10"/>
      <c r="I18" s="10">
        <v>16</v>
      </c>
      <c r="J18" s="10"/>
      <c r="K18" s="10"/>
      <c r="L18" s="10"/>
      <c r="M18" s="10"/>
      <c r="N18" s="10">
        <v>0.1085</v>
      </c>
      <c r="O18" s="10">
        <v>0.24199999999999999</v>
      </c>
      <c r="P18" s="10">
        <v>0.32550000000000001</v>
      </c>
      <c r="Q18" s="10">
        <v>0.3957</v>
      </c>
      <c r="R18" s="10">
        <v>0.46129999999999999</v>
      </c>
      <c r="S18" s="10">
        <v>0.45929999999999999</v>
      </c>
      <c r="T18" s="10">
        <v>0.46110000000000001</v>
      </c>
      <c r="U18" s="10">
        <v>0.38800000000000001</v>
      </c>
      <c r="V18" s="10" t="s">
        <v>218</v>
      </c>
      <c r="W18" s="10"/>
      <c r="X18" s="10" t="s">
        <v>210</v>
      </c>
      <c r="Y18" s="10"/>
      <c r="Z18" s="14">
        <v>44769</v>
      </c>
      <c r="AA18" s="10" t="s">
        <v>203</v>
      </c>
      <c r="AB18" s="10"/>
      <c r="AC18" s="10"/>
      <c r="AD18" s="10"/>
      <c r="AE18" s="10"/>
      <c r="AF18" s="10"/>
      <c r="AG18" s="10"/>
      <c r="AH18" s="10"/>
      <c r="AI18" s="10"/>
      <c r="AK18" s="14"/>
    </row>
    <row r="19" spans="1:37" x14ac:dyDescent="0.2">
      <c r="A19" s="14">
        <v>44758</v>
      </c>
      <c r="B19" s="10" t="s">
        <v>219</v>
      </c>
      <c r="C19" s="14">
        <v>44767</v>
      </c>
      <c r="D19" s="14" t="str">
        <f t="shared" si="0"/>
        <v>22206</v>
      </c>
      <c r="E19" s="10" t="s">
        <v>205</v>
      </c>
      <c r="F19" s="10">
        <v>40</v>
      </c>
      <c r="G19" s="10" t="s">
        <v>54</v>
      </c>
      <c r="H19" s="10"/>
      <c r="I19" s="10">
        <v>17</v>
      </c>
      <c r="J19" s="10"/>
      <c r="K19" s="10"/>
      <c r="L19" s="10"/>
      <c r="M19" s="10"/>
      <c r="N19" s="10">
        <v>0.1164</v>
      </c>
      <c r="O19" s="10">
        <v>0.122</v>
      </c>
      <c r="P19" s="10">
        <v>8.2100000000000006E-2</v>
      </c>
      <c r="Q19" s="10">
        <v>7.3400000000000007E-2</v>
      </c>
      <c r="R19" s="10">
        <v>6.9699999999999998E-2</v>
      </c>
      <c r="S19" s="10" t="s">
        <v>212</v>
      </c>
      <c r="T19" s="10"/>
      <c r="U19" s="10"/>
      <c r="V19" s="10"/>
      <c r="W19" s="10"/>
      <c r="X19" s="14">
        <v>44771</v>
      </c>
      <c r="Y19" s="10">
        <v>4</v>
      </c>
      <c r="Z19" s="10"/>
      <c r="AA19" s="10" t="s">
        <v>203</v>
      </c>
      <c r="AB19" s="10"/>
      <c r="AC19" s="10"/>
      <c r="AD19" s="10"/>
      <c r="AE19" s="10"/>
      <c r="AF19" s="10"/>
      <c r="AG19" s="10"/>
      <c r="AH19" s="10"/>
      <c r="AI19" s="10"/>
      <c r="AK19" s="10"/>
    </row>
    <row r="20" spans="1:37" x14ac:dyDescent="0.2">
      <c r="A20" s="14">
        <v>44758</v>
      </c>
      <c r="B20" s="10" t="s">
        <v>219</v>
      </c>
      <c r="C20" s="14">
        <v>44766</v>
      </c>
      <c r="D20" s="14" t="str">
        <f t="shared" si="0"/>
        <v>22205</v>
      </c>
      <c r="E20" s="10" t="s">
        <v>205</v>
      </c>
      <c r="F20" s="10">
        <v>40</v>
      </c>
      <c r="G20" s="10" t="s">
        <v>54</v>
      </c>
      <c r="H20" s="10"/>
      <c r="I20" s="10">
        <v>18</v>
      </c>
      <c r="J20" s="10"/>
      <c r="K20" s="10"/>
      <c r="L20" s="10"/>
      <c r="M20" s="10"/>
      <c r="N20" s="10">
        <v>0.13619999999999999</v>
      </c>
      <c r="O20" s="10">
        <v>0.36370000000000002</v>
      </c>
      <c r="P20" s="10">
        <v>0.48799999999999999</v>
      </c>
      <c r="Q20" s="10">
        <v>0.87209999999999999</v>
      </c>
      <c r="R20" s="10">
        <v>0.70889999999999997</v>
      </c>
      <c r="S20" s="10">
        <v>0.84699999999999998</v>
      </c>
      <c r="T20" s="10">
        <v>1.5242</v>
      </c>
      <c r="U20" s="10">
        <v>2.4710000000000001</v>
      </c>
      <c r="V20" s="10"/>
      <c r="W20" s="10"/>
      <c r="X20" s="10"/>
      <c r="Y20" s="10"/>
      <c r="Z20" s="14">
        <v>44769</v>
      </c>
      <c r="AA20" s="10" t="s">
        <v>203</v>
      </c>
      <c r="AB20" s="10"/>
      <c r="AC20" s="10"/>
      <c r="AD20" s="10"/>
      <c r="AE20" s="10"/>
      <c r="AF20" s="10"/>
      <c r="AG20" s="10"/>
      <c r="AH20" s="10"/>
      <c r="AI20" s="10"/>
      <c r="AK20" s="14"/>
    </row>
    <row r="21" spans="1:37" x14ac:dyDescent="0.2">
      <c r="A21" s="10"/>
      <c r="B21" s="10"/>
      <c r="C21" s="14">
        <v>44766</v>
      </c>
      <c r="D21" s="14" t="str">
        <f t="shared" si="0"/>
        <v>22205</v>
      </c>
      <c r="E21" s="10" t="s">
        <v>205</v>
      </c>
      <c r="F21" s="10">
        <v>25</v>
      </c>
      <c r="G21" s="10" t="s">
        <v>54</v>
      </c>
      <c r="H21" s="10"/>
      <c r="I21" s="10">
        <v>19</v>
      </c>
      <c r="J21" s="10"/>
      <c r="K21" s="10"/>
      <c r="L21" s="10"/>
      <c r="M21" s="10"/>
      <c r="N21" s="10">
        <v>0.14149999999999999</v>
      </c>
      <c r="O21" s="10">
        <v>0.2999</v>
      </c>
      <c r="P21" s="10">
        <v>0.60770000000000002</v>
      </c>
      <c r="Q21" s="10">
        <v>1.1735</v>
      </c>
      <c r="R21" s="10">
        <v>0.84119999999999995</v>
      </c>
      <c r="S21" s="10">
        <v>0.81530000000000002</v>
      </c>
      <c r="T21" s="10">
        <v>1.0631999999999999</v>
      </c>
      <c r="U21" s="10" t="s">
        <v>220</v>
      </c>
      <c r="V21" s="10" t="s">
        <v>212</v>
      </c>
      <c r="W21" s="10"/>
      <c r="X21" s="14">
        <v>44773</v>
      </c>
      <c r="Y21" s="10">
        <v>5</v>
      </c>
      <c r="Z21" s="14">
        <v>44769</v>
      </c>
      <c r="AA21" s="10" t="s">
        <v>203</v>
      </c>
      <c r="AB21" s="10"/>
      <c r="AC21" s="10"/>
      <c r="AD21" s="10"/>
      <c r="AE21" s="10"/>
      <c r="AF21" s="10"/>
      <c r="AG21" s="10"/>
      <c r="AH21" s="10"/>
      <c r="AI21" s="10"/>
      <c r="AK21" s="14"/>
    </row>
    <row r="22" spans="1:37" x14ac:dyDescent="0.2">
      <c r="A22" s="10"/>
      <c r="B22" s="10"/>
      <c r="C22" s="14">
        <v>44766</v>
      </c>
      <c r="D22" s="14" t="str">
        <f t="shared" si="0"/>
        <v>22205</v>
      </c>
      <c r="E22" s="10">
        <v>1</v>
      </c>
      <c r="F22" s="10">
        <v>25</v>
      </c>
      <c r="G22" s="10">
        <v>1</v>
      </c>
      <c r="H22" s="10"/>
      <c r="I22" s="10">
        <v>20</v>
      </c>
      <c r="J22" s="10"/>
      <c r="K22" s="10"/>
      <c r="L22" s="10"/>
      <c r="M22" s="10"/>
      <c r="N22" s="10">
        <v>8.1500000000000003E-2</v>
      </c>
      <c r="O22" s="10">
        <v>0.1454</v>
      </c>
      <c r="P22" s="10">
        <v>0.31659999999999999</v>
      </c>
      <c r="Q22" s="10">
        <v>0.3518</v>
      </c>
      <c r="R22" s="10">
        <v>0.44340000000000002</v>
      </c>
      <c r="S22" s="10">
        <v>0.68630000000000002</v>
      </c>
      <c r="T22" s="10">
        <v>1.125</v>
      </c>
      <c r="U22" s="10">
        <v>1.1202000000000001</v>
      </c>
      <c r="V22" s="10"/>
      <c r="W22" s="10"/>
      <c r="X22" s="10"/>
      <c r="Y22" s="10"/>
      <c r="Z22" s="14">
        <v>44770</v>
      </c>
      <c r="AA22" s="10" t="s">
        <v>203</v>
      </c>
      <c r="AB22" s="10"/>
      <c r="AC22" s="10"/>
      <c r="AD22" s="10"/>
      <c r="AE22" s="10"/>
      <c r="AF22" s="10"/>
      <c r="AG22" s="10"/>
      <c r="AH22" s="10"/>
      <c r="AI22" s="10"/>
      <c r="AK22" s="14"/>
    </row>
    <row r="23" spans="1:37" x14ac:dyDescent="0.2">
      <c r="A23" s="14">
        <v>44758</v>
      </c>
      <c r="B23" s="10" t="s">
        <v>221</v>
      </c>
      <c r="C23" s="14">
        <v>44767</v>
      </c>
      <c r="D23" s="14" t="str">
        <f t="shared" si="0"/>
        <v>22206</v>
      </c>
      <c r="E23" s="10" t="s">
        <v>202</v>
      </c>
      <c r="F23" s="10">
        <v>40</v>
      </c>
      <c r="G23" s="10" t="s">
        <v>55</v>
      </c>
      <c r="H23" s="10"/>
      <c r="I23" s="10">
        <v>21</v>
      </c>
      <c r="J23" s="10"/>
      <c r="K23" s="10"/>
      <c r="L23" s="10"/>
      <c r="M23" s="10"/>
      <c r="N23" s="10">
        <v>0.13819999999999999</v>
      </c>
      <c r="O23" s="10">
        <v>0.29099999999999998</v>
      </c>
      <c r="P23" s="10">
        <v>0.53090000000000004</v>
      </c>
      <c r="Q23" s="10">
        <v>0.63239999999999996</v>
      </c>
      <c r="R23" s="10">
        <v>1.0246</v>
      </c>
      <c r="S23" s="10">
        <v>0.98440000000000005</v>
      </c>
      <c r="T23" s="10">
        <v>1.8103</v>
      </c>
      <c r="U23" s="10">
        <v>2.8961000000000001</v>
      </c>
      <c r="V23" s="10"/>
      <c r="W23" s="10"/>
      <c r="X23" s="10"/>
      <c r="Y23" s="10"/>
      <c r="Z23" s="14">
        <v>44769</v>
      </c>
      <c r="AA23" s="10" t="s">
        <v>203</v>
      </c>
      <c r="AB23" s="10"/>
      <c r="AC23" s="10"/>
      <c r="AD23" s="10"/>
      <c r="AE23" s="10"/>
      <c r="AF23" s="10"/>
      <c r="AG23" s="10"/>
      <c r="AH23" s="10"/>
      <c r="AI23" s="10"/>
      <c r="AK23" s="14"/>
    </row>
    <row r="24" spans="1:37" x14ac:dyDescent="0.2">
      <c r="A24" s="14">
        <v>44756</v>
      </c>
      <c r="B24" s="14">
        <v>44757</v>
      </c>
      <c r="C24" s="14">
        <v>44767</v>
      </c>
      <c r="D24" s="14" t="str">
        <f t="shared" si="0"/>
        <v>22206</v>
      </c>
      <c r="E24" s="10">
        <v>1</v>
      </c>
      <c r="F24" s="10">
        <v>40</v>
      </c>
      <c r="G24" s="10">
        <v>0.5</v>
      </c>
      <c r="H24" s="10"/>
      <c r="I24" s="16">
        <v>22</v>
      </c>
      <c r="J24" s="10"/>
      <c r="K24" s="10"/>
      <c r="L24" s="10"/>
      <c r="M24" s="10"/>
      <c r="N24" s="10">
        <v>6.2E-2</v>
      </c>
      <c r="O24" s="10">
        <v>7.3999999999999996E-2</v>
      </c>
      <c r="P24" s="10">
        <v>8.2400000000000001E-2</v>
      </c>
      <c r="Q24" s="10">
        <v>0.1178</v>
      </c>
      <c r="R24" s="10">
        <v>0.1646</v>
      </c>
      <c r="S24" s="10">
        <v>0.2087</v>
      </c>
      <c r="T24" s="10">
        <v>0.1792</v>
      </c>
      <c r="U24" s="10">
        <v>0.15679999999999999</v>
      </c>
      <c r="V24" s="10"/>
      <c r="W24" s="10"/>
      <c r="X24" s="10" t="s">
        <v>210</v>
      </c>
      <c r="Y24" s="10"/>
      <c r="Z24" s="14">
        <v>44771</v>
      </c>
      <c r="AA24" s="10" t="s">
        <v>203</v>
      </c>
      <c r="AB24" s="10"/>
      <c r="AC24" s="10" t="s">
        <v>222</v>
      </c>
      <c r="AD24" s="10"/>
      <c r="AE24" s="10"/>
      <c r="AF24" s="10"/>
      <c r="AG24" s="10"/>
      <c r="AH24" s="10"/>
      <c r="AI24" s="10"/>
      <c r="AK24" s="14"/>
    </row>
    <row r="25" spans="1:37" x14ac:dyDescent="0.2">
      <c r="A25" s="14">
        <v>44756</v>
      </c>
      <c r="B25" s="14">
        <v>44757</v>
      </c>
      <c r="C25" s="14">
        <v>44767</v>
      </c>
      <c r="D25" s="14" t="str">
        <f t="shared" si="0"/>
        <v>22206</v>
      </c>
      <c r="E25" s="10">
        <v>1</v>
      </c>
      <c r="F25" s="10">
        <v>25</v>
      </c>
      <c r="G25" s="10">
        <v>1</v>
      </c>
      <c r="H25" s="10"/>
      <c r="I25" s="16">
        <v>23</v>
      </c>
      <c r="J25" s="10"/>
      <c r="K25" s="10"/>
      <c r="L25" s="10"/>
      <c r="M25" s="10"/>
      <c r="N25" s="10">
        <v>7.8E-2</v>
      </c>
      <c r="O25" s="10">
        <v>7.3999999999999996E-2</v>
      </c>
      <c r="P25" s="10">
        <v>8.14E-2</v>
      </c>
      <c r="Q25" s="10">
        <v>0.1326</v>
      </c>
      <c r="R25" s="10">
        <v>0.19719999999999999</v>
      </c>
      <c r="S25" s="10">
        <v>0.24940000000000001</v>
      </c>
      <c r="T25" s="10">
        <v>0.23330000000000001</v>
      </c>
      <c r="U25" s="10">
        <v>0.1956</v>
      </c>
      <c r="V25" s="10"/>
      <c r="W25" s="10"/>
      <c r="X25" s="10" t="s">
        <v>210</v>
      </c>
      <c r="Y25" s="10"/>
      <c r="Z25" s="14">
        <v>44771</v>
      </c>
      <c r="AA25" s="10" t="s">
        <v>203</v>
      </c>
      <c r="AB25" s="10"/>
      <c r="AC25" s="10"/>
      <c r="AD25" s="10"/>
      <c r="AE25" s="10"/>
      <c r="AF25" s="10"/>
      <c r="AG25" s="10"/>
      <c r="AH25" s="10"/>
      <c r="AI25" s="10"/>
      <c r="AK25" s="14"/>
    </row>
    <row r="26" spans="1:37" x14ac:dyDescent="0.2">
      <c r="A26" s="10" t="s">
        <v>223</v>
      </c>
      <c r="B26" s="14">
        <v>44758</v>
      </c>
      <c r="C26" s="14">
        <v>44767</v>
      </c>
      <c r="D26" s="14" t="str">
        <f t="shared" si="0"/>
        <v>22206</v>
      </c>
      <c r="E26" s="10">
        <v>1</v>
      </c>
      <c r="F26" s="10">
        <v>40</v>
      </c>
      <c r="G26" s="10">
        <v>1</v>
      </c>
      <c r="H26" s="10"/>
      <c r="I26" s="10">
        <v>24</v>
      </c>
      <c r="J26" s="10"/>
      <c r="K26" s="10"/>
      <c r="L26" s="10"/>
      <c r="M26" s="10"/>
      <c r="N26" s="10">
        <v>0.1085</v>
      </c>
      <c r="O26" s="10">
        <v>0.23799999999999999</v>
      </c>
      <c r="P26" s="10">
        <v>0.3921</v>
      </c>
      <c r="Q26" s="10">
        <v>0.53120000000000001</v>
      </c>
      <c r="R26" s="10" t="s">
        <v>267</v>
      </c>
      <c r="S26" s="10">
        <v>0.4864</v>
      </c>
      <c r="T26" s="10" t="s">
        <v>266</v>
      </c>
      <c r="U26" s="10">
        <v>0.37819999999999998</v>
      </c>
      <c r="V26" s="10" t="s">
        <v>218</v>
      </c>
      <c r="W26" s="10"/>
      <c r="X26" s="10" t="s">
        <v>210</v>
      </c>
      <c r="Y26" s="10"/>
      <c r="Z26" s="14">
        <v>44769</v>
      </c>
      <c r="AA26" s="10" t="s">
        <v>203</v>
      </c>
      <c r="AB26" s="10"/>
      <c r="AC26" s="10"/>
      <c r="AD26" s="10"/>
      <c r="AE26" s="10"/>
      <c r="AF26" s="10"/>
      <c r="AG26" s="10"/>
      <c r="AH26" s="10"/>
      <c r="AI26" s="10"/>
      <c r="AK26" s="14"/>
    </row>
    <row r="27" spans="1:37" x14ac:dyDescent="0.2">
      <c r="A27" s="10" t="s">
        <v>223</v>
      </c>
      <c r="B27" s="14">
        <v>44758</v>
      </c>
      <c r="C27" s="14">
        <v>44767</v>
      </c>
      <c r="D27" s="14" t="str">
        <f t="shared" si="0"/>
        <v>22206</v>
      </c>
      <c r="E27" s="10">
        <v>1</v>
      </c>
      <c r="F27" s="10">
        <v>25</v>
      </c>
      <c r="G27" s="10">
        <v>0.5</v>
      </c>
      <c r="H27" s="10"/>
      <c r="I27" s="10">
        <v>25</v>
      </c>
      <c r="J27" s="10"/>
      <c r="K27" s="10"/>
      <c r="L27" s="10"/>
      <c r="M27" s="10"/>
      <c r="N27" s="10">
        <v>0.1055</v>
      </c>
      <c r="O27" s="10">
        <v>0.217</v>
      </c>
      <c r="P27" s="10">
        <v>0.44569999999999999</v>
      </c>
      <c r="Q27" s="10">
        <v>0.47060000000000002</v>
      </c>
      <c r="R27" s="10">
        <v>0.65190000000000003</v>
      </c>
      <c r="S27" s="10">
        <v>1.2433000000000001</v>
      </c>
      <c r="T27" s="10">
        <v>1.8480000000000001</v>
      </c>
      <c r="U27" s="10">
        <v>1.8553999999999999</v>
      </c>
      <c r="V27" s="10"/>
      <c r="W27" s="10"/>
      <c r="X27" s="10"/>
      <c r="Y27" s="10"/>
      <c r="Z27" s="14">
        <v>44770</v>
      </c>
      <c r="AA27" s="10" t="s">
        <v>203</v>
      </c>
      <c r="AB27" s="10"/>
      <c r="AC27" s="10"/>
      <c r="AD27" s="10"/>
      <c r="AE27" s="10"/>
      <c r="AF27" s="10"/>
      <c r="AG27" s="10"/>
      <c r="AH27" s="10"/>
      <c r="AI27" s="10"/>
      <c r="AK27" s="14"/>
    </row>
    <row r="28" spans="1:37" x14ac:dyDescent="0.2">
      <c r="A28" s="10" t="s">
        <v>223</v>
      </c>
      <c r="B28" s="14">
        <v>44758</v>
      </c>
      <c r="C28" s="14">
        <v>44767</v>
      </c>
      <c r="D28" s="14" t="str">
        <f t="shared" si="0"/>
        <v>22206</v>
      </c>
      <c r="E28" s="10">
        <v>1</v>
      </c>
      <c r="F28" s="10">
        <v>25</v>
      </c>
      <c r="G28" s="10">
        <v>0.5</v>
      </c>
      <c r="H28" s="10"/>
      <c r="I28" s="10">
        <v>26</v>
      </c>
      <c r="J28" s="10"/>
      <c r="K28" s="10"/>
      <c r="L28" s="10"/>
      <c r="M28" s="10"/>
      <c r="N28" s="10">
        <v>7.0300000000000001E-2</v>
      </c>
      <c r="O28" s="10">
        <v>6.6000000000000003E-2</v>
      </c>
      <c r="P28" s="10">
        <v>0.1618</v>
      </c>
      <c r="Q28" s="10">
        <v>0.31969999999999998</v>
      </c>
      <c r="R28" s="10">
        <v>0.27250000000000002</v>
      </c>
      <c r="S28" s="10">
        <v>0.25600000000000001</v>
      </c>
      <c r="T28" s="10">
        <v>0.31979999999999997</v>
      </c>
      <c r="U28" s="10">
        <v>0.34300000000000003</v>
      </c>
      <c r="V28" s="10" t="s">
        <v>224</v>
      </c>
      <c r="W28" s="10"/>
      <c r="X28" s="10" t="s">
        <v>210</v>
      </c>
      <c r="Y28" s="10"/>
      <c r="Z28" s="14">
        <v>44769</v>
      </c>
      <c r="AA28" s="10" t="s">
        <v>203</v>
      </c>
      <c r="AB28" s="10"/>
      <c r="AC28" s="10"/>
      <c r="AD28" s="10"/>
      <c r="AE28" s="10"/>
      <c r="AF28" s="10"/>
      <c r="AG28" s="10"/>
      <c r="AH28" s="10"/>
      <c r="AI28" s="10"/>
      <c r="AK28" s="14"/>
    </row>
    <row r="29" spans="1:37" x14ac:dyDescent="0.2">
      <c r="A29" s="10" t="s">
        <v>223</v>
      </c>
      <c r="B29" s="14">
        <v>44758</v>
      </c>
      <c r="C29" s="14">
        <v>44767</v>
      </c>
      <c r="D29" s="14" t="str">
        <f t="shared" si="0"/>
        <v>22206</v>
      </c>
      <c r="E29" s="10" t="s">
        <v>202</v>
      </c>
      <c r="F29" s="10">
        <v>40</v>
      </c>
      <c r="G29" s="10" t="s">
        <v>55</v>
      </c>
      <c r="H29" s="10"/>
      <c r="I29" s="10">
        <v>27</v>
      </c>
      <c r="J29" s="10"/>
      <c r="K29" s="10"/>
      <c r="L29" s="10"/>
      <c r="M29" s="10"/>
      <c r="N29" s="10">
        <v>6.9099999999999995E-2</v>
      </c>
      <c r="O29" s="10">
        <v>6.6000000000000003E-2</v>
      </c>
      <c r="P29" s="10" t="s">
        <v>213</v>
      </c>
      <c r="Q29" s="10"/>
      <c r="R29" s="10"/>
      <c r="S29" s="10"/>
      <c r="T29" s="10"/>
      <c r="U29" s="10"/>
      <c r="V29" s="10"/>
      <c r="W29" s="10"/>
      <c r="X29" s="14">
        <v>44768</v>
      </c>
      <c r="Y29" s="10" t="s">
        <v>225</v>
      </c>
      <c r="Z29" s="10"/>
      <c r="AA29" s="10" t="s">
        <v>203</v>
      </c>
      <c r="AB29" s="10"/>
      <c r="AC29" s="10"/>
      <c r="AD29" s="10"/>
      <c r="AE29" s="10"/>
      <c r="AF29" s="10"/>
      <c r="AG29" s="10"/>
      <c r="AH29" s="10"/>
      <c r="AI29" s="10"/>
      <c r="AK29" s="14"/>
    </row>
    <row r="30" spans="1:37" x14ac:dyDescent="0.2">
      <c r="A30" s="10" t="s">
        <v>223</v>
      </c>
      <c r="B30" s="14">
        <v>44758</v>
      </c>
      <c r="C30" s="14">
        <v>44767</v>
      </c>
      <c r="D30" s="14" t="str">
        <f t="shared" si="0"/>
        <v>22206</v>
      </c>
      <c r="E30" s="10" t="s">
        <v>205</v>
      </c>
      <c r="F30" s="10">
        <v>25</v>
      </c>
      <c r="G30" s="10" t="s">
        <v>54</v>
      </c>
      <c r="H30" s="10"/>
      <c r="I30" s="10">
        <v>28</v>
      </c>
      <c r="J30" s="10"/>
      <c r="K30" s="10"/>
      <c r="L30" s="10"/>
      <c r="M30" s="10"/>
      <c r="N30" s="10">
        <v>9.6600000000000005E-2</v>
      </c>
      <c r="O30" s="10">
        <v>0.13500000000000001</v>
      </c>
      <c r="P30" s="10">
        <v>0.13519999999999999</v>
      </c>
      <c r="Q30" s="10">
        <v>0.1457</v>
      </c>
      <c r="R30" s="10">
        <v>0.11509999999999999</v>
      </c>
      <c r="S30" s="10">
        <v>9.5000000000000001E-2</v>
      </c>
      <c r="T30" s="10" t="s">
        <v>212</v>
      </c>
      <c r="U30" s="10"/>
      <c r="V30" s="10"/>
      <c r="W30" s="10"/>
      <c r="X30" s="14">
        <v>44772</v>
      </c>
      <c r="Y30" s="10">
        <v>4</v>
      </c>
      <c r="Z30" s="10"/>
      <c r="AA30" s="10" t="s">
        <v>203</v>
      </c>
      <c r="AB30" s="10"/>
      <c r="AC30" s="10"/>
      <c r="AD30" s="10"/>
      <c r="AE30" s="10"/>
      <c r="AF30" s="10"/>
      <c r="AG30" s="10"/>
      <c r="AH30" s="10"/>
      <c r="AI30" s="10"/>
      <c r="AK30" s="14"/>
    </row>
    <row r="31" spans="1:37" x14ac:dyDescent="0.2">
      <c r="A31" s="10"/>
      <c r="B31" s="10"/>
      <c r="C31" s="14">
        <v>44766</v>
      </c>
      <c r="D31" s="14" t="str">
        <f t="shared" si="0"/>
        <v>22205</v>
      </c>
      <c r="E31" s="10" t="s">
        <v>205</v>
      </c>
      <c r="F31" s="10">
        <v>25</v>
      </c>
      <c r="G31" s="10" t="s">
        <v>54</v>
      </c>
      <c r="H31" s="10"/>
      <c r="I31" s="10">
        <v>29</v>
      </c>
      <c r="J31" s="10"/>
      <c r="K31" s="10"/>
      <c r="L31" s="10"/>
      <c r="M31" s="10"/>
      <c r="N31" s="10">
        <v>0.1091</v>
      </c>
      <c r="O31" s="10">
        <v>0.2142</v>
      </c>
      <c r="P31" s="10">
        <v>0.35549999999999998</v>
      </c>
      <c r="Q31" s="10">
        <v>0.62260000000000004</v>
      </c>
      <c r="R31" s="10">
        <v>0.61429999999999996</v>
      </c>
      <c r="S31" s="10">
        <v>0.73680000000000001</v>
      </c>
      <c r="T31" s="10">
        <v>1.3048999999999999</v>
      </c>
      <c r="U31" s="10">
        <v>2.0642999999999998</v>
      </c>
      <c r="V31" s="10"/>
      <c r="W31" s="10"/>
      <c r="X31" s="10"/>
      <c r="Y31" s="10"/>
      <c r="Z31" s="10"/>
      <c r="AA31" s="10" t="s">
        <v>203</v>
      </c>
      <c r="AB31" s="10"/>
      <c r="AC31" s="10"/>
      <c r="AD31" s="10"/>
      <c r="AE31" s="10"/>
      <c r="AF31" s="10"/>
      <c r="AG31" s="10"/>
      <c r="AH31" s="10"/>
      <c r="AI31" s="10"/>
    </row>
    <row r="32" spans="1:37" x14ac:dyDescent="0.2">
      <c r="A32" s="10" t="s">
        <v>223</v>
      </c>
      <c r="B32" s="14">
        <v>44758</v>
      </c>
      <c r="C32" s="14">
        <v>44766</v>
      </c>
      <c r="D32" s="14" t="str">
        <f t="shared" si="0"/>
        <v>22205</v>
      </c>
      <c r="E32" s="10" t="s">
        <v>202</v>
      </c>
      <c r="F32" s="10">
        <v>40</v>
      </c>
      <c r="G32" s="10" t="s">
        <v>55</v>
      </c>
      <c r="H32" s="10"/>
      <c r="I32" s="10">
        <v>30</v>
      </c>
      <c r="J32" s="10"/>
      <c r="K32" s="10"/>
      <c r="L32" s="10"/>
      <c r="M32" s="10"/>
      <c r="N32" s="10">
        <v>0.129</v>
      </c>
      <c r="O32" s="10">
        <v>0.3145</v>
      </c>
      <c r="P32" s="10">
        <v>0.58720000000000006</v>
      </c>
      <c r="Q32" s="10">
        <v>0.80869999999999997</v>
      </c>
      <c r="R32" s="10">
        <v>0.81040000000000001</v>
      </c>
      <c r="S32" s="10">
        <v>1.2330000000000001</v>
      </c>
      <c r="T32" s="10">
        <v>2.0489000000000002</v>
      </c>
      <c r="U32" s="10">
        <v>2.8</v>
      </c>
      <c r="V32" s="10"/>
      <c r="W32" s="10"/>
      <c r="X32" s="10"/>
      <c r="Y32" s="10"/>
      <c r="Z32" s="10"/>
      <c r="AA32" s="10" t="s">
        <v>203</v>
      </c>
      <c r="AB32" s="10"/>
      <c r="AC32" s="10"/>
      <c r="AD32" s="10"/>
      <c r="AE32" s="10"/>
      <c r="AF32" s="10"/>
      <c r="AG32" s="10"/>
      <c r="AH32" s="10"/>
      <c r="AI32" s="10"/>
    </row>
    <row r="33" spans="1:35" x14ac:dyDescent="0.2">
      <c r="A33" s="10" t="s">
        <v>223</v>
      </c>
      <c r="B33" s="14">
        <v>44758</v>
      </c>
      <c r="C33" s="14">
        <v>44766</v>
      </c>
      <c r="D33" s="14" t="str">
        <f t="shared" si="0"/>
        <v>22205</v>
      </c>
      <c r="E33" s="10">
        <v>1</v>
      </c>
      <c r="F33" s="10">
        <v>40</v>
      </c>
      <c r="G33" s="10">
        <v>0.5</v>
      </c>
      <c r="H33" s="10"/>
      <c r="I33" s="10">
        <v>31</v>
      </c>
      <c r="J33" s="10"/>
      <c r="K33" s="10"/>
      <c r="L33" s="10"/>
      <c r="M33" s="10"/>
      <c r="N33" s="10">
        <v>9.8299999999999998E-2</v>
      </c>
      <c r="O33" s="10">
        <v>7.2300000000000003E-2</v>
      </c>
      <c r="P33" s="10">
        <v>6.4799999999999996E-2</v>
      </c>
      <c r="Q33" s="10" t="s">
        <v>226</v>
      </c>
      <c r="R33" s="10"/>
      <c r="S33" s="10"/>
      <c r="T33" s="10"/>
      <c r="U33" s="10"/>
      <c r="V33" s="10"/>
      <c r="W33" s="10"/>
      <c r="X33" s="14">
        <v>44768</v>
      </c>
      <c r="Y33" s="10" t="s">
        <v>227</v>
      </c>
      <c r="Z33" s="10"/>
      <c r="AA33" s="10" t="s">
        <v>203</v>
      </c>
      <c r="AB33" s="10"/>
      <c r="AC33" s="10"/>
      <c r="AD33" s="10"/>
      <c r="AE33" s="10"/>
      <c r="AF33" s="10"/>
      <c r="AG33" s="10"/>
      <c r="AH33" s="10"/>
      <c r="AI33" s="10"/>
    </row>
    <row r="34" spans="1:35" x14ac:dyDescent="0.2">
      <c r="A34" s="14">
        <v>44756</v>
      </c>
      <c r="B34" s="14">
        <v>44758</v>
      </c>
      <c r="C34" s="14">
        <v>44767</v>
      </c>
      <c r="D34" s="14" t="str">
        <f t="shared" si="0"/>
        <v>22206</v>
      </c>
      <c r="E34" s="10">
        <v>1</v>
      </c>
      <c r="F34" s="10">
        <v>40</v>
      </c>
      <c r="G34" s="10">
        <v>0.5</v>
      </c>
      <c r="H34" s="10"/>
      <c r="I34" s="10">
        <v>32</v>
      </c>
      <c r="J34" s="10"/>
      <c r="K34" s="10"/>
      <c r="L34" s="10"/>
      <c r="M34" s="10"/>
      <c r="N34" s="10">
        <v>0.1318</v>
      </c>
      <c r="O34" s="10">
        <v>0.27700000000000002</v>
      </c>
      <c r="P34" s="10">
        <v>0.36449999999999999</v>
      </c>
      <c r="Q34" s="10">
        <v>0.39410000000000001</v>
      </c>
      <c r="R34" s="10">
        <v>0.3478</v>
      </c>
      <c r="S34" s="10">
        <v>0.34720000000000001</v>
      </c>
      <c r="T34" s="10">
        <v>0.33019999999999999</v>
      </c>
      <c r="U34" s="10">
        <v>0.30959999999999999</v>
      </c>
      <c r="V34" s="10" t="s">
        <v>228</v>
      </c>
      <c r="W34" s="10"/>
      <c r="X34" s="10" t="s">
        <v>210</v>
      </c>
      <c r="Y34" s="10"/>
      <c r="Z34" s="14">
        <v>44769</v>
      </c>
      <c r="AA34" s="10" t="s">
        <v>203</v>
      </c>
      <c r="AB34" s="10"/>
      <c r="AC34" s="10"/>
      <c r="AD34" s="10"/>
      <c r="AE34" s="10"/>
      <c r="AF34" s="10"/>
      <c r="AG34" s="10"/>
      <c r="AH34" s="10"/>
      <c r="AI34" s="10"/>
    </row>
    <row r="35" spans="1:35" x14ac:dyDescent="0.2">
      <c r="A35" s="14">
        <v>44756</v>
      </c>
      <c r="B35" s="14">
        <v>44758</v>
      </c>
      <c r="C35" s="14">
        <v>44767</v>
      </c>
      <c r="D35" s="14" t="str">
        <f t="shared" si="0"/>
        <v>22206</v>
      </c>
      <c r="E35" s="10">
        <v>1</v>
      </c>
      <c r="F35" s="10">
        <v>25</v>
      </c>
      <c r="G35" s="10">
        <v>1</v>
      </c>
      <c r="H35" s="10"/>
      <c r="I35" s="10">
        <v>33</v>
      </c>
      <c r="J35" s="10"/>
      <c r="K35" s="10"/>
      <c r="L35" s="10"/>
      <c r="M35" s="10"/>
      <c r="N35" s="10">
        <v>9.1300000000000006E-2</v>
      </c>
      <c r="O35" s="10">
        <v>0.14099999999999999</v>
      </c>
      <c r="P35" s="10">
        <v>0.2661</v>
      </c>
      <c r="Q35" s="10">
        <v>0.25130000000000002</v>
      </c>
      <c r="R35" s="10">
        <v>0.21329999999999999</v>
      </c>
      <c r="S35" s="10">
        <v>0.20300000000000001</v>
      </c>
      <c r="T35" s="10">
        <v>0.18160000000000001</v>
      </c>
      <c r="U35" s="10">
        <v>0.18240000000000001</v>
      </c>
      <c r="V35" s="10" t="s">
        <v>228</v>
      </c>
      <c r="W35" s="10"/>
      <c r="X35" s="10" t="s">
        <v>210</v>
      </c>
      <c r="Y35" s="10"/>
      <c r="Z35" s="14">
        <v>44769</v>
      </c>
      <c r="AA35" s="10" t="s">
        <v>203</v>
      </c>
      <c r="AB35" s="10"/>
      <c r="AC35" s="10"/>
      <c r="AD35" s="10"/>
      <c r="AE35" s="10"/>
      <c r="AF35" s="10"/>
      <c r="AG35" s="10"/>
      <c r="AH35" s="10"/>
      <c r="AI35" s="10"/>
    </row>
    <row r="36" spans="1:35" x14ac:dyDescent="0.2">
      <c r="A36" s="14">
        <v>44756</v>
      </c>
      <c r="B36" s="14">
        <v>44758</v>
      </c>
      <c r="C36" s="14">
        <v>44767</v>
      </c>
      <c r="D36" s="14" t="str">
        <f t="shared" si="0"/>
        <v>22206</v>
      </c>
      <c r="E36" s="10" t="s">
        <v>202</v>
      </c>
      <c r="F36" s="10">
        <v>25</v>
      </c>
      <c r="G36" s="10" t="s">
        <v>55</v>
      </c>
      <c r="H36" s="10"/>
      <c r="I36" s="10">
        <v>34</v>
      </c>
      <c r="J36" s="10"/>
      <c r="K36" s="10"/>
      <c r="L36" s="10"/>
      <c r="M36" s="10"/>
      <c r="N36" s="10">
        <v>6.8599999999999994E-2</v>
      </c>
      <c r="O36" s="10">
        <v>0.113</v>
      </c>
      <c r="P36" s="10">
        <v>0.17169999999999999</v>
      </c>
      <c r="Q36" s="10">
        <v>0.22770000000000001</v>
      </c>
      <c r="R36" s="10">
        <v>0.25790000000000002</v>
      </c>
      <c r="S36" s="10">
        <v>0.2515</v>
      </c>
      <c r="T36" s="10">
        <v>0.2203</v>
      </c>
      <c r="U36" s="10">
        <v>0.2336</v>
      </c>
      <c r="V36" s="10"/>
      <c r="W36" s="10"/>
      <c r="X36" s="10"/>
      <c r="Y36" s="10"/>
      <c r="Z36" s="10"/>
      <c r="AA36" s="10" t="s">
        <v>203</v>
      </c>
      <c r="AB36" s="10"/>
      <c r="AC36" s="10"/>
      <c r="AD36" s="10"/>
      <c r="AE36" s="10"/>
      <c r="AF36" s="10"/>
      <c r="AG36" s="10"/>
      <c r="AH36" s="10"/>
      <c r="AI36" s="10"/>
    </row>
    <row r="37" spans="1:35" x14ac:dyDescent="0.2">
      <c r="A37" s="14">
        <v>44756</v>
      </c>
      <c r="B37" s="14">
        <v>44758</v>
      </c>
      <c r="C37" s="14">
        <v>44766</v>
      </c>
      <c r="D37" s="14" t="str">
        <f t="shared" si="0"/>
        <v>22205</v>
      </c>
      <c r="E37" s="10" t="s">
        <v>202</v>
      </c>
      <c r="F37" s="10">
        <v>40</v>
      </c>
      <c r="G37" s="10" t="s">
        <v>55</v>
      </c>
      <c r="H37" s="10"/>
      <c r="I37" s="10">
        <v>35</v>
      </c>
      <c r="J37" s="10"/>
      <c r="K37" s="10"/>
      <c r="L37" s="10"/>
      <c r="M37" s="10"/>
      <c r="N37" s="10">
        <v>0.12609999999999999</v>
      </c>
      <c r="O37" s="10" t="s">
        <v>213</v>
      </c>
      <c r="P37" s="10"/>
      <c r="Q37" s="10"/>
      <c r="R37" s="10"/>
      <c r="S37" s="10"/>
      <c r="T37" s="10"/>
      <c r="U37" s="10"/>
      <c r="V37" s="10"/>
      <c r="W37" s="10"/>
      <c r="X37" s="14">
        <v>44767</v>
      </c>
      <c r="Y37" s="10">
        <v>4</v>
      </c>
      <c r="Z37" s="10"/>
      <c r="AA37" s="10" t="s">
        <v>203</v>
      </c>
      <c r="AB37" s="10"/>
      <c r="AC37" s="10"/>
      <c r="AD37" s="10"/>
      <c r="AE37" s="10"/>
      <c r="AF37" s="10"/>
      <c r="AG37" s="10"/>
      <c r="AH37" s="10"/>
      <c r="AI37" s="10"/>
    </row>
    <row r="38" spans="1:35" x14ac:dyDescent="0.2">
      <c r="A38" s="14">
        <v>44756</v>
      </c>
      <c r="B38" s="14">
        <v>44758</v>
      </c>
      <c r="C38" s="14">
        <v>44766</v>
      </c>
      <c r="D38" s="14" t="str">
        <f t="shared" si="0"/>
        <v>22205</v>
      </c>
      <c r="E38" s="10">
        <v>1</v>
      </c>
      <c r="F38" s="10">
        <v>40</v>
      </c>
      <c r="G38" s="10">
        <v>1</v>
      </c>
      <c r="H38" s="10"/>
      <c r="I38" s="16">
        <v>36</v>
      </c>
      <c r="J38" s="10"/>
      <c r="K38" s="10"/>
      <c r="L38" s="10"/>
      <c r="M38" s="10"/>
      <c r="N38" s="10">
        <v>0.08</v>
      </c>
      <c r="O38" s="10">
        <v>5.7599999999999998E-2</v>
      </c>
      <c r="P38" s="10">
        <v>6.9000000000000006E-2</v>
      </c>
      <c r="Q38" s="10">
        <v>8.9800000000000005E-2</v>
      </c>
      <c r="R38" s="10">
        <v>0.1578</v>
      </c>
      <c r="S38" s="10">
        <v>0.27179999999999999</v>
      </c>
      <c r="T38" s="10">
        <v>0.3175</v>
      </c>
      <c r="U38" s="10">
        <v>0.31580000000000003</v>
      </c>
      <c r="V38" s="10"/>
      <c r="W38" s="10"/>
      <c r="X38" s="10"/>
      <c r="Y38" s="10"/>
      <c r="Z38" s="14">
        <v>44771</v>
      </c>
      <c r="AA38" s="10" t="s">
        <v>203</v>
      </c>
      <c r="AB38" s="10"/>
      <c r="AC38" s="10"/>
      <c r="AD38" s="10"/>
      <c r="AE38" s="10"/>
      <c r="AF38" s="10"/>
      <c r="AG38" s="10"/>
      <c r="AH38" s="10"/>
      <c r="AI38" s="10"/>
    </row>
    <row r="39" spans="1:35" x14ac:dyDescent="0.2">
      <c r="A39" s="10"/>
      <c r="B39" s="10"/>
      <c r="C39" s="14">
        <v>44766</v>
      </c>
      <c r="D39" s="14" t="str">
        <f t="shared" si="0"/>
        <v>22205</v>
      </c>
      <c r="E39" s="10">
        <v>1</v>
      </c>
      <c r="F39" s="10">
        <v>25</v>
      </c>
      <c r="G39" s="10">
        <v>1</v>
      </c>
      <c r="H39" s="10"/>
      <c r="I39" s="10">
        <v>37</v>
      </c>
      <c r="J39" s="10"/>
      <c r="K39" s="10"/>
      <c r="L39" s="10"/>
      <c r="M39" s="10"/>
      <c r="N39" s="10">
        <v>8.5400000000000004E-2</v>
      </c>
      <c r="O39" s="10">
        <v>9.5799999999999996E-2</v>
      </c>
      <c r="P39" s="10">
        <v>0.1164</v>
      </c>
      <c r="Q39" s="10">
        <v>0.16900000000000001</v>
      </c>
      <c r="R39" s="10">
        <v>0.186</v>
      </c>
      <c r="S39" s="10">
        <v>0.27510000000000001</v>
      </c>
      <c r="T39" s="10">
        <v>0.27160000000000001</v>
      </c>
      <c r="U39" s="10">
        <v>0.2465</v>
      </c>
      <c r="V39" s="10"/>
      <c r="W39" s="10"/>
      <c r="X39" s="10"/>
      <c r="Y39" s="10"/>
      <c r="Z39" s="10"/>
      <c r="AA39" s="10" t="s">
        <v>203</v>
      </c>
      <c r="AB39" s="10"/>
      <c r="AC39" s="10"/>
      <c r="AD39" s="10"/>
      <c r="AE39" s="10"/>
      <c r="AF39" s="10"/>
      <c r="AG39" s="10"/>
      <c r="AH39" s="10"/>
      <c r="AI39" s="10"/>
    </row>
    <row r="40" spans="1:35" x14ac:dyDescent="0.2">
      <c r="A40" s="10" t="s">
        <v>223</v>
      </c>
      <c r="B40" s="14">
        <v>44758</v>
      </c>
      <c r="C40" s="14">
        <v>44767</v>
      </c>
      <c r="D40" s="14" t="str">
        <f t="shared" si="0"/>
        <v>22206</v>
      </c>
      <c r="E40" s="10" t="s">
        <v>202</v>
      </c>
      <c r="F40" s="10">
        <v>25</v>
      </c>
      <c r="G40" s="10" t="s">
        <v>55</v>
      </c>
      <c r="H40" s="10"/>
      <c r="I40" s="10">
        <v>38</v>
      </c>
      <c r="J40" s="10"/>
      <c r="K40" s="10"/>
      <c r="L40" s="10"/>
      <c r="M40" s="10"/>
      <c r="N40" s="10">
        <v>0.11940000000000001</v>
      </c>
      <c r="O40" s="10">
        <v>9.1999999999999998E-2</v>
      </c>
      <c r="P40" s="10">
        <v>0.18970000000000001</v>
      </c>
      <c r="Q40" s="10">
        <v>0.40799999999999997</v>
      </c>
      <c r="R40" s="10">
        <v>0.39</v>
      </c>
      <c r="S40" s="10">
        <v>0.34839999999999999</v>
      </c>
      <c r="T40" s="10" t="s">
        <v>212</v>
      </c>
      <c r="U40" s="10"/>
      <c r="V40" s="10"/>
      <c r="W40" s="10"/>
      <c r="X40" s="14">
        <v>44772</v>
      </c>
      <c r="Y40" s="10">
        <v>4</v>
      </c>
      <c r="Z40" s="14">
        <v>44769</v>
      </c>
      <c r="AA40" s="10" t="s">
        <v>203</v>
      </c>
      <c r="AB40" s="10"/>
      <c r="AC40" s="10"/>
      <c r="AD40" s="10"/>
      <c r="AE40" s="10"/>
      <c r="AF40" s="10"/>
      <c r="AG40" s="10"/>
      <c r="AH40" s="10"/>
      <c r="AI40" s="10"/>
    </row>
    <row r="41" spans="1:35" x14ac:dyDescent="0.2">
      <c r="A41" s="10"/>
      <c r="B41" s="10"/>
      <c r="C41" s="14">
        <v>44771</v>
      </c>
      <c r="D41" s="14" t="str">
        <f t="shared" si="0"/>
        <v>22210</v>
      </c>
      <c r="E41" s="10">
        <v>2</v>
      </c>
      <c r="F41" s="10">
        <v>40</v>
      </c>
      <c r="G41" s="10" t="s">
        <v>55</v>
      </c>
      <c r="H41" s="10"/>
      <c r="I41" s="10">
        <v>39</v>
      </c>
      <c r="J41" s="10"/>
      <c r="K41" s="10"/>
      <c r="L41" s="10"/>
      <c r="M41" s="10"/>
      <c r="N41" s="10"/>
      <c r="O41" s="10">
        <v>6.4000000000000001E-2</v>
      </c>
      <c r="P41" s="10">
        <v>0.1116</v>
      </c>
      <c r="Q41" s="10">
        <v>0.19500000000000001</v>
      </c>
      <c r="R41" s="16">
        <v>0.1976</v>
      </c>
      <c r="S41" s="10">
        <v>0.29260000000000003</v>
      </c>
      <c r="T41" s="10">
        <v>0.55769999999999997</v>
      </c>
      <c r="U41" s="10">
        <v>0.62829999999999997</v>
      </c>
      <c r="V41" s="10"/>
      <c r="W41" s="10"/>
      <c r="X41" s="10"/>
      <c r="Y41" s="10"/>
      <c r="Z41" s="10"/>
      <c r="AA41" s="10" t="s">
        <v>203</v>
      </c>
      <c r="AB41" s="10"/>
      <c r="AC41" s="10"/>
      <c r="AD41" s="10"/>
      <c r="AE41" s="10"/>
      <c r="AF41" s="10"/>
      <c r="AG41" s="10"/>
      <c r="AH41" s="10"/>
      <c r="AI41" s="10"/>
    </row>
    <row r="42" spans="1:35" x14ac:dyDescent="0.2">
      <c r="A42" s="14">
        <v>44758</v>
      </c>
      <c r="B42" s="10" t="s">
        <v>221</v>
      </c>
      <c r="C42" s="14">
        <v>44767</v>
      </c>
      <c r="D42" s="14" t="str">
        <f t="shared" si="0"/>
        <v>22206</v>
      </c>
      <c r="E42" s="10" t="s">
        <v>205</v>
      </c>
      <c r="F42" s="10">
        <v>40</v>
      </c>
      <c r="G42" s="10" t="s">
        <v>54</v>
      </c>
      <c r="H42" s="10"/>
      <c r="I42" s="16">
        <v>40</v>
      </c>
      <c r="J42" s="10"/>
      <c r="K42" s="10"/>
      <c r="L42" s="10"/>
      <c r="M42" s="10"/>
      <c r="N42" s="10"/>
      <c r="O42" s="10">
        <v>0.1115</v>
      </c>
      <c r="P42" s="10">
        <v>0.26229999999999998</v>
      </c>
      <c r="Q42" s="10">
        <v>0.34189999999999998</v>
      </c>
      <c r="R42" s="10">
        <v>0.49780000000000002</v>
      </c>
      <c r="S42" s="10">
        <v>0.62329999999999997</v>
      </c>
      <c r="T42" s="10">
        <v>0.59060000000000001</v>
      </c>
      <c r="U42" s="10">
        <v>0.86629999999999996</v>
      </c>
      <c r="V42" s="10"/>
      <c r="W42" s="10"/>
      <c r="X42" s="10"/>
      <c r="Y42" s="10"/>
      <c r="Z42" s="14">
        <v>44771</v>
      </c>
      <c r="AA42" s="10" t="s">
        <v>203</v>
      </c>
      <c r="AB42" s="10"/>
      <c r="AC42" s="10"/>
      <c r="AD42" s="10"/>
      <c r="AE42" s="10"/>
      <c r="AF42" s="10"/>
      <c r="AG42" s="10"/>
      <c r="AH42" s="10"/>
      <c r="AI42" s="10"/>
    </row>
    <row r="43" spans="1:35" x14ac:dyDescent="0.2">
      <c r="A43" s="14">
        <v>44758</v>
      </c>
      <c r="B43" s="10" t="s">
        <v>221</v>
      </c>
      <c r="C43" s="14">
        <v>44768</v>
      </c>
      <c r="D43" s="14" t="str">
        <f t="shared" si="0"/>
        <v>22207</v>
      </c>
      <c r="E43" s="10">
        <v>2</v>
      </c>
      <c r="F43" s="10" t="s">
        <v>229</v>
      </c>
      <c r="G43" s="10" t="s">
        <v>229</v>
      </c>
      <c r="H43" s="10"/>
      <c r="I43" s="10">
        <v>41</v>
      </c>
      <c r="J43" s="10"/>
      <c r="K43" s="10"/>
      <c r="L43" s="10"/>
      <c r="M43" s="10"/>
      <c r="N43" s="10"/>
      <c r="O43" s="10">
        <v>6.5600000000000006E-2</v>
      </c>
      <c r="P43" s="10" t="s">
        <v>213</v>
      </c>
      <c r="Q43" s="10"/>
      <c r="R43" s="10"/>
      <c r="S43" s="10"/>
      <c r="T43" s="10"/>
      <c r="U43" s="10"/>
      <c r="V43" s="10"/>
      <c r="W43" s="10"/>
      <c r="X43" s="14">
        <v>44768</v>
      </c>
      <c r="Y43" s="10" t="s">
        <v>214</v>
      </c>
      <c r="Z43" s="10"/>
      <c r="AA43" s="10" t="s">
        <v>203</v>
      </c>
      <c r="AB43" s="10"/>
      <c r="AC43" s="10" t="s">
        <v>230</v>
      </c>
      <c r="AD43" s="10"/>
      <c r="AE43" s="10"/>
      <c r="AF43" s="10"/>
      <c r="AG43" s="10"/>
      <c r="AH43" s="10"/>
      <c r="AI43" s="10"/>
    </row>
    <row r="44" spans="1:35" x14ac:dyDescent="0.2">
      <c r="A44" s="14">
        <v>44758</v>
      </c>
      <c r="B44" s="10" t="s">
        <v>221</v>
      </c>
      <c r="C44" s="14">
        <v>44768</v>
      </c>
      <c r="D44" s="14" t="str">
        <f t="shared" si="0"/>
        <v>22207</v>
      </c>
      <c r="E44" s="10">
        <v>2</v>
      </c>
      <c r="F44" s="10">
        <v>25</v>
      </c>
      <c r="G44" s="10">
        <v>0.5</v>
      </c>
      <c r="H44" s="10"/>
      <c r="I44" s="10">
        <v>42</v>
      </c>
      <c r="J44" s="10"/>
      <c r="K44" s="10"/>
      <c r="L44" s="10"/>
      <c r="M44" s="10"/>
      <c r="N44" s="10"/>
      <c r="O44" s="10">
        <v>0.13869999999999999</v>
      </c>
      <c r="P44" s="10">
        <v>0.123</v>
      </c>
      <c r="Q44" s="10">
        <v>0.2218</v>
      </c>
      <c r="R44" s="10">
        <v>0.2</v>
      </c>
      <c r="S44" s="10">
        <v>0.21179999999999999</v>
      </c>
      <c r="T44" s="10">
        <v>0.2079</v>
      </c>
      <c r="U44" s="10">
        <v>0.3216</v>
      </c>
      <c r="V44" s="10"/>
      <c r="W44" s="10"/>
      <c r="X44" s="10"/>
      <c r="Y44" s="10"/>
      <c r="Z44" s="14">
        <v>44769</v>
      </c>
      <c r="AA44" s="10" t="s">
        <v>203</v>
      </c>
      <c r="AB44" s="10"/>
      <c r="AC44" s="10" t="s">
        <v>231</v>
      </c>
      <c r="AD44" s="10"/>
      <c r="AE44" s="10"/>
      <c r="AF44" s="10"/>
      <c r="AG44" s="10"/>
      <c r="AH44" s="10"/>
      <c r="AI44" s="10"/>
    </row>
    <row r="45" spans="1:35" x14ac:dyDescent="0.2">
      <c r="A45" s="10" t="s">
        <v>232</v>
      </c>
      <c r="B45" s="14">
        <v>44758</v>
      </c>
      <c r="C45" s="14">
        <v>44768</v>
      </c>
      <c r="D45" s="14" t="str">
        <f t="shared" si="0"/>
        <v>22207</v>
      </c>
      <c r="E45" s="10">
        <v>2</v>
      </c>
      <c r="F45" s="10">
        <v>40</v>
      </c>
      <c r="G45" s="10">
        <v>0.5</v>
      </c>
      <c r="H45" s="10"/>
      <c r="I45" s="10">
        <v>43</v>
      </c>
      <c r="J45" s="10"/>
      <c r="K45" s="10"/>
      <c r="L45" s="10"/>
      <c r="M45" s="10"/>
      <c r="N45" s="10"/>
      <c r="O45" s="10">
        <v>0.111</v>
      </c>
      <c r="P45" s="10">
        <v>0.123</v>
      </c>
      <c r="Q45" s="10">
        <v>0.156</v>
      </c>
      <c r="R45" s="10">
        <v>0.27950000000000003</v>
      </c>
      <c r="S45" s="10">
        <v>0.4335</v>
      </c>
      <c r="T45" s="10">
        <v>0.42580000000000001</v>
      </c>
      <c r="U45" s="10">
        <v>0.46100000000000002</v>
      </c>
      <c r="V45" s="10"/>
      <c r="W45" s="10"/>
      <c r="X45" s="10"/>
      <c r="Y45" s="10"/>
      <c r="Z45" s="10"/>
      <c r="AA45" s="10" t="s">
        <v>203</v>
      </c>
      <c r="AB45" s="10"/>
      <c r="AC45" s="10"/>
      <c r="AD45" s="10"/>
      <c r="AE45" s="10"/>
      <c r="AF45" s="10"/>
      <c r="AG45" s="10"/>
      <c r="AH45" s="10"/>
      <c r="AI45" s="10"/>
    </row>
    <row r="46" spans="1:35" x14ac:dyDescent="0.2">
      <c r="A46" s="14">
        <v>44756</v>
      </c>
      <c r="B46" s="14">
        <v>44758</v>
      </c>
      <c r="C46" s="14">
        <v>44768</v>
      </c>
      <c r="D46" s="14" t="str">
        <f t="shared" si="0"/>
        <v>22207</v>
      </c>
      <c r="E46" s="10">
        <v>2</v>
      </c>
      <c r="F46" s="10">
        <v>40</v>
      </c>
      <c r="G46" s="10">
        <v>1</v>
      </c>
      <c r="H46" s="10"/>
      <c r="I46" s="10">
        <v>44</v>
      </c>
      <c r="J46" s="10"/>
      <c r="K46" s="10"/>
      <c r="L46" s="10"/>
      <c r="M46" s="10"/>
      <c r="N46" s="10"/>
      <c r="O46" s="10">
        <v>0.11899999999999999</v>
      </c>
      <c r="P46" s="10">
        <v>0.112</v>
      </c>
      <c r="Q46" s="10">
        <v>0.12740000000000001</v>
      </c>
      <c r="R46" s="10">
        <v>0.2225</v>
      </c>
      <c r="S46" s="10">
        <v>0.36749999999999999</v>
      </c>
      <c r="T46" s="10">
        <v>0.60909999999999997</v>
      </c>
      <c r="U46" s="10">
        <v>0.90080000000000005</v>
      </c>
      <c r="V46" s="10"/>
      <c r="W46" s="10"/>
      <c r="X46" s="10"/>
      <c r="Y46" s="10"/>
      <c r="Z46" s="14">
        <v>44770</v>
      </c>
      <c r="AA46" s="10" t="s">
        <v>203</v>
      </c>
      <c r="AB46" s="10"/>
      <c r="AC46" s="10"/>
      <c r="AD46" s="10"/>
      <c r="AE46" s="10"/>
      <c r="AF46" s="10"/>
      <c r="AG46" s="10"/>
      <c r="AH46" s="10"/>
      <c r="AI46" s="10"/>
    </row>
    <row r="47" spans="1:35" x14ac:dyDescent="0.2">
      <c r="A47" s="14">
        <v>44758</v>
      </c>
      <c r="B47" s="14">
        <v>44759</v>
      </c>
      <c r="C47" s="14">
        <v>44768</v>
      </c>
      <c r="D47" s="14" t="str">
        <f t="shared" si="0"/>
        <v>22207</v>
      </c>
      <c r="E47" s="10" t="s">
        <v>202</v>
      </c>
      <c r="F47" s="10">
        <v>40</v>
      </c>
      <c r="G47" s="10" t="s">
        <v>55</v>
      </c>
      <c r="H47" s="10"/>
      <c r="I47" s="10">
        <v>45</v>
      </c>
      <c r="J47" s="10"/>
      <c r="K47" s="10"/>
      <c r="L47" s="10"/>
      <c r="M47" s="10"/>
      <c r="N47" s="10"/>
      <c r="O47" s="10"/>
      <c r="P47" s="10">
        <v>0.114</v>
      </c>
      <c r="Q47" s="10">
        <v>0.17169999999999999</v>
      </c>
      <c r="R47" s="10">
        <v>0.18540000000000001</v>
      </c>
      <c r="S47" s="10">
        <v>0.25950000000000001</v>
      </c>
      <c r="T47" s="10">
        <v>0.29909999999999998</v>
      </c>
      <c r="U47" s="10">
        <v>0.4052</v>
      </c>
      <c r="V47" s="10"/>
      <c r="W47" s="10"/>
      <c r="X47" s="10"/>
      <c r="Y47" s="10"/>
      <c r="Z47" s="10"/>
      <c r="AA47" s="10" t="s">
        <v>203</v>
      </c>
      <c r="AB47" s="10"/>
      <c r="AC47" s="10" t="s">
        <v>233</v>
      </c>
      <c r="AD47" s="10"/>
      <c r="AE47" s="10"/>
      <c r="AF47" s="10"/>
      <c r="AG47" s="10"/>
      <c r="AH47" s="10"/>
      <c r="AI47" s="10"/>
    </row>
    <row r="48" spans="1:35" x14ac:dyDescent="0.2">
      <c r="A48" s="10"/>
      <c r="B48" s="10"/>
      <c r="C48" s="10"/>
      <c r="D48" s="14" t="str">
        <f t="shared" si="0"/>
        <v>00000</v>
      </c>
      <c r="E48" s="10"/>
      <c r="F48" s="10"/>
      <c r="G48" s="10"/>
      <c r="H48" s="10"/>
      <c r="I48" s="10">
        <v>46</v>
      </c>
      <c r="J48" s="10"/>
      <c r="K48" s="10"/>
      <c r="L48" s="10"/>
      <c r="M48" s="10"/>
      <c r="N48" s="10"/>
      <c r="O48" s="10"/>
      <c r="P48" s="10">
        <v>4.3999999999999997E-2</v>
      </c>
      <c r="Q48" s="10">
        <v>3.7499999999999999E-2</v>
      </c>
      <c r="R48" s="10" t="s">
        <v>268</v>
      </c>
      <c r="S48" s="10"/>
      <c r="T48" s="10"/>
      <c r="U48" s="10"/>
      <c r="V48" s="10"/>
      <c r="W48" s="10"/>
      <c r="X48" s="14">
        <v>44770</v>
      </c>
      <c r="Y48" s="10">
        <v>3</v>
      </c>
      <c r="Z48" s="10"/>
      <c r="AA48" s="10" t="s">
        <v>203</v>
      </c>
      <c r="AB48" s="10"/>
      <c r="AC48" s="10"/>
      <c r="AD48" s="10"/>
      <c r="AE48" s="10"/>
      <c r="AF48" s="10"/>
      <c r="AG48" s="10"/>
      <c r="AH48" s="10"/>
      <c r="AI48" s="10"/>
    </row>
    <row r="49" spans="1:35" x14ac:dyDescent="0.2">
      <c r="A49" s="10"/>
      <c r="B49" s="10"/>
      <c r="C49" s="14">
        <v>44774</v>
      </c>
      <c r="D49" s="14" t="str">
        <f t="shared" si="0"/>
        <v>22213</v>
      </c>
      <c r="E49" s="10"/>
      <c r="F49" s="10" t="s">
        <v>234</v>
      </c>
      <c r="G49" s="10"/>
      <c r="H49" s="10"/>
      <c r="I49" s="10">
        <v>47</v>
      </c>
      <c r="J49" s="10"/>
      <c r="K49" s="10"/>
      <c r="L49" s="10"/>
      <c r="M49" s="10"/>
      <c r="N49" s="10"/>
      <c r="O49" s="10"/>
      <c r="P49" s="10">
        <v>4.8000000000000001E-2</v>
      </c>
      <c r="Q49" s="10">
        <v>0.83</v>
      </c>
      <c r="R49" s="10">
        <v>0.1153</v>
      </c>
      <c r="S49" s="10"/>
      <c r="T49" s="16">
        <v>0.14599999999999999</v>
      </c>
      <c r="U49" s="10">
        <v>0.13769999999999999</v>
      </c>
      <c r="V49" s="10"/>
      <c r="W49" s="10"/>
      <c r="X49" s="10"/>
      <c r="Y49" s="10"/>
      <c r="Z49" s="10"/>
      <c r="AA49" s="10" t="s">
        <v>203</v>
      </c>
      <c r="AB49" s="10"/>
      <c r="AC49" s="10"/>
      <c r="AD49" s="10"/>
      <c r="AE49" s="10"/>
      <c r="AF49" s="10"/>
      <c r="AG49" s="10"/>
      <c r="AH49" s="10"/>
      <c r="AI49" s="10"/>
    </row>
    <row r="50" spans="1:35" x14ac:dyDescent="0.2">
      <c r="A50" s="14">
        <v>44756</v>
      </c>
      <c r="B50" s="14">
        <v>44758</v>
      </c>
      <c r="C50" s="14">
        <v>44770</v>
      </c>
      <c r="D50" s="14" t="str">
        <f t="shared" si="0"/>
        <v>22209</v>
      </c>
      <c r="E50" s="10" t="s">
        <v>235</v>
      </c>
      <c r="F50" s="10">
        <v>40</v>
      </c>
      <c r="G50" s="10" t="s">
        <v>54</v>
      </c>
      <c r="H50" s="10"/>
      <c r="I50" s="10">
        <v>48</v>
      </c>
      <c r="J50" s="10"/>
      <c r="K50" s="10"/>
      <c r="L50" s="10"/>
      <c r="M50" s="10"/>
      <c r="N50" s="10"/>
      <c r="O50" s="10"/>
      <c r="P50" s="10"/>
      <c r="Q50" s="10">
        <v>0.14580000000000001</v>
      </c>
      <c r="R50" s="10">
        <v>0.16930000000000001</v>
      </c>
      <c r="S50" s="10">
        <v>0.17199999999999999</v>
      </c>
      <c r="T50" s="10">
        <v>0.15870000000000001</v>
      </c>
      <c r="U50" s="10">
        <v>0.15429999999999999</v>
      </c>
      <c r="V50" s="10"/>
      <c r="W50" s="10"/>
      <c r="X50" s="10"/>
      <c r="Y50" s="10"/>
      <c r="Z50" s="10"/>
      <c r="AA50" s="10" t="s">
        <v>203</v>
      </c>
      <c r="AB50" s="10"/>
      <c r="AC50" s="10"/>
      <c r="AD50" s="10"/>
      <c r="AE50" s="10"/>
      <c r="AF50" s="10"/>
      <c r="AG50" s="10"/>
      <c r="AH50" s="10"/>
      <c r="AI50" s="10"/>
    </row>
    <row r="51" spans="1:35" x14ac:dyDescent="0.2">
      <c r="A51" s="10"/>
      <c r="B51" s="10"/>
      <c r="C51" s="10"/>
      <c r="D51" s="14" t="str">
        <f t="shared" si="0"/>
        <v>00000</v>
      </c>
      <c r="E51" s="10"/>
      <c r="F51" s="10" t="s">
        <v>234</v>
      </c>
      <c r="G51" s="10"/>
      <c r="H51" s="10"/>
      <c r="I51" s="10">
        <v>49</v>
      </c>
      <c r="J51" s="10"/>
      <c r="K51" s="10"/>
      <c r="L51" s="10"/>
      <c r="M51" s="10"/>
      <c r="N51" s="10"/>
      <c r="O51" s="10"/>
      <c r="P51" s="10"/>
      <c r="Q51" s="10">
        <v>4.9000000000000002E-2</v>
      </c>
      <c r="R51" s="10">
        <v>3.78E-2</v>
      </c>
      <c r="S51" s="10" t="s">
        <v>269</v>
      </c>
      <c r="T51" s="10" t="s">
        <v>236</v>
      </c>
      <c r="U51" s="10"/>
      <c r="V51" s="10"/>
      <c r="W51" s="10"/>
      <c r="X51" s="10"/>
      <c r="Y51" s="10"/>
      <c r="Z51" s="10"/>
      <c r="AA51" s="10" t="s">
        <v>203</v>
      </c>
      <c r="AB51" s="10"/>
      <c r="AC51" s="10"/>
      <c r="AD51" s="10"/>
      <c r="AE51" s="10"/>
      <c r="AF51" s="10"/>
      <c r="AG51" s="10"/>
      <c r="AH51" s="10"/>
      <c r="AI51" s="10"/>
    </row>
    <row r="52" spans="1:35" x14ac:dyDescent="0.2">
      <c r="A52" s="10"/>
      <c r="B52" s="10"/>
      <c r="C52" s="14">
        <v>44770</v>
      </c>
      <c r="D52" s="14" t="str">
        <f t="shared" si="0"/>
        <v>22209</v>
      </c>
      <c r="E52" s="10" t="s">
        <v>72</v>
      </c>
      <c r="F52" s="10">
        <v>25</v>
      </c>
      <c r="G52" s="10" t="s">
        <v>55</v>
      </c>
      <c r="H52" s="10"/>
      <c r="I52" s="10">
        <v>50</v>
      </c>
      <c r="J52" s="10"/>
      <c r="K52" s="10"/>
      <c r="L52" s="10"/>
      <c r="M52" s="10"/>
      <c r="N52" s="10"/>
      <c r="O52" s="10"/>
      <c r="P52" s="10"/>
      <c r="Q52" s="10"/>
      <c r="R52" s="10">
        <v>0.1772</v>
      </c>
      <c r="S52" s="10">
        <v>0.3473</v>
      </c>
      <c r="T52" s="10">
        <v>0.61809999999999998</v>
      </c>
      <c r="U52" s="10">
        <v>0.96599999999999997</v>
      </c>
      <c r="V52" s="10"/>
      <c r="W52" s="10"/>
      <c r="X52" s="10"/>
      <c r="Y52" s="10"/>
      <c r="Z52" s="10"/>
      <c r="AA52" s="10" t="s">
        <v>203</v>
      </c>
      <c r="AB52" s="10" t="s">
        <v>237</v>
      </c>
      <c r="AC52" s="10"/>
      <c r="AD52" s="10"/>
      <c r="AE52" s="10"/>
      <c r="AF52" s="10"/>
      <c r="AG52" s="10"/>
      <c r="AH52" s="10"/>
      <c r="AI52" s="10"/>
    </row>
    <row r="53" spans="1:35" x14ac:dyDescent="0.2">
      <c r="A53" s="10" t="s">
        <v>238</v>
      </c>
      <c r="B53" s="14">
        <v>44760</v>
      </c>
      <c r="C53" s="14">
        <v>44771</v>
      </c>
      <c r="D53" s="14" t="str">
        <f t="shared" si="0"/>
        <v>22210</v>
      </c>
      <c r="E53" s="10">
        <v>2</v>
      </c>
      <c r="F53" s="10">
        <v>25</v>
      </c>
      <c r="G53" s="10">
        <v>0.5</v>
      </c>
      <c r="H53" s="10"/>
      <c r="I53" s="10">
        <v>51</v>
      </c>
      <c r="J53" s="10"/>
      <c r="K53" s="10"/>
      <c r="L53" s="10"/>
      <c r="M53" s="10"/>
      <c r="N53" s="10"/>
      <c r="O53" s="10"/>
      <c r="P53" s="10"/>
      <c r="Q53" s="10"/>
      <c r="R53" s="10">
        <v>0.15340000000000001</v>
      </c>
      <c r="S53" s="10">
        <v>0.28120000000000001</v>
      </c>
      <c r="T53" s="10">
        <v>0.51280000000000003</v>
      </c>
      <c r="U53" s="10">
        <v>0.7591</v>
      </c>
      <c r="V53" s="10"/>
      <c r="W53" s="10"/>
      <c r="X53" s="10"/>
      <c r="Y53" s="10"/>
      <c r="Z53" s="10"/>
      <c r="AA53" s="10" t="s">
        <v>203</v>
      </c>
      <c r="AB53" s="10"/>
      <c r="AC53" s="10"/>
      <c r="AD53" s="10"/>
      <c r="AE53" s="10"/>
      <c r="AF53" s="10"/>
      <c r="AG53" s="10"/>
      <c r="AH53" s="10"/>
      <c r="AI53" s="10"/>
    </row>
    <row r="54" spans="1:35" x14ac:dyDescent="0.2">
      <c r="A54" s="14">
        <v>44758</v>
      </c>
      <c r="B54" s="14">
        <v>44761</v>
      </c>
      <c r="C54" s="14">
        <v>44771</v>
      </c>
      <c r="D54" s="14" t="str">
        <f t="shared" si="0"/>
        <v>22210</v>
      </c>
      <c r="E54" s="10">
        <v>2</v>
      </c>
      <c r="F54" s="10">
        <v>40</v>
      </c>
      <c r="G54" s="10">
        <v>1</v>
      </c>
      <c r="H54" s="10"/>
      <c r="I54" s="10">
        <v>52</v>
      </c>
      <c r="J54" s="10"/>
      <c r="K54" s="10"/>
      <c r="L54" s="10"/>
      <c r="M54" s="10"/>
      <c r="N54" s="10"/>
      <c r="O54" s="10"/>
      <c r="P54" s="10"/>
      <c r="Q54" s="10"/>
      <c r="R54" s="10">
        <v>0.1527</v>
      </c>
      <c r="S54" s="10">
        <v>0.27</v>
      </c>
      <c r="T54" s="10">
        <v>0.48020000000000002</v>
      </c>
      <c r="U54" s="10">
        <v>0.56130000000000002</v>
      </c>
      <c r="V54" s="10"/>
      <c r="W54" s="10"/>
      <c r="X54" s="10"/>
      <c r="Y54" s="10"/>
      <c r="Z54" s="10"/>
      <c r="AA54" s="10" t="s">
        <v>203</v>
      </c>
      <c r="AB54" s="10" t="s">
        <v>237</v>
      </c>
      <c r="AC54" s="10"/>
      <c r="AD54" s="10"/>
      <c r="AE54" s="10"/>
      <c r="AF54" s="10"/>
      <c r="AG54" s="10"/>
      <c r="AH54" s="10"/>
      <c r="AI54" s="10"/>
    </row>
    <row r="55" spans="1:35" x14ac:dyDescent="0.2">
      <c r="A55" s="14">
        <v>44758</v>
      </c>
      <c r="B55" s="14">
        <v>44761</v>
      </c>
      <c r="C55" s="14">
        <v>44771</v>
      </c>
      <c r="D55" s="14" t="str">
        <f t="shared" si="0"/>
        <v>22210</v>
      </c>
      <c r="E55" s="10">
        <v>2</v>
      </c>
      <c r="F55" s="10">
        <v>25</v>
      </c>
      <c r="G55" s="10">
        <v>1</v>
      </c>
      <c r="H55" s="10"/>
      <c r="I55" s="10">
        <v>53</v>
      </c>
      <c r="J55" s="10"/>
      <c r="K55" s="10"/>
      <c r="L55" s="10"/>
      <c r="M55" s="10"/>
      <c r="N55" s="10"/>
      <c r="O55" s="10"/>
      <c r="P55" s="10"/>
      <c r="Q55" s="10"/>
      <c r="R55" s="10">
        <v>0.13</v>
      </c>
      <c r="S55" s="10">
        <v>0.25</v>
      </c>
      <c r="T55" s="10">
        <v>0.51470000000000005</v>
      </c>
      <c r="U55" s="10">
        <v>0.80530000000000002</v>
      </c>
      <c r="V55" s="10"/>
      <c r="W55" s="10"/>
      <c r="X55" s="10"/>
      <c r="Y55" s="10"/>
      <c r="Z55" s="10"/>
      <c r="AA55" s="10" t="s">
        <v>203</v>
      </c>
      <c r="AB55" s="10" t="s">
        <v>237</v>
      </c>
      <c r="AC55" s="10"/>
      <c r="AD55" s="10"/>
      <c r="AE55" s="10"/>
      <c r="AF55" s="10"/>
      <c r="AG55" s="10"/>
      <c r="AH55" s="10"/>
      <c r="AI55" s="10"/>
    </row>
    <row r="56" spans="1:35" x14ac:dyDescent="0.2">
      <c r="A56" s="10"/>
      <c r="B56" s="10"/>
      <c r="C56" s="14">
        <v>44772</v>
      </c>
      <c r="D56" s="14" t="str">
        <f t="shared" si="0"/>
        <v>22211</v>
      </c>
      <c r="E56" s="10" t="s">
        <v>205</v>
      </c>
      <c r="F56" s="10">
        <v>25</v>
      </c>
      <c r="G56" s="10" t="s">
        <v>54</v>
      </c>
      <c r="H56" s="10"/>
      <c r="I56" s="10">
        <v>54</v>
      </c>
      <c r="J56" s="10"/>
      <c r="K56" s="10"/>
      <c r="L56" s="10"/>
      <c r="M56" s="10"/>
      <c r="N56" s="10"/>
      <c r="O56" s="10"/>
      <c r="P56" s="10"/>
      <c r="Q56" s="10"/>
      <c r="R56" s="10"/>
      <c r="S56" s="10">
        <v>0.1305</v>
      </c>
      <c r="T56" s="10">
        <v>0.12130000000000001</v>
      </c>
      <c r="U56" s="10">
        <v>0.15329999999999999</v>
      </c>
      <c r="V56" s="10"/>
      <c r="W56" s="10"/>
      <c r="X56" s="10"/>
      <c r="Y56" s="10"/>
      <c r="Z56" s="10"/>
      <c r="AA56" s="10" t="s">
        <v>203</v>
      </c>
      <c r="AB56" s="10" t="s">
        <v>237</v>
      </c>
      <c r="AC56" s="10"/>
      <c r="AD56" s="10"/>
      <c r="AE56" s="10"/>
      <c r="AF56" s="10"/>
      <c r="AG56" s="10"/>
      <c r="AH56" s="10"/>
      <c r="AI56" s="10"/>
    </row>
    <row r="57" spans="1:35" x14ac:dyDescent="0.2">
      <c r="A57" s="10"/>
      <c r="B57" s="10"/>
      <c r="C57" s="14">
        <v>44772</v>
      </c>
      <c r="D57" s="14" t="str">
        <f t="shared" si="0"/>
        <v>22211</v>
      </c>
      <c r="E57" s="10">
        <v>2</v>
      </c>
      <c r="F57" s="10">
        <v>40</v>
      </c>
      <c r="G57" s="10">
        <v>1</v>
      </c>
      <c r="H57" s="10"/>
      <c r="I57" s="10">
        <v>55</v>
      </c>
      <c r="J57" s="10"/>
      <c r="K57" s="10"/>
      <c r="L57" s="10"/>
      <c r="M57" s="10"/>
      <c r="N57" s="10"/>
      <c r="O57" s="10"/>
      <c r="P57" s="10"/>
      <c r="Q57" s="10"/>
      <c r="R57" s="10"/>
      <c r="S57" s="10">
        <v>0.19</v>
      </c>
      <c r="T57" s="10">
        <v>0.17469999999999999</v>
      </c>
      <c r="U57" s="10">
        <v>0.4</v>
      </c>
      <c r="V57" s="10"/>
      <c r="W57" s="10"/>
      <c r="X57" s="10"/>
      <c r="Y57" s="10"/>
      <c r="Z57" s="10"/>
      <c r="AA57" s="10" t="s">
        <v>203</v>
      </c>
      <c r="AB57" s="10"/>
      <c r="AC57" s="10"/>
      <c r="AD57" s="10"/>
      <c r="AE57" s="10"/>
      <c r="AF57" s="10"/>
      <c r="AG57" s="10"/>
      <c r="AH57" s="10"/>
      <c r="AI57" s="10"/>
    </row>
    <row r="58" spans="1:35" x14ac:dyDescent="0.2">
      <c r="A58" s="10"/>
      <c r="B58" s="10"/>
      <c r="C58" s="14">
        <v>44772</v>
      </c>
      <c r="D58" s="14" t="str">
        <f t="shared" si="0"/>
        <v>22211</v>
      </c>
      <c r="E58" s="10">
        <v>2</v>
      </c>
      <c r="F58" s="10">
        <v>40</v>
      </c>
      <c r="G58" s="10">
        <v>0.5</v>
      </c>
      <c r="H58" s="10"/>
      <c r="I58" s="10">
        <v>56</v>
      </c>
      <c r="J58" s="10"/>
      <c r="K58" s="10"/>
      <c r="L58" s="10"/>
      <c r="M58" s="10"/>
      <c r="N58" s="10"/>
      <c r="O58" s="10"/>
      <c r="P58" s="10"/>
      <c r="Q58" s="10"/>
      <c r="R58" s="10"/>
      <c r="S58" s="10">
        <v>0.20899999999999999</v>
      </c>
      <c r="T58" s="10">
        <v>0.2412</v>
      </c>
      <c r="U58" s="10">
        <v>0.41499999999999998</v>
      </c>
      <c r="V58" s="10"/>
      <c r="W58" s="10"/>
      <c r="X58" s="10"/>
      <c r="Y58" s="10"/>
      <c r="Z58" s="10"/>
      <c r="AA58" s="10" t="s">
        <v>203</v>
      </c>
      <c r="AB58" s="10"/>
      <c r="AC58" s="10"/>
      <c r="AD58" s="10"/>
      <c r="AE58" s="10"/>
      <c r="AF58" s="10"/>
      <c r="AG58" s="10"/>
      <c r="AH58" s="10"/>
      <c r="AI58" s="10"/>
    </row>
    <row r="59" spans="1:35" x14ac:dyDescent="0.2">
      <c r="A59" s="10"/>
      <c r="B59" s="10"/>
      <c r="C59" s="14">
        <v>44772</v>
      </c>
      <c r="D59" s="14" t="str">
        <f t="shared" si="0"/>
        <v>22211</v>
      </c>
      <c r="E59" s="10" t="s">
        <v>202</v>
      </c>
      <c r="F59" s="10">
        <v>25</v>
      </c>
      <c r="G59" s="10" t="s">
        <v>55</v>
      </c>
      <c r="H59" s="10"/>
      <c r="I59" s="10">
        <v>57</v>
      </c>
      <c r="J59" s="10"/>
      <c r="K59" s="10"/>
      <c r="L59" s="10"/>
      <c r="M59" s="10"/>
      <c r="N59" s="10"/>
      <c r="O59" s="10"/>
      <c r="P59" s="10"/>
      <c r="Q59" s="10"/>
      <c r="R59" s="10"/>
      <c r="S59" s="10">
        <v>0.17499999999999999</v>
      </c>
      <c r="T59" s="10">
        <v>0.17580000000000001</v>
      </c>
      <c r="U59" s="10">
        <v>0.37659999999999999</v>
      </c>
      <c r="V59" s="10"/>
      <c r="W59" s="10"/>
      <c r="X59" s="10"/>
      <c r="Y59" s="10"/>
      <c r="Z59" s="10"/>
      <c r="AA59" s="10" t="s">
        <v>203</v>
      </c>
      <c r="AB59" s="10"/>
      <c r="AC59" s="10"/>
      <c r="AD59" s="10"/>
      <c r="AE59" s="10"/>
      <c r="AF59" s="10"/>
      <c r="AG59" s="10"/>
      <c r="AH59" s="10"/>
      <c r="AI59" s="10"/>
    </row>
    <row r="60" spans="1:35" x14ac:dyDescent="0.2">
      <c r="A60" s="14">
        <v>44758</v>
      </c>
      <c r="B60" s="14">
        <v>44761</v>
      </c>
      <c r="C60" s="14">
        <v>44774</v>
      </c>
      <c r="D60" s="14" t="str">
        <f t="shared" si="0"/>
        <v>22213</v>
      </c>
      <c r="E60" s="10"/>
      <c r="F60" s="10"/>
      <c r="G60" s="10"/>
      <c r="H60" s="10"/>
      <c r="I60" s="10">
        <v>58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>
        <v>0.15840000000000001</v>
      </c>
      <c r="V60" s="10"/>
      <c r="W60" s="10"/>
      <c r="X60" s="10"/>
      <c r="Y60" s="10"/>
      <c r="Z60" s="10"/>
      <c r="AA60" s="10" t="s">
        <v>203</v>
      </c>
      <c r="AB60" s="10"/>
      <c r="AC60" s="10"/>
      <c r="AD60" s="10"/>
      <c r="AE60" s="10"/>
      <c r="AF60" s="10"/>
      <c r="AG60" s="10"/>
      <c r="AH60" s="10"/>
      <c r="AI60" s="10"/>
    </row>
    <row r="61" spans="1:35" x14ac:dyDescent="0.2">
      <c r="A61" s="10"/>
      <c r="B61" s="10"/>
      <c r="C61" s="10"/>
      <c r="D61" s="10"/>
      <c r="E61" s="10"/>
      <c r="F61" s="10"/>
      <c r="G61" s="10"/>
      <c r="H61" s="10"/>
      <c r="I61" s="10">
        <v>59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</row>
    <row r="62" spans="1:35" x14ac:dyDescent="0.2">
      <c r="A62" s="10"/>
      <c r="B62" s="10"/>
      <c r="C62" s="10"/>
      <c r="D62" s="10"/>
      <c r="E62" s="10"/>
      <c r="F62" s="10"/>
      <c r="G62" s="10"/>
      <c r="H62" s="10"/>
      <c r="I62" s="10">
        <v>60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x14ac:dyDescent="0.2">
      <c r="A63" s="10"/>
      <c r="B63" s="10"/>
      <c r="C63" s="10"/>
      <c r="D63" s="10"/>
      <c r="E63" s="10"/>
      <c r="F63" s="10"/>
      <c r="G63" s="10"/>
      <c r="H63" s="10"/>
      <c r="I63" s="10">
        <v>61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</row>
    <row r="64" spans="1:35" x14ac:dyDescent="0.2">
      <c r="A64" s="10"/>
      <c r="B64" s="10"/>
      <c r="C64" s="10"/>
      <c r="D64" s="10"/>
      <c r="E64" s="10"/>
      <c r="F64" s="10"/>
      <c r="G64" s="10"/>
      <c r="H64" s="10"/>
      <c r="I64" s="10">
        <v>62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</row>
    <row r="65" spans="1:35" x14ac:dyDescent="0.2">
      <c r="A65" s="10"/>
      <c r="B65" s="10"/>
      <c r="C65" s="10"/>
      <c r="D65" s="10"/>
      <c r="E65" s="10"/>
      <c r="F65" s="10"/>
      <c r="G65" s="10"/>
      <c r="H65" s="10"/>
      <c r="I65" s="10">
        <v>63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</row>
    <row r="66" spans="1:35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spans="1:35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spans="1:35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  <row r="83" spans="1:35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</row>
    <row r="84" spans="1:35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</row>
    <row r="85" spans="1:35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</row>
    <row r="86" spans="1:35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</row>
    <row r="87" spans="1:35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</row>
    <row r="88" spans="1:35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</row>
    <row r="89" spans="1:35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</row>
    <row r="90" spans="1:35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</row>
    <row r="91" spans="1:35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</row>
    <row r="92" spans="1:35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</row>
    <row r="93" spans="1:35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</row>
    <row r="94" spans="1:35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</row>
    <row r="95" spans="1:35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</row>
    <row r="96" spans="1:35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</row>
    <row r="97" spans="1:35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</row>
    <row r="98" spans="1:35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</row>
    <row r="99" spans="1:35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</row>
    <row r="100" spans="1:35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</row>
    <row r="101" spans="1:35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</row>
    <row r="102" spans="1:35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</row>
    <row r="103" spans="1:35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</row>
    <row r="104" spans="1:35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</row>
    <row r="105" spans="1:35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5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</row>
    <row r="107" spans="1:35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</row>
    <row r="109" spans="1:35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</row>
    <row r="110" spans="1:35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</row>
    <row r="111" spans="1:35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</row>
    <row r="112" spans="1:35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</row>
    <row r="113" spans="1:35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</row>
    <row r="114" spans="1:35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</row>
    <row r="115" spans="1:35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</row>
    <row r="116" spans="1:35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</row>
    <row r="117" spans="1:35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</row>
    <row r="118" spans="1:35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</row>
    <row r="119" spans="1:35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</row>
    <row r="120" spans="1:35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</row>
    <row r="121" spans="1:35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</row>
    <row r="122" spans="1:35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</row>
    <row r="123" spans="1:35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</row>
    <row r="124" spans="1:35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</row>
    <row r="126" spans="1:35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spans="1:35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spans="1:35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spans="1:35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spans="1:35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spans="1:35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spans="1:35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3" spans="1:35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</row>
    <row r="134" spans="1:35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</row>
    <row r="135" spans="1:35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</row>
    <row r="136" spans="1:35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</row>
    <row r="137" spans="1:35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</row>
    <row r="138" spans="1:35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</row>
    <row r="139" spans="1:35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</row>
    <row r="140" spans="1:35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</row>
    <row r="141" spans="1:35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</row>
    <row r="142" spans="1:35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</row>
    <row r="143" spans="1:35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</row>
    <row r="144" spans="1:3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</row>
    <row r="145" spans="1:35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</row>
    <row r="146" spans="1:35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</row>
    <row r="147" spans="1:35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</row>
    <row r="148" spans="1:35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</row>
    <row r="149" spans="1:35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</row>
    <row r="150" spans="1:35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</row>
    <row r="151" spans="1:35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</row>
    <row r="152" spans="1:35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</row>
    <row r="153" spans="1:35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 spans="1:35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</row>
    <row r="155" spans="1:35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</row>
    <row r="156" spans="1:35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</row>
    <row r="157" spans="1:35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</row>
    <row r="158" spans="1:35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spans="1:35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spans="1:35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 spans="1:35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</row>
    <row r="162" spans="1:3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</row>
    <row r="163" spans="1:35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</row>
    <row r="164" spans="1:35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</row>
    <row r="165" spans="1:35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</row>
    <row r="166" spans="1:35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</row>
    <row r="167" spans="1:35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</row>
    <row r="168" spans="1:35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</row>
    <row r="169" spans="1:35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</row>
    <row r="170" spans="1:35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</row>
    <row r="171" spans="1:35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</row>
    <row r="172" spans="1:35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</row>
    <row r="173" spans="1:35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</row>
    <row r="174" spans="1:35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</row>
    <row r="175" spans="1:35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</row>
    <row r="176" spans="1:35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</row>
    <row r="177" spans="1:35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</row>
    <row r="178" spans="1:35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</row>
    <row r="179" spans="1:35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</row>
    <row r="180" spans="1:3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</row>
    <row r="181" spans="1:35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</row>
    <row r="182" spans="1:35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</row>
    <row r="183" spans="1:35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</row>
    <row r="184" spans="1:35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</row>
    <row r="185" spans="1:35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</row>
    <row r="186" spans="1:35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spans="1:35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</row>
    <row r="188" spans="1:35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</row>
    <row r="189" spans="1:35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</row>
    <row r="190" spans="1:35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</row>
    <row r="191" spans="1:35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</row>
    <row r="192" spans="1:35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</row>
    <row r="193" spans="1:35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</row>
    <row r="194" spans="1:35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</row>
    <row r="195" spans="1:35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</row>
    <row r="196" spans="1:35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</row>
    <row r="197" spans="1:35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</row>
    <row r="198" spans="1:35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</row>
    <row r="199" spans="1:3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</row>
    <row r="200" spans="1:35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</row>
    <row r="201" spans="1:35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</row>
    <row r="202" spans="1:35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</row>
    <row r="203" spans="1:35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</row>
    <row r="204" spans="1:35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</row>
    <row r="205" spans="1:35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</row>
    <row r="206" spans="1:35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</row>
    <row r="207" spans="1:35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</row>
    <row r="208" spans="1:35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</row>
    <row r="209" spans="1:35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</row>
    <row r="210" spans="1:35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</row>
    <row r="211" spans="1:35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</row>
    <row r="212" spans="1:35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</row>
    <row r="213" spans="1:35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</row>
    <row r="214" spans="1:35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</row>
    <row r="215" spans="1:35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</row>
    <row r="216" spans="1:35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</row>
    <row r="217" spans="1:35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</row>
    <row r="218" spans="1:35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</row>
    <row r="219" spans="1:35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</row>
    <row r="220" spans="1:35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</row>
    <row r="221" spans="1:35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</row>
    <row r="222" spans="1:35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</row>
    <row r="223" spans="1:35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</row>
    <row r="224" spans="1:35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</row>
    <row r="225" spans="1:35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</row>
    <row r="226" spans="1:35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</row>
    <row r="227" spans="1:35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</row>
    <row r="228" spans="1:35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</row>
    <row r="229" spans="1:35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</row>
    <row r="230" spans="1:35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</row>
    <row r="231" spans="1:35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</row>
    <row r="232" spans="1:35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</row>
    <row r="233" spans="1:35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</row>
    <row r="234" spans="1:35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</row>
    <row r="235" spans="1:35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</row>
    <row r="236" spans="1:35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</row>
    <row r="237" spans="1:35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</row>
    <row r="238" spans="1:35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</row>
    <row r="239" spans="1:35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</row>
    <row r="240" spans="1:35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</row>
    <row r="241" spans="1:35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</row>
    <row r="242" spans="1:35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</row>
    <row r="243" spans="1:35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</row>
    <row r="244" spans="1:35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</row>
    <row r="245" spans="1:35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</row>
    <row r="246" spans="1:35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</row>
    <row r="247" spans="1:35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</row>
    <row r="248" spans="1:35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</row>
    <row r="249" spans="1:35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</row>
    <row r="250" spans="1:35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</row>
    <row r="251" spans="1:35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</row>
    <row r="252" spans="1:35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</row>
    <row r="253" spans="1:35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</row>
    <row r="254" spans="1:35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</row>
    <row r="255" spans="1:35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</row>
    <row r="256" spans="1:35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</row>
    <row r="257" spans="1:35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</row>
    <row r="258" spans="1:35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</row>
    <row r="259" spans="1:35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</row>
    <row r="260" spans="1:35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</row>
    <row r="261" spans="1:35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</row>
    <row r="262" spans="1:35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</row>
    <row r="263" spans="1:35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</row>
    <row r="264" spans="1:35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</row>
    <row r="265" spans="1:35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</row>
    <row r="266" spans="1:35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</row>
    <row r="267" spans="1:35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</row>
    <row r="268" spans="1:35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</row>
    <row r="269" spans="1:35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</row>
    <row r="270" spans="1:35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</row>
    <row r="271" spans="1:35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</row>
    <row r="272" spans="1:35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</row>
    <row r="273" spans="1:35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</row>
    <row r="274" spans="1:35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</row>
    <row r="275" spans="1:35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</row>
    <row r="276" spans="1:35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</row>
    <row r="277" spans="1:35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</row>
    <row r="278" spans="1:35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</row>
    <row r="279" spans="1:35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</row>
    <row r="280" spans="1:35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</row>
    <row r="281" spans="1:35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</row>
    <row r="282" spans="1:35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</row>
    <row r="283" spans="1:35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</row>
    <row r="284" spans="1:35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</row>
    <row r="285" spans="1:35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</row>
    <row r="286" spans="1:35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</row>
    <row r="287" spans="1:35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</row>
    <row r="288" spans="1:35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</row>
    <row r="289" spans="1:35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</row>
    <row r="290" spans="1:35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</row>
    <row r="291" spans="1:35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</row>
    <row r="292" spans="1:35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</row>
    <row r="293" spans="1:35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</row>
    <row r="294" spans="1:35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</row>
    <row r="295" spans="1:35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</row>
    <row r="296" spans="1:35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</row>
    <row r="297" spans="1:35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</row>
    <row r="298" spans="1:35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</row>
    <row r="299" spans="1:35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</row>
    <row r="300" spans="1:35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</row>
    <row r="301" spans="1:35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</row>
    <row r="302" spans="1:35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</row>
    <row r="303" spans="1:35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</row>
    <row r="304" spans="1:35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</row>
    <row r="305" spans="1:35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</row>
    <row r="306" spans="1:35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</row>
    <row r="307" spans="1:35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</row>
    <row r="308" spans="1:35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</row>
    <row r="309" spans="1:35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</row>
    <row r="310" spans="1:35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</row>
    <row r="311" spans="1:35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</row>
    <row r="312" spans="1:35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</row>
    <row r="313" spans="1:35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</row>
    <row r="314" spans="1:35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</row>
    <row r="315" spans="1:35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</row>
    <row r="316" spans="1:35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</row>
    <row r="317" spans="1:35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</row>
    <row r="318" spans="1:35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</row>
    <row r="319" spans="1:35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</row>
    <row r="320" spans="1:35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</row>
    <row r="321" spans="1:35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</row>
    <row r="322" spans="1:35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</row>
    <row r="323" spans="1:35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</row>
    <row r="324" spans="1:35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</row>
    <row r="325" spans="1:35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</row>
    <row r="326" spans="1:35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</row>
    <row r="327" spans="1:35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</row>
    <row r="328" spans="1:35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</row>
    <row r="329" spans="1:35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</row>
    <row r="330" spans="1:35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</row>
    <row r="331" spans="1:35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</row>
    <row r="332" spans="1:35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</row>
    <row r="333" spans="1:35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</row>
    <row r="334" spans="1:35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</row>
    <row r="335" spans="1:35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</row>
    <row r="336" spans="1:35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</row>
    <row r="337" spans="1:35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</row>
    <row r="338" spans="1:35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</row>
    <row r="339" spans="1:35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</row>
    <row r="340" spans="1:35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</row>
    <row r="341" spans="1:35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</row>
    <row r="342" spans="1:35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</row>
    <row r="343" spans="1:35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</row>
    <row r="344" spans="1:35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</row>
    <row r="345" spans="1:35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</row>
    <row r="346" spans="1:35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</row>
    <row r="347" spans="1:35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</row>
    <row r="348" spans="1:35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</row>
    <row r="349" spans="1:35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</row>
    <row r="350" spans="1:35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</row>
    <row r="351" spans="1:35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</row>
    <row r="352" spans="1:35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</row>
    <row r="353" spans="1:35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</row>
    <row r="354" spans="1:35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</row>
    <row r="355" spans="1:35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</row>
    <row r="356" spans="1:35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</row>
    <row r="357" spans="1:35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</row>
    <row r="358" spans="1:35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</row>
    <row r="359" spans="1:35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</row>
    <row r="360" spans="1:35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</row>
    <row r="361" spans="1:35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</row>
    <row r="362" spans="1:35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</row>
    <row r="363" spans="1:35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</row>
    <row r="364" spans="1:35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</row>
    <row r="365" spans="1:35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</row>
    <row r="366" spans="1:35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</row>
    <row r="367" spans="1:35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</row>
    <row r="368" spans="1:35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</row>
    <row r="369" spans="1:35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1:35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1:35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1:35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1:35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1:35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1:35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1:35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1:35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1:35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1:35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1:35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1:35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1:35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1:35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1:35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1:35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1:35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1:35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1:35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1:35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1:35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1:35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1:35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1:35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1:35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1:35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1:35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1:35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1:35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5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1:35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1:35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1:35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1:35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1:35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1:35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1:35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1:35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1:35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1:35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1:35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1:35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1:35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1:35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1:35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1:35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1:35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1:35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1:35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1:35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1:35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1:35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1:35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1:35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1:35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1:35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1:35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1:35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1:35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1:35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1:35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1:35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1:35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1:35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1:35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1:35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1:35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1:35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1:35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1:35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1:35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1:35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1:35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1:35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1:35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1:35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1:35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1:35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1:35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1:35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1:35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1:35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1:35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1:35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1:35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1:35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1:35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1:35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1:35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1:35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1:35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1:35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1:35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1:35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1:35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1:35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1:35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1:35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1:35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1:35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1:35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1:35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1:35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1:35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1:35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1:35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1:35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1:35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1:35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  <row r="479" spans="1:35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</row>
    <row r="480" spans="1:35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</row>
    <row r="481" spans="1:35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</row>
    <row r="482" spans="1:35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</row>
    <row r="483" spans="1:35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</row>
    <row r="484" spans="1:35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</row>
    <row r="485" spans="1:35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</row>
    <row r="486" spans="1:35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</row>
    <row r="487" spans="1:35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</row>
    <row r="488" spans="1:35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</row>
    <row r="489" spans="1:35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</row>
    <row r="490" spans="1:35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</row>
    <row r="491" spans="1:35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</row>
    <row r="492" spans="1:35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</row>
    <row r="493" spans="1:35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</row>
    <row r="494" spans="1:35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</row>
    <row r="495" spans="1:35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</row>
    <row r="496" spans="1:35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</row>
    <row r="497" spans="1:35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</row>
    <row r="498" spans="1:35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</row>
    <row r="499" spans="1:35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</row>
    <row r="500" spans="1:35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</row>
    <row r="501" spans="1:35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</row>
    <row r="502" spans="1:35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</row>
    <row r="504" spans="1:35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</row>
    <row r="505" spans="1:35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</row>
    <row r="506" spans="1:35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</row>
    <row r="507" spans="1:35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</row>
    <row r="508" spans="1:35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</row>
    <row r="509" spans="1:35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</row>
    <row r="510" spans="1:35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</row>
    <row r="511" spans="1:35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</row>
    <row r="512" spans="1:35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</row>
    <row r="513" spans="1:35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</row>
    <row r="514" spans="1:35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</row>
    <row r="515" spans="1:35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</row>
    <row r="516" spans="1:35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</row>
    <row r="517" spans="1:35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</row>
    <row r="518" spans="1:35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</row>
    <row r="519" spans="1:35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</row>
    <row r="520" spans="1:35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</row>
    <row r="521" spans="1:35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</row>
    <row r="522" spans="1:35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</row>
    <row r="523" spans="1:35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</row>
    <row r="524" spans="1:35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</row>
    <row r="525" spans="1:35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</row>
    <row r="526" spans="1:35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</row>
    <row r="527" spans="1:35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</row>
    <row r="528" spans="1:35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</row>
    <row r="529" spans="1:35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</row>
    <row r="530" spans="1:35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</row>
    <row r="531" spans="1:35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</row>
    <row r="532" spans="1:35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</row>
    <row r="533" spans="1:35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</row>
    <row r="534" spans="1:35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</row>
    <row r="535" spans="1:35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</row>
    <row r="536" spans="1:35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</row>
    <row r="537" spans="1:35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</row>
    <row r="538" spans="1:35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</row>
    <row r="539" spans="1:35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</row>
    <row r="540" spans="1:35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</row>
    <row r="541" spans="1:35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</row>
    <row r="542" spans="1:35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</row>
    <row r="543" spans="1:35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</row>
    <row r="544" spans="1:35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</row>
    <row r="545" spans="1:35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</row>
    <row r="546" spans="1:35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</row>
    <row r="547" spans="1:35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</row>
    <row r="548" spans="1:35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</row>
    <row r="549" spans="1:35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</row>
    <row r="550" spans="1:35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</row>
    <row r="551" spans="1:35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</row>
    <row r="552" spans="1:35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</row>
    <row r="553" spans="1:35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</row>
    <row r="554" spans="1:35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</row>
    <row r="555" spans="1:35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</row>
    <row r="556" spans="1:35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</row>
    <row r="557" spans="1:35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</row>
    <row r="558" spans="1:35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</row>
    <row r="559" spans="1:35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</row>
    <row r="560" spans="1:35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</row>
    <row r="561" spans="1:35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</row>
    <row r="562" spans="1:35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</row>
    <row r="563" spans="1:35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</row>
    <row r="564" spans="1:35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</row>
    <row r="565" spans="1:35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</row>
    <row r="566" spans="1:35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</row>
    <row r="567" spans="1:35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</row>
    <row r="568" spans="1:35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</row>
    <row r="569" spans="1:35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</row>
    <row r="570" spans="1:35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</row>
    <row r="571" spans="1:35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</row>
    <row r="572" spans="1:35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</row>
    <row r="573" spans="1:35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</row>
    <row r="574" spans="1:35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</row>
    <row r="575" spans="1:35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</row>
    <row r="576" spans="1:35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</row>
    <row r="577" spans="1:35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</row>
    <row r="578" spans="1:35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</row>
    <row r="579" spans="1:35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</row>
    <row r="580" spans="1:35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</row>
    <row r="581" spans="1:35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</row>
    <row r="582" spans="1:35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</row>
    <row r="583" spans="1:35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</row>
    <row r="584" spans="1:35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</row>
    <row r="585" spans="1:35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</row>
    <row r="586" spans="1:35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</row>
    <row r="587" spans="1:35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</row>
    <row r="588" spans="1:35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</row>
    <row r="589" spans="1:35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</row>
    <row r="590" spans="1:35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</row>
    <row r="591" spans="1:35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</row>
    <row r="592" spans="1:35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</row>
    <row r="593" spans="1:35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</row>
    <row r="594" spans="1:35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</row>
    <row r="595" spans="1:35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</row>
    <row r="596" spans="1:35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</row>
    <row r="597" spans="1:35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</row>
    <row r="598" spans="1:35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</row>
    <row r="599" spans="1:35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</row>
    <row r="600" spans="1:35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</row>
    <row r="601" spans="1:35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</row>
    <row r="602" spans="1:35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</row>
    <row r="603" spans="1:35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</row>
    <row r="604" spans="1:35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</row>
    <row r="605" spans="1:35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</row>
    <row r="606" spans="1:35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</row>
    <row r="607" spans="1:35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</row>
    <row r="608" spans="1:35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</row>
    <row r="609" spans="1:35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</row>
    <row r="610" spans="1:35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</row>
    <row r="611" spans="1:35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</row>
    <row r="612" spans="1:35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</row>
    <row r="613" spans="1:35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</row>
    <row r="614" spans="1:35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</row>
    <row r="615" spans="1:35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</row>
    <row r="616" spans="1:35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</row>
    <row r="617" spans="1:35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</row>
    <row r="618" spans="1:35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</row>
    <row r="619" spans="1:35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</row>
    <row r="620" spans="1:35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</row>
    <row r="621" spans="1:35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</row>
    <row r="622" spans="1:35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</row>
    <row r="623" spans="1:35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</row>
    <row r="624" spans="1:35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</row>
    <row r="625" spans="1:35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</row>
    <row r="626" spans="1:35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</row>
    <row r="627" spans="1:35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</row>
    <row r="628" spans="1:35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</row>
    <row r="629" spans="1:35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</row>
    <row r="630" spans="1:35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</row>
    <row r="631" spans="1:35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</row>
    <row r="632" spans="1:35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</row>
    <row r="633" spans="1:35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</row>
    <row r="634" spans="1:35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</row>
    <row r="635" spans="1:35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</row>
    <row r="636" spans="1:35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</row>
    <row r="637" spans="1:35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</row>
    <row r="638" spans="1:35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</row>
    <row r="639" spans="1:35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</row>
    <row r="640" spans="1:35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</row>
    <row r="641" spans="1:35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</row>
    <row r="642" spans="1:35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</row>
    <row r="643" spans="1:35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</row>
    <row r="644" spans="1:35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</row>
    <row r="645" spans="1:35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</row>
    <row r="646" spans="1:35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</row>
    <row r="647" spans="1:35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</row>
    <row r="648" spans="1:35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</row>
    <row r="649" spans="1:35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</row>
    <row r="650" spans="1:35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</row>
    <row r="651" spans="1:35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</row>
    <row r="652" spans="1:35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</row>
    <row r="653" spans="1:35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</row>
    <row r="654" spans="1:35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</row>
    <row r="655" spans="1:35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</row>
    <row r="656" spans="1:35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</row>
    <row r="657" spans="1:35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</row>
    <row r="658" spans="1:35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</row>
    <row r="659" spans="1:35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</row>
    <row r="660" spans="1:35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</row>
    <row r="661" spans="1:35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</row>
    <row r="662" spans="1:35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</row>
    <row r="663" spans="1:35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</row>
    <row r="664" spans="1:35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</row>
    <row r="665" spans="1:35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</row>
    <row r="666" spans="1:35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</row>
    <row r="667" spans="1:35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</row>
    <row r="668" spans="1:35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</row>
    <row r="669" spans="1:35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</row>
    <row r="670" spans="1:35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</row>
    <row r="671" spans="1:35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</row>
    <row r="672" spans="1:35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</row>
    <row r="673" spans="1:35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</row>
    <row r="674" spans="1:35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</row>
    <row r="675" spans="1:35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</row>
    <row r="676" spans="1:35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</row>
    <row r="677" spans="1:35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</row>
    <row r="678" spans="1:35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</row>
    <row r="679" spans="1:35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</row>
    <row r="680" spans="1:35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</row>
    <row r="681" spans="1:35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</row>
    <row r="682" spans="1:35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</row>
    <row r="683" spans="1:35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</row>
    <row r="684" spans="1:35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</row>
    <row r="685" spans="1:35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</row>
    <row r="686" spans="1:35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</row>
    <row r="687" spans="1:35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</row>
    <row r="688" spans="1:35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</row>
    <row r="689" spans="1:35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</row>
    <row r="690" spans="1:35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</row>
    <row r="691" spans="1:35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</row>
    <row r="692" spans="1:35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</row>
    <row r="693" spans="1:35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</row>
    <row r="694" spans="1:35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</row>
    <row r="695" spans="1:35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</row>
    <row r="696" spans="1:35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</row>
    <row r="697" spans="1:35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</row>
    <row r="698" spans="1:35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</row>
    <row r="699" spans="1:35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</row>
    <row r="700" spans="1:35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</row>
    <row r="701" spans="1:35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</row>
    <row r="702" spans="1:35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</row>
    <row r="703" spans="1:35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</row>
    <row r="704" spans="1:35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</row>
    <row r="705" spans="1:35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</row>
    <row r="706" spans="1:35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</row>
    <row r="707" spans="1:35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</row>
    <row r="708" spans="1:35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</row>
    <row r="709" spans="1:35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</row>
    <row r="710" spans="1:35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</row>
    <row r="711" spans="1:35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</row>
    <row r="712" spans="1:35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</row>
    <row r="713" spans="1:35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</row>
    <row r="714" spans="1:35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</row>
    <row r="715" spans="1:35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</row>
    <row r="716" spans="1:35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</row>
    <row r="717" spans="1:35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</row>
    <row r="718" spans="1:35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</row>
    <row r="719" spans="1:35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</row>
    <row r="720" spans="1:35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</row>
    <row r="721" spans="1:35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</row>
    <row r="722" spans="1:35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</row>
    <row r="723" spans="1:35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</row>
    <row r="724" spans="1:35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</row>
    <row r="725" spans="1:35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</row>
    <row r="726" spans="1:35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</row>
    <row r="727" spans="1:35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</row>
    <row r="728" spans="1:35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</row>
    <row r="729" spans="1:35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</row>
    <row r="730" spans="1:35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</row>
    <row r="731" spans="1:35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</row>
    <row r="732" spans="1:35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</row>
    <row r="733" spans="1:35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</row>
    <row r="734" spans="1:35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</row>
    <row r="735" spans="1:35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</row>
    <row r="736" spans="1:35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</row>
    <row r="737" spans="1:35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</row>
    <row r="738" spans="1:35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</row>
    <row r="739" spans="1:35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</row>
    <row r="740" spans="1:35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</row>
    <row r="741" spans="1:35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</row>
    <row r="742" spans="1:35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</row>
    <row r="743" spans="1:35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</row>
    <row r="744" spans="1:35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</row>
    <row r="745" spans="1:35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</row>
    <row r="746" spans="1:35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</row>
    <row r="747" spans="1:35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</row>
    <row r="748" spans="1:35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</row>
    <row r="749" spans="1:35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</row>
    <row r="750" spans="1:35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</row>
    <row r="751" spans="1:35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</row>
    <row r="752" spans="1:35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</row>
    <row r="753" spans="1:35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</row>
    <row r="754" spans="1:35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</row>
    <row r="755" spans="1:35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</row>
    <row r="756" spans="1:35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</row>
    <row r="757" spans="1:35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</row>
    <row r="758" spans="1:35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</row>
    <row r="759" spans="1:35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</row>
    <row r="760" spans="1:35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</row>
    <row r="761" spans="1:35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</row>
    <row r="762" spans="1:35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</row>
    <row r="763" spans="1:35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</row>
    <row r="764" spans="1:35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</row>
    <row r="765" spans="1:35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</row>
    <row r="766" spans="1:35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</row>
    <row r="767" spans="1:35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</row>
    <row r="768" spans="1:35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</row>
    <row r="769" spans="1:35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</row>
    <row r="770" spans="1:35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</row>
    <row r="771" spans="1:35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</row>
    <row r="772" spans="1:35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</row>
    <row r="773" spans="1:35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</row>
    <row r="774" spans="1:35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</row>
    <row r="775" spans="1:35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</row>
    <row r="776" spans="1:35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</row>
    <row r="777" spans="1:35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</row>
    <row r="778" spans="1:35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</row>
    <row r="779" spans="1:35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</row>
    <row r="780" spans="1:35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</row>
    <row r="781" spans="1:35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</row>
    <row r="782" spans="1:35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</row>
    <row r="783" spans="1:35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</row>
    <row r="784" spans="1:35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</row>
    <row r="785" spans="1:35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</row>
    <row r="786" spans="1:35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</row>
    <row r="787" spans="1:35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</row>
    <row r="788" spans="1:35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</row>
    <row r="789" spans="1:35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</row>
    <row r="790" spans="1:35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</row>
    <row r="791" spans="1:35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</row>
    <row r="792" spans="1:35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</row>
    <row r="793" spans="1:35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</row>
    <row r="794" spans="1:35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</row>
    <row r="795" spans="1:35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</row>
    <row r="796" spans="1:35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</row>
    <row r="797" spans="1:35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</row>
    <row r="798" spans="1:35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</row>
    <row r="799" spans="1:35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</row>
    <row r="800" spans="1:35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</row>
    <row r="801" spans="1:35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</row>
    <row r="802" spans="1:35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</row>
    <row r="803" spans="1:35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</row>
    <row r="804" spans="1:35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</row>
    <row r="805" spans="1:35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</row>
    <row r="806" spans="1:35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</row>
    <row r="807" spans="1:35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</row>
    <row r="808" spans="1:35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</row>
    <row r="809" spans="1:35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</row>
    <row r="810" spans="1:35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</row>
    <row r="811" spans="1:35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</row>
    <row r="812" spans="1:35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</row>
    <row r="813" spans="1:35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</row>
    <row r="814" spans="1:35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</row>
    <row r="815" spans="1:35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</row>
    <row r="816" spans="1:35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</row>
    <row r="817" spans="1:35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</row>
    <row r="818" spans="1:35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</row>
    <row r="819" spans="1:35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</row>
    <row r="820" spans="1:35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</row>
    <row r="821" spans="1:35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</row>
    <row r="822" spans="1:35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</row>
    <row r="823" spans="1:35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</row>
    <row r="824" spans="1:35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</row>
    <row r="825" spans="1:35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</row>
    <row r="826" spans="1:35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</row>
    <row r="827" spans="1:35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</row>
    <row r="828" spans="1:35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</row>
    <row r="829" spans="1:35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</row>
    <row r="830" spans="1:35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</row>
    <row r="831" spans="1:35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</row>
    <row r="832" spans="1:35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</row>
    <row r="833" spans="1:35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</row>
    <row r="834" spans="1:35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</row>
    <row r="835" spans="1:35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</row>
    <row r="836" spans="1:35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</row>
    <row r="837" spans="1:35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</row>
    <row r="838" spans="1:35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</row>
    <row r="839" spans="1:35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</row>
    <row r="840" spans="1:35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</row>
    <row r="841" spans="1:35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</row>
    <row r="842" spans="1:35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</row>
    <row r="843" spans="1:35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</row>
    <row r="844" spans="1:35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</row>
    <row r="845" spans="1:35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</row>
    <row r="846" spans="1:35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</row>
    <row r="847" spans="1:35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</row>
    <row r="848" spans="1:35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</row>
    <row r="849" spans="1:35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</row>
    <row r="850" spans="1:35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</row>
    <row r="851" spans="1:35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</row>
    <row r="852" spans="1:35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</row>
    <row r="853" spans="1:35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</row>
    <row r="854" spans="1:35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</row>
    <row r="855" spans="1:35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</row>
    <row r="856" spans="1:35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</row>
    <row r="857" spans="1:35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</row>
    <row r="858" spans="1:35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</row>
    <row r="859" spans="1:35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</row>
    <row r="860" spans="1:35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</row>
    <row r="861" spans="1:35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</row>
    <row r="862" spans="1:35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</row>
    <row r="863" spans="1:35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</row>
    <row r="864" spans="1:35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</row>
    <row r="865" spans="1:35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</row>
    <row r="866" spans="1:35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</row>
    <row r="867" spans="1:35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</row>
    <row r="868" spans="1:35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</row>
    <row r="869" spans="1:35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</row>
    <row r="870" spans="1:35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</row>
    <row r="871" spans="1:35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</row>
    <row r="872" spans="1:35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</row>
    <row r="873" spans="1:35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</row>
    <row r="874" spans="1:35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</row>
    <row r="875" spans="1:35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</row>
    <row r="876" spans="1:35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</row>
    <row r="877" spans="1:35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</row>
    <row r="878" spans="1:35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</row>
    <row r="879" spans="1:35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</row>
    <row r="880" spans="1:35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</row>
    <row r="881" spans="1:35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</row>
    <row r="882" spans="1:35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</row>
    <row r="883" spans="1:35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</row>
    <row r="884" spans="1:35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</row>
    <row r="885" spans="1:35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</row>
    <row r="886" spans="1:35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</row>
    <row r="887" spans="1:35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</row>
    <row r="888" spans="1:35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</row>
    <row r="889" spans="1:35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</row>
    <row r="890" spans="1:35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</row>
    <row r="891" spans="1:35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</row>
    <row r="892" spans="1:35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</row>
    <row r="893" spans="1:35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</row>
    <row r="894" spans="1:35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</row>
    <row r="895" spans="1:35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</row>
    <row r="896" spans="1:35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</row>
    <row r="897" spans="1:35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</row>
    <row r="898" spans="1:35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</row>
    <row r="899" spans="1:35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</row>
    <row r="900" spans="1:35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</row>
    <row r="901" spans="1:35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</row>
    <row r="902" spans="1:35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</row>
    <row r="903" spans="1:35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</row>
    <row r="904" spans="1:35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</row>
    <row r="905" spans="1:35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</row>
    <row r="906" spans="1:35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</row>
    <row r="907" spans="1:35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</row>
    <row r="908" spans="1:35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</row>
    <row r="909" spans="1:35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</row>
    <row r="910" spans="1:35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</row>
    <row r="911" spans="1:35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</row>
    <row r="912" spans="1:35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</row>
    <row r="913" spans="1:35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</row>
    <row r="914" spans="1:35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</row>
    <row r="915" spans="1:35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</row>
    <row r="916" spans="1:35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</row>
    <row r="917" spans="1:35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</row>
    <row r="918" spans="1:35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</row>
    <row r="919" spans="1:35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</row>
    <row r="920" spans="1:35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</row>
    <row r="921" spans="1:35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</row>
    <row r="922" spans="1:35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</row>
    <row r="923" spans="1:35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</row>
    <row r="924" spans="1:35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</row>
    <row r="925" spans="1:35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</row>
    <row r="926" spans="1:35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</row>
    <row r="927" spans="1:35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</row>
    <row r="928" spans="1:35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</row>
    <row r="929" spans="1:35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</row>
    <row r="930" spans="1:35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</row>
    <row r="931" spans="1:35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</row>
    <row r="932" spans="1:35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</row>
    <row r="933" spans="1:35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</row>
    <row r="934" spans="1:35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</row>
    <row r="935" spans="1:35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</row>
    <row r="936" spans="1:35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</row>
    <row r="937" spans="1:35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</row>
    <row r="938" spans="1:35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</row>
    <row r="939" spans="1:35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</row>
    <row r="940" spans="1:35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</row>
    <row r="941" spans="1:35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</row>
    <row r="942" spans="1:35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</row>
    <row r="943" spans="1:35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</row>
    <row r="944" spans="1:35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</row>
    <row r="945" spans="1:35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</row>
    <row r="946" spans="1:35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</row>
    <row r="947" spans="1:35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</row>
    <row r="948" spans="1:35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</row>
    <row r="949" spans="1:35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</row>
    <row r="950" spans="1:35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</row>
    <row r="951" spans="1:35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</row>
    <row r="952" spans="1:35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</row>
    <row r="953" spans="1:35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</row>
    <row r="954" spans="1:35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</row>
    <row r="955" spans="1:35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</row>
    <row r="956" spans="1:35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</row>
    <row r="957" spans="1:35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</row>
    <row r="958" spans="1:35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</row>
    <row r="959" spans="1:35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</row>
    <row r="960" spans="1:35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</row>
    <row r="961" spans="1:35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</row>
    <row r="962" spans="1:35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</row>
    <row r="963" spans="1:35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</row>
    <row r="964" spans="1:35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</row>
    <row r="965" spans="1:35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</row>
    <row r="966" spans="1:35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</row>
    <row r="967" spans="1:35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</row>
    <row r="968" spans="1:35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</row>
    <row r="969" spans="1:35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</row>
    <row r="970" spans="1:35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</row>
    <row r="971" spans="1:35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</row>
    <row r="972" spans="1:35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</row>
    <row r="973" spans="1:35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</row>
    <row r="974" spans="1:35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</row>
    <row r="975" spans="1:35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</row>
    <row r="976" spans="1:35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</row>
    <row r="977" spans="1:35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</row>
    <row r="978" spans="1:35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</row>
    <row r="979" spans="1:35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</row>
    <row r="980" spans="1:35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</row>
    <row r="981" spans="1:35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</row>
    <row r="982" spans="1:35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</row>
    <row r="983" spans="1:35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</row>
    <row r="984" spans="1:35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</row>
    <row r="985" spans="1:35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</row>
    <row r="986" spans="1:35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</row>
    <row r="987" spans="1:35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</row>
    <row r="988" spans="1:35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</row>
    <row r="989" spans="1:35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</row>
    <row r="990" spans="1:35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</row>
    <row r="991" spans="1:35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</row>
    <row r="992" spans="1:35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</row>
    <row r="993" spans="1:35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</row>
    <row r="994" spans="1:35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</row>
    <row r="995" spans="1:35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</row>
    <row r="996" spans="1:35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</row>
    <row r="997" spans="1:35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</row>
    <row r="998" spans="1:35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</row>
    <row r="999" spans="1:35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</row>
    <row r="1000" spans="1:35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</row>
    <row r="1001" spans="1:35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</row>
  </sheetData>
  <hyperlinks>
    <hyperlink ref="Y2" r:id="rId1" display="http://died.as/" xr:uid="{4220F090-006F-C34D-9A5D-72D3D6DBB62F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29D2-7F66-8C43-B7CF-3A7C6F34C3E1}">
  <dimension ref="A1:T225"/>
  <sheetViews>
    <sheetView topLeftCell="A165" workbookViewId="0">
      <selection activeCell="C180" sqref="C180"/>
    </sheetView>
  </sheetViews>
  <sheetFormatPr baseColWidth="10" defaultRowHeight="16" x14ac:dyDescent="0.2"/>
  <sheetData>
    <row r="1" spans="1:14" ht="21" x14ac:dyDescent="0.25">
      <c r="A1" s="26" t="s">
        <v>143</v>
      </c>
      <c r="N1" s="26" t="s">
        <v>313</v>
      </c>
    </row>
    <row r="2" spans="1:14" x14ac:dyDescent="0.2">
      <c r="A2" t="s">
        <v>70</v>
      </c>
      <c r="C2" t="s">
        <v>71</v>
      </c>
      <c r="N2" t="s">
        <v>314</v>
      </c>
    </row>
    <row r="3" spans="1:14" x14ac:dyDescent="0.2">
      <c r="N3" t="s">
        <v>315</v>
      </c>
    </row>
    <row r="4" spans="1:14" x14ac:dyDescent="0.2">
      <c r="A4" t="s">
        <v>23</v>
      </c>
      <c r="C4" t="s">
        <v>48</v>
      </c>
    </row>
    <row r="5" spans="1:14" x14ac:dyDescent="0.2">
      <c r="B5" t="s">
        <v>44</v>
      </c>
      <c r="C5" t="s">
        <v>49</v>
      </c>
      <c r="N5" t="s">
        <v>316</v>
      </c>
    </row>
    <row r="6" spans="1:14" x14ac:dyDescent="0.2">
      <c r="B6" t="s">
        <v>45</v>
      </c>
      <c r="C6" t="s">
        <v>50</v>
      </c>
    </row>
    <row r="7" spans="1:14" x14ac:dyDescent="0.2">
      <c r="B7" t="s">
        <v>46</v>
      </c>
      <c r="C7" t="s">
        <v>51</v>
      </c>
    </row>
    <row r="8" spans="1:14" x14ac:dyDescent="0.2">
      <c r="B8" t="s">
        <v>47</v>
      </c>
      <c r="C8" t="s">
        <v>52</v>
      </c>
    </row>
    <row r="10" spans="1:14" x14ac:dyDescent="0.2">
      <c r="A10" t="s">
        <v>40</v>
      </c>
      <c r="C10" t="s">
        <v>348</v>
      </c>
    </row>
    <row r="11" spans="1:14" x14ac:dyDescent="0.2">
      <c r="B11">
        <v>40</v>
      </c>
      <c r="C11" t="s">
        <v>66</v>
      </c>
    </row>
    <row r="12" spans="1:14" x14ac:dyDescent="0.2">
      <c r="B12">
        <v>25</v>
      </c>
      <c r="C12" t="s">
        <v>53</v>
      </c>
    </row>
    <row r="14" spans="1:14" x14ac:dyDescent="0.2">
      <c r="A14" t="s">
        <v>41</v>
      </c>
      <c r="C14" t="s">
        <v>347</v>
      </c>
    </row>
    <row r="15" spans="1:14" x14ac:dyDescent="0.2">
      <c r="B15" t="s">
        <v>54</v>
      </c>
      <c r="C15" t="s">
        <v>56</v>
      </c>
    </row>
    <row r="16" spans="1:14" x14ac:dyDescent="0.2">
      <c r="B16" t="s">
        <v>55</v>
      </c>
      <c r="C16" t="s">
        <v>57</v>
      </c>
    </row>
    <row r="17" spans="1:3" x14ac:dyDescent="0.2">
      <c r="B17" s="6">
        <v>2</v>
      </c>
      <c r="C17" t="s">
        <v>58</v>
      </c>
    </row>
    <row r="18" spans="1:3" x14ac:dyDescent="0.2">
      <c r="B18" s="6">
        <v>1</v>
      </c>
      <c r="C18" t="s">
        <v>59</v>
      </c>
    </row>
    <row r="19" spans="1:3" x14ac:dyDescent="0.2">
      <c r="B19" s="7">
        <v>0.5</v>
      </c>
    </row>
    <row r="20" spans="1:3" x14ac:dyDescent="0.2">
      <c r="B20" s="7">
        <v>0.25</v>
      </c>
    </row>
    <row r="21" spans="1:3" x14ac:dyDescent="0.2">
      <c r="B21" s="7">
        <v>0.1</v>
      </c>
    </row>
    <row r="22" spans="1:3" x14ac:dyDescent="0.2">
      <c r="B22" s="7">
        <v>0.01</v>
      </c>
    </row>
    <row r="24" spans="1:3" x14ac:dyDescent="0.2">
      <c r="A24" t="s">
        <v>73</v>
      </c>
      <c r="C24" t="s">
        <v>349</v>
      </c>
    </row>
    <row r="25" spans="1:3" x14ac:dyDescent="0.2">
      <c r="B25" t="s">
        <v>60</v>
      </c>
      <c r="C25" t="s">
        <v>62</v>
      </c>
    </row>
    <row r="26" spans="1:3" x14ac:dyDescent="0.2">
      <c r="B26" t="s">
        <v>61</v>
      </c>
      <c r="C26" t="s">
        <v>63</v>
      </c>
    </row>
    <row r="28" spans="1:3" x14ac:dyDescent="0.2">
      <c r="A28" t="s">
        <v>10</v>
      </c>
      <c r="C28" t="s">
        <v>64</v>
      </c>
    </row>
    <row r="30" spans="1:3" x14ac:dyDescent="0.2">
      <c r="A30" t="s">
        <v>24</v>
      </c>
      <c r="C30" t="s">
        <v>65</v>
      </c>
    </row>
    <row r="32" spans="1:3" x14ac:dyDescent="0.2">
      <c r="A32" t="s">
        <v>25</v>
      </c>
      <c r="C32" t="s">
        <v>69</v>
      </c>
    </row>
    <row r="33" spans="1:9" x14ac:dyDescent="0.2">
      <c r="B33" t="s">
        <v>67</v>
      </c>
    </row>
    <row r="34" spans="1:9" x14ac:dyDescent="0.2">
      <c r="B34" t="s">
        <v>68</v>
      </c>
    </row>
    <row r="37" spans="1:9" ht="21" x14ac:dyDescent="0.25">
      <c r="A37" s="26" t="s">
        <v>311</v>
      </c>
      <c r="I37" t="s">
        <v>128</v>
      </c>
    </row>
    <row r="38" spans="1:9" x14ac:dyDescent="0.2">
      <c r="A38" t="s">
        <v>70</v>
      </c>
      <c r="C38" t="s">
        <v>239</v>
      </c>
      <c r="I38" s="22" t="s">
        <v>38</v>
      </c>
    </row>
    <row r="39" spans="1:9" x14ac:dyDescent="0.2">
      <c r="I39" s="22" t="s">
        <v>39</v>
      </c>
    </row>
    <row r="40" spans="1:9" x14ac:dyDescent="0.2">
      <c r="A40" t="s">
        <v>25</v>
      </c>
      <c r="C40" t="s">
        <v>99</v>
      </c>
    </row>
    <row r="41" spans="1:9" x14ac:dyDescent="0.2">
      <c r="A41" t="s">
        <v>77</v>
      </c>
      <c r="C41" t="s">
        <v>100</v>
      </c>
    </row>
    <row r="42" spans="1:9" x14ac:dyDescent="0.2">
      <c r="A42" t="s">
        <v>78</v>
      </c>
      <c r="C42" t="s">
        <v>101</v>
      </c>
    </row>
    <row r="44" spans="1:9" x14ac:dyDescent="0.2">
      <c r="A44" t="s">
        <v>28</v>
      </c>
      <c r="C44" t="s">
        <v>100</v>
      </c>
    </row>
    <row r="45" spans="1:9" x14ac:dyDescent="0.2">
      <c r="A45" t="s">
        <v>29</v>
      </c>
      <c r="C45" t="s">
        <v>102</v>
      </c>
    </row>
    <row r="46" spans="1:9" x14ac:dyDescent="0.2">
      <c r="A46" t="s">
        <v>116</v>
      </c>
      <c r="C46" t="s">
        <v>123</v>
      </c>
      <c r="E46" s="29" t="s">
        <v>351</v>
      </c>
    </row>
    <row r="47" spans="1:9" x14ac:dyDescent="0.2">
      <c r="A47" t="s">
        <v>30</v>
      </c>
    </row>
    <row r="48" spans="1:9" x14ac:dyDescent="0.2">
      <c r="A48" t="s">
        <v>31</v>
      </c>
    </row>
    <row r="49" spans="1:3" x14ac:dyDescent="0.2">
      <c r="A49" t="s">
        <v>79</v>
      </c>
    </row>
    <row r="50" spans="1:3" x14ac:dyDescent="0.2">
      <c r="A50" t="s">
        <v>80</v>
      </c>
    </row>
    <row r="51" spans="1:3" x14ac:dyDescent="0.2">
      <c r="A51" t="s">
        <v>97</v>
      </c>
    </row>
    <row r="52" spans="1:3" x14ac:dyDescent="0.2">
      <c r="A52" t="s">
        <v>98</v>
      </c>
    </row>
    <row r="53" spans="1:3" x14ac:dyDescent="0.2">
      <c r="A53" t="s">
        <v>81</v>
      </c>
      <c r="C53" t="s">
        <v>113</v>
      </c>
    </row>
    <row r="54" spans="1:3" x14ac:dyDescent="0.2">
      <c r="A54" t="s">
        <v>88</v>
      </c>
    </row>
    <row r="55" spans="1:3" x14ac:dyDescent="0.2">
      <c r="A55" t="s">
        <v>32</v>
      </c>
    </row>
    <row r="56" spans="1:3" x14ac:dyDescent="0.2">
      <c r="A56" t="s">
        <v>33</v>
      </c>
    </row>
    <row r="58" spans="1:3" x14ac:dyDescent="0.2">
      <c r="A58" t="s">
        <v>34</v>
      </c>
      <c r="C58" t="s">
        <v>103</v>
      </c>
    </row>
    <row r="59" spans="1:3" x14ac:dyDescent="0.2">
      <c r="B59" t="s">
        <v>87</v>
      </c>
    </row>
    <row r="60" spans="1:3" x14ac:dyDescent="0.2">
      <c r="B60" t="s">
        <v>86</v>
      </c>
    </row>
    <row r="62" spans="1:3" x14ac:dyDescent="0.2">
      <c r="A62" t="s">
        <v>83</v>
      </c>
      <c r="C62" t="s">
        <v>104</v>
      </c>
    </row>
    <row r="63" spans="1:3" x14ac:dyDescent="0.2">
      <c r="B63" t="s">
        <v>84</v>
      </c>
    </row>
    <row r="64" spans="1:3" x14ac:dyDescent="0.2">
      <c r="B64" t="s">
        <v>85</v>
      </c>
      <c r="C64" t="s">
        <v>114</v>
      </c>
    </row>
    <row r="65" spans="1:3" x14ac:dyDescent="0.2">
      <c r="B65" t="s">
        <v>74</v>
      </c>
      <c r="C65" t="s">
        <v>105</v>
      </c>
    </row>
    <row r="67" spans="1:3" x14ac:dyDescent="0.2">
      <c r="A67" t="s">
        <v>93</v>
      </c>
      <c r="C67" t="s">
        <v>106</v>
      </c>
    </row>
    <row r="68" spans="1:3" x14ac:dyDescent="0.2">
      <c r="B68" t="s">
        <v>75</v>
      </c>
      <c r="C68" t="s">
        <v>107</v>
      </c>
    </row>
    <row r="69" spans="1:3" x14ac:dyDescent="0.2">
      <c r="B69" t="s">
        <v>42</v>
      </c>
      <c r="C69" t="s">
        <v>108</v>
      </c>
    </row>
    <row r="70" spans="1:3" x14ac:dyDescent="0.2">
      <c r="B70" t="s">
        <v>96</v>
      </c>
      <c r="C70" t="s">
        <v>115</v>
      </c>
    </row>
    <row r="71" spans="1:3" x14ac:dyDescent="0.2">
      <c r="B71" t="s">
        <v>94</v>
      </c>
      <c r="C71" t="s">
        <v>109</v>
      </c>
    </row>
    <row r="72" spans="1:3" x14ac:dyDescent="0.2">
      <c r="B72" t="s">
        <v>72</v>
      </c>
      <c r="C72" t="s">
        <v>110</v>
      </c>
    </row>
    <row r="73" spans="1:3" x14ac:dyDescent="0.2">
      <c r="B73" t="s">
        <v>82</v>
      </c>
      <c r="C73" t="s">
        <v>187</v>
      </c>
    </row>
    <row r="75" spans="1:3" x14ac:dyDescent="0.2">
      <c r="A75" t="s">
        <v>91</v>
      </c>
      <c r="C75" t="s">
        <v>111</v>
      </c>
    </row>
    <row r="76" spans="1:3" x14ac:dyDescent="0.2">
      <c r="A76" t="s">
        <v>92</v>
      </c>
      <c r="C76" t="s">
        <v>112</v>
      </c>
    </row>
    <row r="78" spans="1:3" x14ac:dyDescent="0.2">
      <c r="A78" t="s">
        <v>129</v>
      </c>
      <c r="C78" t="s">
        <v>131</v>
      </c>
    </row>
    <row r="79" spans="1:3" x14ac:dyDescent="0.2">
      <c r="A79" t="s">
        <v>130</v>
      </c>
      <c r="C79" t="s">
        <v>132</v>
      </c>
    </row>
    <row r="80" spans="1:3" x14ac:dyDescent="0.2">
      <c r="A80" t="s">
        <v>133</v>
      </c>
      <c r="C80" t="s">
        <v>132</v>
      </c>
    </row>
    <row r="81" spans="1:16" x14ac:dyDescent="0.2">
      <c r="A81" t="s">
        <v>134</v>
      </c>
    </row>
    <row r="82" spans="1:16" x14ac:dyDescent="0.2">
      <c r="A82" t="s">
        <v>135</v>
      </c>
    </row>
    <row r="84" spans="1:16" ht="21" x14ac:dyDescent="0.25">
      <c r="A84" s="26" t="s">
        <v>312</v>
      </c>
    </row>
    <row r="85" spans="1:16" x14ac:dyDescent="0.2">
      <c r="A85" t="s">
        <v>144</v>
      </c>
    </row>
    <row r="87" spans="1:16" x14ac:dyDescent="0.2">
      <c r="A87" t="s">
        <v>150</v>
      </c>
      <c r="C87" t="s">
        <v>151</v>
      </c>
    </row>
    <row r="88" spans="1:16" x14ac:dyDescent="0.2">
      <c r="A88" t="s">
        <v>152</v>
      </c>
      <c r="C88" t="s">
        <v>153</v>
      </c>
    </row>
    <row r="90" spans="1:16" x14ac:dyDescent="0.2">
      <c r="A90" t="s">
        <v>154</v>
      </c>
    </row>
    <row r="91" spans="1:16" x14ac:dyDescent="0.2">
      <c r="B91" t="s">
        <v>142</v>
      </c>
      <c r="C91" t="s">
        <v>156</v>
      </c>
    </row>
    <row r="92" spans="1:16" x14ac:dyDescent="0.2">
      <c r="B92" t="s">
        <v>155</v>
      </c>
      <c r="C92" t="s">
        <v>157</v>
      </c>
    </row>
    <row r="94" spans="1:16" x14ac:dyDescent="0.2">
      <c r="A94" t="s">
        <v>183</v>
      </c>
      <c r="C94" t="s">
        <v>182</v>
      </c>
      <c r="I94" t="s">
        <v>162</v>
      </c>
      <c r="P94" t="s">
        <v>165</v>
      </c>
    </row>
    <row r="95" spans="1:16" x14ac:dyDescent="0.2">
      <c r="B95" s="7">
        <v>0</v>
      </c>
      <c r="C95" t="s">
        <v>158</v>
      </c>
      <c r="P95" s="29" t="s">
        <v>171</v>
      </c>
    </row>
    <row r="96" spans="1:16" x14ac:dyDescent="0.2">
      <c r="B96" s="7">
        <v>1</v>
      </c>
      <c r="C96" t="s">
        <v>160</v>
      </c>
      <c r="P96" t="s">
        <v>172</v>
      </c>
    </row>
    <row r="97" spans="1:20" x14ac:dyDescent="0.2">
      <c r="B97" s="7">
        <v>2</v>
      </c>
      <c r="C97" t="s">
        <v>161</v>
      </c>
      <c r="P97" t="s">
        <v>170</v>
      </c>
      <c r="Q97">
        <v>1</v>
      </c>
      <c r="R97">
        <v>3</v>
      </c>
      <c r="T97" t="s">
        <v>181</v>
      </c>
    </row>
    <row r="98" spans="1:20" x14ac:dyDescent="0.2">
      <c r="B98" s="7">
        <v>3</v>
      </c>
      <c r="C98" t="s">
        <v>159</v>
      </c>
    </row>
    <row r="99" spans="1:20" x14ac:dyDescent="0.2">
      <c r="B99" s="7"/>
    </row>
    <row r="104" spans="1:20" ht="21" x14ac:dyDescent="0.25">
      <c r="A104" s="26" t="s">
        <v>317</v>
      </c>
    </row>
    <row r="105" spans="1:20" x14ac:dyDescent="0.2">
      <c r="A105" t="s">
        <v>240</v>
      </c>
    </row>
    <row r="107" spans="1:20" x14ac:dyDescent="0.2">
      <c r="A107" t="s">
        <v>191</v>
      </c>
    </row>
    <row r="108" spans="1:20" x14ac:dyDescent="0.2">
      <c r="A108" t="s">
        <v>192</v>
      </c>
    </row>
    <row r="111" spans="1:20" ht="21" x14ac:dyDescent="0.25">
      <c r="A111" s="26" t="s">
        <v>310</v>
      </c>
      <c r="D111" s="29" t="s">
        <v>350</v>
      </c>
    </row>
    <row r="112" spans="1:20" x14ac:dyDescent="0.2">
      <c r="B112" t="s">
        <v>245</v>
      </c>
    </row>
    <row r="114" spans="1:3" x14ac:dyDescent="0.2">
      <c r="A114" t="s">
        <v>193</v>
      </c>
      <c r="C114" t="s">
        <v>243</v>
      </c>
    </row>
    <row r="115" spans="1:3" x14ac:dyDescent="0.2">
      <c r="A115" t="s">
        <v>117</v>
      </c>
      <c r="C115" t="s">
        <v>244</v>
      </c>
    </row>
    <row r="117" spans="1:3" x14ac:dyDescent="0.2">
      <c r="A117" t="s">
        <v>200</v>
      </c>
      <c r="C117" t="s">
        <v>247</v>
      </c>
    </row>
    <row r="118" spans="1:3" x14ac:dyDescent="0.2">
      <c r="B118" t="s">
        <v>203</v>
      </c>
      <c r="C118" t="s">
        <v>248</v>
      </c>
    </row>
    <row r="119" spans="1:3" x14ac:dyDescent="0.2">
      <c r="B119" t="s">
        <v>246</v>
      </c>
      <c r="C119" t="s">
        <v>249</v>
      </c>
    </row>
    <row r="120" spans="1:3" ht="17" customHeight="1" x14ac:dyDescent="0.2">
      <c r="A120" t="s">
        <v>201</v>
      </c>
      <c r="C120" t="s">
        <v>201</v>
      </c>
    </row>
    <row r="121" spans="1:3" x14ac:dyDescent="0.2">
      <c r="B121" t="s">
        <v>250</v>
      </c>
      <c r="C121" s="35" t="s">
        <v>251</v>
      </c>
    </row>
    <row r="122" spans="1:3" x14ac:dyDescent="0.2">
      <c r="B122" t="s">
        <v>237</v>
      </c>
      <c r="C122" s="35" t="s">
        <v>252</v>
      </c>
    </row>
    <row r="125" spans="1:3" x14ac:dyDescent="0.2">
      <c r="A125" t="s">
        <v>119</v>
      </c>
      <c r="C125" t="s">
        <v>253</v>
      </c>
    </row>
    <row r="126" spans="1:3" x14ac:dyDescent="0.2">
      <c r="A126" t="s">
        <v>194</v>
      </c>
    </row>
    <row r="127" spans="1:3" x14ac:dyDescent="0.2">
      <c r="B127" t="s">
        <v>241</v>
      </c>
      <c r="C127" t="s">
        <v>254</v>
      </c>
    </row>
    <row r="128" spans="1:3" x14ac:dyDescent="0.2">
      <c r="B128" t="s">
        <v>202</v>
      </c>
      <c r="C128" t="s">
        <v>55</v>
      </c>
    </row>
    <row r="129" spans="1:3" x14ac:dyDescent="0.2">
      <c r="B129" t="s">
        <v>205</v>
      </c>
      <c r="C129" t="s">
        <v>255</v>
      </c>
    </row>
    <row r="130" spans="1:3" x14ac:dyDescent="0.2">
      <c r="A130" t="s">
        <v>195</v>
      </c>
    </row>
    <row r="131" spans="1:3" x14ac:dyDescent="0.2">
      <c r="B131" s="7">
        <v>25</v>
      </c>
      <c r="C131" t="s">
        <v>53</v>
      </c>
    </row>
    <row r="132" spans="1:3" x14ac:dyDescent="0.2">
      <c r="B132" s="7">
        <v>40</v>
      </c>
      <c r="C132" t="s">
        <v>256</v>
      </c>
    </row>
    <row r="133" spans="1:3" x14ac:dyDescent="0.2">
      <c r="A133" t="s">
        <v>196</v>
      </c>
      <c r="B133" s="7"/>
    </row>
    <row r="134" spans="1:3" x14ac:dyDescent="0.2">
      <c r="B134" s="7">
        <v>0.5</v>
      </c>
      <c r="C134" t="s">
        <v>257</v>
      </c>
    </row>
    <row r="135" spans="1:3" x14ac:dyDescent="0.2">
      <c r="B135" s="7">
        <v>1</v>
      </c>
      <c r="C135" t="s">
        <v>258</v>
      </c>
    </row>
    <row r="136" spans="1:3" x14ac:dyDescent="0.2">
      <c r="B136" s="7" t="s">
        <v>54</v>
      </c>
      <c r="C136" t="s">
        <v>259</v>
      </c>
    </row>
    <row r="137" spans="1:3" x14ac:dyDescent="0.2">
      <c r="B137" s="7" t="s">
        <v>242</v>
      </c>
      <c r="C137" t="s">
        <v>260</v>
      </c>
    </row>
    <row r="139" spans="1:3" x14ac:dyDescent="0.2">
      <c r="A139" s="22" t="s">
        <v>197</v>
      </c>
      <c r="C139" t="s">
        <v>261</v>
      </c>
    </row>
    <row r="140" spans="1:3" x14ac:dyDescent="0.2">
      <c r="A140" s="22" t="s">
        <v>198</v>
      </c>
      <c r="C140" t="s">
        <v>262</v>
      </c>
    </row>
    <row r="141" spans="1:3" x14ac:dyDescent="0.2">
      <c r="A141" t="s">
        <v>379</v>
      </c>
      <c r="C141" t="s">
        <v>380</v>
      </c>
    </row>
    <row r="143" spans="1:3" x14ac:dyDescent="0.2">
      <c r="A143" t="s">
        <v>199</v>
      </c>
      <c r="C143" t="s">
        <v>263</v>
      </c>
    </row>
    <row r="144" spans="1:3" x14ac:dyDescent="0.2">
      <c r="A144" t="s">
        <v>36</v>
      </c>
    </row>
    <row r="145" spans="1:14" x14ac:dyDescent="0.2">
      <c r="A145" t="s">
        <v>37</v>
      </c>
      <c r="C145" t="s">
        <v>264</v>
      </c>
    </row>
    <row r="148" spans="1:14" ht="21" x14ac:dyDescent="0.25">
      <c r="A148" s="26" t="s">
        <v>318</v>
      </c>
    </row>
    <row r="149" spans="1:14" x14ac:dyDescent="0.2">
      <c r="A149" t="s">
        <v>70</v>
      </c>
      <c r="M149" s="44"/>
      <c r="N149" t="s">
        <v>365</v>
      </c>
    </row>
    <row r="150" spans="1:14" x14ac:dyDescent="0.2">
      <c r="M150" s="45" t="s">
        <v>366</v>
      </c>
      <c r="N150" s="46" t="s">
        <v>367</v>
      </c>
    </row>
    <row r="151" spans="1:14" x14ac:dyDescent="0.2">
      <c r="A151" t="s">
        <v>198</v>
      </c>
    </row>
    <row r="152" spans="1:14" x14ac:dyDescent="0.2">
      <c r="A152" t="s">
        <v>201</v>
      </c>
    </row>
    <row r="153" spans="1:14" x14ac:dyDescent="0.2">
      <c r="B153" t="s">
        <v>250</v>
      </c>
    </row>
    <row r="154" spans="1:14" x14ac:dyDescent="0.2">
      <c r="B154" t="s">
        <v>237</v>
      </c>
    </row>
    <row r="155" spans="1:14" x14ac:dyDescent="0.2">
      <c r="A155" t="s">
        <v>200</v>
      </c>
    </row>
    <row r="156" spans="1:14" x14ac:dyDescent="0.2">
      <c r="B156" t="s">
        <v>203</v>
      </c>
    </row>
    <row r="157" spans="1:14" x14ac:dyDescent="0.2">
      <c r="B157" t="s">
        <v>246</v>
      </c>
    </row>
    <row r="158" spans="1:14" x14ac:dyDescent="0.2">
      <c r="B158" t="s">
        <v>344</v>
      </c>
    </row>
    <row r="159" spans="1:14" x14ac:dyDescent="0.2">
      <c r="A159" t="s">
        <v>195</v>
      </c>
    </row>
    <row r="160" spans="1:14" x14ac:dyDescent="0.2">
      <c r="B160" s="7">
        <v>25</v>
      </c>
    </row>
    <row r="161" spans="1:3" x14ac:dyDescent="0.2">
      <c r="B161" s="7">
        <v>40</v>
      </c>
    </row>
    <row r="162" spans="1:3" x14ac:dyDescent="0.2">
      <c r="A162" t="s">
        <v>196</v>
      </c>
      <c r="B162" s="7"/>
    </row>
    <row r="163" spans="1:3" x14ac:dyDescent="0.2">
      <c r="B163" s="7">
        <v>0.5</v>
      </c>
    </row>
    <row r="164" spans="1:3" x14ac:dyDescent="0.2">
      <c r="B164" s="7">
        <v>1</v>
      </c>
    </row>
    <row r="165" spans="1:3" x14ac:dyDescent="0.2">
      <c r="B165" s="7" t="s">
        <v>54</v>
      </c>
    </row>
    <row r="166" spans="1:3" x14ac:dyDescent="0.2">
      <c r="B166" s="7" t="s">
        <v>242</v>
      </c>
    </row>
    <row r="168" spans="1:3" x14ac:dyDescent="0.2">
      <c r="A168" t="s">
        <v>193</v>
      </c>
    </row>
    <row r="169" spans="1:3" x14ac:dyDescent="0.2">
      <c r="A169" t="s">
        <v>117</v>
      </c>
    </row>
    <row r="171" spans="1:3" x14ac:dyDescent="0.2">
      <c r="A171" t="s">
        <v>119</v>
      </c>
    </row>
    <row r="172" spans="1:3" x14ac:dyDescent="0.2">
      <c r="A172" t="s">
        <v>319</v>
      </c>
    </row>
    <row r="173" spans="1:3" x14ac:dyDescent="0.2">
      <c r="A173" t="s">
        <v>345</v>
      </c>
    </row>
    <row r="174" spans="1:3" x14ac:dyDescent="0.2">
      <c r="A174" t="s">
        <v>346</v>
      </c>
    </row>
    <row r="176" spans="1:3" x14ac:dyDescent="0.2">
      <c r="A176" t="s">
        <v>274</v>
      </c>
      <c r="C176" t="s">
        <v>352</v>
      </c>
    </row>
    <row r="177" spans="1:3" x14ac:dyDescent="0.2">
      <c r="B177" t="s">
        <v>84</v>
      </c>
    </row>
    <row r="178" spans="1:3" x14ac:dyDescent="0.2">
      <c r="B178" t="s">
        <v>85</v>
      </c>
    </row>
    <row r="179" spans="1:3" x14ac:dyDescent="0.2">
      <c r="A179" t="s">
        <v>390</v>
      </c>
      <c r="C179" t="s">
        <v>391</v>
      </c>
    </row>
    <row r="181" spans="1:3" x14ac:dyDescent="0.2">
      <c r="A181" t="s">
        <v>322</v>
      </c>
      <c r="C181" t="s">
        <v>353</v>
      </c>
    </row>
    <row r="182" spans="1:3" x14ac:dyDescent="0.2">
      <c r="B182" t="s">
        <v>141</v>
      </c>
      <c r="C182" t="s">
        <v>354</v>
      </c>
    </row>
    <row r="183" spans="1:3" x14ac:dyDescent="0.2">
      <c r="B183" t="s">
        <v>283</v>
      </c>
      <c r="C183" t="s">
        <v>355</v>
      </c>
    </row>
    <row r="184" spans="1:3" x14ac:dyDescent="0.2">
      <c r="B184" t="s">
        <v>279</v>
      </c>
      <c r="C184" t="s">
        <v>108</v>
      </c>
    </row>
    <row r="185" spans="1:3" x14ac:dyDescent="0.2">
      <c r="B185" t="s">
        <v>338</v>
      </c>
      <c r="C185" t="s">
        <v>356</v>
      </c>
    </row>
    <row r="186" spans="1:3" x14ac:dyDescent="0.2">
      <c r="A186" s="22" t="s">
        <v>273</v>
      </c>
      <c r="B186" s="22"/>
    </row>
    <row r="187" spans="1:3" x14ac:dyDescent="0.2">
      <c r="A187" s="22" t="s">
        <v>323</v>
      </c>
      <c r="B187" s="22"/>
    </row>
    <row r="188" spans="1:3" x14ac:dyDescent="0.2">
      <c r="A188" s="22" t="s">
        <v>324</v>
      </c>
      <c r="B188" s="22"/>
      <c r="C188" t="s">
        <v>357</v>
      </c>
    </row>
    <row r="189" spans="1:3" x14ac:dyDescent="0.2">
      <c r="A189" s="22" t="s">
        <v>326</v>
      </c>
      <c r="B189" s="22"/>
      <c r="C189" t="s">
        <v>358</v>
      </c>
    </row>
    <row r="190" spans="1:3" x14ac:dyDescent="0.2">
      <c r="A190" s="22"/>
      <c r="B190" s="22" t="s">
        <v>94</v>
      </c>
      <c r="C190" t="s">
        <v>359</v>
      </c>
    </row>
    <row r="191" spans="1:3" x14ac:dyDescent="0.2">
      <c r="A191" s="22"/>
      <c r="B191" s="22" t="s">
        <v>141</v>
      </c>
      <c r="C191" t="s">
        <v>360</v>
      </c>
    </row>
    <row r="192" spans="1:3" x14ac:dyDescent="0.2">
      <c r="A192" s="22"/>
      <c r="B192" s="22" t="s">
        <v>298</v>
      </c>
      <c r="C192" t="s">
        <v>361</v>
      </c>
    </row>
    <row r="193" spans="1:3" x14ac:dyDescent="0.2">
      <c r="A193" s="22"/>
      <c r="B193" s="22" t="s">
        <v>287</v>
      </c>
      <c r="C193" t="s">
        <v>362</v>
      </c>
    </row>
    <row r="194" spans="1:3" x14ac:dyDescent="0.2">
      <c r="A194" s="22"/>
      <c r="B194" s="22"/>
    </row>
    <row r="195" spans="1:3" x14ac:dyDescent="0.2">
      <c r="A195" s="22" t="s">
        <v>275</v>
      </c>
      <c r="B195" s="22"/>
    </row>
    <row r="196" spans="1:3" x14ac:dyDescent="0.2">
      <c r="A196" s="22" t="s">
        <v>325</v>
      </c>
      <c r="B196" s="22"/>
    </row>
    <row r="197" spans="1:3" x14ac:dyDescent="0.2">
      <c r="A197" s="22" t="s">
        <v>36</v>
      </c>
      <c r="B197" s="22"/>
    </row>
    <row r="198" spans="1:3" x14ac:dyDescent="0.2">
      <c r="A198" s="22" t="s">
        <v>32</v>
      </c>
      <c r="B198" s="22"/>
    </row>
    <row r="199" spans="1:3" x14ac:dyDescent="0.2">
      <c r="A199" s="22" t="s">
        <v>33</v>
      </c>
      <c r="B199" s="22"/>
    </row>
    <row r="200" spans="1:3" x14ac:dyDescent="0.2">
      <c r="A200" s="22" t="s">
        <v>34</v>
      </c>
      <c r="B200" s="22"/>
    </row>
    <row r="201" spans="1:3" x14ac:dyDescent="0.2">
      <c r="A201" s="22" t="s">
        <v>35</v>
      </c>
      <c r="B201" s="22"/>
    </row>
    <row r="202" spans="1:3" x14ac:dyDescent="0.2">
      <c r="A202" s="22" t="s">
        <v>327</v>
      </c>
      <c r="B202" s="22"/>
    </row>
    <row r="203" spans="1:3" x14ac:dyDescent="0.2">
      <c r="A203" s="22" t="s">
        <v>328</v>
      </c>
      <c r="B203" s="22"/>
    </row>
    <row r="204" spans="1:3" x14ac:dyDescent="0.2">
      <c r="A204" s="22" t="s">
        <v>329</v>
      </c>
      <c r="B204" s="22"/>
    </row>
    <row r="205" spans="1:3" x14ac:dyDescent="0.2">
      <c r="A205" s="22"/>
      <c r="B205" s="22"/>
    </row>
    <row r="206" spans="1:3" x14ac:dyDescent="0.2">
      <c r="A206" s="22" t="s">
        <v>330</v>
      </c>
      <c r="B206" s="22"/>
    </row>
    <row r="207" spans="1:3" x14ac:dyDescent="0.2">
      <c r="A207" s="22" t="s">
        <v>331</v>
      </c>
      <c r="B207" s="22"/>
    </row>
    <row r="208" spans="1:3" x14ac:dyDescent="0.2">
      <c r="A208" s="22" t="s">
        <v>332</v>
      </c>
      <c r="B208" s="22"/>
    </row>
    <row r="209" spans="1:3" x14ac:dyDescent="0.2">
      <c r="A209" s="22"/>
      <c r="B209" s="22">
        <v>0</v>
      </c>
    </row>
    <row r="210" spans="1:3" x14ac:dyDescent="0.2">
      <c r="A210" s="22"/>
      <c r="B210" s="43" t="s">
        <v>280</v>
      </c>
    </row>
    <row r="211" spans="1:3" x14ac:dyDescent="0.2">
      <c r="A211" s="22"/>
      <c r="B211" s="43" t="s">
        <v>281</v>
      </c>
    </row>
    <row r="212" spans="1:3" x14ac:dyDescent="0.2">
      <c r="A212" s="22"/>
      <c r="B212" s="43" t="s">
        <v>277</v>
      </c>
    </row>
    <row r="213" spans="1:3" x14ac:dyDescent="0.2">
      <c r="A213" s="22" t="s">
        <v>333</v>
      </c>
      <c r="B213" s="22"/>
    </row>
    <row r="214" spans="1:3" x14ac:dyDescent="0.2">
      <c r="A214" s="22"/>
      <c r="B214" s="22">
        <v>0</v>
      </c>
    </row>
    <row r="215" spans="1:3" x14ac:dyDescent="0.2">
      <c r="A215" s="22"/>
      <c r="B215" s="43" t="s">
        <v>280</v>
      </c>
    </row>
    <row r="216" spans="1:3" x14ac:dyDescent="0.2">
      <c r="A216" s="22"/>
      <c r="B216" s="43" t="s">
        <v>281</v>
      </c>
    </row>
    <row r="217" spans="1:3" x14ac:dyDescent="0.2">
      <c r="A217" s="22"/>
      <c r="B217" s="43" t="s">
        <v>277</v>
      </c>
    </row>
    <row r="218" spans="1:3" x14ac:dyDescent="0.2">
      <c r="A218" s="22"/>
      <c r="B218" s="22"/>
    </row>
    <row r="219" spans="1:3" x14ac:dyDescent="0.2">
      <c r="A219" s="22" t="s">
        <v>336</v>
      </c>
      <c r="B219" s="22"/>
      <c r="C219" t="s">
        <v>363</v>
      </c>
    </row>
    <row r="220" spans="1:3" x14ac:dyDescent="0.2">
      <c r="A220" s="22" t="s">
        <v>337</v>
      </c>
      <c r="B220" s="43"/>
      <c r="C220" t="s">
        <v>364</v>
      </c>
    </row>
    <row r="221" spans="1:3" x14ac:dyDescent="0.2">
      <c r="A221" s="22"/>
      <c r="B221" s="22" t="s">
        <v>288</v>
      </c>
    </row>
    <row r="223" spans="1:3" x14ac:dyDescent="0.2">
      <c r="A223" t="s">
        <v>368</v>
      </c>
      <c r="C223" t="s">
        <v>369</v>
      </c>
    </row>
    <row r="224" spans="1:3" x14ac:dyDescent="0.2">
      <c r="B224" t="s">
        <v>370</v>
      </c>
      <c r="C224" t="s">
        <v>371</v>
      </c>
    </row>
    <row r="225" spans="2:3" x14ac:dyDescent="0.2">
      <c r="B225" t="s">
        <v>372</v>
      </c>
      <c r="C225" t="s">
        <v>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80266-2BF1-7746-9B52-DD6A1C339146}">
  <dimension ref="A1:CN1000"/>
  <sheetViews>
    <sheetView zoomScaleNormal="100" workbookViewId="0">
      <pane xSplit="9" ySplit="1" topLeftCell="BW2" activePane="bottomRight" state="frozen"/>
      <selection pane="topRight" activeCell="K1" sqref="K1"/>
      <selection pane="bottomLeft" activeCell="A2" sqref="A2"/>
      <selection pane="bottomRight" activeCell="CN2" sqref="CN2"/>
    </sheetView>
  </sheetViews>
  <sheetFormatPr baseColWidth="10" defaultRowHeight="16" x14ac:dyDescent="0.2"/>
  <cols>
    <col min="6" max="8" width="10.83203125" customWidth="1"/>
  </cols>
  <sheetData>
    <row r="1" spans="1:92" x14ac:dyDescent="0.2">
      <c r="A1" s="16" t="s">
        <v>200</v>
      </c>
      <c r="B1" s="16" t="s">
        <v>201</v>
      </c>
      <c r="C1" s="10" t="s">
        <v>193</v>
      </c>
      <c r="D1" s="10" t="s">
        <v>117</v>
      </c>
      <c r="E1" s="10" t="s">
        <v>119</v>
      </c>
      <c r="F1" s="16" t="s">
        <v>389</v>
      </c>
      <c r="G1" s="16" t="s">
        <v>195</v>
      </c>
      <c r="H1" s="16" t="s">
        <v>196</v>
      </c>
      <c r="I1" s="16" t="s">
        <v>198</v>
      </c>
      <c r="J1" s="32">
        <v>44763</v>
      </c>
      <c r="K1" s="32">
        <v>44764</v>
      </c>
      <c r="L1" s="32">
        <v>44765</v>
      </c>
      <c r="M1" s="32">
        <v>44766</v>
      </c>
      <c r="N1" s="32">
        <v>44767</v>
      </c>
      <c r="O1" s="32">
        <v>44768</v>
      </c>
      <c r="P1" s="32">
        <v>44769</v>
      </c>
      <c r="Q1" s="32">
        <v>44770</v>
      </c>
      <c r="R1" s="32">
        <v>44771</v>
      </c>
      <c r="S1" s="32">
        <v>44772</v>
      </c>
      <c r="T1" s="32">
        <v>44773</v>
      </c>
      <c r="U1" s="32">
        <v>44774</v>
      </c>
      <c r="V1" s="32">
        <v>44775</v>
      </c>
      <c r="W1" s="32">
        <v>44776</v>
      </c>
      <c r="X1" s="32">
        <v>44777</v>
      </c>
      <c r="Y1" s="32">
        <v>44778</v>
      </c>
      <c r="Z1" s="32">
        <v>44779</v>
      </c>
      <c r="AA1" s="32">
        <v>44780</v>
      </c>
      <c r="AB1" s="32">
        <v>44781</v>
      </c>
      <c r="AC1" s="32">
        <v>44782</v>
      </c>
      <c r="AD1" s="32">
        <v>44783</v>
      </c>
      <c r="AE1" s="32">
        <v>44784</v>
      </c>
      <c r="AF1" s="32">
        <v>44785</v>
      </c>
      <c r="AG1" s="32">
        <v>44786</v>
      </c>
      <c r="AH1" s="32">
        <v>44787</v>
      </c>
      <c r="AI1" s="32">
        <v>44788</v>
      </c>
      <c r="AJ1" s="32">
        <v>44789</v>
      </c>
      <c r="AK1" s="32">
        <v>44790</v>
      </c>
      <c r="AL1" s="32">
        <v>44791</v>
      </c>
      <c r="AM1" s="32">
        <v>44792</v>
      </c>
      <c r="AN1" s="32">
        <v>44793</v>
      </c>
      <c r="AO1" s="32">
        <v>44794</v>
      </c>
      <c r="AP1" s="32">
        <v>44795</v>
      </c>
      <c r="AQ1" s="32">
        <v>44796</v>
      </c>
      <c r="AR1" s="32">
        <v>44797</v>
      </c>
      <c r="AS1" s="32">
        <v>44798</v>
      </c>
      <c r="AT1" s="32">
        <v>44799</v>
      </c>
      <c r="AU1" s="32">
        <v>44800</v>
      </c>
      <c r="AV1" s="32">
        <v>44801</v>
      </c>
      <c r="AW1" s="32">
        <v>44802</v>
      </c>
      <c r="AX1" s="32">
        <v>44803</v>
      </c>
      <c r="AY1" s="32">
        <v>44804</v>
      </c>
      <c r="AZ1" s="32">
        <v>44805</v>
      </c>
      <c r="BA1" s="32">
        <v>44806</v>
      </c>
      <c r="BB1" s="32">
        <v>44807</v>
      </c>
      <c r="BC1" s="32">
        <v>44808</v>
      </c>
      <c r="BD1" s="32">
        <v>44809</v>
      </c>
      <c r="BE1" s="32">
        <v>44810</v>
      </c>
      <c r="BF1" s="32">
        <v>44811</v>
      </c>
      <c r="BG1" s="32">
        <v>44812</v>
      </c>
      <c r="BH1" s="32">
        <v>44813</v>
      </c>
      <c r="BI1" s="32">
        <v>44814</v>
      </c>
      <c r="BJ1" s="32">
        <v>44815</v>
      </c>
      <c r="BK1" s="32">
        <v>44816</v>
      </c>
      <c r="BL1" s="32">
        <v>44817</v>
      </c>
      <c r="BM1" s="32">
        <v>44818</v>
      </c>
      <c r="BN1" s="32">
        <v>44819</v>
      </c>
      <c r="BO1" s="32">
        <v>44820</v>
      </c>
      <c r="BP1" s="32">
        <v>44821</v>
      </c>
      <c r="BQ1" s="16" t="s">
        <v>379</v>
      </c>
      <c r="BR1" t="s">
        <v>383</v>
      </c>
      <c r="BS1" s="10" t="s">
        <v>273</v>
      </c>
      <c r="BT1" s="10" t="s">
        <v>323</v>
      </c>
      <c r="BU1" s="16" t="s">
        <v>274</v>
      </c>
      <c r="BV1" s="10" t="s">
        <v>330</v>
      </c>
      <c r="BW1" s="10" t="s">
        <v>324</v>
      </c>
      <c r="BX1" s="16" t="s">
        <v>275</v>
      </c>
      <c r="BY1" s="16" t="s">
        <v>276</v>
      </c>
      <c r="BZ1" s="16" t="s">
        <v>33</v>
      </c>
      <c r="CA1" s="16" t="s">
        <v>34</v>
      </c>
      <c r="CB1" s="16" t="s">
        <v>35</v>
      </c>
      <c r="CC1" s="10" t="s">
        <v>327</v>
      </c>
      <c r="CD1" s="10" t="s">
        <v>36</v>
      </c>
      <c r="CE1" s="10" t="s">
        <v>388</v>
      </c>
      <c r="CF1" s="10" t="s">
        <v>322</v>
      </c>
      <c r="CG1" s="10" t="s">
        <v>387</v>
      </c>
      <c r="CH1" s="10" t="s">
        <v>332</v>
      </c>
      <c r="CI1" s="10" t="s">
        <v>333</v>
      </c>
      <c r="CJ1" s="10" t="s">
        <v>386</v>
      </c>
      <c r="CK1" s="10" t="s">
        <v>368</v>
      </c>
      <c r="CL1" s="16" t="s">
        <v>165</v>
      </c>
      <c r="CM1" s="16" t="s">
        <v>382</v>
      </c>
      <c r="CN1" t="s">
        <v>384</v>
      </c>
    </row>
    <row r="2" spans="1:92" x14ac:dyDescent="0.2">
      <c r="A2" s="10" t="s">
        <v>203</v>
      </c>
      <c r="B2" s="10" t="s">
        <v>250</v>
      </c>
      <c r="C2" s="14">
        <v>44756</v>
      </c>
      <c r="D2" s="14">
        <v>44756</v>
      </c>
      <c r="E2" s="14">
        <v>44764</v>
      </c>
      <c r="F2" s="50" t="s">
        <v>202</v>
      </c>
      <c r="G2" s="10">
        <v>40</v>
      </c>
      <c r="H2" s="10" t="s">
        <v>55</v>
      </c>
      <c r="I2" s="10">
        <v>1</v>
      </c>
      <c r="J2" s="10">
        <v>0.151</v>
      </c>
      <c r="K2" s="10">
        <v>0.189</v>
      </c>
      <c r="L2" s="10">
        <v>0.502</v>
      </c>
      <c r="M2" s="10">
        <v>0.64159999999999995</v>
      </c>
      <c r="N2" s="10">
        <v>0.873</v>
      </c>
      <c r="O2" s="10">
        <v>0.85399999999999998</v>
      </c>
      <c r="P2" s="10">
        <v>0.86299999999999999</v>
      </c>
      <c r="Q2" s="10">
        <v>1.4347000000000001</v>
      </c>
      <c r="R2" s="10">
        <v>2.863</v>
      </c>
      <c r="S2" s="10">
        <v>4.1273</v>
      </c>
      <c r="T2" s="10">
        <v>5.8654999999999999</v>
      </c>
      <c r="U2" s="16">
        <v>6.5382999999999996</v>
      </c>
      <c r="V2" s="23">
        <v>5.0537999999999998</v>
      </c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BQ2" s="10">
        <v>2</v>
      </c>
      <c r="BR2">
        <v>0</v>
      </c>
      <c r="BS2" s="10"/>
      <c r="BT2" s="10"/>
      <c r="BU2" s="10" t="s">
        <v>85</v>
      </c>
      <c r="BV2" s="10"/>
      <c r="BW2" s="10"/>
      <c r="BX2" s="14">
        <v>44774</v>
      </c>
      <c r="BY2" s="14">
        <v>44779</v>
      </c>
      <c r="BZ2" s="10">
        <v>3.2208999999999999</v>
      </c>
      <c r="CA2" s="10" t="s">
        <v>86</v>
      </c>
      <c r="CB2" s="14">
        <v>44796</v>
      </c>
      <c r="CC2" s="10">
        <v>1.6003000000000001</v>
      </c>
      <c r="CD2" s="10"/>
      <c r="CE2" s="10"/>
      <c r="CF2" s="10" t="s">
        <v>141</v>
      </c>
      <c r="CG2" s="10" t="s">
        <v>94</v>
      </c>
      <c r="CH2" s="10"/>
      <c r="CI2" s="10"/>
      <c r="CJ2" s="10"/>
      <c r="CL2" s="10" t="s">
        <v>204</v>
      </c>
      <c r="CM2" s="10">
        <f>COUNTIF($J2:$BP2, "* h")</f>
        <v>0</v>
      </c>
      <c r="CN2">
        <f>COUNTIF($J2:$BP2, "* st")</f>
        <v>0</v>
      </c>
    </row>
    <row r="3" spans="1:92" x14ac:dyDescent="0.2">
      <c r="A3" s="10" t="s">
        <v>203</v>
      </c>
      <c r="B3" s="10" t="s">
        <v>250</v>
      </c>
      <c r="C3" s="14">
        <v>44756</v>
      </c>
      <c r="D3" s="14">
        <v>44756</v>
      </c>
      <c r="E3" s="14">
        <v>44764</v>
      </c>
      <c r="F3" s="50" t="s">
        <v>205</v>
      </c>
      <c r="G3" s="10">
        <v>40</v>
      </c>
      <c r="H3" s="10" t="s">
        <v>54</v>
      </c>
      <c r="I3" s="10">
        <v>2</v>
      </c>
      <c r="J3" s="10"/>
      <c r="K3" s="10">
        <v>0.112</v>
      </c>
      <c r="L3" s="10">
        <v>0.19670000000000001</v>
      </c>
      <c r="M3" s="10">
        <v>0.31019999999999998</v>
      </c>
      <c r="N3" s="10">
        <v>0.4819</v>
      </c>
      <c r="O3" s="10">
        <v>0.51910000000000001</v>
      </c>
      <c r="P3" s="10">
        <v>0.64839999999999998</v>
      </c>
      <c r="Q3" s="10">
        <v>0.91830000000000001</v>
      </c>
      <c r="R3" s="10">
        <v>1.4370000000000001</v>
      </c>
      <c r="S3" s="10">
        <v>2.2862</v>
      </c>
      <c r="T3" s="10">
        <v>2.2799999999999998</v>
      </c>
      <c r="U3" s="10">
        <v>2.1263999999999998</v>
      </c>
      <c r="V3" s="10">
        <v>2.4889999999999999</v>
      </c>
      <c r="W3" s="10">
        <v>2.9937</v>
      </c>
      <c r="X3" s="10">
        <v>3.0470999999999999</v>
      </c>
      <c r="Y3" s="10">
        <v>3.7894000000000001</v>
      </c>
      <c r="Z3" s="10">
        <v>4.5705</v>
      </c>
      <c r="AA3" s="10">
        <v>5.1425000000000001</v>
      </c>
      <c r="AB3" s="10">
        <v>5.52318</v>
      </c>
      <c r="AC3" s="10">
        <v>5.9280999999999997</v>
      </c>
      <c r="AD3" s="16">
        <v>5.7516999999999996</v>
      </c>
      <c r="AE3" s="10">
        <v>5.8735999999999997</v>
      </c>
      <c r="AF3" s="10">
        <v>5.6689999999999996</v>
      </c>
      <c r="AG3" s="10">
        <v>5.5879000000000003</v>
      </c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BQ3" s="10">
        <v>2</v>
      </c>
      <c r="BR3">
        <v>1</v>
      </c>
      <c r="BS3" s="14"/>
      <c r="BT3" s="10"/>
      <c r="BU3" s="10" t="s">
        <v>84</v>
      </c>
      <c r="BV3" s="14">
        <v>44769</v>
      </c>
      <c r="BW3" s="14">
        <v>44786</v>
      </c>
      <c r="BX3" s="10"/>
      <c r="BY3" s="10"/>
      <c r="BZ3" s="10"/>
      <c r="CA3" s="10"/>
      <c r="CB3" s="10"/>
      <c r="CC3" s="10"/>
      <c r="CD3" s="10"/>
      <c r="CE3" s="10"/>
      <c r="CF3" s="10" t="s">
        <v>283</v>
      </c>
      <c r="CG3" s="10"/>
      <c r="CH3" s="10">
        <v>3</v>
      </c>
      <c r="CI3" s="10">
        <v>3</v>
      </c>
      <c r="CJ3" s="10"/>
      <c r="CL3" s="10" t="s">
        <v>278</v>
      </c>
      <c r="CM3" s="10">
        <f t="shared" ref="CM3:CM66" si="0">COUNTIF($J3:$BP3, "* h")</f>
        <v>0</v>
      </c>
      <c r="CN3">
        <f t="shared" ref="CN3:CN66" si="1">COUNTIF($J3:$BP3, "* st")</f>
        <v>0</v>
      </c>
    </row>
    <row r="4" spans="1:92" x14ac:dyDescent="0.2">
      <c r="A4" s="10" t="s">
        <v>203</v>
      </c>
      <c r="B4" s="10" t="s">
        <v>250</v>
      </c>
      <c r="C4" s="14">
        <v>44756</v>
      </c>
      <c r="D4" s="14">
        <v>44757</v>
      </c>
      <c r="E4" s="14">
        <v>44764</v>
      </c>
      <c r="F4" s="50" t="s">
        <v>205</v>
      </c>
      <c r="G4" s="10">
        <v>25</v>
      </c>
      <c r="H4" s="10" t="s">
        <v>54</v>
      </c>
      <c r="I4" s="10">
        <v>3</v>
      </c>
      <c r="J4" s="10"/>
      <c r="K4" s="10">
        <v>0.14099999999999999</v>
      </c>
      <c r="L4" s="10">
        <v>0.3332</v>
      </c>
      <c r="M4" s="10">
        <v>0.60640000000000005</v>
      </c>
      <c r="N4" s="10">
        <v>1.05</v>
      </c>
      <c r="O4" s="10">
        <v>0.99829999999999997</v>
      </c>
      <c r="P4" s="10">
        <v>0.91339999999999999</v>
      </c>
      <c r="Q4" s="10">
        <v>1.23</v>
      </c>
      <c r="R4" s="10">
        <v>1.7330000000000001</v>
      </c>
      <c r="S4" s="10">
        <v>2.2549999999999999</v>
      </c>
      <c r="T4" s="10">
        <v>2.6955</v>
      </c>
      <c r="U4" s="10">
        <v>2.7995999999999999</v>
      </c>
      <c r="V4" s="10">
        <v>2.78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BQ4" s="10">
        <v>1</v>
      </c>
      <c r="BR4">
        <v>0</v>
      </c>
      <c r="BS4" s="10"/>
      <c r="BT4" s="10"/>
      <c r="BU4" s="10" t="s">
        <v>85</v>
      </c>
      <c r="BV4" s="14">
        <v>44769</v>
      </c>
      <c r="BW4" s="14">
        <v>44777</v>
      </c>
      <c r="BX4" s="10"/>
      <c r="BY4" s="10"/>
      <c r="BZ4" s="10"/>
      <c r="CA4" s="10"/>
      <c r="CB4" s="10"/>
      <c r="CC4" s="10"/>
      <c r="CD4" s="14">
        <v>44775</v>
      </c>
      <c r="CE4" s="10" t="s">
        <v>279</v>
      </c>
      <c r="CF4" s="10" t="s">
        <v>279</v>
      </c>
      <c r="CG4" s="10"/>
      <c r="CH4" s="10">
        <v>3</v>
      </c>
      <c r="CI4" s="10">
        <v>3</v>
      </c>
      <c r="CJ4" s="10"/>
      <c r="CL4" s="10" t="s">
        <v>207</v>
      </c>
      <c r="CM4" s="10">
        <f t="shared" si="0"/>
        <v>0</v>
      </c>
      <c r="CN4">
        <f t="shared" si="1"/>
        <v>0</v>
      </c>
    </row>
    <row r="5" spans="1:92" x14ac:dyDescent="0.2">
      <c r="A5" s="10" t="s">
        <v>203</v>
      </c>
      <c r="B5" s="10" t="s">
        <v>250</v>
      </c>
      <c r="C5" s="14">
        <v>44756</v>
      </c>
      <c r="D5" s="14">
        <v>44757</v>
      </c>
      <c r="E5" s="14">
        <v>44765</v>
      </c>
      <c r="F5" s="50" t="s">
        <v>202</v>
      </c>
      <c r="G5" s="10">
        <v>25</v>
      </c>
      <c r="H5" s="10" t="s">
        <v>55</v>
      </c>
      <c r="I5" s="10">
        <v>4</v>
      </c>
      <c r="J5" s="10"/>
      <c r="K5" s="10">
        <v>0.13500000000000001</v>
      </c>
      <c r="L5" s="10">
        <v>9.4299999999999995E-2</v>
      </c>
      <c r="M5" s="10">
        <v>0.13220000000000001</v>
      </c>
      <c r="N5" s="10">
        <v>0.25090000000000001</v>
      </c>
      <c r="O5" s="10">
        <v>0.48970000000000002</v>
      </c>
      <c r="P5" s="10">
        <v>0.46300000000000002</v>
      </c>
      <c r="Q5" s="10">
        <v>0.443</v>
      </c>
      <c r="R5" s="10">
        <v>0.58120000000000005</v>
      </c>
      <c r="S5" s="10">
        <v>0.85360000000000003</v>
      </c>
      <c r="T5" s="10">
        <v>1.2329000000000001</v>
      </c>
      <c r="U5" s="10">
        <v>1.5416000000000001</v>
      </c>
      <c r="V5" s="10">
        <v>1.482</v>
      </c>
      <c r="W5" s="10">
        <v>1.4198</v>
      </c>
      <c r="X5" s="10">
        <v>1.51</v>
      </c>
      <c r="Y5" s="10">
        <v>1.992</v>
      </c>
      <c r="Z5" s="10">
        <v>2.6166</v>
      </c>
      <c r="AA5" s="10">
        <v>3.2618</v>
      </c>
      <c r="AB5" s="10">
        <v>4.3789400000000001</v>
      </c>
      <c r="AC5" s="10">
        <v>4.0815000000000001</v>
      </c>
      <c r="AD5" s="10">
        <v>4.1159999999999997</v>
      </c>
      <c r="AE5" s="10">
        <v>3.8809</v>
      </c>
      <c r="AF5" s="10">
        <v>3.5644999999999998</v>
      </c>
      <c r="AG5" s="23">
        <v>3.3822999999999999</v>
      </c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BQ5" s="10">
        <v>3</v>
      </c>
      <c r="BR5">
        <v>2</v>
      </c>
      <c r="BS5" s="10"/>
      <c r="BT5" s="10"/>
      <c r="BU5" s="10" t="s">
        <v>84</v>
      </c>
      <c r="BV5" s="10"/>
      <c r="BW5" s="14">
        <v>44786</v>
      </c>
      <c r="BX5" s="14">
        <v>44786</v>
      </c>
      <c r="BY5" s="10"/>
      <c r="BZ5" s="10"/>
      <c r="CA5" s="10"/>
      <c r="CB5" s="10"/>
      <c r="CC5" s="10"/>
      <c r="CD5" s="10"/>
      <c r="CE5" s="10"/>
      <c r="CF5" s="10" t="s">
        <v>141</v>
      </c>
      <c r="CG5" s="10">
        <v>6</v>
      </c>
      <c r="CH5" s="10"/>
      <c r="CI5" s="10"/>
      <c r="CJ5" s="10"/>
      <c r="CL5" s="10"/>
      <c r="CM5" s="10">
        <f t="shared" si="0"/>
        <v>0</v>
      </c>
      <c r="CN5">
        <f t="shared" si="1"/>
        <v>0</v>
      </c>
    </row>
    <row r="6" spans="1:92" x14ac:dyDescent="0.2">
      <c r="A6" s="10" t="s">
        <v>203</v>
      </c>
      <c r="B6" s="10" t="s">
        <v>250</v>
      </c>
      <c r="C6" s="14">
        <v>44756</v>
      </c>
      <c r="D6" s="14">
        <v>44757</v>
      </c>
      <c r="E6" s="14">
        <v>44765</v>
      </c>
      <c r="F6" s="50">
        <v>1</v>
      </c>
      <c r="G6" s="10">
        <v>25</v>
      </c>
      <c r="H6" s="10">
        <v>0.5</v>
      </c>
      <c r="I6" s="10">
        <v>5</v>
      </c>
      <c r="J6" s="10"/>
      <c r="K6" s="10">
        <v>0.126</v>
      </c>
      <c r="L6" s="10">
        <v>0.2394</v>
      </c>
      <c r="M6" s="10">
        <v>0.47610000000000002</v>
      </c>
      <c r="N6" s="10">
        <v>0.64900000000000002</v>
      </c>
      <c r="O6" s="10">
        <v>0.61929999999999996</v>
      </c>
      <c r="P6" s="10">
        <v>0.58599999999999997</v>
      </c>
      <c r="Q6" s="10">
        <v>0.76700000000000002</v>
      </c>
      <c r="R6" s="10">
        <v>1.5038</v>
      </c>
      <c r="S6" s="10">
        <v>2.3502999999999998</v>
      </c>
      <c r="T6" s="10">
        <v>3.1354000000000002</v>
      </c>
      <c r="U6" s="10">
        <v>4.7737999999999996</v>
      </c>
      <c r="V6" s="10">
        <v>6.0071000000000003</v>
      </c>
      <c r="W6" s="23">
        <v>5.1557000000000004</v>
      </c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BQ6" s="10">
        <v>2</v>
      </c>
      <c r="BR6">
        <v>0</v>
      </c>
      <c r="BS6" s="10"/>
      <c r="BT6" s="10"/>
      <c r="BU6" s="10" t="s">
        <v>85</v>
      </c>
      <c r="BV6" s="14">
        <v>44769</v>
      </c>
      <c r="BW6" s="14">
        <v>44776</v>
      </c>
      <c r="BX6" s="14">
        <v>44775</v>
      </c>
      <c r="BY6" s="10"/>
      <c r="BZ6" s="10"/>
      <c r="CA6" s="10"/>
      <c r="CB6" s="10"/>
      <c r="CC6" s="10"/>
      <c r="CD6" s="10"/>
      <c r="CE6" s="10"/>
      <c r="CF6" s="10" t="s">
        <v>141</v>
      </c>
      <c r="CG6" s="10"/>
      <c r="CH6" s="10">
        <v>3</v>
      </c>
      <c r="CI6" s="10">
        <v>1</v>
      </c>
      <c r="CJ6" s="10"/>
      <c r="CL6" s="10"/>
      <c r="CM6" s="10">
        <f t="shared" si="0"/>
        <v>0</v>
      </c>
      <c r="CN6">
        <f t="shared" si="1"/>
        <v>0</v>
      </c>
    </row>
    <row r="7" spans="1:92" x14ac:dyDescent="0.2">
      <c r="A7" s="10" t="s">
        <v>203</v>
      </c>
      <c r="B7" s="10" t="s">
        <v>250</v>
      </c>
      <c r="C7" s="14">
        <v>44756</v>
      </c>
      <c r="D7" s="14">
        <v>44757</v>
      </c>
      <c r="E7" s="14">
        <v>44765</v>
      </c>
      <c r="F7" s="50">
        <v>1</v>
      </c>
      <c r="G7" s="10">
        <v>40</v>
      </c>
      <c r="H7" s="10">
        <v>0.5</v>
      </c>
      <c r="I7" s="10">
        <v>6</v>
      </c>
      <c r="J7" s="10"/>
      <c r="K7" s="10">
        <v>0.15</v>
      </c>
      <c r="L7" s="10">
        <v>0.26889999999999997</v>
      </c>
      <c r="M7" s="10">
        <v>0.41639999999999999</v>
      </c>
      <c r="N7" s="10">
        <v>0.40760000000000002</v>
      </c>
      <c r="O7" s="10">
        <v>0.78080000000000005</v>
      </c>
      <c r="P7" s="10">
        <v>0.73160000000000003</v>
      </c>
      <c r="Q7" s="10">
        <v>1.1000000000000001</v>
      </c>
      <c r="R7" s="10">
        <v>1.9519</v>
      </c>
      <c r="S7" s="10">
        <v>2.7949999999999999</v>
      </c>
      <c r="T7" s="10">
        <v>3.7616000000000001</v>
      </c>
      <c r="U7" s="10">
        <v>5.2035999999999998</v>
      </c>
      <c r="V7" s="10">
        <v>5.6467999999999998</v>
      </c>
      <c r="W7" s="16">
        <v>6.1936</v>
      </c>
      <c r="X7" s="23">
        <v>5.8209999999999997</v>
      </c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BQ7" s="10">
        <v>2</v>
      </c>
      <c r="BR7">
        <v>0</v>
      </c>
      <c r="BS7" s="10"/>
      <c r="BT7" s="10"/>
      <c r="BU7" s="10" t="s">
        <v>85</v>
      </c>
      <c r="BV7" s="14">
        <v>44770</v>
      </c>
      <c r="BW7" s="14">
        <v>44777</v>
      </c>
      <c r="BX7" s="14">
        <v>44776</v>
      </c>
      <c r="BY7" s="10"/>
      <c r="BZ7" s="10"/>
      <c r="CA7" s="10"/>
      <c r="CB7" s="10"/>
      <c r="CC7" s="10"/>
      <c r="CD7" s="10"/>
      <c r="CE7" s="10"/>
      <c r="CF7" s="10" t="s">
        <v>141</v>
      </c>
      <c r="CG7" s="10"/>
      <c r="CH7" s="10">
        <v>3</v>
      </c>
      <c r="CI7" s="10">
        <v>2</v>
      </c>
      <c r="CJ7" s="10"/>
      <c r="CL7" s="10"/>
      <c r="CM7" s="10">
        <f t="shared" si="0"/>
        <v>0</v>
      </c>
      <c r="CN7">
        <f t="shared" si="1"/>
        <v>0</v>
      </c>
    </row>
    <row r="8" spans="1:92" x14ac:dyDescent="0.2">
      <c r="A8" s="10" t="s">
        <v>203</v>
      </c>
      <c r="B8" s="10" t="s">
        <v>250</v>
      </c>
      <c r="C8" s="14">
        <v>44756</v>
      </c>
      <c r="D8" s="14">
        <v>44757</v>
      </c>
      <c r="E8" s="14">
        <v>44765</v>
      </c>
      <c r="F8" s="50">
        <v>1</v>
      </c>
      <c r="G8" s="10">
        <v>25</v>
      </c>
      <c r="H8" s="10">
        <v>1</v>
      </c>
      <c r="I8" s="10">
        <v>7</v>
      </c>
      <c r="J8" s="10"/>
      <c r="K8" s="10">
        <v>9.6000000000000002E-2</v>
      </c>
      <c r="L8" s="10">
        <v>0.20480000000000001</v>
      </c>
      <c r="M8" s="10">
        <v>0.39389999999999997</v>
      </c>
      <c r="N8" s="10">
        <v>0.627</v>
      </c>
      <c r="O8" s="10">
        <v>0.62890000000000001</v>
      </c>
      <c r="P8" s="10">
        <v>0.96199999999999997</v>
      </c>
      <c r="Q8" s="10">
        <v>1.4925999999999999</v>
      </c>
      <c r="R8" s="10">
        <v>2.3929999999999998</v>
      </c>
      <c r="S8" s="10">
        <v>3.2229999999999999</v>
      </c>
      <c r="T8" s="10">
        <v>4.5475000000000003</v>
      </c>
      <c r="U8" s="10">
        <v>5.9855999999999998</v>
      </c>
      <c r="V8" s="23">
        <v>5.4305000000000003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BQ8" s="10">
        <v>2</v>
      </c>
      <c r="BR8">
        <v>0</v>
      </c>
      <c r="BS8" s="10"/>
      <c r="BT8" s="10"/>
      <c r="BU8" s="10" t="s">
        <v>85</v>
      </c>
      <c r="BV8" s="14">
        <v>44769</v>
      </c>
      <c r="BW8" s="14">
        <v>44775</v>
      </c>
      <c r="BX8" s="14">
        <v>44774</v>
      </c>
      <c r="BY8" s="10"/>
      <c r="BZ8" s="10"/>
      <c r="CA8" s="10"/>
      <c r="CB8" s="10"/>
      <c r="CC8" s="10"/>
      <c r="CD8" s="10"/>
      <c r="CE8" s="10"/>
      <c r="CF8" s="10" t="s">
        <v>141</v>
      </c>
      <c r="CG8" s="10"/>
      <c r="CH8" s="10">
        <v>3</v>
      </c>
      <c r="CI8" s="10">
        <v>1</v>
      </c>
      <c r="CJ8" s="10"/>
      <c r="CL8" s="10"/>
      <c r="CM8" s="10">
        <f t="shared" si="0"/>
        <v>0</v>
      </c>
      <c r="CN8">
        <f t="shared" si="1"/>
        <v>0</v>
      </c>
    </row>
    <row r="9" spans="1:92" x14ac:dyDescent="0.2">
      <c r="A9" s="10" t="s">
        <v>203</v>
      </c>
      <c r="B9" s="10" t="s">
        <v>250</v>
      </c>
      <c r="C9" s="14">
        <v>44756</v>
      </c>
      <c r="D9" s="14">
        <v>44757</v>
      </c>
      <c r="E9" s="14">
        <v>44765</v>
      </c>
      <c r="F9" s="50">
        <v>1</v>
      </c>
      <c r="G9" s="10">
        <v>40</v>
      </c>
      <c r="H9" s="10">
        <v>1</v>
      </c>
      <c r="I9" s="10">
        <v>8</v>
      </c>
      <c r="J9" s="10"/>
      <c r="K9" s="10">
        <v>0.122</v>
      </c>
      <c r="L9" s="10">
        <v>0.2</v>
      </c>
      <c r="M9" s="10">
        <v>0.44869999999999999</v>
      </c>
      <c r="N9" s="16">
        <v>0.37409999999999999</v>
      </c>
      <c r="O9" s="10">
        <v>0.61890000000000001</v>
      </c>
      <c r="P9" s="10">
        <v>0.628</v>
      </c>
      <c r="Q9" s="10">
        <v>0.58899999999999997</v>
      </c>
      <c r="R9" s="10">
        <v>0.81259999999999999</v>
      </c>
      <c r="S9" s="10">
        <v>1.1020000000000001</v>
      </c>
      <c r="T9" s="10">
        <v>1.659</v>
      </c>
      <c r="U9" s="10">
        <v>2.7770000000000001</v>
      </c>
      <c r="V9" s="10">
        <v>3.6600999999999999</v>
      </c>
      <c r="W9" s="10">
        <v>3.8025000000000002</v>
      </c>
      <c r="X9" s="10">
        <v>3.7191999999999998</v>
      </c>
      <c r="Y9" s="23">
        <v>3.5482999999999998</v>
      </c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BQ9" s="10">
        <v>2</v>
      </c>
      <c r="BR9">
        <v>0</v>
      </c>
      <c r="BS9" s="10"/>
      <c r="BT9" s="10"/>
      <c r="BU9" s="10" t="s">
        <v>85</v>
      </c>
      <c r="BV9" s="10"/>
      <c r="BW9" s="14">
        <v>44780</v>
      </c>
      <c r="BX9" s="14">
        <v>44777</v>
      </c>
      <c r="BY9" s="10"/>
      <c r="BZ9" s="10"/>
      <c r="CA9" s="10"/>
      <c r="CB9" s="10"/>
      <c r="CC9" s="10"/>
      <c r="CD9" s="14">
        <v>44780</v>
      </c>
      <c r="CE9" s="10" t="s">
        <v>282</v>
      </c>
      <c r="CF9" s="10" t="s">
        <v>141</v>
      </c>
      <c r="CG9" s="10">
        <v>5</v>
      </c>
      <c r="CH9" s="10"/>
      <c r="CI9" s="10"/>
      <c r="CJ9" s="10"/>
      <c r="CL9" s="10" t="s">
        <v>208</v>
      </c>
      <c r="CM9" s="10">
        <f t="shared" si="0"/>
        <v>0</v>
      </c>
      <c r="CN9">
        <f t="shared" si="1"/>
        <v>0</v>
      </c>
    </row>
    <row r="10" spans="1:92" x14ac:dyDescent="0.2">
      <c r="A10" s="10" t="s">
        <v>203</v>
      </c>
      <c r="B10" s="10" t="s">
        <v>250</v>
      </c>
      <c r="C10" s="14">
        <v>44756</v>
      </c>
      <c r="D10" s="14">
        <v>44757</v>
      </c>
      <c r="E10" s="14">
        <v>44766</v>
      </c>
      <c r="F10" s="50">
        <v>1</v>
      </c>
      <c r="G10" s="10">
        <v>25</v>
      </c>
      <c r="H10" s="10">
        <v>0.5</v>
      </c>
      <c r="I10" s="10">
        <v>9</v>
      </c>
      <c r="J10" s="10"/>
      <c r="K10" s="10"/>
      <c r="L10" s="10">
        <v>0.104</v>
      </c>
      <c r="M10" s="10">
        <v>7.9899999999999999E-2</v>
      </c>
      <c r="N10" s="10">
        <v>8.9800000000000005E-2</v>
      </c>
      <c r="O10" s="10">
        <v>8.6999999999999994E-2</v>
      </c>
      <c r="P10" s="10">
        <v>0.16450000000000001</v>
      </c>
      <c r="Q10" s="10">
        <v>0.29160000000000003</v>
      </c>
      <c r="R10" s="10">
        <v>0.40699999999999997</v>
      </c>
      <c r="S10" s="10">
        <v>0.37580000000000002</v>
      </c>
      <c r="T10" s="10">
        <v>0.42259999999999998</v>
      </c>
      <c r="U10" s="10">
        <v>0.89390000000000003</v>
      </c>
      <c r="V10" s="10">
        <v>1.389</v>
      </c>
      <c r="W10" s="10">
        <v>1.7628999999999999</v>
      </c>
      <c r="X10" s="10">
        <v>1.6713</v>
      </c>
      <c r="Y10" s="10">
        <v>1.7981</v>
      </c>
      <c r="Z10" s="10">
        <v>2.7023000000000001</v>
      </c>
      <c r="AA10" s="10">
        <v>4.0050999999999997</v>
      </c>
      <c r="AB10" s="10">
        <v>5.8547799999999999</v>
      </c>
      <c r="AC10" s="16">
        <v>7.5247999999999999</v>
      </c>
      <c r="AD10" s="23">
        <v>8.8594000000000008</v>
      </c>
      <c r="AE10" s="23">
        <v>8.6501999999999999</v>
      </c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BQ10" s="10">
        <v>4</v>
      </c>
      <c r="BR10">
        <v>2</v>
      </c>
      <c r="BS10" s="10"/>
      <c r="BT10" s="10"/>
      <c r="BU10" s="10" t="s">
        <v>84</v>
      </c>
      <c r="BV10" s="14">
        <v>44770</v>
      </c>
      <c r="BW10" s="14">
        <v>44784</v>
      </c>
      <c r="BX10" s="14">
        <v>44783</v>
      </c>
      <c r="BY10" s="10"/>
      <c r="BZ10" s="10"/>
      <c r="CA10" s="10"/>
      <c r="CB10" s="10"/>
      <c r="CC10" s="10"/>
      <c r="CD10" s="10"/>
      <c r="CE10" s="10"/>
      <c r="CF10" s="10" t="s">
        <v>141</v>
      </c>
      <c r="CG10" s="10"/>
      <c r="CH10" s="10">
        <v>0</v>
      </c>
      <c r="CI10" s="10">
        <v>0</v>
      </c>
      <c r="CJ10" s="10"/>
      <c r="CL10" s="10">
        <v>25</v>
      </c>
      <c r="CM10" s="10">
        <f t="shared" si="0"/>
        <v>0</v>
      </c>
      <c r="CN10">
        <f t="shared" si="1"/>
        <v>0</v>
      </c>
    </row>
    <row r="11" spans="1:92" x14ac:dyDescent="0.2">
      <c r="A11" s="10" t="s">
        <v>203</v>
      </c>
      <c r="B11" s="10" t="s">
        <v>250</v>
      </c>
      <c r="C11" s="14">
        <v>44756</v>
      </c>
      <c r="D11" s="14">
        <v>44757</v>
      </c>
      <c r="E11" s="14">
        <v>44766</v>
      </c>
      <c r="F11" s="50" t="s">
        <v>202</v>
      </c>
      <c r="G11" s="10">
        <v>25</v>
      </c>
      <c r="H11" s="10" t="s">
        <v>55</v>
      </c>
      <c r="I11" s="10">
        <v>10</v>
      </c>
      <c r="J11" s="10"/>
      <c r="K11" s="10"/>
      <c r="L11" s="10">
        <v>0.109</v>
      </c>
      <c r="M11" s="34">
        <v>7.5499999999999998E-2</v>
      </c>
      <c r="N11" s="10">
        <v>7.5999999999999998E-2</v>
      </c>
      <c r="O11" s="10">
        <v>6.2199999999999998E-2</v>
      </c>
      <c r="P11" s="10">
        <v>6.1699999999999998E-2</v>
      </c>
      <c r="Q11" s="10">
        <v>5.8000000000000003E-2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BQ11" s="10">
        <v>1</v>
      </c>
      <c r="BR11">
        <v>0</v>
      </c>
      <c r="BS11" s="14">
        <v>44771</v>
      </c>
      <c r="BT11" s="10">
        <v>4</v>
      </c>
      <c r="BU11" s="10" t="s">
        <v>85</v>
      </c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 t="s">
        <v>338</v>
      </c>
      <c r="CG11" s="10"/>
      <c r="CH11" s="10"/>
      <c r="CI11" s="10"/>
      <c r="CJ11" s="10"/>
      <c r="CL11" s="10">
        <v>40</v>
      </c>
      <c r="CM11" s="10">
        <f t="shared" si="0"/>
        <v>0</v>
      </c>
      <c r="CN11">
        <f t="shared" si="1"/>
        <v>0</v>
      </c>
    </row>
    <row r="12" spans="1:92" x14ac:dyDescent="0.2">
      <c r="A12" s="10" t="s">
        <v>203</v>
      </c>
      <c r="B12" s="10" t="s">
        <v>250</v>
      </c>
      <c r="C12" s="14">
        <v>44756</v>
      </c>
      <c r="D12" s="14">
        <v>44757</v>
      </c>
      <c r="E12" s="14">
        <v>44766</v>
      </c>
      <c r="F12" s="50" t="s">
        <v>205</v>
      </c>
      <c r="G12" s="10">
        <v>40</v>
      </c>
      <c r="H12" s="10" t="s">
        <v>54</v>
      </c>
      <c r="I12" s="10">
        <v>11</v>
      </c>
      <c r="J12" s="10"/>
      <c r="K12" s="10"/>
      <c r="L12" s="10">
        <v>0.10199999999999999</v>
      </c>
      <c r="M12" s="10">
        <v>8.7499999999999994E-2</v>
      </c>
      <c r="N12" s="10">
        <v>8.9800000000000005E-2</v>
      </c>
      <c r="O12" s="10">
        <v>9.4600000000000004E-2</v>
      </c>
      <c r="P12" s="10">
        <v>8.8099999999999998E-2</v>
      </c>
      <c r="Q12" s="10">
        <v>0.12479999999999999</v>
      </c>
      <c r="R12" s="10">
        <v>0.219</v>
      </c>
      <c r="S12" s="10">
        <v>0.34399999999999997</v>
      </c>
      <c r="T12" s="10">
        <v>0.43240000000000001</v>
      </c>
      <c r="U12" s="10">
        <v>0.47339999999999999</v>
      </c>
      <c r="V12" s="10">
        <v>0.44359999999999999</v>
      </c>
      <c r="W12" s="10">
        <v>0.58430000000000004</v>
      </c>
      <c r="X12" s="10">
        <v>0.74390000000000001</v>
      </c>
      <c r="Y12" s="10">
        <v>1.1500999999999999</v>
      </c>
      <c r="Z12" s="10">
        <v>1.4455</v>
      </c>
      <c r="AA12" s="10">
        <v>1.3163</v>
      </c>
      <c r="AB12" s="10">
        <v>1.1684000000000001</v>
      </c>
      <c r="AC12" s="10">
        <v>1.1738</v>
      </c>
      <c r="AD12" s="10">
        <v>1.21</v>
      </c>
      <c r="AE12" s="10">
        <v>1.2625999999999999</v>
      </c>
      <c r="AF12" s="10">
        <v>1.6463000000000001</v>
      </c>
      <c r="AG12" s="10">
        <v>1.9248000000000001</v>
      </c>
      <c r="AH12" s="10">
        <v>2.0678999999999998</v>
      </c>
      <c r="AI12" s="10">
        <v>2.6063000000000001</v>
      </c>
      <c r="AJ12" s="10">
        <v>2.9619</v>
      </c>
      <c r="AK12" s="10">
        <v>3.5074000000000001</v>
      </c>
      <c r="AL12" s="10">
        <v>3.798</v>
      </c>
      <c r="AM12" s="10">
        <v>4.2331000000000003</v>
      </c>
      <c r="AN12" s="10">
        <v>4.5213000000000001</v>
      </c>
      <c r="AO12" s="10">
        <v>4.5681000000000003</v>
      </c>
      <c r="AP12" s="10">
        <v>5.1195000000000004</v>
      </c>
      <c r="AQ12" s="10">
        <v>5.2632000000000003</v>
      </c>
      <c r="AR12" s="10">
        <v>4.9366000000000003</v>
      </c>
      <c r="AS12" s="10">
        <v>5.1101999999999999</v>
      </c>
      <c r="AT12" s="10">
        <v>5.3125999999999998</v>
      </c>
      <c r="AU12" s="10">
        <v>5.2072000000000003</v>
      </c>
      <c r="AV12" s="10">
        <v>5.0465999999999998</v>
      </c>
      <c r="AW12" s="10">
        <v>4.8791000000000002</v>
      </c>
      <c r="AX12" s="10"/>
      <c r="BQ12" s="10">
        <v>3</v>
      </c>
      <c r="BR12">
        <v>2</v>
      </c>
      <c r="BS12" s="14">
        <v>44802</v>
      </c>
      <c r="BT12" s="10">
        <v>6</v>
      </c>
      <c r="BU12" s="10" t="s">
        <v>84</v>
      </c>
      <c r="BV12" s="14">
        <v>44771</v>
      </c>
      <c r="BW12" s="14">
        <v>44802</v>
      </c>
      <c r="BX12" s="10"/>
      <c r="BY12" s="10"/>
      <c r="BZ12" s="10"/>
      <c r="CA12" s="10"/>
      <c r="CB12" s="10"/>
      <c r="CC12" s="10"/>
      <c r="CD12" s="10"/>
      <c r="CE12" s="10"/>
      <c r="CF12" s="10" t="s">
        <v>283</v>
      </c>
      <c r="CG12" s="10"/>
      <c r="CH12" s="10">
        <v>0</v>
      </c>
      <c r="CI12" s="10">
        <v>0</v>
      </c>
      <c r="CJ12" s="10" t="s">
        <v>284</v>
      </c>
      <c r="CK12" t="s">
        <v>373</v>
      </c>
      <c r="CL12" s="10" t="s">
        <v>206</v>
      </c>
      <c r="CM12" s="10">
        <f t="shared" si="0"/>
        <v>0</v>
      </c>
      <c r="CN12">
        <f t="shared" si="1"/>
        <v>0</v>
      </c>
    </row>
    <row r="13" spans="1:92" x14ac:dyDescent="0.2">
      <c r="A13" s="10" t="s">
        <v>203</v>
      </c>
      <c r="B13" s="10" t="s">
        <v>250</v>
      </c>
      <c r="C13" s="14">
        <v>44756</v>
      </c>
      <c r="D13" s="14">
        <v>44757</v>
      </c>
      <c r="E13" s="14"/>
      <c r="F13" s="50" t="s">
        <v>202</v>
      </c>
      <c r="G13" s="10">
        <v>25</v>
      </c>
      <c r="H13" s="10" t="s">
        <v>55</v>
      </c>
      <c r="I13" s="10">
        <v>12</v>
      </c>
      <c r="J13" s="10"/>
      <c r="K13" s="10"/>
      <c r="L13" s="10">
        <v>0.11799999999999999</v>
      </c>
      <c r="M13" s="34">
        <v>5.9200000000000003E-2</v>
      </c>
      <c r="N13" s="10">
        <v>5.11E-2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BQ13" s="10">
        <v>1</v>
      </c>
      <c r="BR13">
        <v>0</v>
      </c>
      <c r="BS13" s="14">
        <v>44768</v>
      </c>
      <c r="BT13" s="10">
        <v>4</v>
      </c>
      <c r="BU13" s="10" t="s">
        <v>85</v>
      </c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 t="s">
        <v>338</v>
      </c>
      <c r="CG13" s="10"/>
      <c r="CH13" s="10"/>
      <c r="CI13" s="10"/>
      <c r="CJ13" s="10"/>
      <c r="CL13" s="10">
        <v>40</v>
      </c>
      <c r="CM13" s="10">
        <f t="shared" si="0"/>
        <v>0</v>
      </c>
      <c r="CN13">
        <f t="shared" si="1"/>
        <v>0</v>
      </c>
    </row>
    <row r="14" spans="1:92" x14ac:dyDescent="0.2">
      <c r="A14" s="10" t="s">
        <v>203</v>
      </c>
      <c r="B14" s="10" t="s">
        <v>250</v>
      </c>
      <c r="C14" s="14">
        <v>44756</v>
      </c>
      <c r="D14" s="14">
        <v>44757</v>
      </c>
      <c r="E14" s="14"/>
      <c r="F14" s="50">
        <v>1</v>
      </c>
      <c r="G14" s="10">
        <v>40</v>
      </c>
      <c r="H14" s="10">
        <v>1</v>
      </c>
      <c r="I14" s="10">
        <v>13</v>
      </c>
      <c r="J14" s="10"/>
      <c r="K14" s="10"/>
      <c r="L14" s="36"/>
      <c r="M14" s="37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BQ14" s="10">
        <v>0</v>
      </c>
      <c r="BR14">
        <v>0</v>
      </c>
      <c r="BS14" s="14">
        <v>44767</v>
      </c>
      <c r="BT14" s="10">
        <v>3</v>
      </c>
      <c r="BU14" s="10" t="s">
        <v>85</v>
      </c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 t="s">
        <v>338</v>
      </c>
      <c r="CG14" s="10"/>
      <c r="CH14" s="10"/>
      <c r="CI14" s="10"/>
      <c r="CJ14" s="10"/>
      <c r="CL14" s="10">
        <v>40</v>
      </c>
      <c r="CM14" s="10">
        <f t="shared" si="0"/>
        <v>0</v>
      </c>
      <c r="CN14">
        <f t="shared" si="1"/>
        <v>0</v>
      </c>
    </row>
    <row r="15" spans="1:92" x14ac:dyDescent="0.2">
      <c r="A15" s="10" t="s">
        <v>203</v>
      </c>
      <c r="B15" s="10" t="s">
        <v>250</v>
      </c>
      <c r="C15" s="14">
        <v>44756</v>
      </c>
      <c r="D15" s="14">
        <v>44758</v>
      </c>
      <c r="E15" s="14">
        <v>44765</v>
      </c>
      <c r="F15" s="50">
        <v>1</v>
      </c>
      <c r="G15" s="10">
        <v>40</v>
      </c>
      <c r="H15" s="10">
        <v>0.5</v>
      </c>
      <c r="I15" s="16">
        <v>14</v>
      </c>
      <c r="J15" s="10"/>
      <c r="K15" s="10"/>
      <c r="L15" s="10">
        <v>0.11700000000000001</v>
      </c>
      <c r="M15" s="10">
        <v>0.15359999999999999</v>
      </c>
      <c r="N15" s="10">
        <v>0.14219999999999999</v>
      </c>
      <c r="O15" s="10">
        <v>0.23519999999999999</v>
      </c>
      <c r="P15" s="10">
        <v>0.40350000000000003</v>
      </c>
      <c r="Q15" s="10">
        <v>0.38669999999999999</v>
      </c>
      <c r="R15" s="10">
        <v>0.3397</v>
      </c>
      <c r="S15" s="10">
        <v>0.44900000000000001</v>
      </c>
      <c r="T15" s="10">
        <v>0.41370000000000001</v>
      </c>
      <c r="U15" s="10">
        <v>0.61560000000000004</v>
      </c>
      <c r="V15" s="10">
        <v>0.996</v>
      </c>
      <c r="W15" s="10">
        <v>1.0553999999999999</v>
      </c>
      <c r="X15" s="10">
        <v>1.0102</v>
      </c>
      <c r="Y15" s="10">
        <v>0.94599999999999995</v>
      </c>
      <c r="Z15" s="10">
        <v>0.86109999999999998</v>
      </c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BQ15" s="10">
        <v>2</v>
      </c>
      <c r="BR15">
        <v>1</v>
      </c>
      <c r="BS15" s="14">
        <v>44780</v>
      </c>
      <c r="BT15" s="10">
        <v>6</v>
      </c>
      <c r="BU15" s="10" t="s">
        <v>84</v>
      </c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 t="s">
        <v>338</v>
      </c>
      <c r="CG15" s="10"/>
      <c r="CH15" s="10"/>
      <c r="CI15" s="10"/>
      <c r="CJ15" s="10"/>
      <c r="CL15" s="10"/>
      <c r="CM15" s="10">
        <f t="shared" si="0"/>
        <v>0</v>
      </c>
      <c r="CN15">
        <f t="shared" si="1"/>
        <v>0</v>
      </c>
    </row>
    <row r="16" spans="1:92" x14ac:dyDescent="0.2">
      <c r="A16" s="10" t="s">
        <v>203</v>
      </c>
      <c r="B16" s="10" t="s">
        <v>250</v>
      </c>
      <c r="C16" s="14">
        <v>44756</v>
      </c>
      <c r="D16" s="14">
        <v>44759</v>
      </c>
      <c r="E16" s="14">
        <v>44767</v>
      </c>
      <c r="F16" s="50">
        <v>1</v>
      </c>
      <c r="G16" s="10">
        <v>40</v>
      </c>
      <c r="H16" s="10">
        <v>1</v>
      </c>
      <c r="I16" s="10">
        <v>15</v>
      </c>
      <c r="J16" s="10"/>
      <c r="K16" s="10"/>
      <c r="L16" s="10"/>
      <c r="M16" s="10">
        <v>0.104</v>
      </c>
      <c r="N16" s="10">
        <v>0.155</v>
      </c>
      <c r="O16" s="10">
        <v>0.2712</v>
      </c>
      <c r="P16" s="10">
        <v>0.4617</v>
      </c>
      <c r="Q16" s="10">
        <v>0.47370000000000001</v>
      </c>
      <c r="R16" s="10">
        <v>0.69740000000000002</v>
      </c>
      <c r="S16" s="10">
        <v>1.1476</v>
      </c>
      <c r="T16" s="10">
        <v>1.2817000000000001</v>
      </c>
      <c r="U16" s="10">
        <v>1.2564</v>
      </c>
      <c r="V16" s="10">
        <v>1.6452</v>
      </c>
      <c r="W16" s="10">
        <v>2.5327000000000002</v>
      </c>
      <c r="X16" s="10">
        <v>3.6229</v>
      </c>
      <c r="Y16" s="10">
        <v>4.8943000000000003</v>
      </c>
      <c r="Z16" s="10">
        <v>6.0004999999999997</v>
      </c>
      <c r="AA16" s="10">
        <v>7.4726999999999997</v>
      </c>
      <c r="AB16" s="23">
        <v>7.5993700000000004</v>
      </c>
      <c r="AC16" s="23">
        <v>5.8825000000000003</v>
      </c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BQ16" s="10">
        <v>3</v>
      </c>
      <c r="BR16">
        <v>1</v>
      </c>
      <c r="BS16" s="10"/>
      <c r="BT16" s="10"/>
      <c r="BU16" s="10" t="s">
        <v>84</v>
      </c>
      <c r="BV16" s="10"/>
      <c r="BW16" s="14">
        <v>44782</v>
      </c>
      <c r="BX16" s="14">
        <v>44781</v>
      </c>
      <c r="BY16" s="10"/>
      <c r="BZ16" s="10"/>
      <c r="CA16" s="10"/>
      <c r="CB16" s="10"/>
      <c r="CC16" s="10"/>
      <c r="CD16" s="10"/>
      <c r="CE16" s="10"/>
      <c r="CF16" s="10" t="s">
        <v>141</v>
      </c>
      <c r="CG16" s="10"/>
      <c r="CH16" s="10"/>
      <c r="CI16" s="10"/>
      <c r="CJ16" s="10"/>
      <c r="CL16" s="10"/>
      <c r="CM16" s="10">
        <f t="shared" si="0"/>
        <v>0</v>
      </c>
      <c r="CN16">
        <f t="shared" si="1"/>
        <v>0</v>
      </c>
    </row>
    <row r="17" spans="1:92" x14ac:dyDescent="0.2">
      <c r="A17" s="10" t="s">
        <v>203</v>
      </c>
      <c r="B17" s="10" t="s">
        <v>250</v>
      </c>
      <c r="C17" s="14">
        <v>44756</v>
      </c>
      <c r="D17" s="14">
        <v>44759</v>
      </c>
      <c r="E17" s="14">
        <v>44767</v>
      </c>
      <c r="F17" s="50" t="s">
        <v>205</v>
      </c>
      <c r="G17" s="10">
        <v>25</v>
      </c>
      <c r="H17" s="10" t="s">
        <v>54</v>
      </c>
      <c r="I17" s="10">
        <v>16</v>
      </c>
      <c r="J17" s="10"/>
      <c r="K17" s="10"/>
      <c r="L17" s="10"/>
      <c r="M17" s="10">
        <v>0.1085</v>
      </c>
      <c r="N17" s="10">
        <v>0.24199999999999999</v>
      </c>
      <c r="O17" s="10">
        <v>0.32550000000000001</v>
      </c>
      <c r="P17" s="10">
        <v>0.3957</v>
      </c>
      <c r="Q17" s="10">
        <v>0.46129999999999999</v>
      </c>
      <c r="R17" s="10">
        <v>0.45929999999999999</v>
      </c>
      <c r="S17" s="10">
        <v>0.46110000000000001</v>
      </c>
      <c r="T17" s="10">
        <v>0.38800000000000001</v>
      </c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BQ17" s="10">
        <v>2</v>
      </c>
      <c r="BR17">
        <v>1</v>
      </c>
      <c r="BS17" s="14">
        <v>44774</v>
      </c>
      <c r="BT17" s="10">
        <v>5</v>
      </c>
      <c r="BU17" s="10" t="s">
        <v>85</v>
      </c>
      <c r="BV17" s="14">
        <v>44769</v>
      </c>
      <c r="BW17" s="14">
        <v>44774</v>
      </c>
      <c r="BX17" s="10"/>
      <c r="BY17" s="10"/>
      <c r="BZ17" s="10"/>
      <c r="CA17" s="10"/>
      <c r="CB17" s="10"/>
      <c r="CC17" s="10"/>
      <c r="CD17" s="10"/>
      <c r="CE17" s="10"/>
      <c r="CF17" s="10" t="s">
        <v>338</v>
      </c>
      <c r="CG17" s="10"/>
      <c r="CH17" s="10">
        <v>2</v>
      </c>
      <c r="CI17" s="10">
        <v>3</v>
      </c>
      <c r="CJ17" s="10"/>
      <c r="CL17" s="10"/>
      <c r="CM17" s="10">
        <f t="shared" si="0"/>
        <v>0</v>
      </c>
      <c r="CN17">
        <f t="shared" si="1"/>
        <v>0</v>
      </c>
    </row>
    <row r="18" spans="1:92" x14ac:dyDescent="0.2">
      <c r="A18" s="10" t="s">
        <v>203</v>
      </c>
      <c r="B18" s="10" t="s">
        <v>250</v>
      </c>
      <c r="C18" s="14">
        <v>44758</v>
      </c>
      <c r="D18" s="14">
        <v>44758</v>
      </c>
      <c r="E18" s="14">
        <v>44767</v>
      </c>
      <c r="F18" s="50" t="s">
        <v>205</v>
      </c>
      <c r="G18" s="10">
        <v>40</v>
      </c>
      <c r="H18" s="10" t="s">
        <v>54</v>
      </c>
      <c r="I18" s="10">
        <v>17</v>
      </c>
      <c r="J18" s="10"/>
      <c r="K18" s="10"/>
      <c r="L18" s="10"/>
      <c r="M18" s="10">
        <v>0.1164</v>
      </c>
      <c r="N18" s="10">
        <v>0.122</v>
      </c>
      <c r="O18" s="10">
        <v>8.2100000000000006E-2</v>
      </c>
      <c r="P18" s="10">
        <v>7.3400000000000007E-2</v>
      </c>
      <c r="Q18" s="10">
        <v>6.9699999999999998E-2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BQ18" s="10">
        <v>1</v>
      </c>
      <c r="BR18">
        <v>0</v>
      </c>
      <c r="BS18" s="14">
        <v>44771</v>
      </c>
      <c r="BT18" s="10">
        <v>4</v>
      </c>
      <c r="BU18" s="10" t="s">
        <v>85</v>
      </c>
      <c r="BV18" s="10"/>
      <c r="BW18" s="14">
        <v>44771</v>
      </c>
      <c r="BX18" s="10"/>
      <c r="BY18" s="10"/>
      <c r="BZ18" s="10"/>
      <c r="CA18" s="10"/>
      <c r="CB18" s="10"/>
      <c r="CC18" s="10"/>
      <c r="CD18" s="10"/>
      <c r="CE18" s="10"/>
      <c r="CF18" s="10" t="s">
        <v>338</v>
      </c>
      <c r="CG18" s="10"/>
      <c r="CH18" s="10"/>
      <c r="CI18" s="10"/>
      <c r="CJ18" s="10"/>
      <c r="CL18" s="10"/>
      <c r="CM18" s="10">
        <f t="shared" si="0"/>
        <v>0</v>
      </c>
      <c r="CN18">
        <f t="shared" si="1"/>
        <v>0</v>
      </c>
    </row>
    <row r="19" spans="1:92" x14ac:dyDescent="0.2">
      <c r="A19" s="10" t="s">
        <v>203</v>
      </c>
      <c r="B19" s="10" t="s">
        <v>250</v>
      </c>
      <c r="C19" s="14">
        <v>44758</v>
      </c>
      <c r="D19" s="14">
        <v>44758</v>
      </c>
      <c r="E19" s="14">
        <v>44766</v>
      </c>
      <c r="F19" s="50" t="s">
        <v>205</v>
      </c>
      <c r="G19" s="10">
        <v>40</v>
      </c>
      <c r="H19" s="10" t="s">
        <v>54</v>
      </c>
      <c r="I19" s="10">
        <v>18</v>
      </c>
      <c r="J19" s="10"/>
      <c r="K19" s="10"/>
      <c r="L19" s="10"/>
      <c r="M19" s="10">
        <v>0.13619999999999999</v>
      </c>
      <c r="N19" s="10">
        <v>0.36370000000000002</v>
      </c>
      <c r="O19" s="10">
        <v>0.48799999999999999</v>
      </c>
      <c r="P19" s="10">
        <v>0.87209999999999999</v>
      </c>
      <c r="Q19" s="10">
        <v>0.70889999999999997</v>
      </c>
      <c r="R19" s="10">
        <v>0.84699999999999998</v>
      </c>
      <c r="S19" s="10">
        <v>1.5242</v>
      </c>
      <c r="T19" s="10">
        <v>2.4710000000000001</v>
      </c>
      <c r="U19" s="10">
        <v>2.8548</v>
      </c>
      <c r="V19" s="10">
        <v>2.7728000000000002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BQ19" s="10">
        <v>1</v>
      </c>
      <c r="BR19">
        <v>0</v>
      </c>
      <c r="BS19" s="14">
        <v>44774</v>
      </c>
      <c r="BT19" s="10">
        <v>5</v>
      </c>
      <c r="BU19" s="10" t="s">
        <v>85</v>
      </c>
      <c r="BV19" s="14">
        <v>44769</v>
      </c>
      <c r="BW19" s="14">
        <v>44775</v>
      </c>
      <c r="BX19" s="10"/>
      <c r="BY19" s="10"/>
      <c r="BZ19" s="10"/>
      <c r="CA19" s="10"/>
      <c r="CB19" s="10"/>
      <c r="CC19" s="10"/>
      <c r="CD19" s="10"/>
      <c r="CE19" s="10"/>
      <c r="CF19" s="10" t="s">
        <v>338</v>
      </c>
      <c r="CG19" s="10"/>
      <c r="CH19" s="10">
        <v>0</v>
      </c>
      <c r="CI19" s="10">
        <v>3</v>
      </c>
      <c r="CJ19" s="10"/>
      <c r="CL19" s="10" t="s">
        <v>207</v>
      </c>
      <c r="CM19" s="10">
        <f t="shared" si="0"/>
        <v>0</v>
      </c>
      <c r="CN19">
        <f t="shared" si="1"/>
        <v>0</v>
      </c>
    </row>
    <row r="20" spans="1:92" x14ac:dyDescent="0.2">
      <c r="A20" s="10" t="s">
        <v>203</v>
      </c>
      <c r="B20" s="10" t="s">
        <v>250</v>
      </c>
      <c r="C20" s="10"/>
      <c r="D20" s="10"/>
      <c r="E20" s="14">
        <v>44766</v>
      </c>
      <c r="F20" s="50" t="s">
        <v>205</v>
      </c>
      <c r="G20" s="10">
        <v>25</v>
      </c>
      <c r="H20" s="10" t="s">
        <v>54</v>
      </c>
      <c r="I20" s="10">
        <v>19</v>
      </c>
      <c r="J20" s="10"/>
      <c r="K20" s="10"/>
      <c r="L20" s="10"/>
      <c r="M20" s="10">
        <v>0.14149999999999999</v>
      </c>
      <c r="N20" s="10">
        <v>0.2999</v>
      </c>
      <c r="O20" s="10">
        <v>0.60770000000000002</v>
      </c>
      <c r="P20" s="10">
        <v>1.1735</v>
      </c>
      <c r="Q20" s="10">
        <v>0.84119999999999995</v>
      </c>
      <c r="R20" s="10">
        <v>0.81530000000000002</v>
      </c>
      <c r="S20" s="10">
        <v>1.0631999999999999</v>
      </c>
      <c r="T20" s="10">
        <v>1.2753000000000001</v>
      </c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BQ20" s="10">
        <v>1</v>
      </c>
      <c r="BR20">
        <v>1</v>
      </c>
      <c r="BS20" s="14">
        <v>44773</v>
      </c>
      <c r="BT20" s="10">
        <v>5</v>
      </c>
      <c r="BU20" s="10" t="s">
        <v>85</v>
      </c>
      <c r="BV20" s="14">
        <v>44769</v>
      </c>
      <c r="BW20" s="14">
        <v>44774</v>
      </c>
      <c r="BX20" s="10"/>
      <c r="BY20" s="10"/>
      <c r="BZ20" s="10"/>
      <c r="CA20" s="10"/>
      <c r="CB20" s="10"/>
      <c r="CC20" s="10"/>
      <c r="CD20" s="10"/>
      <c r="CE20" s="10"/>
      <c r="CF20" s="10" t="s">
        <v>338</v>
      </c>
      <c r="CG20" s="10"/>
      <c r="CH20" s="10">
        <v>2</v>
      </c>
      <c r="CI20" s="10">
        <v>3</v>
      </c>
      <c r="CJ20" s="10" t="s">
        <v>284</v>
      </c>
      <c r="CL20" s="10"/>
      <c r="CM20" s="10">
        <f t="shared" si="0"/>
        <v>0</v>
      </c>
      <c r="CN20">
        <f t="shared" si="1"/>
        <v>0</v>
      </c>
    </row>
    <row r="21" spans="1:92" x14ac:dyDescent="0.2">
      <c r="A21" s="10" t="s">
        <v>203</v>
      </c>
      <c r="B21" s="10" t="s">
        <v>250</v>
      </c>
      <c r="C21" s="14">
        <v>44758</v>
      </c>
      <c r="D21" s="14">
        <v>44758</v>
      </c>
      <c r="E21" s="14">
        <v>44766</v>
      </c>
      <c r="F21" s="50">
        <v>1</v>
      </c>
      <c r="G21" s="10">
        <v>25</v>
      </c>
      <c r="H21" s="10">
        <v>1</v>
      </c>
      <c r="I21" s="10">
        <v>20</v>
      </c>
      <c r="J21" s="10"/>
      <c r="K21" s="10"/>
      <c r="L21" s="10"/>
      <c r="M21" s="10">
        <v>8.1500000000000003E-2</v>
      </c>
      <c r="N21" s="10">
        <v>0.1454</v>
      </c>
      <c r="O21" s="10">
        <v>0.31659999999999999</v>
      </c>
      <c r="P21" s="10">
        <v>0.3518</v>
      </c>
      <c r="Q21" s="10">
        <v>0.44340000000000002</v>
      </c>
      <c r="R21" s="10">
        <v>0.68630000000000002</v>
      </c>
      <c r="S21" s="10">
        <v>1.125</v>
      </c>
      <c r="T21" s="10">
        <v>1.1202000000000001</v>
      </c>
      <c r="U21" s="10">
        <v>1.0596000000000001</v>
      </c>
      <c r="V21" s="10">
        <v>0.94599999999999995</v>
      </c>
      <c r="W21" s="10">
        <v>1.3197000000000001</v>
      </c>
      <c r="X21" s="10">
        <v>1.9877</v>
      </c>
      <c r="Y21" s="10">
        <v>2.97458</v>
      </c>
      <c r="Z21" s="10">
        <v>4.0179999999999998</v>
      </c>
      <c r="AA21" s="10">
        <v>4.9672000000000001</v>
      </c>
      <c r="AB21" s="10">
        <v>6.1033999999999997</v>
      </c>
      <c r="AC21" s="23">
        <v>5.7625000000000002</v>
      </c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BQ21" s="10">
        <v>2</v>
      </c>
      <c r="BR21">
        <v>1</v>
      </c>
      <c r="BS21" s="10"/>
      <c r="BT21" s="10"/>
      <c r="BU21" s="10" t="s">
        <v>84</v>
      </c>
      <c r="BV21" s="14">
        <v>44770</v>
      </c>
      <c r="BW21" s="14">
        <v>44782</v>
      </c>
      <c r="BX21" s="10"/>
      <c r="BY21" s="10"/>
      <c r="BZ21" s="10"/>
      <c r="CA21" s="10"/>
      <c r="CB21" s="10"/>
      <c r="CC21" s="10"/>
      <c r="CD21" s="10"/>
      <c r="CE21" s="10"/>
      <c r="CF21" s="10" t="s">
        <v>141</v>
      </c>
      <c r="CG21" s="10"/>
      <c r="CH21" s="10">
        <v>3</v>
      </c>
      <c r="CI21" s="10">
        <v>2</v>
      </c>
      <c r="CJ21" s="10"/>
      <c r="CL21" s="10"/>
      <c r="CM21" s="10">
        <f t="shared" si="0"/>
        <v>0</v>
      </c>
      <c r="CN21">
        <f t="shared" si="1"/>
        <v>0</v>
      </c>
    </row>
    <row r="22" spans="1:92" x14ac:dyDescent="0.2">
      <c r="A22" s="10" t="s">
        <v>203</v>
      </c>
      <c r="B22" s="10" t="s">
        <v>250</v>
      </c>
      <c r="C22" s="14">
        <v>44758</v>
      </c>
      <c r="D22" s="10"/>
      <c r="E22" s="14">
        <v>44767</v>
      </c>
      <c r="F22" s="50" t="s">
        <v>202</v>
      </c>
      <c r="G22" s="10">
        <v>40</v>
      </c>
      <c r="H22" s="10" t="s">
        <v>55</v>
      </c>
      <c r="I22" s="10">
        <v>21</v>
      </c>
      <c r="J22" s="10"/>
      <c r="K22" s="10"/>
      <c r="L22" s="10"/>
      <c r="M22" s="10">
        <v>0.13819999999999999</v>
      </c>
      <c r="N22" s="10">
        <v>0.29099999999999998</v>
      </c>
      <c r="O22" s="10">
        <v>0.53090000000000004</v>
      </c>
      <c r="P22" s="10">
        <v>0.63239999999999996</v>
      </c>
      <c r="Q22" s="10">
        <v>1.0246</v>
      </c>
      <c r="R22" s="10">
        <v>0.98440000000000005</v>
      </c>
      <c r="S22" s="10">
        <v>1.8103</v>
      </c>
      <c r="T22" s="10">
        <v>2.8961000000000001</v>
      </c>
      <c r="U22" s="10">
        <v>4.3242000000000003</v>
      </c>
      <c r="V22" s="10">
        <v>5.5861999999999998</v>
      </c>
      <c r="W22" s="10">
        <v>6.5689000000000002</v>
      </c>
      <c r="X22" s="23">
        <v>5.6646000000000001</v>
      </c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BQ22" s="10">
        <v>3</v>
      </c>
      <c r="BR22">
        <v>0</v>
      </c>
      <c r="BS22" s="10"/>
      <c r="BT22" s="10"/>
      <c r="BU22" s="10" t="s">
        <v>85</v>
      </c>
      <c r="BV22" s="14">
        <v>44769</v>
      </c>
      <c r="BW22" s="14">
        <v>44777</v>
      </c>
      <c r="BX22" s="14">
        <v>44776</v>
      </c>
      <c r="BY22" s="10"/>
      <c r="BZ22" s="10"/>
      <c r="CA22" s="10"/>
      <c r="CB22" s="10"/>
      <c r="CC22" s="10"/>
      <c r="CD22" s="10"/>
      <c r="CE22" s="10"/>
      <c r="CF22" s="10" t="s">
        <v>141</v>
      </c>
      <c r="CG22" s="10"/>
      <c r="CH22" s="10"/>
      <c r="CI22" s="10"/>
      <c r="CJ22" s="10"/>
      <c r="CL22" s="10"/>
      <c r="CM22" s="10">
        <f t="shared" si="0"/>
        <v>0</v>
      </c>
      <c r="CN22">
        <f t="shared" si="1"/>
        <v>0</v>
      </c>
    </row>
    <row r="23" spans="1:92" x14ac:dyDescent="0.2">
      <c r="A23" s="10" t="s">
        <v>203</v>
      </c>
      <c r="B23" s="10" t="s">
        <v>250</v>
      </c>
      <c r="C23" s="14">
        <v>44756</v>
      </c>
      <c r="D23" s="14">
        <v>44757</v>
      </c>
      <c r="E23" s="14">
        <v>44767</v>
      </c>
      <c r="F23" s="50">
        <v>1</v>
      </c>
      <c r="G23" s="10">
        <v>40</v>
      </c>
      <c r="H23" s="10">
        <v>0.5</v>
      </c>
      <c r="I23" s="10">
        <v>22</v>
      </c>
      <c r="J23" s="10"/>
      <c r="K23" s="10"/>
      <c r="L23" s="10"/>
      <c r="M23" s="10">
        <v>6.2E-2</v>
      </c>
      <c r="N23" s="10">
        <v>7.3999999999999996E-2</v>
      </c>
      <c r="O23" s="10">
        <v>8.2400000000000001E-2</v>
      </c>
      <c r="P23" s="10">
        <v>0.1178</v>
      </c>
      <c r="Q23" s="10">
        <v>0.1646</v>
      </c>
      <c r="R23" s="10">
        <v>0.2087</v>
      </c>
      <c r="S23" s="10">
        <v>0.1792</v>
      </c>
      <c r="T23" s="10">
        <v>0.15679999999999999</v>
      </c>
      <c r="U23" s="10">
        <v>0.14630000000000001</v>
      </c>
      <c r="V23" s="10">
        <v>0.17649999999999999</v>
      </c>
      <c r="W23" s="10">
        <v>0.23680000000000001</v>
      </c>
      <c r="X23" s="10">
        <v>0.3362</v>
      </c>
      <c r="Y23" s="10">
        <v>0.40450000000000003</v>
      </c>
      <c r="Z23" s="10">
        <v>0.38590000000000002</v>
      </c>
      <c r="AA23" s="10">
        <v>0.33069999999999999</v>
      </c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BQ23" s="10">
        <v>3</v>
      </c>
      <c r="BR23">
        <v>3</v>
      </c>
      <c r="BS23" s="14">
        <v>44781</v>
      </c>
      <c r="BT23" s="10">
        <v>5</v>
      </c>
      <c r="BU23" s="10" t="s">
        <v>85</v>
      </c>
      <c r="BV23" s="14">
        <v>44771</v>
      </c>
      <c r="BW23" s="10"/>
      <c r="BX23" s="10"/>
      <c r="BY23" s="10"/>
      <c r="BZ23" s="10"/>
      <c r="CA23" s="10"/>
      <c r="CB23" s="10"/>
      <c r="CC23" s="10"/>
      <c r="CD23" s="10"/>
      <c r="CE23" s="10"/>
      <c r="CF23" s="10" t="s">
        <v>338</v>
      </c>
      <c r="CG23" s="10"/>
      <c r="CH23" s="10">
        <v>0</v>
      </c>
      <c r="CI23" s="10">
        <v>0</v>
      </c>
      <c r="CJ23" s="10" t="s">
        <v>284</v>
      </c>
      <c r="CK23" t="s">
        <v>372</v>
      </c>
      <c r="CL23" s="10" t="s">
        <v>222</v>
      </c>
      <c r="CM23" s="10">
        <f t="shared" si="0"/>
        <v>0</v>
      </c>
      <c r="CN23">
        <f t="shared" si="1"/>
        <v>0</v>
      </c>
    </row>
    <row r="24" spans="1:92" x14ac:dyDescent="0.2">
      <c r="A24" s="10" t="s">
        <v>203</v>
      </c>
      <c r="B24" s="10" t="s">
        <v>250</v>
      </c>
      <c r="C24" s="14">
        <v>44756</v>
      </c>
      <c r="D24" s="14">
        <v>44757</v>
      </c>
      <c r="E24" s="14">
        <v>44767</v>
      </c>
      <c r="F24" s="50">
        <v>1</v>
      </c>
      <c r="G24" s="10">
        <v>25</v>
      </c>
      <c r="H24" s="10">
        <v>1</v>
      </c>
      <c r="I24" s="10">
        <v>23</v>
      </c>
      <c r="J24" s="10"/>
      <c r="K24" s="10"/>
      <c r="L24" s="10"/>
      <c r="M24" s="10">
        <v>7.8E-2</v>
      </c>
      <c r="N24" s="10">
        <v>7.3999999999999996E-2</v>
      </c>
      <c r="O24" s="10">
        <v>8.14E-2</v>
      </c>
      <c r="P24" s="10">
        <v>0.1326</v>
      </c>
      <c r="Q24" s="10">
        <v>0.19719999999999999</v>
      </c>
      <c r="R24" s="10">
        <v>0.24940000000000001</v>
      </c>
      <c r="S24" s="10">
        <v>0.23330000000000001</v>
      </c>
      <c r="T24" s="10">
        <v>0.1956</v>
      </c>
      <c r="U24" s="10">
        <v>0.21590000000000001</v>
      </c>
      <c r="V24" s="10">
        <v>0.3095</v>
      </c>
      <c r="W24" s="10">
        <v>0.40410000000000001</v>
      </c>
      <c r="X24" s="10">
        <v>0.49759999999999999</v>
      </c>
      <c r="Y24" s="10">
        <v>0.54200000000000004</v>
      </c>
      <c r="Z24" s="10">
        <v>0.46310000000000001</v>
      </c>
      <c r="AA24" s="10">
        <v>0.49980000000000002</v>
      </c>
      <c r="AB24" s="10">
        <v>0.57169999999999999</v>
      </c>
      <c r="AC24" s="10">
        <v>0.55789999999999995</v>
      </c>
      <c r="AD24" s="10">
        <v>0.53969999999999996</v>
      </c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BQ24" s="10">
        <v>3</v>
      </c>
      <c r="BR24">
        <v>1</v>
      </c>
      <c r="BS24" s="14">
        <v>44783</v>
      </c>
      <c r="BT24" s="10">
        <v>5</v>
      </c>
      <c r="BU24" s="10" t="s">
        <v>85</v>
      </c>
      <c r="BV24" s="14">
        <v>44771</v>
      </c>
      <c r="BW24" s="14">
        <v>44783</v>
      </c>
      <c r="BX24" s="10"/>
      <c r="BY24" s="10"/>
      <c r="BZ24" s="10"/>
      <c r="CA24" s="10"/>
      <c r="CB24" s="10"/>
      <c r="CC24" s="10"/>
      <c r="CD24" s="10"/>
      <c r="CE24" s="10"/>
      <c r="CF24" s="10" t="s">
        <v>338</v>
      </c>
      <c r="CG24" s="10"/>
      <c r="CH24" s="10">
        <v>0</v>
      </c>
      <c r="CI24" s="10">
        <v>0</v>
      </c>
      <c r="CJ24" s="10" t="s">
        <v>284</v>
      </c>
      <c r="CK24" t="s">
        <v>372</v>
      </c>
      <c r="CL24" s="10"/>
      <c r="CM24" s="10">
        <f t="shared" si="0"/>
        <v>0</v>
      </c>
      <c r="CN24">
        <f t="shared" si="1"/>
        <v>0</v>
      </c>
    </row>
    <row r="25" spans="1:92" x14ac:dyDescent="0.2">
      <c r="A25" s="10" t="s">
        <v>203</v>
      </c>
      <c r="B25" s="10" t="s">
        <v>250</v>
      </c>
      <c r="C25" s="14">
        <v>44758</v>
      </c>
      <c r="D25" s="14">
        <v>44758</v>
      </c>
      <c r="E25" s="14">
        <v>44767</v>
      </c>
      <c r="F25" s="50">
        <v>1</v>
      </c>
      <c r="G25" s="10">
        <v>40</v>
      </c>
      <c r="H25" s="10">
        <v>1</v>
      </c>
      <c r="I25" s="10">
        <v>24</v>
      </c>
      <c r="J25" s="10"/>
      <c r="K25" s="10"/>
      <c r="L25" s="10"/>
      <c r="M25" s="10">
        <v>0.1085</v>
      </c>
      <c r="N25" s="10">
        <v>0.23799999999999999</v>
      </c>
      <c r="O25" s="10">
        <v>0.3921</v>
      </c>
      <c r="P25" s="10">
        <v>0.53120000000000001</v>
      </c>
      <c r="Q25" s="10">
        <v>0.49669999999999997</v>
      </c>
      <c r="R25" s="10">
        <v>0.4864</v>
      </c>
      <c r="S25" s="10">
        <v>0.4249</v>
      </c>
      <c r="T25" s="10">
        <v>0.37819999999999998</v>
      </c>
      <c r="U25" s="10">
        <v>0.33250000000000002</v>
      </c>
      <c r="V25" s="10">
        <v>0.25719999999999998</v>
      </c>
      <c r="W25" s="10" t="s">
        <v>218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BQ25" s="10">
        <v>2</v>
      </c>
      <c r="BR25">
        <v>2</v>
      </c>
      <c r="BS25" s="14">
        <v>44775</v>
      </c>
      <c r="BT25" s="10">
        <v>5</v>
      </c>
      <c r="BU25" s="10" t="s">
        <v>85</v>
      </c>
      <c r="BV25" s="14">
        <v>44769</v>
      </c>
      <c r="BW25" s="14">
        <v>44797</v>
      </c>
      <c r="BX25" s="10"/>
      <c r="BY25" s="10"/>
      <c r="BZ25" s="10"/>
      <c r="CA25" s="10"/>
      <c r="CB25" s="10"/>
      <c r="CC25" s="10"/>
      <c r="CD25" s="10"/>
      <c r="CE25" s="10"/>
      <c r="CF25" s="10" t="s">
        <v>338</v>
      </c>
      <c r="CG25" s="10"/>
      <c r="CH25" s="10">
        <v>2</v>
      </c>
      <c r="CI25" s="10">
        <v>2</v>
      </c>
      <c r="CJ25" s="10"/>
      <c r="CL25" s="10"/>
      <c r="CM25" s="10">
        <f t="shared" si="0"/>
        <v>0</v>
      </c>
      <c r="CN25">
        <f t="shared" si="1"/>
        <v>0</v>
      </c>
    </row>
    <row r="26" spans="1:92" x14ac:dyDescent="0.2">
      <c r="A26" s="10" t="s">
        <v>203</v>
      </c>
      <c r="B26" s="10" t="s">
        <v>250</v>
      </c>
      <c r="C26" s="14">
        <v>44758</v>
      </c>
      <c r="D26" s="14">
        <v>44758</v>
      </c>
      <c r="E26" s="14">
        <v>44767</v>
      </c>
      <c r="F26" s="50">
        <v>1</v>
      </c>
      <c r="G26" s="10">
        <v>25</v>
      </c>
      <c r="H26" s="10">
        <v>0.5</v>
      </c>
      <c r="I26" s="10">
        <v>25</v>
      </c>
      <c r="J26" s="10"/>
      <c r="K26" s="10"/>
      <c r="L26" s="10"/>
      <c r="M26" s="10">
        <v>0.1055</v>
      </c>
      <c r="N26" s="10">
        <v>0.217</v>
      </c>
      <c r="O26" s="10">
        <v>0.44569999999999999</v>
      </c>
      <c r="P26" s="10">
        <v>0.47060000000000002</v>
      </c>
      <c r="Q26" s="10">
        <v>0.65190000000000003</v>
      </c>
      <c r="R26" s="10">
        <v>1.2433000000000001</v>
      </c>
      <c r="S26" s="10">
        <v>1.8480000000000001</v>
      </c>
      <c r="T26" s="10">
        <v>1.8553999999999999</v>
      </c>
      <c r="U26" s="10">
        <v>2.6069</v>
      </c>
      <c r="V26" s="10">
        <v>3.5804</v>
      </c>
      <c r="W26" s="10">
        <v>5.3036000000000003</v>
      </c>
      <c r="X26" s="16">
        <v>6.6055999999999999</v>
      </c>
      <c r="Y26" s="10">
        <v>6.8213999999999997</v>
      </c>
      <c r="Z26" s="10">
        <v>7.0895999999999999</v>
      </c>
      <c r="AA26" s="23">
        <v>6.9429999999999996</v>
      </c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BQ26" s="10">
        <v>3</v>
      </c>
      <c r="BR26">
        <v>0</v>
      </c>
      <c r="BS26" s="10"/>
      <c r="BT26" s="10"/>
      <c r="BU26" s="10" t="s">
        <v>84</v>
      </c>
      <c r="BV26" s="14">
        <v>44770</v>
      </c>
      <c r="BW26" s="10"/>
      <c r="BX26" s="14">
        <v>44779</v>
      </c>
      <c r="BY26" s="14">
        <v>44800</v>
      </c>
      <c r="BZ26" s="10">
        <v>2.7029000000000001</v>
      </c>
      <c r="CA26" s="10" t="s">
        <v>86</v>
      </c>
      <c r="CB26" s="10"/>
      <c r="CC26" s="10"/>
      <c r="CD26" s="10"/>
      <c r="CE26" s="10"/>
      <c r="CF26" s="10" t="s">
        <v>141</v>
      </c>
      <c r="CG26" s="10" t="s">
        <v>298</v>
      </c>
      <c r="CH26" s="10">
        <v>3</v>
      </c>
      <c r="CI26" s="10">
        <v>2</v>
      </c>
      <c r="CJ26" s="10"/>
      <c r="CL26" s="10"/>
      <c r="CM26" s="10">
        <f t="shared" si="0"/>
        <v>0</v>
      </c>
      <c r="CN26">
        <f t="shared" si="1"/>
        <v>0</v>
      </c>
    </row>
    <row r="27" spans="1:92" x14ac:dyDescent="0.2">
      <c r="A27" s="10" t="s">
        <v>203</v>
      </c>
      <c r="B27" s="10" t="s">
        <v>250</v>
      </c>
      <c r="C27" s="14">
        <v>44758</v>
      </c>
      <c r="D27" s="14">
        <v>44758</v>
      </c>
      <c r="E27" s="14">
        <v>44767</v>
      </c>
      <c r="F27" s="50">
        <v>1</v>
      </c>
      <c r="G27" s="10">
        <v>25</v>
      </c>
      <c r="H27" s="10">
        <v>0.5</v>
      </c>
      <c r="I27" s="10">
        <v>26</v>
      </c>
      <c r="J27" s="10"/>
      <c r="K27" s="10"/>
      <c r="L27" s="10"/>
      <c r="M27" s="10">
        <v>7.0300000000000001E-2</v>
      </c>
      <c r="N27" s="10">
        <v>6.6000000000000003E-2</v>
      </c>
      <c r="O27" s="10">
        <v>0.1618</v>
      </c>
      <c r="P27" s="10">
        <v>0.31969999999999998</v>
      </c>
      <c r="Q27" s="10">
        <v>0.27250000000000002</v>
      </c>
      <c r="R27" s="10">
        <v>0.25600000000000001</v>
      </c>
      <c r="S27" s="10">
        <v>0.31979999999999997</v>
      </c>
      <c r="T27" s="10">
        <v>0.34300000000000003</v>
      </c>
      <c r="U27" s="10">
        <v>0.33860000000000001</v>
      </c>
      <c r="V27" s="10">
        <v>0.31929999999999997</v>
      </c>
      <c r="W27" s="10">
        <v>0.28339999999999999</v>
      </c>
      <c r="X27" s="10">
        <v>0.24440000000000001</v>
      </c>
      <c r="Y27" s="10">
        <v>0.2016</v>
      </c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BQ27" s="10">
        <v>2</v>
      </c>
      <c r="BR27">
        <v>2</v>
      </c>
      <c r="BS27" s="14">
        <v>44778</v>
      </c>
      <c r="BT27" s="10">
        <v>6</v>
      </c>
      <c r="BU27" s="10" t="s">
        <v>85</v>
      </c>
      <c r="BV27" s="14">
        <v>44769</v>
      </c>
      <c r="BW27" s="10"/>
      <c r="BX27" s="10"/>
      <c r="BY27" s="10"/>
      <c r="BZ27" s="10"/>
      <c r="CA27" s="10"/>
      <c r="CB27" s="10"/>
      <c r="CC27" s="10"/>
      <c r="CD27" s="10"/>
      <c r="CE27" s="10"/>
      <c r="CF27" s="10" t="s">
        <v>338</v>
      </c>
      <c r="CG27" s="10"/>
      <c r="CH27" s="10">
        <v>3</v>
      </c>
      <c r="CI27" s="10">
        <v>2</v>
      </c>
      <c r="CJ27" s="10"/>
      <c r="CK27" t="s">
        <v>372</v>
      </c>
      <c r="CL27" s="10" t="s">
        <v>286</v>
      </c>
      <c r="CM27" s="10">
        <f t="shared" si="0"/>
        <v>0</v>
      </c>
      <c r="CN27">
        <f t="shared" si="1"/>
        <v>0</v>
      </c>
    </row>
    <row r="28" spans="1:92" x14ac:dyDescent="0.2">
      <c r="A28" s="10" t="s">
        <v>203</v>
      </c>
      <c r="B28" s="10" t="s">
        <v>250</v>
      </c>
      <c r="C28" s="14">
        <v>44758</v>
      </c>
      <c r="D28" s="14">
        <v>44758</v>
      </c>
      <c r="E28" s="14">
        <v>44767</v>
      </c>
      <c r="F28" s="50" t="s">
        <v>202</v>
      </c>
      <c r="G28" s="10">
        <v>40</v>
      </c>
      <c r="H28" s="10" t="s">
        <v>55</v>
      </c>
      <c r="I28" s="10">
        <v>27</v>
      </c>
      <c r="J28" s="10"/>
      <c r="K28" s="10"/>
      <c r="L28" s="10"/>
      <c r="M28" s="10">
        <v>6.9099999999999995E-2</v>
      </c>
      <c r="N28" s="10">
        <v>6.6000000000000003E-2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BQ28" s="10">
        <v>1</v>
      </c>
      <c r="BR28">
        <v>0</v>
      </c>
      <c r="BS28" s="14">
        <v>44768</v>
      </c>
      <c r="BT28" s="10">
        <v>3</v>
      </c>
      <c r="BU28" s="10" t="s">
        <v>85</v>
      </c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 t="s">
        <v>338</v>
      </c>
      <c r="CG28" s="10"/>
      <c r="CH28" s="10"/>
      <c r="CI28" s="10"/>
      <c r="CJ28" s="10"/>
      <c r="CK28" t="s">
        <v>372</v>
      </c>
      <c r="CL28" s="10"/>
      <c r="CM28" s="10">
        <f t="shared" si="0"/>
        <v>0</v>
      </c>
      <c r="CN28">
        <f t="shared" si="1"/>
        <v>0</v>
      </c>
    </row>
    <row r="29" spans="1:92" x14ac:dyDescent="0.2">
      <c r="A29" s="10" t="s">
        <v>203</v>
      </c>
      <c r="B29" s="10" t="s">
        <v>250</v>
      </c>
      <c r="C29" s="14">
        <v>44758</v>
      </c>
      <c r="D29" s="14">
        <v>44758</v>
      </c>
      <c r="E29" s="14">
        <v>44767</v>
      </c>
      <c r="F29" s="50" t="s">
        <v>205</v>
      </c>
      <c r="G29" s="10">
        <v>25</v>
      </c>
      <c r="H29" s="10" t="s">
        <v>54</v>
      </c>
      <c r="I29" s="10">
        <v>28</v>
      </c>
      <c r="J29" s="10"/>
      <c r="K29" s="10"/>
      <c r="L29" s="10"/>
      <c r="M29" s="10">
        <v>9.6600000000000005E-2</v>
      </c>
      <c r="N29" s="10">
        <v>0.13500000000000001</v>
      </c>
      <c r="O29" s="10">
        <v>0.13519999999999999</v>
      </c>
      <c r="P29" s="10">
        <v>0.1457</v>
      </c>
      <c r="Q29" s="10">
        <v>0.11509999999999999</v>
      </c>
      <c r="R29" s="10">
        <v>9.5000000000000001E-2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BQ29" s="10">
        <v>1</v>
      </c>
      <c r="BR29">
        <v>0</v>
      </c>
      <c r="BS29" s="14">
        <v>44772</v>
      </c>
      <c r="BT29" s="10">
        <v>4</v>
      </c>
      <c r="BU29" s="10" t="s">
        <v>85</v>
      </c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 t="s">
        <v>338</v>
      </c>
      <c r="CG29" s="10"/>
      <c r="CH29" s="10"/>
      <c r="CI29" s="10"/>
      <c r="CJ29" s="10"/>
      <c r="CK29" t="s">
        <v>372</v>
      </c>
      <c r="CL29" s="10"/>
      <c r="CM29" s="10">
        <f t="shared" si="0"/>
        <v>0</v>
      </c>
      <c r="CN29">
        <f t="shared" si="1"/>
        <v>0</v>
      </c>
    </row>
    <row r="30" spans="1:92" x14ac:dyDescent="0.2">
      <c r="A30" s="10" t="s">
        <v>203</v>
      </c>
      <c r="B30" s="10" t="s">
        <v>250</v>
      </c>
      <c r="C30" s="10"/>
      <c r="D30" s="10"/>
      <c r="E30" s="14">
        <v>44766</v>
      </c>
      <c r="F30" s="50" t="s">
        <v>205</v>
      </c>
      <c r="G30" s="10">
        <v>25</v>
      </c>
      <c r="H30" s="10" t="s">
        <v>54</v>
      </c>
      <c r="I30" s="10">
        <v>29</v>
      </c>
      <c r="J30" s="10"/>
      <c r="K30" s="10"/>
      <c r="L30" s="10"/>
      <c r="M30" s="10">
        <v>0.1091</v>
      </c>
      <c r="N30" s="10">
        <v>0.2142</v>
      </c>
      <c r="O30" s="10">
        <v>0.35549999999999998</v>
      </c>
      <c r="P30" s="10">
        <v>0.62260000000000004</v>
      </c>
      <c r="Q30" s="10">
        <v>0.61429999999999996</v>
      </c>
      <c r="R30" s="10">
        <v>0.73680000000000001</v>
      </c>
      <c r="S30" s="10">
        <v>1.3048999999999999</v>
      </c>
      <c r="T30" s="10">
        <v>2.0642999999999998</v>
      </c>
      <c r="U30" s="10">
        <v>2.9569999999999999</v>
      </c>
      <c r="V30" s="10">
        <v>3.4014000000000002</v>
      </c>
      <c r="W30" s="10">
        <v>3.4502000000000002</v>
      </c>
      <c r="X30" s="10">
        <v>3.3826000000000001</v>
      </c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BQ30" s="10">
        <v>1</v>
      </c>
      <c r="BR30">
        <v>0</v>
      </c>
      <c r="BS30" s="10"/>
      <c r="BT30" s="10"/>
      <c r="BU30" s="10" t="s">
        <v>85</v>
      </c>
      <c r="BV30" s="10"/>
      <c r="BW30" s="14">
        <v>44779</v>
      </c>
      <c r="BX30" s="10"/>
      <c r="BY30" s="10"/>
      <c r="BZ30" s="10"/>
      <c r="CA30" s="10"/>
      <c r="CB30" s="10"/>
      <c r="CC30" s="10"/>
      <c r="CD30" s="14">
        <v>44777</v>
      </c>
      <c r="CE30" s="10" t="s">
        <v>279</v>
      </c>
      <c r="CF30" s="10" t="s">
        <v>279</v>
      </c>
      <c r="CG30" s="10"/>
      <c r="CH30" s="10"/>
      <c r="CI30" s="10"/>
      <c r="CJ30" s="10"/>
      <c r="CL30" s="10"/>
      <c r="CM30" s="10">
        <f t="shared" si="0"/>
        <v>0</v>
      </c>
      <c r="CN30">
        <f t="shared" si="1"/>
        <v>0</v>
      </c>
    </row>
    <row r="31" spans="1:92" x14ac:dyDescent="0.2">
      <c r="A31" s="10" t="s">
        <v>203</v>
      </c>
      <c r="B31" s="10" t="s">
        <v>250</v>
      </c>
      <c r="C31" s="14">
        <v>44758</v>
      </c>
      <c r="D31" s="14">
        <v>44758</v>
      </c>
      <c r="E31" s="14">
        <v>44766</v>
      </c>
      <c r="F31" s="50" t="s">
        <v>202</v>
      </c>
      <c r="G31" s="10">
        <v>40</v>
      </c>
      <c r="H31" s="10" t="s">
        <v>55</v>
      </c>
      <c r="I31" s="10">
        <v>30</v>
      </c>
      <c r="J31" s="10"/>
      <c r="K31" s="10"/>
      <c r="L31" s="10"/>
      <c r="M31" s="10">
        <v>0.129</v>
      </c>
      <c r="N31" s="10">
        <v>0.3145</v>
      </c>
      <c r="O31" s="10">
        <v>0.58720000000000006</v>
      </c>
      <c r="P31" s="10">
        <v>0.80869999999999997</v>
      </c>
      <c r="Q31" s="10">
        <v>0.81040000000000001</v>
      </c>
      <c r="R31" s="10">
        <v>1.2330000000000001</v>
      </c>
      <c r="S31" s="10">
        <v>2.0489000000000002</v>
      </c>
      <c r="T31" s="10">
        <v>2.8</v>
      </c>
      <c r="U31" s="10">
        <v>3.6280000000000001</v>
      </c>
      <c r="V31" s="10">
        <v>4.1026999999999996</v>
      </c>
      <c r="W31" s="10">
        <v>4.8708999999999998</v>
      </c>
      <c r="X31" s="10">
        <v>4.6864999999999997</v>
      </c>
      <c r="Y31" s="23">
        <v>4.1112000000000002</v>
      </c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BQ31" s="10">
        <v>1</v>
      </c>
      <c r="BR31">
        <v>0</v>
      </c>
      <c r="BS31" s="10"/>
      <c r="BT31" s="10"/>
      <c r="BU31" s="10" t="s">
        <v>85</v>
      </c>
      <c r="BV31" s="10"/>
      <c r="BW31" s="10"/>
      <c r="BX31" s="14">
        <v>44777</v>
      </c>
      <c r="BY31" s="10"/>
      <c r="BZ31" s="10"/>
      <c r="CA31" s="10"/>
      <c r="CB31" s="10"/>
      <c r="CC31" s="10"/>
      <c r="CD31" s="14">
        <v>44783</v>
      </c>
      <c r="CE31" s="10" t="s">
        <v>287</v>
      </c>
      <c r="CF31" s="10" t="s">
        <v>141</v>
      </c>
      <c r="CG31" s="10" t="s">
        <v>287</v>
      </c>
      <c r="CH31" s="10"/>
      <c r="CI31" s="10"/>
      <c r="CJ31" s="10"/>
      <c r="CL31" s="10"/>
      <c r="CM31" s="10">
        <f t="shared" si="0"/>
        <v>0</v>
      </c>
      <c r="CN31">
        <f t="shared" si="1"/>
        <v>0</v>
      </c>
    </row>
    <row r="32" spans="1:92" x14ac:dyDescent="0.2">
      <c r="A32" s="10" t="s">
        <v>203</v>
      </c>
      <c r="B32" s="10" t="s">
        <v>250</v>
      </c>
      <c r="C32" s="14">
        <v>44758</v>
      </c>
      <c r="D32" s="14">
        <v>44758</v>
      </c>
      <c r="E32" s="14">
        <v>44766</v>
      </c>
      <c r="F32" s="50">
        <v>1</v>
      </c>
      <c r="G32" s="10">
        <v>40</v>
      </c>
      <c r="H32" s="10">
        <v>0.5</v>
      </c>
      <c r="I32" s="10">
        <v>31</v>
      </c>
      <c r="J32" s="10"/>
      <c r="K32" s="10"/>
      <c r="L32" s="10"/>
      <c r="M32" s="10">
        <v>9.8299999999999998E-2</v>
      </c>
      <c r="N32" s="10">
        <v>7.2300000000000003E-2</v>
      </c>
      <c r="O32" s="10">
        <v>6.4799999999999996E-2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BQ32" s="10">
        <v>0</v>
      </c>
      <c r="BR32">
        <v>0</v>
      </c>
      <c r="BS32" s="14">
        <v>44768</v>
      </c>
      <c r="BT32" s="10">
        <v>4</v>
      </c>
      <c r="BU32" s="10" t="s">
        <v>85</v>
      </c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 t="s">
        <v>338</v>
      </c>
      <c r="CG32" s="10"/>
      <c r="CH32" s="10"/>
      <c r="CI32" s="10"/>
      <c r="CJ32" s="10"/>
      <c r="CL32" s="10"/>
      <c r="CM32" s="10">
        <f t="shared" si="0"/>
        <v>0</v>
      </c>
      <c r="CN32">
        <f t="shared" si="1"/>
        <v>0</v>
      </c>
    </row>
    <row r="33" spans="1:92" x14ac:dyDescent="0.2">
      <c r="A33" s="10" t="s">
        <v>203</v>
      </c>
      <c r="B33" s="10" t="s">
        <v>250</v>
      </c>
      <c r="C33" s="14">
        <v>44756</v>
      </c>
      <c r="D33" s="14">
        <v>44758</v>
      </c>
      <c r="E33" s="14">
        <v>44767</v>
      </c>
      <c r="F33" s="50">
        <v>1</v>
      </c>
      <c r="G33" s="10">
        <v>40</v>
      </c>
      <c r="H33" s="10">
        <v>0.5</v>
      </c>
      <c r="I33" s="10">
        <v>32</v>
      </c>
      <c r="J33" s="10"/>
      <c r="K33" s="10"/>
      <c r="L33" s="10"/>
      <c r="M33" s="10">
        <v>0.1318</v>
      </c>
      <c r="N33" s="10">
        <v>0.27700000000000002</v>
      </c>
      <c r="O33" s="10">
        <v>0.36449999999999999</v>
      </c>
      <c r="P33" s="10">
        <v>0.39410000000000001</v>
      </c>
      <c r="Q33" s="10">
        <v>0.3478</v>
      </c>
      <c r="R33" s="10">
        <v>0.34720000000000001</v>
      </c>
      <c r="S33" s="10">
        <v>0.33019999999999999</v>
      </c>
      <c r="T33" s="10">
        <v>0.30959999999999999</v>
      </c>
      <c r="U33" s="10">
        <v>0.25940000000000002</v>
      </c>
      <c r="V33" s="10">
        <v>0.2525</v>
      </c>
      <c r="W33" s="10">
        <v>0.2311</v>
      </c>
      <c r="X33" s="10">
        <v>0.22070000000000001</v>
      </c>
      <c r="Y33" s="10">
        <v>0.1915</v>
      </c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BQ33" s="10">
        <v>2</v>
      </c>
      <c r="BR33">
        <v>2</v>
      </c>
      <c r="BS33" s="14">
        <v>44778</v>
      </c>
      <c r="BT33" s="10">
        <v>5</v>
      </c>
      <c r="BU33" s="10" t="s">
        <v>85</v>
      </c>
      <c r="BV33" s="14">
        <v>44769</v>
      </c>
      <c r="BW33" s="10"/>
      <c r="BX33" s="10"/>
      <c r="BY33" s="10"/>
      <c r="BZ33" s="10"/>
      <c r="CA33" s="10"/>
      <c r="CB33" s="10"/>
      <c r="CC33" s="10"/>
      <c r="CD33" s="10"/>
      <c r="CE33" s="10"/>
      <c r="CF33" s="10" t="s">
        <v>338</v>
      </c>
      <c r="CG33" s="10"/>
      <c r="CH33" s="10">
        <v>3</v>
      </c>
      <c r="CI33" s="10">
        <v>1</v>
      </c>
      <c r="CJ33" s="10"/>
      <c r="CL33" s="10" t="s">
        <v>286</v>
      </c>
      <c r="CM33" s="10">
        <f t="shared" si="0"/>
        <v>0</v>
      </c>
      <c r="CN33">
        <f t="shared" si="1"/>
        <v>0</v>
      </c>
    </row>
    <row r="34" spans="1:92" x14ac:dyDescent="0.2">
      <c r="A34" s="10" t="s">
        <v>203</v>
      </c>
      <c r="B34" s="10" t="s">
        <v>250</v>
      </c>
      <c r="C34" s="14">
        <v>44756</v>
      </c>
      <c r="D34" s="14">
        <v>44758</v>
      </c>
      <c r="E34" s="14">
        <v>44767</v>
      </c>
      <c r="F34" s="50">
        <v>1</v>
      </c>
      <c r="G34" s="10">
        <v>25</v>
      </c>
      <c r="H34" s="10">
        <v>1</v>
      </c>
      <c r="I34" s="10">
        <v>33</v>
      </c>
      <c r="J34" s="10"/>
      <c r="K34" s="10"/>
      <c r="L34" s="10"/>
      <c r="M34" s="10">
        <v>9.1300000000000006E-2</v>
      </c>
      <c r="N34" s="10">
        <v>0.14099999999999999</v>
      </c>
      <c r="O34" s="10">
        <v>0.2661</v>
      </c>
      <c r="P34" s="10">
        <v>0.25130000000000002</v>
      </c>
      <c r="Q34" s="10">
        <v>0.21329999999999999</v>
      </c>
      <c r="R34" s="10">
        <v>0.20300000000000001</v>
      </c>
      <c r="S34" s="10">
        <v>0.18160000000000001</v>
      </c>
      <c r="T34" s="10">
        <v>0.18240000000000001</v>
      </c>
      <c r="U34" s="10">
        <v>0.1404</v>
      </c>
      <c r="V34" s="10">
        <v>0.1181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BQ34" s="10">
        <v>2</v>
      </c>
      <c r="BR34">
        <v>3</v>
      </c>
      <c r="BS34" s="14">
        <v>44775</v>
      </c>
      <c r="BT34" s="10">
        <v>5</v>
      </c>
      <c r="BU34" s="10" t="s">
        <v>85</v>
      </c>
      <c r="BV34" s="14">
        <v>44769</v>
      </c>
      <c r="BW34" s="10"/>
      <c r="BX34" s="10"/>
      <c r="BY34" s="10"/>
      <c r="BZ34" s="10"/>
      <c r="CA34" s="10"/>
      <c r="CB34" s="10"/>
      <c r="CC34" s="10"/>
      <c r="CD34" s="10"/>
      <c r="CE34" s="10"/>
      <c r="CF34" s="10" t="s">
        <v>338</v>
      </c>
      <c r="CG34" s="10"/>
      <c r="CH34" s="10">
        <v>2</v>
      </c>
      <c r="CI34" s="10">
        <v>2</v>
      </c>
      <c r="CJ34" s="10"/>
      <c r="CL34" s="10"/>
      <c r="CM34" s="10">
        <f t="shared" si="0"/>
        <v>0</v>
      </c>
      <c r="CN34">
        <f t="shared" si="1"/>
        <v>0</v>
      </c>
    </row>
    <row r="35" spans="1:92" x14ac:dyDescent="0.2">
      <c r="A35" s="10" t="s">
        <v>203</v>
      </c>
      <c r="B35" s="10" t="s">
        <v>250</v>
      </c>
      <c r="C35" s="14">
        <v>44756</v>
      </c>
      <c r="D35" s="14">
        <v>44758</v>
      </c>
      <c r="E35" s="10">
        <v>0.25790000000000002</v>
      </c>
      <c r="F35" s="50" t="s">
        <v>202</v>
      </c>
      <c r="G35" s="10">
        <v>25</v>
      </c>
      <c r="H35" s="10" t="s">
        <v>55</v>
      </c>
      <c r="I35" s="10">
        <v>34</v>
      </c>
      <c r="J35" s="10"/>
      <c r="K35" s="10"/>
      <c r="L35" s="10"/>
      <c r="M35" s="10">
        <v>6.8599999999999994E-2</v>
      </c>
      <c r="N35" s="10">
        <v>0.113</v>
      </c>
      <c r="O35" s="10">
        <v>0.17169999999999999</v>
      </c>
      <c r="P35" s="10">
        <v>0.22770000000000001</v>
      </c>
      <c r="Q35" s="10">
        <v>0.25790000000000002</v>
      </c>
      <c r="R35" s="10">
        <v>0.2515</v>
      </c>
      <c r="S35" s="10">
        <v>0.2203</v>
      </c>
      <c r="T35" s="10">
        <v>0.2336</v>
      </c>
      <c r="U35" s="10">
        <v>0.27350000000000002</v>
      </c>
      <c r="V35" s="10">
        <v>0.44219999999999998</v>
      </c>
      <c r="W35" s="10">
        <v>0.47720000000000001</v>
      </c>
      <c r="X35" s="10">
        <v>0.46429999999999999</v>
      </c>
      <c r="Y35" s="10">
        <v>0.40129999999999999</v>
      </c>
      <c r="Z35" s="10">
        <v>0.40860000000000002</v>
      </c>
      <c r="AA35" s="10">
        <v>0.44729999999999998</v>
      </c>
      <c r="AB35" s="10">
        <v>0.62909999999999999</v>
      </c>
      <c r="AC35" s="10">
        <v>0.81899999999999995</v>
      </c>
      <c r="AD35" s="10">
        <v>1.0149999999999999</v>
      </c>
      <c r="AE35" s="10">
        <v>1.2072000000000001</v>
      </c>
      <c r="AF35" s="10">
        <v>1.1694</v>
      </c>
      <c r="AG35" s="10">
        <v>0.97450000000000003</v>
      </c>
      <c r="AH35" s="10">
        <v>0.91849999999999998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BQ35" s="10">
        <v>5</v>
      </c>
      <c r="BR35">
        <v>3</v>
      </c>
      <c r="BS35" s="14">
        <v>44787</v>
      </c>
      <c r="BT35" s="10">
        <v>7</v>
      </c>
      <c r="BU35" s="10" t="s">
        <v>84</v>
      </c>
      <c r="BV35" s="10"/>
      <c r="BW35" s="14">
        <v>44787</v>
      </c>
      <c r="BX35" s="10"/>
      <c r="BY35" s="10"/>
      <c r="BZ35" s="10"/>
      <c r="CA35" s="10"/>
      <c r="CB35" s="10"/>
      <c r="CC35" s="10"/>
      <c r="CD35" s="10"/>
      <c r="CE35" s="10"/>
      <c r="CF35" s="10" t="s">
        <v>338</v>
      </c>
      <c r="CG35" s="10"/>
      <c r="CH35" s="10"/>
      <c r="CI35" s="10"/>
      <c r="CJ35" s="10"/>
      <c r="CK35" t="s">
        <v>372</v>
      </c>
      <c r="CL35" s="10" t="s">
        <v>288</v>
      </c>
      <c r="CM35" s="10">
        <f t="shared" si="0"/>
        <v>0</v>
      </c>
      <c r="CN35">
        <f t="shared" si="1"/>
        <v>0</v>
      </c>
    </row>
    <row r="36" spans="1:92" x14ac:dyDescent="0.2">
      <c r="A36" s="10" t="s">
        <v>203</v>
      </c>
      <c r="B36" s="10" t="s">
        <v>250</v>
      </c>
      <c r="C36" s="14">
        <v>44756</v>
      </c>
      <c r="D36" s="14">
        <v>44758</v>
      </c>
      <c r="E36" s="14">
        <v>44766</v>
      </c>
      <c r="F36" s="50" t="s">
        <v>202</v>
      </c>
      <c r="G36" s="10">
        <v>40</v>
      </c>
      <c r="H36" s="10" t="s">
        <v>55</v>
      </c>
      <c r="I36" s="10">
        <v>35</v>
      </c>
      <c r="J36" s="10"/>
      <c r="K36" s="10"/>
      <c r="L36" s="10"/>
      <c r="M36" s="10">
        <v>0.12609999999999999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BQ36" s="10">
        <v>0</v>
      </c>
      <c r="BR36">
        <v>0</v>
      </c>
      <c r="BS36" s="14">
        <v>44767</v>
      </c>
      <c r="BT36" s="10">
        <v>4</v>
      </c>
      <c r="BU36" s="10" t="s">
        <v>85</v>
      </c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 t="s">
        <v>338</v>
      </c>
      <c r="CG36" s="10"/>
      <c r="CH36" s="10"/>
      <c r="CI36" s="10"/>
      <c r="CJ36" s="10"/>
      <c r="CL36" s="10"/>
      <c r="CM36" s="10">
        <f t="shared" si="0"/>
        <v>0</v>
      </c>
      <c r="CN36">
        <f t="shared" si="1"/>
        <v>0</v>
      </c>
    </row>
    <row r="37" spans="1:92" x14ac:dyDescent="0.2">
      <c r="A37" s="10" t="s">
        <v>203</v>
      </c>
      <c r="B37" s="10" t="s">
        <v>250</v>
      </c>
      <c r="C37" s="14">
        <v>44756</v>
      </c>
      <c r="D37" s="14">
        <v>44758</v>
      </c>
      <c r="E37" s="14">
        <v>44766</v>
      </c>
      <c r="F37" s="50">
        <v>1</v>
      </c>
      <c r="G37" s="10">
        <v>40</v>
      </c>
      <c r="H37" s="10">
        <v>1</v>
      </c>
      <c r="I37" s="10">
        <v>36</v>
      </c>
      <c r="J37" s="10"/>
      <c r="K37" s="10"/>
      <c r="L37" s="10"/>
      <c r="M37" s="10">
        <v>0.08</v>
      </c>
      <c r="N37" s="10">
        <v>5.7599999999999998E-2</v>
      </c>
      <c r="O37" s="10">
        <v>6.9000000000000006E-2</v>
      </c>
      <c r="P37" s="10">
        <v>8.9800000000000005E-2</v>
      </c>
      <c r="Q37" s="10">
        <v>0.1578</v>
      </c>
      <c r="R37" s="10">
        <v>0.27179999999999999</v>
      </c>
      <c r="S37" s="10">
        <v>0.3175</v>
      </c>
      <c r="T37" s="10">
        <v>0.31580000000000003</v>
      </c>
      <c r="U37" s="10">
        <v>0.31569999999999998</v>
      </c>
      <c r="V37" s="10">
        <v>0.39229999999999998</v>
      </c>
      <c r="W37" s="10">
        <v>0.67530000000000001</v>
      </c>
      <c r="X37" s="10">
        <v>0.97389999999999999</v>
      </c>
      <c r="Y37" s="10">
        <v>1.3612</v>
      </c>
      <c r="Z37" s="10">
        <v>1.2796000000000001</v>
      </c>
      <c r="AA37" s="10">
        <v>1.2926</v>
      </c>
      <c r="AB37" s="10">
        <v>2.0006499999999998</v>
      </c>
      <c r="AC37" s="10">
        <v>3.1227999999999998</v>
      </c>
      <c r="AD37" s="10">
        <v>4.5</v>
      </c>
      <c r="AE37" s="10">
        <v>5.5354000000000001</v>
      </c>
      <c r="AF37" s="10">
        <v>7.2596999999999996</v>
      </c>
      <c r="AG37" s="16">
        <v>7.4419000000000004</v>
      </c>
      <c r="AH37" s="23">
        <v>5.8509000000000002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BQ37" s="10">
        <v>2</v>
      </c>
      <c r="BR37">
        <v>2</v>
      </c>
      <c r="BS37" s="10"/>
      <c r="BT37" s="10"/>
      <c r="BU37" s="10" t="s">
        <v>84</v>
      </c>
      <c r="BV37" s="14">
        <v>44771</v>
      </c>
      <c r="BW37" s="14">
        <v>44787</v>
      </c>
      <c r="BX37" s="14">
        <v>44786</v>
      </c>
      <c r="BY37" s="10"/>
      <c r="BZ37" s="10"/>
      <c r="CA37" s="10"/>
      <c r="CB37" s="10"/>
      <c r="CC37" s="10"/>
      <c r="CD37" s="10"/>
      <c r="CE37" s="10"/>
      <c r="CF37" s="10" t="s">
        <v>141</v>
      </c>
      <c r="CG37" s="10"/>
      <c r="CH37" s="10">
        <v>0</v>
      </c>
      <c r="CI37" s="10">
        <v>0</v>
      </c>
      <c r="CJ37" s="10" t="s">
        <v>284</v>
      </c>
      <c r="CL37" s="10"/>
      <c r="CM37" s="10">
        <f t="shared" si="0"/>
        <v>0</v>
      </c>
      <c r="CN37">
        <f t="shared" si="1"/>
        <v>0</v>
      </c>
    </row>
    <row r="38" spans="1:92" x14ac:dyDescent="0.2">
      <c r="A38" s="10" t="s">
        <v>203</v>
      </c>
      <c r="B38" s="10" t="s">
        <v>250</v>
      </c>
      <c r="C38" s="14">
        <v>44756</v>
      </c>
      <c r="D38" s="14">
        <v>44758</v>
      </c>
      <c r="E38" s="14">
        <v>44766</v>
      </c>
      <c r="F38" s="50">
        <v>1</v>
      </c>
      <c r="G38" s="10">
        <v>25</v>
      </c>
      <c r="H38" s="10">
        <v>1</v>
      </c>
      <c r="I38" s="10">
        <v>37</v>
      </c>
      <c r="J38" s="10"/>
      <c r="K38" s="10"/>
      <c r="L38" s="10"/>
      <c r="M38" s="10">
        <v>8.5400000000000004E-2</v>
      </c>
      <c r="N38" s="10">
        <v>9.5799999999999996E-2</v>
      </c>
      <c r="O38" s="10">
        <v>0.1164</v>
      </c>
      <c r="P38" s="10">
        <v>0.16900000000000001</v>
      </c>
      <c r="Q38" s="10">
        <v>0.186</v>
      </c>
      <c r="R38" s="10">
        <v>0.27510000000000001</v>
      </c>
      <c r="S38" s="10">
        <v>0.27160000000000001</v>
      </c>
      <c r="T38" s="10">
        <v>0.2465</v>
      </c>
      <c r="U38" s="10">
        <v>0.25890000000000002</v>
      </c>
      <c r="V38" s="10">
        <v>0.39560000000000001</v>
      </c>
      <c r="W38" s="10">
        <v>0.60350000000000004</v>
      </c>
      <c r="X38" s="10">
        <v>0.8266</v>
      </c>
      <c r="Y38" s="10">
        <v>1.4590000000000001</v>
      </c>
      <c r="Z38" s="10">
        <v>1.4275</v>
      </c>
      <c r="AA38" s="10">
        <v>1.4571000000000001</v>
      </c>
      <c r="AB38" s="10">
        <v>1.9574</v>
      </c>
      <c r="AC38" s="10">
        <v>3.0543999999999998</v>
      </c>
      <c r="AD38" s="10">
        <v>3.569</v>
      </c>
      <c r="AE38" s="10">
        <v>4.3768000000000002</v>
      </c>
      <c r="AF38" s="10">
        <v>5.5175000000000001</v>
      </c>
      <c r="AG38" s="10">
        <v>6.8422999999999998</v>
      </c>
      <c r="AH38" s="23">
        <v>7.4368999999999996</v>
      </c>
      <c r="AI38" s="23">
        <v>6.6121999999999996</v>
      </c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BQ38" s="10">
        <v>2</v>
      </c>
      <c r="BR38">
        <v>1</v>
      </c>
      <c r="BS38" s="10"/>
      <c r="BT38" s="10"/>
      <c r="BU38" s="10" t="s">
        <v>84</v>
      </c>
      <c r="BV38" s="10"/>
      <c r="BW38" s="14">
        <v>44788</v>
      </c>
      <c r="BX38" s="14">
        <v>44787</v>
      </c>
      <c r="BY38" s="10"/>
      <c r="BZ38" s="10"/>
      <c r="CA38" s="10"/>
      <c r="CB38" s="10"/>
      <c r="CC38" s="10"/>
      <c r="CD38" s="10"/>
      <c r="CE38" s="10"/>
      <c r="CF38" s="10" t="s">
        <v>141</v>
      </c>
      <c r="CG38" s="10"/>
      <c r="CH38" s="10"/>
      <c r="CI38" s="10"/>
      <c r="CJ38" s="10"/>
      <c r="CL38" s="10"/>
      <c r="CM38" s="10">
        <f t="shared" si="0"/>
        <v>0</v>
      </c>
      <c r="CN38">
        <f t="shared" si="1"/>
        <v>0</v>
      </c>
    </row>
    <row r="39" spans="1:92" x14ac:dyDescent="0.2">
      <c r="A39" s="10" t="s">
        <v>203</v>
      </c>
      <c r="B39" s="10" t="s">
        <v>250</v>
      </c>
      <c r="C39" s="14">
        <v>44758</v>
      </c>
      <c r="D39" s="14">
        <v>44758</v>
      </c>
      <c r="E39" s="14">
        <v>44767</v>
      </c>
      <c r="F39" s="50" t="s">
        <v>202</v>
      </c>
      <c r="G39" s="10">
        <v>25</v>
      </c>
      <c r="H39" s="10" t="s">
        <v>55</v>
      </c>
      <c r="I39" s="10">
        <v>38</v>
      </c>
      <c r="J39" s="10"/>
      <c r="K39" s="10"/>
      <c r="L39" s="10"/>
      <c r="M39" s="10">
        <v>0.11940000000000001</v>
      </c>
      <c r="N39" s="10">
        <v>9.1999999999999998E-2</v>
      </c>
      <c r="O39" s="10">
        <v>0.18970000000000001</v>
      </c>
      <c r="P39" s="10">
        <v>0.40799999999999997</v>
      </c>
      <c r="Q39" s="10">
        <v>0.39</v>
      </c>
      <c r="R39" s="10">
        <v>0.34839999999999999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BQ39" s="10">
        <v>2</v>
      </c>
      <c r="BR39">
        <v>1</v>
      </c>
      <c r="BS39" s="14">
        <v>44772</v>
      </c>
      <c r="BT39" s="10">
        <v>5</v>
      </c>
      <c r="BU39" s="10" t="s">
        <v>85</v>
      </c>
      <c r="BV39" s="14">
        <v>44769</v>
      </c>
      <c r="BW39" s="10"/>
      <c r="BX39" s="10"/>
      <c r="BY39" s="10"/>
      <c r="BZ39" s="10"/>
      <c r="CA39" s="10"/>
      <c r="CB39" s="10"/>
      <c r="CC39" s="10"/>
      <c r="CD39" s="10"/>
      <c r="CE39" s="10"/>
      <c r="CF39" s="10" t="s">
        <v>338</v>
      </c>
      <c r="CG39" s="10"/>
      <c r="CH39" s="10">
        <v>3</v>
      </c>
      <c r="CI39" s="10">
        <v>1</v>
      </c>
      <c r="CJ39" s="10"/>
      <c r="CL39" s="10"/>
      <c r="CM39" s="10">
        <f t="shared" si="0"/>
        <v>0</v>
      </c>
      <c r="CN39">
        <f t="shared" si="1"/>
        <v>0</v>
      </c>
    </row>
    <row r="40" spans="1:92" x14ac:dyDescent="0.2">
      <c r="A40" s="10" t="s">
        <v>203</v>
      </c>
      <c r="B40" s="10" t="s">
        <v>250</v>
      </c>
      <c r="C40" s="14">
        <v>44756</v>
      </c>
      <c r="D40" s="14">
        <v>44758</v>
      </c>
      <c r="E40" s="32">
        <v>44771</v>
      </c>
      <c r="F40" s="50">
        <v>2</v>
      </c>
      <c r="G40" s="10">
        <v>40</v>
      </c>
      <c r="H40" s="10" t="s">
        <v>55</v>
      </c>
      <c r="I40" s="18">
        <v>39</v>
      </c>
      <c r="J40" s="10"/>
      <c r="K40" s="10"/>
      <c r="L40" s="10"/>
      <c r="M40" s="10"/>
      <c r="N40" s="37"/>
      <c r="O40" s="37"/>
      <c r="P40" s="37"/>
      <c r="Q40" s="16">
        <v>0.1976</v>
      </c>
      <c r="R40" s="10">
        <v>0.29260000000000003</v>
      </c>
      <c r="S40" s="10">
        <v>0.55769999999999997</v>
      </c>
      <c r="T40" s="10">
        <v>0.62829999999999997</v>
      </c>
      <c r="U40" s="10">
        <v>0.92759999999999998</v>
      </c>
      <c r="V40" s="10">
        <v>1.333</v>
      </c>
      <c r="W40" s="10">
        <v>1.288</v>
      </c>
      <c r="X40" s="10">
        <v>1.9255</v>
      </c>
      <c r="Y40" s="10">
        <v>3.1758000000000002</v>
      </c>
      <c r="Z40" s="10">
        <v>4.4973999999999998</v>
      </c>
      <c r="AA40" s="10">
        <v>6.0217000000000001</v>
      </c>
      <c r="AB40" s="10">
        <v>6.8169000000000004</v>
      </c>
      <c r="AC40" s="23">
        <v>7.0106999999999999</v>
      </c>
      <c r="AD40" s="23">
        <v>5.3730000000000002</v>
      </c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BQ40" s="10">
        <v>2</v>
      </c>
      <c r="BR40">
        <v>0</v>
      </c>
      <c r="BS40" s="10"/>
      <c r="BT40" s="10"/>
      <c r="BU40" s="10" t="s">
        <v>85</v>
      </c>
      <c r="BV40" s="14">
        <v>44777</v>
      </c>
      <c r="BW40" s="14">
        <v>44783</v>
      </c>
      <c r="BX40" s="14">
        <v>44782</v>
      </c>
      <c r="BY40" s="10"/>
      <c r="BZ40" s="10"/>
      <c r="CA40" s="10"/>
      <c r="CB40" s="10"/>
      <c r="CC40" s="10"/>
      <c r="CD40" s="10"/>
      <c r="CE40" s="10"/>
      <c r="CF40" s="10" t="s">
        <v>141</v>
      </c>
      <c r="CG40" s="10"/>
      <c r="CH40" s="10">
        <v>3</v>
      </c>
      <c r="CI40" s="10">
        <v>1</v>
      </c>
      <c r="CJ40" s="10"/>
      <c r="CL40" s="10"/>
      <c r="CM40" s="10">
        <f t="shared" si="0"/>
        <v>0</v>
      </c>
      <c r="CN40">
        <f t="shared" si="1"/>
        <v>0</v>
      </c>
    </row>
    <row r="41" spans="1:92" x14ac:dyDescent="0.2">
      <c r="A41" s="10" t="s">
        <v>203</v>
      </c>
      <c r="B41" s="10" t="s">
        <v>250</v>
      </c>
      <c r="C41" s="14">
        <v>44758</v>
      </c>
      <c r="D41" s="14">
        <v>44767</v>
      </c>
      <c r="E41" s="14">
        <v>44767</v>
      </c>
      <c r="F41" s="50" t="s">
        <v>205</v>
      </c>
      <c r="G41" s="10">
        <v>40</v>
      </c>
      <c r="H41" s="10" t="s">
        <v>54</v>
      </c>
      <c r="I41" s="10">
        <v>40</v>
      </c>
      <c r="J41" s="10"/>
      <c r="K41" s="10"/>
      <c r="L41" s="10"/>
      <c r="M41" s="10"/>
      <c r="N41" s="10">
        <v>0.1115</v>
      </c>
      <c r="O41" s="10">
        <v>0.26229999999999998</v>
      </c>
      <c r="P41" s="10">
        <v>0.34189999999999998</v>
      </c>
      <c r="Q41" s="10">
        <v>0.49780000000000002</v>
      </c>
      <c r="R41" s="10">
        <v>0.62329999999999997</v>
      </c>
      <c r="S41" s="10">
        <v>0.59060000000000001</v>
      </c>
      <c r="T41" s="10">
        <v>0.86629999999999996</v>
      </c>
      <c r="U41" s="10">
        <v>1.4193</v>
      </c>
      <c r="V41" s="10">
        <v>2.0920999999999998</v>
      </c>
      <c r="W41" s="10">
        <v>2.7673000000000001</v>
      </c>
      <c r="X41" s="10">
        <v>2.5186000000000002</v>
      </c>
      <c r="Y41" s="10">
        <v>2.2301000000000002</v>
      </c>
      <c r="Z41" s="10">
        <v>2.2140900000000001</v>
      </c>
      <c r="AA41" s="10">
        <v>2.76</v>
      </c>
      <c r="AB41" s="10">
        <v>3.2184300000000001</v>
      </c>
      <c r="AC41" s="10">
        <v>3.9155000000000002</v>
      </c>
      <c r="AD41" s="10">
        <v>4.1970000000000001</v>
      </c>
      <c r="AE41" s="10">
        <v>5.5625999999999998</v>
      </c>
      <c r="AF41" s="10">
        <v>6.3076999999999996</v>
      </c>
      <c r="AG41" s="10">
        <v>6.7217000000000002</v>
      </c>
      <c r="AH41" s="10">
        <v>7.0629999999999997</v>
      </c>
      <c r="AI41" s="10">
        <v>7.3277000000000001</v>
      </c>
      <c r="AJ41" s="10">
        <v>7.4705000000000004</v>
      </c>
      <c r="AK41" s="10">
        <v>7.5518000000000001</v>
      </c>
      <c r="AL41" s="10">
        <v>8.0282999999999998</v>
      </c>
      <c r="AM41" s="16">
        <v>7.875</v>
      </c>
      <c r="AN41" s="10">
        <v>7.7862999999999998</v>
      </c>
      <c r="AO41" s="10">
        <v>7.9211</v>
      </c>
      <c r="AP41" s="16">
        <v>7.7243000000000004</v>
      </c>
      <c r="AQ41" s="10">
        <v>7.4444999999999997</v>
      </c>
      <c r="AR41" s="10">
        <v>7.1589999999999998</v>
      </c>
      <c r="AS41" s="10"/>
      <c r="BQ41" s="10">
        <v>2</v>
      </c>
      <c r="BR41">
        <v>1</v>
      </c>
      <c r="BS41" s="10"/>
      <c r="BT41" s="10"/>
      <c r="BU41" s="10" t="s">
        <v>84</v>
      </c>
      <c r="BV41" s="14">
        <v>44771</v>
      </c>
      <c r="BW41" s="14">
        <v>44797</v>
      </c>
      <c r="BX41" s="10"/>
      <c r="BY41" s="10"/>
      <c r="BZ41" s="10"/>
      <c r="CA41" s="10"/>
      <c r="CB41" s="10"/>
      <c r="CC41" s="10"/>
      <c r="CD41" s="14">
        <v>44797</v>
      </c>
      <c r="CE41" s="10" t="s">
        <v>289</v>
      </c>
      <c r="CF41" s="10" t="s">
        <v>283</v>
      </c>
      <c r="CG41" s="10"/>
      <c r="CH41" s="10">
        <v>3</v>
      </c>
      <c r="CI41" s="10">
        <v>3</v>
      </c>
      <c r="CJ41" s="10"/>
      <c r="CL41" s="10" t="s">
        <v>290</v>
      </c>
      <c r="CM41" s="10">
        <f t="shared" si="0"/>
        <v>0</v>
      </c>
      <c r="CN41">
        <f t="shared" si="1"/>
        <v>0</v>
      </c>
    </row>
    <row r="42" spans="1:92" x14ac:dyDescent="0.2">
      <c r="A42" s="10" t="s">
        <v>203</v>
      </c>
      <c r="B42" s="10" t="s">
        <v>250</v>
      </c>
      <c r="C42" s="14">
        <v>44758</v>
      </c>
      <c r="D42" s="10"/>
      <c r="E42" s="10"/>
      <c r="F42" s="50">
        <v>2</v>
      </c>
      <c r="G42" s="10"/>
      <c r="H42" s="10"/>
      <c r="I42" s="10">
        <v>41</v>
      </c>
      <c r="J42" s="10"/>
      <c r="K42" s="10"/>
      <c r="L42" s="10"/>
      <c r="M42" s="10"/>
      <c r="N42" s="36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BQ42" s="10">
        <v>0</v>
      </c>
      <c r="BR42">
        <v>0</v>
      </c>
      <c r="BS42" s="14">
        <v>44768</v>
      </c>
      <c r="BT42" s="10">
        <v>3</v>
      </c>
      <c r="BU42" s="10" t="s">
        <v>85</v>
      </c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 t="s">
        <v>338</v>
      </c>
      <c r="CG42" s="10"/>
      <c r="CH42" s="10"/>
      <c r="CI42" s="10"/>
      <c r="CJ42" s="10"/>
      <c r="CL42" s="10" t="s">
        <v>230</v>
      </c>
      <c r="CM42" s="10">
        <f t="shared" si="0"/>
        <v>0</v>
      </c>
      <c r="CN42">
        <f t="shared" si="1"/>
        <v>0</v>
      </c>
    </row>
    <row r="43" spans="1:92" x14ac:dyDescent="0.2">
      <c r="A43" s="10" t="s">
        <v>203</v>
      </c>
      <c r="B43" s="10" t="s">
        <v>250</v>
      </c>
      <c r="C43" s="14">
        <v>44758</v>
      </c>
      <c r="D43" s="14">
        <v>44767</v>
      </c>
      <c r="E43" s="14">
        <v>44768</v>
      </c>
      <c r="F43" s="50">
        <v>2</v>
      </c>
      <c r="G43" s="10">
        <v>25</v>
      </c>
      <c r="H43" s="10">
        <v>0.5</v>
      </c>
      <c r="I43" s="10">
        <v>42</v>
      </c>
      <c r="J43" s="10"/>
      <c r="K43" s="10"/>
      <c r="L43" s="10"/>
      <c r="M43" s="10"/>
      <c r="N43" s="10">
        <v>0.13869999999999999</v>
      </c>
      <c r="O43" s="10">
        <v>0.123</v>
      </c>
      <c r="P43" s="10">
        <v>0.2218</v>
      </c>
      <c r="Q43" s="10">
        <v>0.2</v>
      </c>
      <c r="R43" s="10">
        <v>0.21179999999999999</v>
      </c>
      <c r="S43" s="10">
        <v>0.2079</v>
      </c>
      <c r="T43" s="10">
        <v>0.3216</v>
      </c>
      <c r="U43" s="10">
        <v>0.41220000000000001</v>
      </c>
      <c r="V43" s="10">
        <v>0.39729999999999999</v>
      </c>
      <c r="W43" s="10">
        <v>0.35899999999999999</v>
      </c>
      <c r="X43" s="10">
        <v>0.36</v>
      </c>
      <c r="Y43" s="10">
        <v>0.35770000000000002</v>
      </c>
      <c r="Z43" s="10">
        <v>0.36770000000000003</v>
      </c>
      <c r="AA43" s="10">
        <v>0.60829999999999995</v>
      </c>
      <c r="AB43" s="10">
        <v>0.95345000000000002</v>
      </c>
      <c r="AC43" s="10">
        <v>1.2312000000000001</v>
      </c>
      <c r="AD43" s="10">
        <v>1.171</v>
      </c>
      <c r="AE43" s="10">
        <v>1.0762</v>
      </c>
      <c r="AF43" s="10">
        <v>1.2654000000000001</v>
      </c>
      <c r="AG43" s="10">
        <v>1.5876999999999999</v>
      </c>
      <c r="AH43" s="10">
        <v>1.6455</v>
      </c>
      <c r="AI43" s="10">
        <v>2.0669</v>
      </c>
      <c r="AJ43" s="10">
        <v>2.5430999999999999</v>
      </c>
      <c r="AK43" s="10">
        <v>2.5779999999999998</v>
      </c>
      <c r="AL43" s="10">
        <v>2.7936000000000001</v>
      </c>
      <c r="AM43" s="10">
        <v>2.8812000000000002</v>
      </c>
      <c r="AN43" s="10">
        <v>3.0659999999999998</v>
      </c>
      <c r="AO43" s="10">
        <v>3.6694</v>
      </c>
      <c r="AP43" s="10">
        <v>3.6720999999999999</v>
      </c>
      <c r="AQ43" s="10">
        <v>3.6293000000000002</v>
      </c>
      <c r="AR43" s="10">
        <v>3.476</v>
      </c>
      <c r="AS43" s="10"/>
      <c r="BQ43" s="10">
        <v>6</v>
      </c>
      <c r="BR43">
        <v>1</v>
      </c>
      <c r="BS43" s="14">
        <v>44797</v>
      </c>
      <c r="BT43" s="10">
        <v>7</v>
      </c>
      <c r="BU43" s="10" t="s">
        <v>84</v>
      </c>
      <c r="BV43" s="14">
        <v>44769</v>
      </c>
      <c r="BW43" s="14">
        <v>44797</v>
      </c>
      <c r="BX43" s="10"/>
      <c r="BY43" s="10"/>
      <c r="BZ43" s="10"/>
      <c r="CA43" s="10"/>
      <c r="CB43" s="10"/>
      <c r="CC43" s="10"/>
      <c r="CD43" s="10"/>
      <c r="CE43" s="10"/>
      <c r="CF43" s="10" t="s">
        <v>338</v>
      </c>
      <c r="CG43" s="10"/>
      <c r="CH43" s="10">
        <v>3</v>
      </c>
      <c r="CI43" s="10">
        <v>2</v>
      </c>
      <c r="CJ43" s="10"/>
      <c r="CK43" t="s">
        <v>373</v>
      </c>
      <c r="CL43" s="10" t="s">
        <v>231</v>
      </c>
      <c r="CM43" s="10">
        <f t="shared" si="0"/>
        <v>0</v>
      </c>
      <c r="CN43">
        <f t="shared" si="1"/>
        <v>0</v>
      </c>
    </row>
    <row r="44" spans="1:92" x14ac:dyDescent="0.2">
      <c r="A44" s="10" t="s">
        <v>203</v>
      </c>
      <c r="B44" s="10" t="s">
        <v>250</v>
      </c>
      <c r="C44" s="14">
        <v>44758</v>
      </c>
      <c r="D44" s="14">
        <v>44758</v>
      </c>
      <c r="E44" s="14">
        <v>44768</v>
      </c>
      <c r="F44" s="50">
        <v>2</v>
      </c>
      <c r="G44" s="10">
        <v>40</v>
      </c>
      <c r="H44" s="10">
        <v>0.5</v>
      </c>
      <c r="I44" s="10">
        <v>43</v>
      </c>
      <c r="J44" s="10"/>
      <c r="K44" s="10"/>
      <c r="L44" s="10"/>
      <c r="M44" s="10"/>
      <c r="N44" s="10">
        <v>0.111</v>
      </c>
      <c r="O44" s="10">
        <v>0.123</v>
      </c>
      <c r="P44" s="10">
        <v>0.156</v>
      </c>
      <c r="Q44" s="10">
        <v>0.27950000000000003</v>
      </c>
      <c r="R44" s="10">
        <v>0.4335</v>
      </c>
      <c r="S44" s="10">
        <v>0.42580000000000001</v>
      </c>
      <c r="T44" s="10">
        <v>0.46100000000000002</v>
      </c>
      <c r="U44" s="10">
        <v>0.66059999999999997</v>
      </c>
      <c r="V44" s="10">
        <v>0.96889999999999998</v>
      </c>
      <c r="W44" s="10">
        <v>1.0157</v>
      </c>
      <c r="X44" s="10">
        <v>1.0633999999999999</v>
      </c>
      <c r="Y44" s="10">
        <v>0.94689999999999996</v>
      </c>
      <c r="Z44" s="10">
        <v>0.9143</v>
      </c>
      <c r="AA44" s="10">
        <v>0.89629999999999999</v>
      </c>
      <c r="AB44" s="10">
        <v>0.86792000000000002</v>
      </c>
      <c r="AC44" s="10">
        <v>0.82599999999999996</v>
      </c>
      <c r="AD44" s="10">
        <v>0.78600000000000003</v>
      </c>
      <c r="AE44" s="10">
        <v>0.74539999999999995</v>
      </c>
      <c r="AF44" s="10">
        <v>0.745</v>
      </c>
      <c r="AG44" s="10">
        <v>0.72389999999999999</v>
      </c>
      <c r="AH44" s="10">
        <v>0.65510000000000002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BQ44" s="10">
        <v>3</v>
      </c>
      <c r="BR44">
        <v>1</v>
      </c>
      <c r="BS44" s="14">
        <v>44787</v>
      </c>
      <c r="BT44" s="10">
        <v>6</v>
      </c>
      <c r="BU44" s="10" t="s">
        <v>84</v>
      </c>
      <c r="BV44" s="10"/>
      <c r="BW44" s="14">
        <v>44787</v>
      </c>
      <c r="BX44" s="10"/>
      <c r="BY44" s="10"/>
      <c r="BZ44" s="10"/>
      <c r="CA44" s="10"/>
      <c r="CB44" s="10"/>
      <c r="CC44" s="10"/>
      <c r="CD44" s="10"/>
      <c r="CE44" s="10"/>
      <c r="CF44" s="10" t="s">
        <v>338</v>
      </c>
      <c r="CG44" s="10"/>
      <c r="CH44" s="10"/>
      <c r="CI44" s="10"/>
      <c r="CJ44" s="10"/>
      <c r="CL44" s="10" t="s">
        <v>291</v>
      </c>
      <c r="CM44" s="10">
        <f t="shared" si="0"/>
        <v>0</v>
      </c>
      <c r="CN44">
        <f t="shared" si="1"/>
        <v>0</v>
      </c>
    </row>
    <row r="45" spans="1:92" x14ac:dyDescent="0.2">
      <c r="A45" s="10" t="s">
        <v>203</v>
      </c>
      <c r="B45" s="10" t="s">
        <v>250</v>
      </c>
      <c r="C45" s="14">
        <v>44756</v>
      </c>
      <c r="D45" s="14">
        <v>44758</v>
      </c>
      <c r="E45" s="14">
        <v>44768</v>
      </c>
      <c r="F45" s="50">
        <v>2</v>
      </c>
      <c r="G45" s="10">
        <v>40</v>
      </c>
      <c r="H45" s="10">
        <v>1</v>
      </c>
      <c r="I45" s="10">
        <v>44</v>
      </c>
      <c r="J45" s="10"/>
      <c r="K45" s="10"/>
      <c r="L45" s="10"/>
      <c r="M45" s="10"/>
      <c r="N45" s="10">
        <v>0.11899999999999999</v>
      </c>
      <c r="O45" s="10">
        <v>0.112</v>
      </c>
      <c r="P45" s="10">
        <v>0.12740000000000001</v>
      </c>
      <c r="Q45" s="10">
        <v>0.2225</v>
      </c>
      <c r="R45" s="10">
        <v>0.36749999999999999</v>
      </c>
      <c r="S45" s="10">
        <v>0.60909999999999997</v>
      </c>
      <c r="T45" s="10">
        <v>0.90080000000000005</v>
      </c>
      <c r="U45" s="10">
        <v>0.87319999999999998</v>
      </c>
      <c r="V45" s="10">
        <v>1.1553</v>
      </c>
      <c r="W45" s="10">
        <v>1.6012</v>
      </c>
      <c r="X45" s="10">
        <v>3.0922000000000001</v>
      </c>
      <c r="Y45" s="10">
        <v>4.6210000000000004</v>
      </c>
      <c r="Z45" s="10">
        <v>6.1559999999999997</v>
      </c>
      <c r="AA45" s="16">
        <v>7.0400999999999998</v>
      </c>
      <c r="AB45" s="23">
        <v>6.5192500000000004</v>
      </c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BQ45" s="10">
        <v>1</v>
      </c>
      <c r="BR45">
        <v>0</v>
      </c>
      <c r="BS45" s="10"/>
      <c r="BT45" s="10"/>
      <c r="BU45" s="10" t="s">
        <v>85</v>
      </c>
      <c r="BV45" s="14">
        <v>44770</v>
      </c>
      <c r="BW45" s="14">
        <v>44781</v>
      </c>
      <c r="BX45" s="14">
        <v>44780</v>
      </c>
      <c r="BY45" s="10"/>
      <c r="BZ45" s="10"/>
      <c r="CA45" s="10"/>
      <c r="CB45" s="10"/>
      <c r="CC45" s="10"/>
      <c r="CD45" s="10"/>
      <c r="CE45" s="10"/>
      <c r="CF45" s="10" t="s">
        <v>141</v>
      </c>
      <c r="CG45" s="10"/>
      <c r="CH45" s="10">
        <v>3</v>
      </c>
      <c r="CI45" s="10">
        <v>2</v>
      </c>
      <c r="CJ45" s="10"/>
      <c r="CL45" s="10"/>
      <c r="CM45" s="10">
        <f t="shared" si="0"/>
        <v>0</v>
      </c>
      <c r="CN45">
        <f t="shared" si="1"/>
        <v>0</v>
      </c>
    </row>
    <row r="46" spans="1:92" x14ac:dyDescent="0.2">
      <c r="A46" s="10" t="s">
        <v>203</v>
      </c>
      <c r="B46" s="10" t="s">
        <v>250</v>
      </c>
      <c r="C46" s="14">
        <v>44758</v>
      </c>
      <c r="D46" s="14">
        <v>44759</v>
      </c>
      <c r="E46" s="14">
        <v>44768</v>
      </c>
      <c r="F46" s="50" t="s">
        <v>202</v>
      </c>
      <c r="G46" s="10">
        <v>40</v>
      </c>
      <c r="H46" s="10" t="s">
        <v>55</v>
      </c>
      <c r="I46" s="10">
        <v>45</v>
      </c>
      <c r="J46" s="10"/>
      <c r="K46" s="10"/>
      <c r="L46" s="10"/>
      <c r="M46" s="10"/>
      <c r="N46" s="10"/>
      <c r="O46" s="10">
        <v>0.114</v>
      </c>
      <c r="P46" s="10">
        <v>0.17169999999999999</v>
      </c>
      <c r="Q46" s="10">
        <v>0.18540000000000001</v>
      </c>
      <c r="R46" s="10">
        <v>0.25950000000000001</v>
      </c>
      <c r="S46" s="10">
        <v>0.29909999999999998</v>
      </c>
      <c r="T46" s="10">
        <v>0.4052</v>
      </c>
      <c r="U46" s="10">
        <v>0.38350000000000001</v>
      </c>
      <c r="V46" s="10">
        <v>0.39190000000000003</v>
      </c>
      <c r="W46" s="10">
        <v>0.47120000000000001</v>
      </c>
      <c r="X46" s="10">
        <v>0.85450000000000004</v>
      </c>
      <c r="Y46" s="10">
        <v>1.1234</v>
      </c>
      <c r="Z46" s="10">
        <v>1.2416</v>
      </c>
      <c r="AA46" s="10">
        <v>1.2109000000000001</v>
      </c>
      <c r="AB46" s="10">
        <v>1.02965</v>
      </c>
      <c r="AC46" s="10">
        <v>1.1142000000000001</v>
      </c>
      <c r="AD46" s="10">
        <v>1.054</v>
      </c>
      <c r="AE46" s="10">
        <v>1.0430999999999999</v>
      </c>
      <c r="AF46" s="10">
        <v>1.0085999999999999</v>
      </c>
      <c r="AG46" s="10">
        <v>0.94750000000000001</v>
      </c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BQ46" s="10">
        <v>2</v>
      </c>
      <c r="BR46">
        <v>2</v>
      </c>
      <c r="BS46" s="14">
        <v>44786</v>
      </c>
      <c r="BT46" s="10">
        <v>6</v>
      </c>
      <c r="BU46" s="10" t="s">
        <v>84</v>
      </c>
      <c r="BV46" s="10"/>
      <c r="BW46" s="10"/>
      <c r="BX46" s="14">
        <v>44786</v>
      </c>
      <c r="BY46" s="10"/>
      <c r="BZ46" s="10"/>
      <c r="CA46" s="10"/>
      <c r="CB46" s="10"/>
      <c r="CC46" s="10"/>
      <c r="CD46" s="10"/>
      <c r="CE46" s="10"/>
      <c r="CF46" s="10" t="s">
        <v>338</v>
      </c>
      <c r="CG46" s="10"/>
      <c r="CH46" s="10"/>
      <c r="CI46" s="10"/>
      <c r="CJ46" s="10"/>
      <c r="CL46" s="10" t="s">
        <v>292</v>
      </c>
      <c r="CM46" s="10">
        <f t="shared" si="0"/>
        <v>0</v>
      </c>
      <c r="CN46">
        <f t="shared" si="1"/>
        <v>0</v>
      </c>
    </row>
    <row r="47" spans="1:92" x14ac:dyDescent="0.2">
      <c r="A47" s="10" t="s">
        <v>203</v>
      </c>
      <c r="B47" s="10" t="s">
        <v>250</v>
      </c>
      <c r="C47" s="10"/>
      <c r="D47" s="10"/>
      <c r="E47" s="10"/>
      <c r="F47" s="50"/>
      <c r="G47" s="10"/>
      <c r="H47" s="10"/>
      <c r="I47" s="10">
        <v>46</v>
      </c>
      <c r="J47" s="10"/>
      <c r="K47" s="10"/>
      <c r="L47" s="10"/>
      <c r="M47" s="10"/>
      <c r="N47" s="10"/>
      <c r="O47" s="36"/>
      <c r="P47" s="36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BQ47" s="10">
        <v>0</v>
      </c>
      <c r="BR47">
        <v>0</v>
      </c>
      <c r="BS47" s="14">
        <v>44770</v>
      </c>
      <c r="BT47" s="10">
        <v>3</v>
      </c>
      <c r="BU47" s="10" t="s">
        <v>85</v>
      </c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 t="s">
        <v>338</v>
      </c>
      <c r="CG47" s="10"/>
      <c r="CH47" s="10"/>
      <c r="CI47" s="10"/>
      <c r="CJ47" s="10"/>
      <c r="CL47" s="10"/>
      <c r="CM47" s="10">
        <f t="shared" si="0"/>
        <v>0</v>
      </c>
      <c r="CN47">
        <f t="shared" si="1"/>
        <v>0</v>
      </c>
    </row>
    <row r="48" spans="1:92" x14ac:dyDescent="0.2">
      <c r="A48" s="10" t="s">
        <v>203</v>
      </c>
      <c r="B48" s="10" t="s">
        <v>250</v>
      </c>
      <c r="C48" s="14">
        <v>44756</v>
      </c>
      <c r="D48" s="14">
        <v>44760</v>
      </c>
      <c r="E48" s="14">
        <v>44774</v>
      </c>
      <c r="F48" s="50" t="s">
        <v>202</v>
      </c>
      <c r="G48" s="10">
        <v>25</v>
      </c>
      <c r="H48" s="10" t="s">
        <v>55</v>
      </c>
      <c r="I48" s="10">
        <v>47</v>
      </c>
      <c r="J48" s="10"/>
      <c r="K48" s="10"/>
      <c r="L48" s="10"/>
      <c r="M48" s="10"/>
      <c r="N48" s="10"/>
      <c r="O48" s="37"/>
      <c r="P48" s="37"/>
      <c r="Q48" s="37"/>
      <c r="R48" s="10"/>
      <c r="S48" s="16">
        <v>0.14599999999999999</v>
      </c>
      <c r="T48" s="10">
        <v>0.13769999999999999</v>
      </c>
      <c r="U48" s="10">
        <v>0.16200000000000001</v>
      </c>
      <c r="V48" s="10">
        <v>0.27700000000000002</v>
      </c>
      <c r="W48" s="10">
        <v>0.318</v>
      </c>
      <c r="X48" s="10">
        <v>0.27579999999999999</v>
      </c>
      <c r="Y48" s="10">
        <v>0.27089999999999997</v>
      </c>
      <c r="Z48" s="10">
        <v>0.27250000000000002</v>
      </c>
      <c r="AA48" s="10">
        <v>0.26569999999999999</v>
      </c>
      <c r="AB48" s="10">
        <v>0.21157999999999999</v>
      </c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BQ48" s="10">
        <v>4</v>
      </c>
      <c r="BR48">
        <v>1</v>
      </c>
      <c r="BS48" s="14">
        <v>44782</v>
      </c>
      <c r="BT48" s="10">
        <v>6</v>
      </c>
      <c r="BU48" s="10" t="s">
        <v>84</v>
      </c>
      <c r="BV48" s="14">
        <v>44776</v>
      </c>
      <c r="BW48" s="14">
        <v>44782</v>
      </c>
      <c r="BX48" s="10"/>
      <c r="BY48" s="10"/>
      <c r="BZ48" s="10"/>
      <c r="CA48" s="10"/>
      <c r="CB48" s="10"/>
      <c r="CC48" s="10"/>
      <c r="CD48" s="10"/>
      <c r="CE48" s="10"/>
      <c r="CF48" s="10" t="s">
        <v>338</v>
      </c>
      <c r="CG48" s="10"/>
      <c r="CH48" s="10">
        <v>2</v>
      </c>
      <c r="CI48" s="10">
        <v>0</v>
      </c>
      <c r="CJ48" s="10" t="s">
        <v>284</v>
      </c>
      <c r="CL48" s="10" t="s">
        <v>291</v>
      </c>
      <c r="CM48" s="10">
        <f t="shared" si="0"/>
        <v>0</v>
      </c>
      <c r="CN48">
        <f t="shared" si="1"/>
        <v>0</v>
      </c>
    </row>
    <row r="49" spans="1:92" x14ac:dyDescent="0.2">
      <c r="A49" s="10" t="s">
        <v>203</v>
      </c>
      <c r="B49" s="10" t="s">
        <v>250</v>
      </c>
      <c r="C49" s="14">
        <v>44756</v>
      </c>
      <c r="D49" s="14">
        <v>44758</v>
      </c>
      <c r="E49" s="14">
        <v>44770</v>
      </c>
      <c r="F49" s="50" t="s">
        <v>205</v>
      </c>
      <c r="G49" s="10">
        <v>40</v>
      </c>
      <c r="H49" s="10" t="s">
        <v>54</v>
      </c>
      <c r="I49" s="10">
        <v>48</v>
      </c>
      <c r="J49" s="10"/>
      <c r="K49" s="10"/>
      <c r="L49" s="10"/>
      <c r="M49" s="10"/>
      <c r="N49" s="10"/>
      <c r="O49" s="10"/>
      <c r="P49" s="10">
        <v>0.14580000000000001</v>
      </c>
      <c r="Q49" s="10">
        <v>0.16930000000000001</v>
      </c>
      <c r="R49" s="10">
        <v>0.17199999999999999</v>
      </c>
      <c r="S49" s="10">
        <v>0.15870000000000001</v>
      </c>
      <c r="T49" s="10">
        <v>0.15429999999999999</v>
      </c>
      <c r="U49" s="10">
        <v>0.17599999999999999</v>
      </c>
      <c r="V49" s="10">
        <v>0.28949999999999998</v>
      </c>
      <c r="W49" s="10">
        <v>0.25969999999999999</v>
      </c>
      <c r="X49" s="10">
        <v>0.22109999999999999</v>
      </c>
      <c r="Y49" s="10">
        <v>0.1767</v>
      </c>
      <c r="Z49" s="10">
        <v>0.1643</v>
      </c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BQ49" s="10">
        <v>2</v>
      </c>
      <c r="BR49">
        <v>0</v>
      </c>
      <c r="BS49" s="14">
        <v>44778</v>
      </c>
      <c r="BT49" s="10">
        <v>5</v>
      </c>
      <c r="BU49" s="10" t="s">
        <v>85</v>
      </c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 t="s">
        <v>338</v>
      </c>
      <c r="CG49" s="10"/>
      <c r="CH49" s="10"/>
      <c r="CI49" s="10"/>
      <c r="CJ49" s="10"/>
      <c r="CL49" s="10" t="s">
        <v>207</v>
      </c>
      <c r="CM49" s="10">
        <f t="shared" si="0"/>
        <v>0</v>
      </c>
      <c r="CN49">
        <f t="shared" si="1"/>
        <v>0</v>
      </c>
    </row>
    <row r="50" spans="1:92" x14ac:dyDescent="0.2">
      <c r="A50" s="10" t="s">
        <v>203</v>
      </c>
      <c r="B50" s="10" t="s">
        <v>250</v>
      </c>
      <c r="C50" s="14">
        <v>44756</v>
      </c>
      <c r="D50" s="14">
        <v>44757</v>
      </c>
      <c r="E50" s="14">
        <v>44775</v>
      </c>
      <c r="F50" s="50" t="s">
        <v>205</v>
      </c>
      <c r="G50" s="10">
        <v>40</v>
      </c>
      <c r="H50" s="10" t="s">
        <v>54</v>
      </c>
      <c r="I50" s="10">
        <v>49</v>
      </c>
      <c r="J50" s="10"/>
      <c r="K50" s="10"/>
      <c r="L50" s="10"/>
      <c r="M50" s="10"/>
      <c r="N50" s="10"/>
      <c r="O50" s="10"/>
      <c r="P50" s="36"/>
      <c r="Q50" s="36"/>
      <c r="R50" s="10"/>
      <c r="S50" s="10"/>
      <c r="T50" s="10"/>
      <c r="U50" s="10"/>
      <c r="V50" s="16">
        <v>0.17080000000000001</v>
      </c>
      <c r="W50" s="10">
        <v>0.1101</v>
      </c>
      <c r="X50" s="10">
        <v>9.1899999999999996E-2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BQ50" s="10">
        <v>1</v>
      </c>
      <c r="BR50">
        <v>0</v>
      </c>
      <c r="BS50" s="14">
        <v>44777</v>
      </c>
      <c r="BT50" s="10">
        <v>4</v>
      </c>
      <c r="BU50" s="10" t="s">
        <v>85</v>
      </c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 t="s">
        <v>338</v>
      </c>
      <c r="CG50" s="10"/>
      <c r="CH50" s="10"/>
      <c r="CI50" s="10"/>
      <c r="CJ50" s="10"/>
      <c r="CL50" s="10" t="s">
        <v>206</v>
      </c>
      <c r="CM50" s="10">
        <f t="shared" si="0"/>
        <v>0</v>
      </c>
      <c r="CN50">
        <f t="shared" si="1"/>
        <v>0</v>
      </c>
    </row>
    <row r="51" spans="1:92" x14ac:dyDescent="0.2">
      <c r="A51" s="10" t="s">
        <v>203</v>
      </c>
      <c r="B51" s="16" t="s">
        <v>237</v>
      </c>
      <c r="C51" s="14">
        <v>44758</v>
      </c>
      <c r="D51" s="14">
        <v>44761</v>
      </c>
      <c r="E51" s="14">
        <v>44770</v>
      </c>
      <c r="F51" s="50" t="s">
        <v>72</v>
      </c>
      <c r="G51" s="10">
        <v>25</v>
      </c>
      <c r="H51" s="10" t="s">
        <v>55</v>
      </c>
      <c r="I51" s="10">
        <v>50</v>
      </c>
      <c r="J51" s="10"/>
      <c r="K51" s="10"/>
      <c r="L51" s="10"/>
      <c r="M51" s="10"/>
      <c r="N51" s="10"/>
      <c r="O51" s="10"/>
      <c r="P51" s="10"/>
      <c r="Q51" s="10">
        <v>0.1772</v>
      </c>
      <c r="R51" s="10">
        <v>0.3473</v>
      </c>
      <c r="S51" s="10">
        <v>0.61809999999999998</v>
      </c>
      <c r="T51" s="10">
        <v>0.96599999999999997</v>
      </c>
      <c r="U51" s="10">
        <v>0.89749999999999996</v>
      </c>
      <c r="V51" s="10">
        <v>1.9570000000000001</v>
      </c>
      <c r="W51" s="10">
        <v>4.0598999999999998</v>
      </c>
      <c r="X51" s="10">
        <v>6.6803999999999997</v>
      </c>
      <c r="Y51" s="16" t="s">
        <v>293</v>
      </c>
      <c r="Z51" s="16">
        <v>10.2018</v>
      </c>
      <c r="AA51" s="23">
        <v>8.9215</v>
      </c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BQ51" s="10">
        <v>1</v>
      </c>
      <c r="BR51">
        <v>0</v>
      </c>
      <c r="BS51" s="10"/>
      <c r="BT51" s="10"/>
      <c r="BU51" s="10" t="s">
        <v>85</v>
      </c>
      <c r="BV51" s="14">
        <v>44776</v>
      </c>
      <c r="BW51" s="10"/>
      <c r="BX51" s="14">
        <v>44779</v>
      </c>
      <c r="BY51" s="14">
        <v>44784</v>
      </c>
      <c r="BZ51" s="10">
        <v>5.0307000000000004</v>
      </c>
      <c r="CA51" s="10" t="s">
        <v>87</v>
      </c>
      <c r="CB51" s="14">
        <v>44804</v>
      </c>
      <c r="CC51" s="10">
        <v>1.9510000000000001</v>
      </c>
      <c r="CD51" s="10"/>
      <c r="CE51" s="10"/>
      <c r="CF51" s="10" t="s">
        <v>141</v>
      </c>
      <c r="CG51" s="10" t="s">
        <v>94</v>
      </c>
      <c r="CH51" s="10">
        <v>0</v>
      </c>
      <c r="CI51" s="10">
        <v>0</v>
      </c>
      <c r="CJ51" s="10" t="s">
        <v>284</v>
      </c>
      <c r="CL51" s="10"/>
      <c r="CM51" s="10">
        <f t="shared" si="0"/>
        <v>0</v>
      </c>
      <c r="CN51">
        <f t="shared" si="1"/>
        <v>0</v>
      </c>
    </row>
    <row r="52" spans="1:92" x14ac:dyDescent="0.2">
      <c r="A52" s="10" t="s">
        <v>203</v>
      </c>
      <c r="B52" s="10" t="s">
        <v>250</v>
      </c>
      <c r="C52" s="14">
        <v>44758</v>
      </c>
      <c r="D52" s="14">
        <v>44760</v>
      </c>
      <c r="E52" s="14">
        <v>44771</v>
      </c>
      <c r="F52" s="50">
        <v>2</v>
      </c>
      <c r="G52" s="10">
        <v>25</v>
      </c>
      <c r="H52" s="10">
        <v>0.5</v>
      </c>
      <c r="I52" s="10">
        <v>51</v>
      </c>
      <c r="J52" s="10"/>
      <c r="K52" s="10"/>
      <c r="L52" s="10"/>
      <c r="M52" s="10"/>
      <c r="N52" s="10"/>
      <c r="O52" s="10"/>
      <c r="P52" s="10"/>
      <c r="Q52" s="10">
        <v>0.15340000000000001</v>
      </c>
      <c r="R52" s="10">
        <v>0.28120000000000001</v>
      </c>
      <c r="S52" s="10">
        <v>0.51280000000000003</v>
      </c>
      <c r="T52" s="10">
        <v>0.7591</v>
      </c>
      <c r="U52" s="10">
        <v>0.76839999999999997</v>
      </c>
      <c r="V52" s="10">
        <v>0.71699999999999997</v>
      </c>
      <c r="W52" s="10">
        <v>0.66900000000000004</v>
      </c>
      <c r="X52" s="10">
        <v>1.0057</v>
      </c>
      <c r="Y52" s="10">
        <v>1.7122999999999999</v>
      </c>
      <c r="Z52" s="10">
        <v>2.2296</v>
      </c>
      <c r="AA52" s="10">
        <v>2.911</v>
      </c>
      <c r="AB52" s="10">
        <v>3.7789000000000001</v>
      </c>
      <c r="AC52" s="10">
        <v>4.0933000000000002</v>
      </c>
      <c r="AD52" s="23">
        <v>3.9458000000000002</v>
      </c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BQ52" s="10">
        <v>2</v>
      </c>
      <c r="BR52">
        <v>0</v>
      </c>
      <c r="BS52" s="10"/>
      <c r="BT52" s="10"/>
      <c r="BU52" s="10" t="s">
        <v>85</v>
      </c>
      <c r="BV52" s="14">
        <v>44775</v>
      </c>
      <c r="BW52" s="14">
        <v>44783</v>
      </c>
      <c r="BX52" s="14">
        <v>44782</v>
      </c>
      <c r="BY52" s="10"/>
      <c r="BZ52" s="10"/>
      <c r="CA52" s="10"/>
      <c r="CB52" s="10"/>
      <c r="CC52" s="10"/>
      <c r="CD52" s="10"/>
      <c r="CE52" s="10"/>
      <c r="CF52" s="10" t="s">
        <v>141</v>
      </c>
      <c r="CG52" s="10"/>
      <c r="CH52" s="10">
        <v>3</v>
      </c>
      <c r="CI52" s="10">
        <v>2</v>
      </c>
      <c r="CJ52" s="10"/>
      <c r="CL52" s="10"/>
      <c r="CM52" s="10">
        <f t="shared" si="0"/>
        <v>0</v>
      </c>
      <c r="CN52">
        <f t="shared" si="1"/>
        <v>0</v>
      </c>
    </row>
    <row r="53" spans="1:92" x14ac:dyDescent="0.2">
      <c r="A53" s="10" t="s">
        <v>203</v>
      </c>
      <c r="B53" s="16" t="s">
        <v>237</v>
      </c>
      <c r="C53" s="14">
        <v>44758</v>
      </c>
      <c r="D53" s="14">
        <v>44761</v>
      </c>
      <c r="E53" s="14">
        <v>44771</v>
      </c>
      <c r="F53" s="50">
        <v>2</v>
      </c>
      <c r="G53" s="10">
        <v>40</v>
      </c>
      <c r="H53" s="10">
        <v>1</v>
      </c>
      <c r="I53" s="10">
        <v>52</v>
      </c>
      <c r="J53" s="10"/>
      <c r="K53" s="10"/>
      <c r="L53" s="10"/>
      <c r="M53" s="10"/>
      <c r="N53" s="10"/>
      <c r="O53" s="10"/>
      <c r="P53" s="10"/>
      <c r="Q53" s="10">
        <v>0.1527</v>
      </c>
      <c r="R53" s="10">
        <v>0.27</v>
      </c>
      <c r="S53" s="10">
        <v>0.48020000000000002</v>
      </c>
      <c r="T53" s="10">
        <v>0.56130000000000002</v>
      </c>
      <c r="U53" s="10">
        <v>1.0788</v>
      </c>
      <c r="V53" s="10">
        <v>1.0525</v>
      </c>
      <c r="W53" s="10">
        <v>1.3005</v>
      </c>
      <c r="X53" s="16">
        <v>2.6688999999999998</v>
      </c>
      <c r="Y53" s="10" t="s">
        <v>294</v>
      </c>
      <c r="Z53" s="16">
        <v>7.5110999999999999</v>
      </c>
      <c r="AA53" s="16">
        <v>9.9838000000000005</v>
      </c>
      <c r="AB53" s="23">
        <v>9.1716800000000003</v>
      </c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BQ53" s="10">
        <v>2</v>
      </c>
      <c r="BR53">
        <v>0</v>
      </c>
      <c r="BS53" s="10"/>
      <c r="BT53" s="10"/>
      <c r="BU53" s="10" t="s">
        <v>85</v>
      </c>
      <c r="BV53" s="14">
        <v>44776</v>
      </c>
      <c r="BW53" s="14">
        <v>44781</v>
      </c>
      <c r="BX53" s="14">
        <v>44780</v>
      </c>
      <c r="BY53" s="10"/>
      <c r="BZ53" s="10"/>
      <c r="CA53" s="10"/>
      <c r="CB53" s="10"/>
      <c r="CC53" s="10"/>
      <c r="CD53" s="10"/>
      <c r="CE53" s="10"/>
      <c r="CF53" s="10" t="s">
        <v>141</v>
      </c>
      <c r="CG53" s="10"/>
      <c r="CH53" s="10">
        <v>0</v>
      </c>
      <c r="CI53" s="10">
        <v>0</v>
      </c>
      <c r="CJ53" s="10" t="s">
        <v>284</v>
      </c>
      <c r="CL53" s="10"/>
      <c r="CM53" s="10">
        <f t="shared" si="0"/>
        <v>0</v>
      </c>
      <c r="CN53">
        <f t="shared" si="1"/>
        <v>0</v>
      </c>
    </row>
    <row r="54" spans="1:92" x14ac:dyDescent="0.2">
      <c r="A54" s="10" t="s">
        <v>203</v>
      </c>
      <c r="B54" s="16" t="s">
        <v>237</v>
      </c>
      <c r="C54" s="14">
        <v>44758</v>
      </c>
      <c r="D54" s="14">
        <v>44761</v>
      </c>
      <c r="E54" s="14">
        <v>44771</v>
      </c>
      <c r="F54" s="50">
        <v>2</v>
      </c>
      <c r="G54" s="10">
        <v>25</v>
      </c>
      <c r="H54" s="10">
        <v>1</v>
      </c>
      <c r="I54" s="10">
        <v>53</v>
      </c>
      <c r="J54" s="10"/>
      <c r="K54" s="10"/>
      <c r="L54" s="10"/>
      <c r="M54" s="10"/>
      <c r="N54" s="10"/>
      <c r="O54" s="10"/>
      <c r="P54" s="10"/>
      <c r="Q54" s="10">
        <v>0.13</v>
      </c>
      <c r="R54" s="10">
        <v>0.25</v>
      </c>
      <c r="S54" s="10">
        <v>0.51470000000000005</v>
      </c>
      <c r="T54" s="10">
        <v>0.80530000000000002</v>
      </c>
      <c r="U54" s="10">
        <v>0.78110000000000002</v>
      </c>
      <c r="V54" s="10">
        <v>1.6046</v>
      </c>
      <c r="W54" s="10">
        <v>2.8418000000000001</v>
      </c>
      <c r="X54" s="10">
        <v>4.1909999999999998</v>
      </c>
      <c r="Y54" s="16">
        <v>6.6961000000000004</v>
      </c>
      <c r="Z54" s="16">
        <v>7.4554</v>
      </c>
      <c r="AA54" s="16">
        <v>10.3146</v>
      </c>
      <c r="AB54" s="23">
        <v>9.4239999999999995</v>
      </c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BQ54" s="10">
        <v>2</v>
      </c>
      <c r="BR54">
        <v>0</v>
      </c>
      <c r="BS54" s="10"/>
      <c r="BT54" s="10"/>
      <c r="BU54" s="10" t="s">
        <v>85</v>
      </c>
      <c r="BV54" s="14">
        <v>44775</v>
      </c>
      <c r="BW54" s="14">
        <v>44781</v>
      </c>
      <c r="BX54" s="14">
        <v>44780</v>
      </c>
      <c r="BY54" s="10"/>
      <c r="BZ54" s="10"/>
      <c r="CA54" s="10"/>
      <c r="CB54" s="10"/>
      <c r="CC54" s="10"/>
      <c r="CD54" s="10"/>
      <c r="CE54" s="10"/>
      <c r="CF54" s="10" t="s">
        <v>141</v>
      </c>
      <c r="CG54" s="10"/>
      <c r="CH54" s="10">
        <v>0</v>
      </c>
      <c r="CI54" s="10">
        <v>0</v>
      </c>
      <c r="CJ54" s="10" t="s">
        <v>284</v>
      </c>
      <c r="CL54" s="10"/>
      <c r="CM54" s="10">
        <f t="shared" si="0"/>
        <v>0</v>
      </c>
      <c r="CN54">
        <f t="shared" si="1"/>
        <v>0</v>
      </c>
    </row>
    <row r="55" spans="1:92" x14ac:dyDescent="0.2">
      <c r="A55" s="10" t="s">
        <v>203</v>
      </c>
      <c r="B55" s="16" t="s">
        <v>237</v>
      </c>
      <c r="C55" s="10"/>
      <c r="D55" s="10"/>
      <c r="E55" s="14">
        <v>44772</v>
      </c>
      <c r="F55" s="50" t="s">
        <v>205</v>
      </c>
      <c r="G55" s="10">
        <v>25</v>
      </c>
      <c r="H55" s="10" t="s">
        <v>54</v>
      </c>
      <c r="I55" s="10">
        <v>54</v>
      </c>
      <c r="J55" s="10"/>
      <c r="K55" s="10"/>
      <c r="L55" s="10"/>
      <c r="M55" s="10"/>
      <c r="N55" s="10"/>
      <c r="O55" s="10"/>
      <c r="P55" s="10"/>
      <c r="Q55" s="10"/>
      <c r="R55" s="10">
        <v>0.1305</v>
      </c>
      <c r="S55" s="10">
        <v>0.12130000000000001</v>
      </c>
      <c r="T55" s="10">
        <v>0.15329999999999999</v>
      </c>
      <c r="U55" s="10">
        <v>0.22220000000000001</v>
      </c>
      <c r="V55" s="10">
        <v>0.3367</v>
      </c>
      <c r="W55" s="10">
        <v>0.46700000000000003</v>
      </c>
      <c r="X55" s="10">
        <v>0.74770000000000003</v>
      </c>
      <c r="Y55" s="10">
        <v>0.62890000000000001</v>
      </c>
      <c r="Z55" s="10">
        <v>0.57920000000000005</v>
      </c>
      <c r="AA55" s="10">
        <v>0.61360000000000003</v>
      </c>
      <c r="AB55" s="10">
        <v>0.75844</v>
      </c>
      <c r="AC55" s="10">
        <v>0.91759999999999997</v>
      </c>
      <c r="AD55" s="10">
        <v>1.0718000000000001</v>
      </c>
      <c r="AE55" s="10">
        <v>1.4048</v>
      </c>
      <c r="AF55" s="10">
        <v>1.6913</v>
      </c>
      <c r="AG55" s="10">
        <v>1.8346</v>
      </c>
      <c r="AH55" s="10">
        <v>1.7202</v>
      </c>
      <c r="AI55" s="10">
        <v>1.6316999999999999</v>
      </c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BQ55" s="10">
        <v>3</v>
      </c>
      <c r="BR55">
        <v>1</v>
      </c>
      <c r="BS55" s="10"/>
      <c r="BT55" s="10"/>
      <c r="BU55" s="10" t="s">
        <v>84</v>
      </c>
      <c r="BV55" s="14">
        <v>44777</v>
      </c>
      <c r="BW55" s="10"/>
      <c r="BX55" s="10"/>
      <c r="BY55" s="10"/>
      <c r="BZ55" s="10"/>
      <c r="CA55" s="10"/>
      <c r="CB55" s="10"/>
      <c r="CC55" s="10"/>
      <c r="CD55" s="10"/>
      <c r="CE55" s="10"/>
      <c r="CF55" s="10" t="s">
        <v>338</v>
      </c>
      <c r="CG55" s="10"/>
      <c r="CH55" s="10">
        <v>0</v>
      </c>
      <c r="CI55" s="10">
        <v>0</v>
      </c>
      <c r="CJ55" s="10" t="s">
        <v>284</v>
      </c>
      <c r="CL55" s="10" t="s">
        <v>295</v>
      </c>
      <c r="CM55" s="10">
        <f t="shared" si="0"/>
        <v>0</v>
      </c>
      <c r="CN55">
        <f t="shared" si="1"/>
        <v>0</v>
      </c>
    </row>
    <row r="56" spans="1:92" x14ac:dyDescent="0.2">
      <c r="A56" s="10" t="s">
        <v>203</v>
      </c>
      <c r="B56" s="10" t="s">
        <v>250</v>
      </c>
      <c r="C56" s="10"/>
      <c r="D56" s="10"/>
      <c r="E56" s="14">
        <v>44772</v>
      </c>
      <c r="F56" s="50">
        <v>2</v>
      </c>
      <c r="G56" s="10">
        <v>40</v>
      </c>
      <c r="H56" s="10">
        <v>1</v>
      </c>
      <c r="I56" s="10">
        <v>55</v>
      </c>
      <c r="J56" s="10"/>
      <c r="K56" s="10"/>
      <c r="L56" s="10"/>
      <c r="M56" s="10"/>
      <c r="N56" s="10"/>
      <c r="O56" s="10"/>
      <c r="P56" s="10"/>
      <c r="Q56" s="10"/>
      <c r="R56" s="10">
        <v>0.19</v>
      </c>
      <c r="S56" s="10">
        <v>0.17469999999999999</v>
      </c>
      <c r="T56" s="10">
        <v>0.4</v>
      </c>
      <c r="U56" s="10">
        <v>0.52590000000000003</v>
      </c>
      <c r="V56" s="10">
        <v>0.5141</v>
      </c>
      <c r="W56" s="10">
        <v>0.503</v>
      </c>
      <c r="X56" s="10">
        <v>0.47360000000000002</v>
      </c>
      <c r="Y56" s="10">
        <v>0.43509999999999999</v>
      </c>
      <c r="Z56" s="10">
        <v>0.52190000000000003</v>
      </c>
      <c r="AA56" s="10">
        <v>0.62119999999999997</v>
      </c>
      <c r="AB56" s="10">
        <v>1.0224</v>
      </c>
      <c r="AC56" s="10">
        <v>1.2984</v>
      </c>
      <c r="AD56" s="10">
        <v>1.337</v>
      </c>
      <c r="AE56" s="10">
        <v>1.6913</v>
      </c>
      <c r="AF56" s="10">
        <v>1.6496</v>
      </c>
      <c r="AG56" s="10">
        <v>1.5569</v>
      </c>
      <c r="AH56" s="10">
        <v>1.494</v>
      </c>
      <c r="AI56" s="10">
        <v>1.4446000000000001</v>
      </c>
      <c r="AJ56" s="10">
        <v>1.4894000000000001</v>
      </c>
      <c r="AK56" s="10">
        <v>1.4391</v>
      </c>
      <c r="AL56" s="10">
        <v>1.3171999999999999</v>
      </c>
      <c r="AM56" s="10"/>
      <c r="AN56" s="10"/>
      <c r="AO56" s="10"/>
      <c r="AP56" s="10"/>
      <c r="AQ56" s="10"/>
      <c r="AR56" s="10"/>
      <c r="AS56" s="10"/>
      <c r="BQ56" s="10">
        <v>3</v>
      </c>
      <c r="BR56">
        <v>2</v>
      </c>
      <c r="BS56" s="14">
        <v>44791</v>
      </c>
      <c r="BT56" s="10">
        <v>6</v>
      </c>
      <c r="BU56" s="10" t="s">
        <v>84</v>
      </c>
      <c r="BV56" s="14">
        <v>44775</v>
      </c>
      <c r="BW56" s="14">
        <v>44791</v>
      </c>
      <c r="BX56" s="10"/>
      <c r="BY56" s="10"/>
      <c r="BZ56" s="10"/>
      <c r="CA56" s="10"/>
      <c r="CB56" s="10"/>
      <c r="CC56" s="10"/>
      <c r="CD56" s="10"/>
      <c r="CE56" s="10"/>
      <c r="CF56" s="10" t="s">
        <v>338</v>
      </c>
      <c r="CG56" s="10"/>
      <c r="CH56" s="10">
        <v>3</v>
      </c>
      <c r="CI56" s="10">
        <v>2</v>
      </c>
      <c r="CJ56" s="10"/>
      <c r="CL56" s="10" t="s">
        <v>288</v>
      </c>
      <c r="CM56" s="10">
        <f t="shared" si="0"/>
        <v>0</v>
      </c>
      <c r="CN56">
        <f t="shared" si="1"/>
        <v>0</v>
      </c>
    </row>
    <row r="57" spans="1:92" x14ac:dyDescent="0.2">
      <c r="A57" s="10" t="s">
        <v>203</v>
      </c>
      <c r="B57" s="10" t="s">
        <v>250</v>
      </c>
      <c r="C57" s="14">
        <v>44768</v>
      </c>
      <c r="D57" s="10"/>
      <c r="E57" s="14">
        <v>44772</v>
      </c>
      <c r="F57" s="50">
        <v>2</v>
      </c>
      <c r="G57" s="10">
        <v>40</v>
      </c>
      <c r="H57" s="10">
        <v>0.5</v>
      </c>
      <c r="I57" s="10">
        <v>56</v>
      </c>
      <c r="J57" s="10"/>
      <c r="K57" s="10"/>
      <c r="L57" s="10"/>
      <c r="M57" s="10"/>
      <c r="N57" s="10"/>
      <c r="O57" s="10"/>
      <c r="P57" s="10"/>
      <c r="Q57" s="10"/>
      <c r="R57" s="10">
        <v>0.20899999999999999</v>
      </c>
      <c r="S57" s="10">
        <v>0.2412</v>
      </c>
      <c r="T57" s="10">
        <v>0.41499999999999998</v>
      </c>
      <c r="U57" s="10">
        <v>0.49640000000000001</v>
      </c>
      <c r="V57" s="10">
        <v>0.53759999999999997</v>
      </c>
      <c r="W57" s="10">
        <v>0.6</v>
      </c>
      <c r="X57" s="10">
        <v>0.48320000000000002</v>
      </c>
      <c r="Y57" s="10">
        <v>0.47020000000000001</v>
      </c>
      <c r="Z57" s="10">
        <v>0.46389999999999998</v>
      </c>
      <c r="AA57" s="10">
        <v>0.46029999999999999</v>
      </c>
      <c r="AB57" s="10">
        <v>0.51724000000000003</v>
      </c>
      <c r="AC57" s="10">
        <v>0.54120000000000001</v>
      </c>
      <c r="AD57" s="10">
        <v>0.56699999999999995</v>
      </c>
      <c r="AE57" s="10">
        <v>0.57230000000000003</v>
      </c>
      <c r="AF57" s="10">
        <v>0.52380000000000004</v>
      </c>
      <c r="AG57" s="10">
        <v>0.4783</v>
      </c>
      <c r="AH57" s="10">
        <v>0.4521</v>
      </c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BQ57" s="10">
        <v>2</v>
      </c>
      <c r="BR57">
        <v>1</v>
      </c>
      <c r="BS57" s="14">
        <v>44789</v>
      </c>
      <c r="BT57" s="10">
        <v>5</v>
      </c>
      <c r="BU57" s="10" t="s">
        <v>85</v>
      </c>
      <c r="BV57" s="14">
        <v>44775</v>
      </c>
      <c r="BW57" s="14">
        <v>44787</v>
      </c>
      <c r="BX57" s="10"/>
      <c r="BY57" s="10"/>
      <c r="BZ57" s="10"/>
      <c r="CA57" s="10"/>
      <c r="CB57" s="10"/>
      <c r="CC57" s="10"/>
      <c r="CD57" s="10"/>
      <c r="CE57" s="10"/>
      <c r="CF57" s="10" t="s">
        <v>338</v>
      </c>
      <c r="CG57" s="10"/>
      <c r="CH57" s="10">
        <v>0</v>
      </c>
      <c r="CI57" s="10">
        <v>0</v>
      </c>
      <c r="CJ57" s="10" t="s">
        <v>284</v>
      </c>
      <c r="CL57" s="10"/>
      <c r="CM57" s="10">
        <f t="shared" si="0"/>
        <v>0</v>
      </c>
      <c r="CN57">
        <f t="shared" si="1"/>
        <v>0</v>
      </c>
    </row>
    <row r="58" spans="1:92" x14ac:dyDescent="0.2">
      <c r="A58" s="10" t="s">
        <v>203</v>
      </c>
      <c r="B58" s="10" t="s">
        <v>250</v>
      </c>
      <c r="C58" s="14">
        <v>44768</v>
      </c>
      <c r="D58" s="10"/>
      <c r="E58" s="14">
        <v>44772</v>
      </c>
      <c r="F58" s="50" t="s">
        <v>202</v>
      </c>
      <c r="G58" s="10">
        <v>25</v>
      </c>
      <c r="H58" s="10" t="s">
        <v>55</v>
      </c>
      <c r="I58" s="10">
        <v>57</v>
      </c>
      <c r="J58" s="10"/>
      <c r="K58" s="10"/>
      <c r="L58" s="10"/>
      <c r="M58" s="10"/>
      <c r="N58" s="10"/>
      <c r="O58" s="10"/>
      <c r="P58" s="10"/>
      <c r="Q58" s="10"/>
      <c r="R58" s="10">
        <v>0.17499999999999999</v>
      </c>
      <c r="S58" s="10">
        <v>0.17580000000000001</v>
      </c>
      <c r="T58" s="10">
        <v>0.37659999999999999</v>
      </c>
      <c r="U58" s="10">
        <v>0.66</v>
      </c>
      <c r="V58" s="10">
        <v>1.0388999999999999</v>
      </c>
      <c r="W58" s="10">
        <v>1.0194000000000001</v>
      </c>
      <c r="X58" s="10">
        <v>1.9488000000000001</v>
      </c>
      <c r="Y58" s="10">
        <v>1.8018000000000001</v>
      </c>
      <c r="Z58" s="10">
        <v>1.7110000000000001</v>
      </c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BQ58" s="10">
        <v>2</v>
      </c>
      <c r="BR58">
        <v>0</v>
      </c>
      <c r="BS58" s="14">
        <v>44780</v>
      </c>
      <c r="BT58" s="10">
        <v>5</v>
      </c>
      <c r="BU58" s="10" t="s">
        <v>85</v>
      </c>
      <c r="BV58" s="14">
        <v>44777</v>
      </c>
      <c r="BW58" s="10"/>
      <c r="BX58" s="10"/>
      <c r="BY58" s="10"/>
      <c r="BZ58" s="10"/>
      <c r="CA58" s="10"/>
      <c r="CB58" s="10"/>
      <c r="CC58" s="10"/>
      <c r="CD58" s="10"/>
      <c r="CE58" s="10"/>
      <c r="CF58" s="10" t="s">
        <v>338</v>
      </c>
      <c r="CG58" s="10"/>
      <c r="CH58" s="10">
        <v>3</v>
      </c>
      <c r="CI58" s="10">
        <v>2</v>
      </c>
      <c r="CJ58" s="10" t="s">
        <v>296</v>
      </c>
      <c r="CL58" s="10" t="s">
        <v>297</v>
      </c>
      <c r="CM58" s="10">
        <f t="shared" si="0"/>
        <v>0</v>
      </c>
      <c r="CN58">
        <f t="shared" si="1"/>
        <v>0</v>
      </c>
    </row>
    <row r="59" spans="1:92" x14ac:dyDescent="0.2">
      <c r="A59" s="10" t="s">
        <v>203</v>
      </c>
      <c r="B59" s="16" t="s">
        <v>237</v>
      </c>
      <c r="C59" s="14">
        <v>44758</v>
      </c>
      <c r="D59" s="14">
        <v>44761</v>
      </c>
      <c r="E59" s="14">
        <v>44774</v>
      </c>
      <c r="F59" s="50">
        <v>3</v>
      </c>
      <c r="G59" s="10">
        <v>25</v>
      </c>
      <c r="H59" s="10">
        <v>0.5</v>
      </c>
      <c r="I59" s="10">
        <v>58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>
        <v>0.15840000000000001</v>
      </c>
      <c r="U59" s="10">
        <v>0.21929999999999999</v>
      </c>
      <c r="V59" s="10">
        <v>0.37709999999999999</v>
      </c>
      <c r="W59" s="10">
        <v>0.54749999999999999</v>
      </c>
      <c r="X59" s="10">
        <v>0.67130000000000001</v>
      </c>
      <c r="Y59" s="10">
        <v>1.0436000000000001</v>
      </c>
      <c r="Z59" s="10">
        <v>1.0324</v>
      </c>
      <c r="AA59" s="10">
        <v>1.5842000000000001</v>
      </c>
      <c r="AB59" s="10">
        <v>2.8901400000000002</v>
      </c>
      <c r="AC59" s="10">
        <v>4.9802</v>
      </c>
      <c r="AD59" s="10">
        <v>7.3539000000000003</v>
      </c>
      <c r="AE59" s="10">
        <v>9.0625999999999998</v>
      </c>
      <c r="AF59" s="10">
        <v>10.5764</v>
      </c>
      <c r="AG59" s="23">
        <v>9.2056000000000004</v>
      </c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BQ59" s="10">
        <v>3</v>
      </c>
      <c r="BR59">
        <v>0</v>
      </c>
      <c r="BS59" s="10"/>
      <c r="BT59" s="10"/>
      <c r="BU59" s="10" t="s">
        <v>85</v>
      </c>
      <c r="BV59" s="14">
        <v>44776</v>
      </c>
      <c r="BW59" s="10"/>
      <c r="BX59" s="14">
        <v>44785</v>
      </c>
      <c r="BY59" s="14">
        <v>44791</v>
      </c>
      <c r="BZ59" s="10">
        <v>5.1769999999999996</v>
      </c>
      <c r="CA59" s="10" t="s">
        <v>87</v>
      </c>
      <c r="CB59" s="10"/>
      <c r="CC59" s="10"/>
      <c r="CD59" s="10"/>
      <c r="CE59" s="10"/>
      <c r="CF59" s="10" t="s">
        <v>141</v>
      </c>
      <c r="CG59" s="10" t="s">
        <v>298</v>
      </c>
      <c r="CH59" s="10">
        <v>1</v>
      </c>
      <c r="CI59" s="10">
        <v>2</v>
      </c>
      <c r="CJ59" s="10"/>
      <c r="CL59" s="10" t="s">
        <v>299</v>
      </c>
      <c r="CM59" s="10">
        <f t="shared" si="0"/>
        <v>0</v>
      </c>
      <c r="CN59">
        <f t="shared" si="1"/>
        <v>0</v>
      </c>
    </row>
    <row r="60" spans="1:92" x14ac:dyDescent="0.2">
      <c r="A60" s="10" t="s">
        <v>246</v>
      </c>
      <c r="B60" s="10" t="s">
        <v>250</v>
      </c>
      <c r="C60" s="14">
        <v>44768</v>
      </c>
      <c r="D60" s="10"/>
      <c r="E60" s="14">
        <v>44774</v>
      </c>
      <c r="F60" s="50">
        <v>3</v>
      </c>
      <c r="G60" s="10">
        <v>25</v>
      </c>
      <c r="H60" s="10">
        <v>1</v>
      </c>
      <c r="I60" s="10">
        <v>59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>
        <v>0.13250000000000001</v>
      </c>
      <c r="V60" s="10">
        <v>0.27429999999999999</v>
      </c>
      <c r="W60" s="10">
        <v>0.2944</v>
      </c>
      <c r="X60" s="10">
        <v>0.49930000000000002</v>
      </c>
      <c r="Y60" s="10">
        <v>0.37590000000000001</v>
      </c>
      <c r="Z60" s="10">
        <v>0.29459999999999997</v>
      </c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BQ60" s="10">
        <v>1</v>
      </c>
      <c r="BR60">
        <v>1</v>
      </c>
      <c r="BS60" s="14">
        <v>44779</v>
      </c>
      <c r="BT60" s="10">
        <v>5</v>
      </c>
      <c r="BU60" s="10" t="s">
        <v>85</v>
      </c>
      <c r="BV60" s="14">
        <v>44777</v>
      </c>
      <c r="BW60" s="10"/>
      <c r="BX60" s="10"/>
      <c r="BY60" s="10"/>
      <c r="BZ60" s="10"/>
      <c r="CA60" s="10"/>
      <c r="CB60" s="10"/>
      <c r="CC60" s="10"/>
      <c r="CD60" s="10"/>
      <c r="CE60" s="10"/>
      <c r="CF60" s="10" t="s">
        <v>338</v>
      </c>
      <c r="CG60" s="10"/>
      <c r="CH60" s="10">
        <v>2</v>
      </c>
      <c r="CI60" s="10">
        <v>0</v>
      </c>
      <c r="CJ60" s="10" t="s">
        <v>284</v>
      </c>
      <c r="CL60" s="10" t="s">
        <v>300</v>
      </c>
      <c r="CM60" s="10">
        <f t="shared" si="0"/>
        <v>0</v>
      </c>
      <c r="CN60">
        <f t="shared" si="1"/>
        <v>0</v>
      </c>
    </row>
    <row r="61" spans="1:92" x14ac:dyDescent="0.2">
      <c r="A61" s="10" t="s">
        <v>246</v>
      </c>
      <c r="B61" s="10" t="s">
        <v>250</v>
      </c>
      <c r="C61" s="14">
        <v>44768</v>
      </c>
      <c r="D61" s="10"/>
      <c r="E61" s="14">
        <v>44774</v>
      </c>
      <c r="F61" s="50" t="s">
        <v>205</v>
      </c>
      <c r="G61" s="10">
        <v>25</v>
      </c>
      <c r="H61" s="10" t="s">
        <v>54</v>
      </c>
      <c r="I61" s="10">
        <v>60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>
        <v>0.1812</v>
      </c>
      <c r="V61" s="10">
        <v>0.26900000000000002</v>
      </c>
      <c r="W61" s="10">
        <v>0.28199999999999997</v>
      </c>
      <c r="X61" s="10">
        <v>0.28039999999999998</v>
      </c>
      <c r="Y61" s="10">
        <v>0.48759999999999998</v>
      </c>
      <c r="Z61" s="10">
        <v>0.59189999999999998</v>
      </c>
      <c r="AA61" s="10">
        <v>0.57640000000000002</v>
      </c>
      <c r="AB61" s="10">
        <v>0.63807999999999998</v>
      </c>
      <c r="AC61" s="10">
        <v>0.84450000000000003</v>
      </c>
      <c r="AD61" s="10">
        <v>1.1186</v>
      </c>
      <c r="AE61" s="10">
        <v>1.8105</v>
      </c>
      <c r="AF61" s="10">
        <v>2.492</v>
      </c>
      <c r="AG61" s="10">
        <v>2.3278300000000001</v>
      </c>
      <c r="AH61" s="10">
        <v>2.2334999999999998</v>
      </c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BQ61" s="10">
        <v>1</v>
      </c>
      <c r="BR61">
        <v>0</v>
      </c>
      <c r="BS61" s="10"/>
      <c r="BT61" s="10"/>
      <c r="BU61" s="10" t="s">
        <v>85</v>
      </c>
      <c r="BV61" s="10"/>
      <c r="BW61" s="14">
        <v>44789</v>
      </c>
      <c r="BX61" s="10"/>
      <c r="BY61" s="10"/>
      <c r="BZ61" s="10"/>
      <c r="CA61" s="10"/>
      <c r="CB61" s="10"/>
      <c r="CC61" s="10"/>
      <c r="CD61" s="14">
        <v>44789</v>
      </c>
      <c r="CE61" s="10" t="s">
        <v>279</v>
      </c>
      <c r="CF61" s="10" t="s">
        <v>279</v>
      </c>
      <c r="CG61" s="10"/>
      <c r="CH61" s="10"/>
      <c r="CI61" s="10"/>
      <c r="CJ61" s="10"/>
      <c r="CL61" s="10" t="s">
        <v>207</v>
      </c>
      <c r="CM61" s="10">
        <f t="shared" si="0"/>
        <v>0</v>
      </c>
      <c r="CN61">
        <f t="shared" si="1"/>
        <v>0</v>
      </c>
    </row>
    <row r="62" spans="1:92" x14ac:dyDescent="0.2">
      <c r="A62" s="10"/>
      <c r="B62" s="10" t="s">
        <v>250</v>
      </c>
      <c r="C62" s="10"/>
      <c r="D62" s="10"/>
      <c r="E62" s="14">
        <v>44775</v>
      </c>
      <c r="F62" s="50" t="s">
        <v>202</v>
      </c>
      <c r="G62" s="10">
        <v>25</v>
      </c>
      <c r="H62" s="10" t="s">
        <v>55</v>
      </c>
      <c r="I62" s="10">
        <v>61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>
        <v>0.128</v>
      </c>
      <c r="V62" s="10">
        <v>0.26900000000000002</v>
      </c>
      <c r="W62" s="10">
        <v>0.33150000000000002</v>
      </c>
      <c r="X62" s="10">
        <v>0.27860000000000001</v>
      </c>
      <c r="Y62" s="10">
        <v>0.27239999999999998</v>
      </c>
      <c r="Z62" s="10">
        <v>0.21659999999999999</v>
      </c>
      <c r="AA62" s="10">
        <v>0.2757</v>
      </c>
      <c r="AB62" s="10">
        <v>0.38797999999999999</v>
      </c>
      <c r="AC62" s="10">
        <v>0.56359999999999999</v>
      </c>
      <c r="AD62" s="10">
        <v>0.71899999999999997</v>
      </c>
      <c r="AE62" s="10">
        <v>0.90069999999999995</v>
      </c>
      <c r="AF62" s="10">
        <v>1.2283999999999999</v>
      </c>
      <c r="AG62" s="10">
        <v>1.1830000000000001</v>
      </c>
      <c r="AH62" s="10">
        <v>1.0609</v>
      </c>
      <c r="AI62" s="10">
        <v>1.0334000000000001</v>
      </c>
      <c r="AJ62" s="10">
        <v>0.98819999999999997</v>
      </c>
      <c r="AK62" s="10">
        <v>0.92169999999999996</v>
      </c>
      <c r="AL62" s="10">
        <v>0.87719999999999998</v>
      </c>
      <c r="AM62" s="10">
        <v>0.78939999999999999</v>
      </c>
      <c r="AN62" s="10"/>
      <c r="AO62" s="10"/>
      <c r="AP62" s="10"/>
      <c r="AQ62" s="10"/>
      <c r="AR62" s="10"/>
      <c r="AS62" s="10"/>
      <c r="BQ62" s="10">
        <v>3</v>
      </c>
      <c r="BR62">
        <v>2</v>
      </c>
      <c r="BS62" s="14">
        <v>44792</v>
      </c>
      <c r="BT62" s="10">
        <v>6</v>
      </c>
      <c r="BU62" s="10" t="s">
        <v>84</v>
      </c>
      <c r="BV62" s="14">
        <v>44776</v>
      </c>
      <c r="BW62" s="10"/>
      <c r="BX62" s="10"/>
      <c r="BY62" s="10"/>
      <c r="BZ62" s="10"/>
      <c r="CA62" s="10"/>
      <c r="CB62" s="10"/>
      <c r="CC62" s="10"/>
      <c r="CD62" s="10"/>
      <c r="CE62" s="10"/>
      <c r="CF62" s="10" t="s">
        <v>338</v>
      </c>
      <c r="CG62" s="10"/>
      <c r="CH62" s="10">
        <v>3</v>
      </c>
      <c r="CI62" s="10">
        <v>1</v>
      </c>
      <c r="CJ62" s="10"/>
      <c r="CL62" s="10" t="s">
        <v>207</v>
      </c>
      <c r="CM62" s="10">
        <f t="shared" si="0"/>
        <v>0</v>
      </c>
      <c r="CN62">
        <f t="shared" si="1"/>
        <v>0</v>
      </c>
    </row>
    <row r="63" spans="1:92" x14ac:dyDescent="0.2">
      <c r="A63" s="10" t="s">
        <v>246</v>
      </c>
      <c r="B63" s="10" t="s">
        <v>250</v>
      </c>
      <c r="C63" s="14">
        <v>44768</v>
      </c>
      <c r="D63" s="10"/>
      <c r="E63" s="14">
        <v>44775</v>
      </c>
      <c r="F63" s="50" t="s">
        <v>205</v>
      </c>
      <c r="G63" s="10">
        <v>25</v>
      </c>
      <c r="H63" s="10" t="s">
        <v>54</v>
      </c>
      <c r="I63" s="10">
        <v>62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>
        <v>0.152</v>
      </c>
      <c r="V63" s="10">
        <v>0.13500000000000001</v>
      </c>
      <c r="W63" s="10">
        <v>0.161</v>
      </c>
      <c r="X63" s="10">
        <v>0.13980000000000001</v>
      </c>
      <c r="Y63" s="10">
        <v>0.1489</v>
      </c>
      <c r="Z63" s="10">
        <v>0.13519999999999999</v>
      </c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BQ63" s="10">
        <v>1</v>
      </c>
      <c r="BR63">
        <v>0</v>
      </c>
      <c r="BS63" s="14">
        <v>44780</v>
      </c>
      <c r="BT63" s="10">
        <v>4</v>
      </c>
      <c r="BU63" s="10" t="s">
        <v>85</v>
      </c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 t="s">
        <v>338</v>
      </c>
      <c r="CG63" s="10"/>
      <c r="CH63" s="10"/>
      <c r="CI63" s="10"/>
      <c r="CJ63" s="10"/>
      <c r="CL63" s="10" t="s">
        <v>301</v>
      </c>
      <c r="CM63" s="10">
        <f t="shared" si="0"/>
        <v>0</v>
      </c>
      <c r="CN63">
        <f t="shared" si="1"/>
        <v>0</v>
      </c>
    </row>
    <row r="64" spans="1:92" x14ac:dyDescent="0.2">
      <c r="A64" s="10" t="s">
        <v>246</v>
      </c>
      <c r="B64" s="10" t="s">
        <v>250</v>
      </c>
      <c r="C64" s="14">
        <v>44768</v>
      </c>
      <c r="D64" s="10"/>
      <c r="E64" s="14">
        <v>44776</v>
      </c>
      <c r="F64" s="50">
        <v>3</v>
      </c>
      <c r="G64" s="10">
        <v>25</v>
      </c>
      <c r="H64" s="10">
        <v>0.5</v>
      </c>
      <c r="I64" s="10">
        <v>63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>
        <v>0.1208</v>
      </c>
      <c r="W64" s="10">
        <v>0.113</v>
      </c>
      <c r="X64" s="10">
        <v>0.10249999999999999</v>
      </c>
      <c r="Y64" s="10">
        <v>0.159</v>
      </c>
      <c r="Z64" s="10">
        <v>0.15939999999999999</v>
      </c>
      <c r="AA64" s="10">
        <v>0.185</v>
      </c>
      <c r="AB64" s="10">
        <v>0.25019999999999998</v>
      </c>
      <c r="AC64" s="10">
        <v>0.25330000000000003</v>
      </c>
      <c r="AD64" s="10">
        <v>0.25469999999999998</v>
      </c>
      <c r="AE64" s="10">
        <v>0.20949999999999999</v>
      </c>
      <c r="AF64" s="10">
        <v>0.22</v>
      </c>
      <c r="AG64" s="10">
        <v>0.18740000000000001</v>
      </c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BQ64" s="10">
        <v>2</v>
      </c>
      <c r="BR64">
        <v>1</v>
      </c>
      <c r="BS64" s="14">
        <v>44786</v>
      </c>
      <c r="BT64" s="10">
        <v>5</v>
      </c>
      <c r="BU64" s="10" t="s">
        <v>85</v>
      </c>
      <c r="BV64" s="10"/>
      <c r="BW64" s="14">
        <v>44786</v>
      </c>
      <c r="BX64" s="10"/>
      <c r="BY64" s="10"/>
      <c r="BZ64" s="10"/>
      <c r="CA64" s="10"/>
      <c r="CB64" s="10"/>
      <c r="CC64" s="10"/>
      <c r="CD64" s="10"/>
      <c r="CE64" s="10"/>
      <c r="CF64" s="10" t="s">
        <v>338</v>
      </c>
      <c r="CG64" s="10"/>
      <c r="CH64" s="10"/>
      <c r="CI64" s="10"/>
      <c r="CJ64" s="10"/>
      <c r="CL64" s="10" t="s">
        <v>302</v>
      </c>
      <c r="CM64" s="10">
        <f t="shared" si="0"/>
        <v>0</v>
      </c>
      <c r="CN64">
        <f t="shared" si="1"/>
        <v>0</v>
      </c>
    </row>
    <row r="65" spans="1:92" x14ac:dyDescent="0.2">
      <c r="A65" s="10" t="s">
        <v>246</v>
      </c>
      <c r="B65" s="10" t="s">
        <v>250</v>
      </c>
      <c r="C65" s="14">
        <v>44768</v>
      </c>
      <c r="D65" s="10"/>
      <c r="E65" s="14">
        <v>44776</v>
      </c>
      <c r="F65" s="50">
        <v>3</v>
      </c>
      <c r="G65" s="10">
        <v>40</v>
      </c>
      <c r="H65" s="10">
        <v>1</v>
      </c>
      <c r="I65" s="10">
        <v>64</v>
      </c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>
        <v>0.17299999999999999</v>
      </c>
      <c r="W65" s="10">
        <v>0.29499999999999998</v>
      </c>
      <c r="X65" s="10">
        <v>0.3528</v>
      </c>
      <c r="Y65" s="10">
        <v>0.48549999999999999</v>
      </c>
      <c r="Z65" s="10">
        <v>0.52</v>
      </c>
      <c r="AA65" s="10">
        <v>0.94499999999999995</v>
      </c>
      <c r="AB65" s="10">
        <v>0.92932999999999999</v>
      </c>
      <c r="AC65" s="10">
        <v>1.1367</v>
      </c>
      <c r="AD65" s="10">
        <v>1.653</v>
      </c>
      <c r="AE65" s="10">
        <v>1.8991</v>
      </c>
      <c r="AF65" s="10">
        <v>3.5253000000000001</v>
      </c>
      <c r="AG65" s="10">
        <v>4.5296000000000003</v>
      </c>
      <c r="AH65" s="10">
        <v>5.4320000000000004</v>
      </c>
      <c r="AI65" s="10">
        <v>6.8156999999999996</v>
      </c>
      <c r="AJ65" s="23">
        <v>6.6897000000000002</v>
      </c>
      <c r="AK65" s="10"/>
      <c r="AL65" s="10"/>
      <c r="AM65" s="10"/>
      <c r="AN65" s="10"/>
      <c r="AO65" s="10"/>
      <c r="AP65" s="10"/>
      <c r="AQ65" s="10"/>
      <c r="AR65" s="10"/>
      <c r="AS65" s="10"/>
      <c r="BQ65" s="10">
        <v>2</v>
      </c>
      <c r="BR65">
        <v>0</v>
      </c>
      <c r="BS65" s="10"/>
      <c r="BT65" s="10"/>
      <c r="BU65" s="10" t="s">
        <v>85</v>
      </c>
      <c r="BV65" s="14">
        <v>44782</v>
      </c>
      <c r="BW65" s="10"/>
      <c r="BX65" s="14">
        <v>44788</v>
      </c>
      <c r="BY65" s="14">
        <v>44793</v>
      </c>
      <c r="BZ65" s="10">
        <v>3.1415999999999999</v>
      </c>
      <c r="CA65" s="10" t="s">
        <v>87</v>
      </c>
      <c r="CB65" s="10"/>
      <c r="CC65" s="10"/>
      <c r="CD65" s="10"/>
      <c r="CE65" s="10"/>
      <c r="CF65" s="10" t="s">
        <v>141</v>
      </c>
      <c r="CG65" s="10" t="s">
        <v>94</v>
      </c>
      <c r="CH65" s="10"/>
      <c r="CI65" s="10"/>
      <c r="CJ65" s="10"/>
      <c r="CL65" s="10"/>
      <c r="CM65" s="10">
        <f t="shared" si="0"/>
        <v>0</v>
      </c>
      <c r="CN65">
        <f t="shared" si="1"/>
        <v>0</v>
      </c>
    </row>
    <row r="66" spans="1:92" x14ac:dyDescent="0.2">
      <c r="A66" s="10" t="s">
        <v>246</v>
      </c>
      <c r="B66" s="10" t="s">
        <v>250</v>
      </c>
      <c r="C66" s="14">
        <v>44768</v>
      </c>
      <c r="D66" s="10"/>
      <c r="E66" s="14">
        <v>44776</v>
      </c>
      <c r="F66" s="50" t="s">
        <v>202</v>
      </c>
      <c r="G66" s="10">
        <v>40</v>
      </c>
      <c r="H66" s="10" t="s">
        <v>55</v>
      </c>
      <c r="I66" s="10">
        <v>65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>
        <v>0.10349999999999999</v>
      </c>
      <c r="W66" s="10">
        <v>8.4500000000000006E-2</v>
      </c>
      <c r="X66" s="10">
        <v>5.1999999999999998E-2</v>
      </c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BQ66" s="10">
        <v>1</v>
      </c>
      <c r="BR66">
        <v>0</v>
      </c>
      <c r="BS66" s="14">
        <v>44777</v>
      </c>
      <c r="BT66" s="10">
        <v>4</v>
      </c>
      <c r="BU66" s="10" t="s">
        <v>85</v>
      </c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 t="s">
        <v>338</v>
      </c>
      <c r="CG66" s="10"/>
      <c r="CH66" s="10"/>
      <c r="CI66" s="10"/>
      <c r="CJ66" s="10"/>
      <c r="CL66" s="10" t="s">
        <v>303</v>
      </c>
      <c r="CM66" s="10">
        <f t="shared" si="0"/>
        <v>0</v>
      </c>
      <c r="CN66">
        <f t="shared" si="1"/>
        <v>0</v>
      </c>
    </row>
    <row r="67" spans="1:92" x14ac:dyDescent="0.2">
      <c r="A67" s="10" t="s">
        <v>246</v>
      </c>
      <c r="B67" s="10" t="s">
        <v>250</v>
      </c>
      <c r="C67" s="14">
        <v>44768</v>
      </c>
      <c r="D67" s="14">
        <v>44768</v>
      </c>
      <c r="E67" s="14">
        <v>44776</v>
      </c>
      <c r="F67" s="50">
        <v>3</v>
      </c>
      <c r="G67" s="10">
        <v>40</v>
      </c>
      <c r="H67" s="10">
        <v>0.5</v>
      </c>
      <c r="I67" s="10">
        <v>66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>
        <v>0.1147</v>
      </c>
      <c r="W67" s="10">
        <v>0.13780000000000001</v>
      </c>
      <c r="X67" s="10">
        <v>0.17019999999999999</v>
      </c>
      <c r="Y67" s="10">
        <v>0.27589999999999998</v>
      </c>
      <c r="Z67" s="10">
        <v>0.2898</v>
      </c>
      <c r="AA67" s="10">
        <v>0.29199999999999998</v>
      </c>
      <c r="AB67" s="10">
        <v>0.33837</v>
      </c>
      <c r="AC67" s="10">
        <v>0.35039999999999999</v>
      </c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BQ67" s="10">
        <v>2</v>
      </c>
      <c r="BR67">
        <v>1</v>
      </c>
      <c r="BS67" s="14">
        <v>44782</v>
      </c>
      <c r="BT67" s="10">
        <v>5</v>
      </c>
      <c r="BU67" s="10" t="s">
        <v>85</v>
      </c>
      <c r="BV67" s="10"/>
      <c r="BW67" s="14">
        <v>44782</v>
      </c>
      <c r="BX67" s="10"/>
      <c r="BY67" s="10"/>
      <c r="BZ67" s="10"/>
      <c r="CA67" s="10"/>
      <c r="CB67" s="10"/>
      <c r="CC67" s="10"/>
      <c r="CD67" s="10"/>
      <c r="CE67" s="10"/>
      <c r="CF67" s="10" t="s">
        <v>338</v>
      </c>
      <c r="CG67" s="10"/>
      <c r="CH67" s="10"/>
      <c r="CI67" s="10"/>
      <c r="CJ67" s="10"/>
      <c r="CL67" s="10"/>
      <c r="CM67" s="10">
        <f t="shared" ref="CM67:CM107" si="2">COUNTIF($J67:$BP67, "* h")</f>
        <v>0</v>
      </c>
      <c r="CN67">
        <f t="shared" ref="CN67:CN107" si="3">COUNTIF($J67:$BP67, "* st")</f>
        <v>0</v>
      </c>
    </row>
    <row r="68" spans="1:92" x14ac:dyDescent="0.2">
      <c r="A68" s="10" t="s">
        <v>246</v>
      </c>
      <c r="B68" s="10" t="s">
        <v>250</v>
      </c>
      <c r="C68" s="14">
        <v>44768</v>
      </c>
      <c r="D68" s="10"/>
      <c r="E68" s="14">
        <v>44776</v>
      </c>
      <c r="F68" s="50">
        <v>3</v>
      </c>
      <c r="G68" s="10">
        <v>25</v>
      </c>
      <c r="H68" s="10">
        <v>1</v>
      </c>
      <c r="I68" s="10">
        <v>67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>
        <v>0.1236</v>
      </c>
      <c r="X68" s="10">
        <v>0.1847</v>
      </c>
      <c r="Y68" s="10">
        <v>0.29149999999999998</v>
      </c>
      <c r="Z68" s="10">
        <v>0.58030000000000004</v>
      </c>
      <c r="AA68" s="10">
        <v>0.52359999999999995</v>
      </c>
      <c r="AB68" s="10">
        <v>0.60941999999999996</v>
      </c>
      <c r="AC68" s="10">
        <v>1.0304</v>
      </c>
      <c r="AD68" s="10">
        <v>1.748</v>
      </c>
      <c r="AE68" s="10">
        <v>1.7199</v>
      </c>
      <c r="AF68" s="10">
        <v>1.8044</v>
      </c>
      <c r="AG68" s="10">
        <v>2.2894000000000001</v>
      </c>
      <c r="AH68" s="10">
        <v>3.7014</v>
      </c>
      <c r="AI68" s="10">
        <v>3.7332999999999998</v>
      </c>
      <c r="AJ68" s="10">
        <v>4.4913999999999996</v>
      </c>
      <c r="AK68" s="10">
        <v>5.8578999999999999</v>
      </c>
      <c r="AL68" s="10">
        <v>6.7859999999999996</v>
      </c>
      <c r="AM68" s="23">
        <v>6.7217000000000002</v>
      </c>
      <c r="AN68" s="23">
        <v>6.4118000000000004</v>
      </c>
      <c r="AO68" s="10"/>
      <c r="AP68" s="10"/>
      <c r="AQ68" s="10"/>
      <c r="AR68" s="10"/>
      <c r="AS68" s="10"/>
      <c r="BQ68" s="10">
        <v>2</v>
      </c>
      <c r="BR68">
        <v>2</v>
      </c>
      <c r="BS68" s="10"/>
      <c r="BT68" s="10"/>
      <c r="BU68" s="10" t="s">
        <v>84</v>
      </c>
      <c r="BV68" s="10"/>
      <c r="BW68" s="14">
        <v>44795</v>
      </c>
      <c r="BX68" s="14">
        <v>44791</v>
      </c>
      <c r="BY68" s="10"/>
      <c r="BZ68" s="10"/>
      <c r="CA68" s="10"/>
      <c r="CB68" s="10"/>
      <c r="CC68" s="10"/>
      <c r="CD68" s="14">
        <v>44795</v>
      </c>
      <c r="CE68" s="10" t="s">
        <v>282</v>
      </c>
      <c r="CF68" s="10" t="s">
        <v>141</v>
      </c>
      <c r="CG68" s="10">
        <v>6</v>
      </c>
      <c r="CH68" s="10"/>
      <c r="CI68" s="10"/>
      <c r="CJ68" s="10"/>
      <c r="CL68" s="10" t="s">
        <v>291</v>
      </c>
      <c r="CM68" s="10">
        <f t="shared" si="2"/>
        <v>0</v>
      </c>
      <c r="CN68">
        <f t="shared" si="3"/>
        <v>0</v>
      </c>
    </row>
    <row r="69" spans="1:92" x14ac:dyDescent="0.2">
      <c r="A69" s="10" t="s">
        <v>246</v>
      </c>
      <c r="B69" s="10" t="s">
        <v>250</v>
      </c>
      <c r="C69" s="14">
        <v>44768</v>
      </c>
      <c r="D69" s="14">
        <v>44768</v>
      </c>
      <c r="E69" s="14">
        <v>44777</v>
      </c>
      <c r="F69" s="50" t="s">
        <v>205</v>
      </c>
      <c r="G69" s="10">
        <v>40</v>
      </c>
      <c r="H69" s="10" t="s">
        <v>54</v>
      </c>
      <c r="I69" s="10">
        <v>68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>
        <v>9.8400000000000001E-2</v>
      </c>
      <c r="X69" s="10">
        <v>0.1201</v>
      </c>
      <c r="Y69" s="10">
        <v>7.5700000000000003E-2</v>
      </c>
      <c r="Z69" s="10">
        <v>7.22E-2</v>
      </c>
      <c r="AA69" s="10">
        <v>8.3400000000000002E-2</v>
      </c>
      <c r="AB69" s="10">
        <v>0.13832</v>
      </c>
      <c r="AC69" s="10">
        <v>0.22620000000000001</v>
      </c>
      <c r="AD69" s="10">
        <v>0.188</v>
      </c>
      <c r="AE69" s="10">
        <v>0.26629999999999998</v>
      </c>
      <c r="AF69" s="10">
        <v>0.28470000000000001</v>
      </c>
      <c r="AG69" s="10">
        <v>0.2742</v>
      </c>
      <c r="AH69" s="10">
        <v>0.27260000000000001</v>
      </c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BQ69" s="10">
        <v>1</v>
      </c>
      <c r="BR69">
        <v>0</v>
      </c>
      <c r="BS69" s="14">
        <v>44787</v>
      </c>
      <c r="BT69" s="10">
        <v>4</v>
      </c>
      <c r="BU69" s="10" t="s">
        <v>85</v>
      </c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 t="s">
        <v>338</v>
      </c>
      <c r="CG69" s="10"/>
      <c r="CH69" s="10"/>
      <c r="CI69" s="10"/>
      <c r="CJ69" s="10"/>
      <c r="CL69" s="10" t="s">
        <v>304</v>
      </c>
      <c r="CM69" s="10">
        <f t="shared" si="2"/>
        <v>0</v>
      </c>
      <c r="CN69">
        <f t="shared" si="3"/>
        <v>0</v>
      </c>
    </row>
    <row r="70" spans="1:92" x14ac:dyDescent="0.2">
      <c r="A70" s="10"/>
      <c r="B70" s="10" t="s">
        <v>250</v>
      </c>
      <c r="C70" s="10"/>
      <c r="D70" s="10"/>
      <c r="E70" s="14">
        <v>44777</v>
      </c>
      <c r="F70" s="50" t="s">
        <v>202</v>
      </c>
      <c r="G70" s="10">
        <v>40</v>
      </c>
      <c r="H70" s="10" t="s">
        <v>55</v>
      </c>
      <c r="I70" s="10">
        <v>69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>
        <v>0.11799999999999999</v>
      </c>
      <c r="X70" s="10">
        <v>0.1024</v>
      </c>
      <c r="Y70" s="10">
        <v>8.4000000000000005E-2</v>
      </c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BQ70" s="10">
        <v>1</v>
      </c>
      <c r="BR70">
        <v>1</v>
      </c>
      <c r="BS70" s="14">
        <v>44778</v>
      </c>
      <c r="BT70" s="10">
        <v>4</v>
      </c>
      <c r="BU70" s="10" t="s">
        <v>85</v>
      </c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 t="s">
        <v>338</v>
      </c>
      <c r="CG70" s="10"/>
      <c r="CH70" s="10"/>
      <c r="CI70" s="10"/>
      <c r="CJ70" s="10"/>
      <c r="CL70" s="10" t="s">
        <v>305</v>
      </c>
      <c r="CM70" s="10">
        <f t="shared" si="2"/>
        <v>0</v>
      </c>
      <c r="CN70">
        <f t="shared" si="3"/>
        <v>0</v>
      </c>
    </row>
    <row r="71" spans="1:92" x14ac:dyDescent="0.2">
      <c r="A71" s="10" t="s">
        <v>246</v>
      </c>
      <c r="B71" s="10" t="s">
        <v>250</v>
      </c>
      <c r="C71" s="14">
        <v>44768</v>
      </c>
      <c r="D71" s="10"/>
      <c r="E71" s="14">
        <v>44782</v>
      </c>
      <c r="F71" s="50" t="s">
        <v>202</v>
      </c>
      <c r="G71" s="10">
        <v>25</v>
      </c>
      <c r="H71" s="10" t="s">
        <v>55</v>
      </c>
      <c r="I71" s="10">
        <v>70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>
        <v>9.1600000000000001E-2</v>
      </c>
      <c r="X71" s="10">
        <v>6.0100000000000001E-2</v>
      </c>
      <c r="Y71" s="10">
        <v>6.5199999999999994E-2</v>
      </c>
      <c r="Z71" s="10">
        <v>7.0000000000000007E-2</v>
      </c>
      <c r="AA71" s="10">
        <v>6.2899999999999998E-2</v>
      </c>
      <c r="AB71" s="10">
        <v>7.9850000000000004E-2</v>
      </c>
      <c r="AC71" s="10">
        <v>0.11784</v>
      </c>
      <c r="AD71" s="10">
        <v>0.22184999999999999</v>
      </c>
      <c r="AE71" s="10">
        <v>0.21079999999999999</v>
      </c>
      <c r="AF71" s="10">
        <v>0.17949999999999999</v>
      </c>
      <c r="AG71" s="10">
        <v>0.22672</v>
      </c>
      <c r="AH71" s="10">
        <v>0.20180000000000001</v>
      </c>
      <c r="AI71" s="10">
        <v>0.2802</v>
      </c>
      <c r="AJ71" s="10">
        <v>0.4168</v>
      </c>
      <c r="AK71" s="10">
        <v>0.41449999999999998</v>
      </c>
      <c r="AL71" s="10">
        <v>0.38769999999999999</v>
      </c>
      <c r="AM71" s="10">
        <v>0.33400000000000002</v>
      </c>
      <c r="AN71" s="10">
        <v>0.33389999999999997</v>
      </c>
      <c r="AO71" s="10">
        <v>0.3765</v>
      </c>
      <c r="AP71" s="10">
        <v>0.40310000000000001</v>
      </c>
      <c r="AQ71" s="10">
        <v>0.43240000000000001</v>
      </c>
      <c r="AR71" s="10">
        <v>0.47</v>
      </c>
      <c r="AS71" s="10">
        <v>0.49270000000000003</v>
      </c>
      <c r="BQ71" s="10">
        <v>3</v>
      </c>
      <c r="BR71">
        <v>4</v>
      </c>
      <c r="BS71" s="14">
        <v>44804</v>
      </c>
      <c r="BT71" s="10">
        <v>6</v>
      </c>
      <c r="BU71" s="10" t="s">
        <v>84</v>
      </c>
      <c r="BV71" s="10"/>
      <c r="BW71" s="14">
        <v>44804</v>
      </c>
      <c r="BX71" s="10"/>
      <c r="BY71" s="10"/>
      <c r="BZ71" s="10"/>
      <c r="CA71" s="10"/>
      <c r="CB71" s="10"/>
      <c r="CC71" s="10"/>
      <c r="CD71" s="10"/>
      <c r="CE71" s="10"/>
      <c r="CF71" s="10" t="s">
        <v>338</v>
      </c>
      <c r="CG71" s="10"/>
      <c r="CH71" s="10"/>
      <c r="CI71" s="10"/>
      <c r="CJ71" s="10"/>
      <c r="CL71" s="10"/>
      <c r="CM71" s="10">
        <f t="shared" si="2"/>
        <v>0</v>
      </c>
      <c r="CN71">
        <f t="shared" si="3"/>
        <v>0</v>
      </c>
    </row>
    <row r="72" spans="1:92" x14ac:dyDescent="0.2">
      <c r="A72" s="10" t="s">
        <v>246</v>
      </c>
      <c r="B72" s="10" t="s">
        <v>250</v>
      </c>
      <c r="C72" s="14">
        <v>44767</v>
      </c>
      <c r="D72" s="14">
        <v>44768</v>
      </c>
      <c r="E72" s="14">
        <v>44777</v>
      </c>
      <c r="F72" s="50" t="s">
        <v>205</v>
      </c>
      <c r="G72" s="10">
        <v>40</v>
      </c>
      <c r="H72" s="10" t="s">
        <v>54</v>
      </c>
      <c r="I72" s="10">
        <v>71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>
        <v>0.14879999999999999</v>
      </c>
      <c r="X72" s="10">
        <v>0.34379999999999999</v>
      </c>
      <c r="Y72" s="10">
        <v>0.41349999999999998</v>
      </c>
      <c r="Z72" s="10">
        <v>0.45100000000000001</v>
      </c>
      <c r="AA72" s="10">
        <v>0.43930000000000002</v>
      </c>
      <c r="AB72" s="10">
        <v>0.52290000000000003</v>
      </c>
      <c r="AC72" s="10">
        <v>0.79500000000000004</v>
      </c>
      <c r="AD72" s="10">
        <v>0.74</v>
      </c>
      <c r="AE72" s="10">
        <v>0.88680000000000003</v>
      </c>
      <c r="AF72" s="10">
        <v>1.4154</v>
      </c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BQ72" s="10">
        <v>2</v>
      </c>
      <c r="BR72">
        <v>1</v>
      </c>
      <c r="BS72" s="14">
        <v>44786</v>
      </c>
      <c r="BT72" s="10">
        <v>5</v>
      </c>
      <c r="BU72" s="10" t="s">
        <v>85</v>
      </c>
      <c r="BV72" s="14"/>
      <c r="BW72" s="10"/>
      <c r="BX72" s="10"/>
      <c r="BY72" s="10"/>
      <c r="BZ72" s="10"/>
      <c r="CA72" s="10"/>
      <c r="CB72" s="10"/>
      <c r="CC72" s="10"/>
      <c r="CD72" s="10"/>
      <c r="CE72" s="10"/>
      <c r="CF72" s="10" t="s">
        <v>338</v>
      </c>
      <c r="CG72" s="10"/>
      <c r="CH72" s="10"/>
      <c r="CI72" s="10"/>
      <c r="CJ72" s="10"/>
      <c r="CL72" s="10" t="s">
        <v>306</v>
      </c>
      <c r="CM72" s="10">
        <f t="shared" si="2"/>
        <v>0</v>
      </c>
      <c r="CN72">
        <f t="shared" si="3"/>
        <v>0</v>
      </c>
    </row>
    <row r="73" spans="1:92" x14ac:dyDescent="0.2">
      <c r="A73" s="10" t="s">
        <v>246</v>
      </c>
      <c r="B73" s="10" t="s">
        <v>250</v>
      </c>
      <c r="C73" s="14">
        <v>44767</v>
      </c>
      <c r="D73" s="14">
        <v>44768</v>
      </c>
      <c r="E73" s="10"/>
      <c r="F73" s="50"/>
      <c r="G73" s="10"/>
      <c r="H73" s="10"/>
      <c r="I73" s="10">
        <v>72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>
        <v>7.4700000000000003E-2</v>
      </c>
      <c r="X73" s="10">
        <v>5.6099999999999997E-2</v>
      </c>
      <c r="Y73" s="10">
        <v>6.8699999999999997E-2</v>
      </c>
      <c r="Z73" s="10">
        <v>0.72899999999999998</v>
      </c>
      <c r="AA73" s="10">
        <v>6.3600000000000004E-2</v>
      </c>
      <c r="AB73" s="10">
        <v>5.2240000000000002E-2</v>
      </c>
      <c r="AC73" s="10">
        <v>5.1499999999999997E-2</v>
      </c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BQ73" s="10">
        <v>1</v>
      </c>
      <c r="BR73">
        <v>1</v>
      </c>
      <c r="BS73" s="14">
        <v>44782</v>
      </c>
      <c r="BT73" s="10">
        <v>4</v>
      </c>
      <c r="BU73" s="10" t="s">
        <v>85</v>
      </c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 t="s">
        <v>338</v>
      </c>
      <c r="CG73" s="10"/>
      <c r="CH73" s="10"/>
      <c r="CI73" s="10"/>
      <c r="CJ73" s="10"/>
      <c r="CL73" s="10"/>
      <c r="CM73" s="10">
        <f t="shared" si="2"/>
        <v>0</v>
      </c>
      <c r="CN73">
        <f t="shared" si="3"/>
        <v>0</v>
      </c>
    </row>
    <row r="74" spans="1:92" x14ac:dyDescent="0.2">
      <c r="A74" s="10" t="s">
        <v>246</v>
      </c>
      <c r="B74" s="10" t="s">
        <v>250</v>
      </c>
      <c r="C74" s="14">
        <v>44768</v>
      </c>
      <c r="D74" s="14">
        <v>44768</v>
      </c>
      <c r="E74" s="14">
        <v>44778</v>
      </c>
      <c r="F74" s="50" t="s">
        <v>205</v>
      </c>
      <c r="G74" s="10">
        <v>40</v>
      </c>
      <c r="H74" s="10" t="s">
        <v>54</v>
      </c>
      <c r="I74" s="10">
        <v>73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>
        <v>0.12670000000000001</v>
      </c>
      <c r="Y74" s="10">
        <v>0.16550000000000001</v>
      </c>
      <c r="Z74" s="10">
        <v>0.32750000000000001</v>
      </c>
      <c r="AA74" s="10">
        <v>0.48049999999999998</v>
      </c>
      <c r="AB74" s="10">
        <v>0.88817000000000002</v>
      </c>
      <c r="AC74" s="10">
        <v>0.86829999999999996</v>
      </c>
      <c r="AD74" s="10">
        <v>1.1140000000000001</v>
      </c>
      <c r="AE74" s="10">
        <v>2.1772</v>
      </c>
      <c r="AF74" s="10">
        <v>4.3205</v>
      </c>
      <c r="AG74" s="10">
        <v>5.8506</v>
      </c>
      <c r="AH74" s="10">
        <v>7.0316000000000001</v>
      </c>
      <c r="AI74" s="23">
        <v>6.72</v>
      </c>
      <c r="AJ74" s="23">
        <v>5.5628000000000002</v>
      </c>
      <c r="AK74" s="10"/>
      <c r="AL74" s="10"/>
      <c r="AM74" s="10"/>
      <c r="AN74" s="10"/>
      <c r="AO74" s="10"/>
      <c r="AP74" s="10"/>
      <c r="AQ74" s="10"/>
      <c r="AR74" s="10"/>
      <c r="AS74" s="10"/>
      <c r="BQ74" s="10">
        <v>2</v>
      </c>
      <c r="BR74">
        <v>0</v>
      </c>
      <c r="BS74" s="10"/>
      <c r="BT74" s="10"/>
      <c r="BU74" s="10" t="s">
        <v>85</v>
      </c>
      <c r="BV74" s="14">
        <v>44783</v>
      </c>
      <c r="BW74" s="14">
        <v>44789</v>
      </c>
      <c r="BX74" s="14">
        <v>44787</v>
      </c>
      <c r="BY74" s="10"/>
      <c r="BZ74" s="10"/>
      <c r="CA74" s="10"/>
      <c r="CB74" s="10"/>
      <c r="CC74" s="10"/>
      <c r="CD74" s="10"/>
      <c r="CE74" s="10"/>
      <c r="CF74" s="10" t="s">
        <v>141</v>
      </c>
      <c r="CG74" s="10"/>
      <c r="CH74" s="10"/>
      <c r="CI74" s="10"/>
      <c r="CJ74" s="10"/>
      <c r="CK74" t="s">
        <v>378</v>
      </c>
      <c r="CL74" s="10" t="s">
        <v>307</v>
      </c>
      <c r="CM74" s="10">
        <f t="shared" si="2"/>
        <v>0</v>
      </c>
      <c r="CN74">
        <f t="shared" si="3"/>
        <v>0</v>
      </c>
    </row>
    <row r="75" spans="1:92" x14ac:dyDescent="0.2">
      <c r="A75" s="10" t="s">
        <v>246</v>
      </c>
      <c r="B75" s="10" t="s">
        <v>250</v>
      </c>
      <c r="C75" s="14">
        <v>44768</v>
      </c>
      <c r="D75" s="14">
        <v>44768</v>
      </c>
      <c r="E75" s="14">
        <v>44781</v>
      </c>
      <c r="F75" s="50">
        <v>4</v>
      </c>
      <c r="G75" s="10">
        <v>40</v>
      </c>
      <c r="H75" s="10">
        <v>0.5</v>
      </c>
      <c r="I75" s="10">
        <v>74</v>
      </c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>
        <v>0.109</v>
      </c>
      <c r="Y75" s="10">
        <v>7.0300000000000001E-2</v>
      </c>
      <c r="Z75" s="10">
        <v>0.61099999999999999</v>
      </c>
      <c r="AA75" s="10">
        <v>6.9000000000000006E-2</v>
      </c>
      <c r="AB75" s="10">
        <v>0.1212</v>
      </c>
      <c r="AC75" s="10">
        <v>0.18240000000000001</v>
      </c>
      <c r="AD75" s="10">
        <v>0.18440000000000001</v>
      </c>
      <c r="AE75" s="10">
        <v>0.22309999999999999</v>
      </c>
      <c r="AF75" s="10">
        <v>0.2248</v>
      </c>
      <c r="AG75" s="10">
        <v>0.18190000000000001</v>
      </c>
      <c r="AH75" s="10">
        <v>0.26140000000000002</v>
      </c>
      <c r="AI75" s="10">
        <v>0.44619999999999999</v>
      </c>
      <c r="AJ75" s="10">
        <v>0.5786</v>
      </c>
      <c r="AK75" s="10">
        <v>0.5595</v>
      </c>
      <c r="AL75" s="10">
        <v>0.52170000000000005</v>
      </c>
      <c r="AM75" s="10">
        <v>0.5131</v>
      </c>
      <c r="AN75" s="10">
        <v>0.54649999999999999</v>
      </c>
      <c r="AO75" s="10">
        <v>0.52600000000000002</v>
      </c>
      <c r="AP75" s="10"/>
      <c r="AQ75" s="10"/>
      <c r="AR75" s="10"/>
      <c r="AS75" s="10"/>
      <c r="BQ75" s="10">
        <v>3</v>
      </c>
      <c r="BR75">
        <v>3</v>
      </c>
      <c r="BS75" s="14">
        <v>44794</v>
      </c>
      <c r="BT75" s="10">
        <v>6</v>
      </c>
      <c r="BU75" s="10" t="s">
        <v>84</v>
      </c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 t="s">
        <v>338</v>
      </c>
      <c r="CG75" s="10"/>
      <c r="CH75" s="10"/>
      <c r="CI75" s="10"/>
      <c r="CJ75" s="10"/>
      <c r="CL75" s="10" t="s">
        <v>308</v>
      </c>
      <c r="CM75" s="10">
        <f t="shared" si="2"/>
        <v>0</v>
      </c>
      <c r="CN75">
        <f t="shared" si="3"/>
        <v>0</v>
      </c>
    </row>
    <row r="76" spans="1:92" x14ac:dyDescent="0.2">
      <c r="A76" s="10" t="s">
        <v>246</v>
      </c>
      <c r="B76" s="16" t="s">
        <v>237</v>
      </c>
      <c r="C76" s="14">
        <v>44768</v>
      </c>
      <c r="D76" s="14">
        <v>44767</v>
      </c>
      <c r="E76" s="14">
        <v>44778</v>
      </c>
      <c r="F76" s="50" t="s">
        <v>205</v>
      </c>
      <c r="G76" s="10">
        <v>40</v>
      </c>
      <c r="H76" s="10" t="s">
        <v>54</v>
      </c>
      <c r="I76" s="10">
        <v>75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>
        <v>0.14330000000000001</v>
      </c>
      <c r="Y76" s="10">
        <v>0.113</v>
      </c>
      <c r="Z76" s="10">
        <v>0.14130000000000001</v>
      </c>
      <c r="AA76" s="10">
        <v>0.2361</v>
      </c>
      <c r="AB76" s="10">
        <v>0.45669999999999999</v>
      </c>
      <c r="AC76" s="10">
        <v>0.70679999999999998</v>
      </c>
      <c r="AD76" s="10">
        <v>0.69430000000000003</v>
      </c>
      <c r="AE76" s="10">
        <v>0.84789999999999999</v>
      </c>
      <c r="AF76" s="10">
        <v>1.6309</v>
      </c>
      <c r="AG76" s="10">
        <v>2.6808999999999998</v>
      </c>
      <c r="AH76" s="10">
        <v>2.7069999999999999</v>
      </c>
      <c r="AI76" s="16">
        <v>3.4253999999999998</v>
      </c>
      <c r="AJ76" s="16">
        <v>5.4861000000000004</v>
      </c>
      <c r="AK76" s="16">
        <v>9.0907</v>
      </c>
      <c r="AL76" s="16">
        <v>11.558999999999999</v>
      </c>
      <c r="AM76" s="10">
        <v>14.2583</v>
      </c>
      <c r="AN76" s="10">
        <v>15.648099999999999</v>
      </c>
      <c r="AO76" s="10">
        <v>16.652799999999999</v>
      </c>
      <c r="AP76" s="10">
        <v>17.023099999999999</v>
      </c>
      <c r="AQ76" s="10">
        <v>18.572199999999999</v>
      </c>
      <c r="AR76" s="10">
        <v>18.928000000000001</v>
      </c>
      <c r="AS76" s="10">
        <v>20.226600000000001</v>
      </c>
      <c r="BQ76" s="10">
        <v>3</v>
      </c>
      <c r="BR76">
        <v>0</v>
      </c>
      <c r="BS76" s="10"/>
      <c r="BT76" s="10"/>
      <c r="BU76" s="10" t="s">
        <v>84</v>
      </c>
      <c r="BV76" s="14">
        <v>44784</v>
      </c>
      <c r="BW76" s="14">
        <v>44804</v>
      </c>
      <c r="BX76" s="10"/>
      <c r="BY76" s="10"/>
      <c r="BZ76" s="10"/>
      <c r="CA76" s="10"/>
      <c r="CB76" s="10"/>
      <c r="CC76" s="10"/>
      <c r="CD76" s="10"/>
      <c r="CE76" s="10"/>
      <c r="CF76" s="10" t="s">
        <v>283</v>
      </c>
      <c r="CG76" s="10"/>
      <c r="CH76" s="10"/>
      <c r="CI76" s="10"/>
      <c r="CJ76" s="10"/>
      <c r="CL76" s="10" t="s">
        <v>309</v>
      </c>
      <c r="CM76" s="10">
        <f t="shared" si="2"/>
        <v>0</v>
      </c>
      <c r="CN76">
        <f t="shared" si="3"/>
        <v>0</v>
      </c>
    </row>
    <row r="77" spans="1:92" x14ac:dyDescent="0.2">
      <c r="A77" s="10" t="s">
        <v>246</v>
      </c>
      <c r="B77" s="16" t="s">
        <v>237</v>
      </c>
      <c r="C77" s="14">
        <v>44768</v>
      </c>
      <c r="D77" s="14">
        <v>44768</v>
      </c>
      <c r="E77" s="14">
        <v>44779</v>
      </c>
      <c r="F77" s="50" t="s">
        <v>205</v>
      </c>
      <c r="G77" s="10">
        <v>40</v>
      </c>
      <c r="H77" s="10" t="s">
        <v>54</v>
      </c>
      <c r="I77" s="10">
        <v>76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>
        <v>0.19139999999999999</v>
      </c>
      <c r="Z77" s="10">
        <v>0.16600000000000001</v>
      </c>
      <c r="AA77" s="10">
        <v>0.36473</v>
      </c>
      <c r="AB77" s="10">
        <v>0.49336999999999998</v>
      </c>
      <c r="AC77" s="10">
        <v>0.63419999999999999</v>
      </c>
      <c r="AD77" s="10">
        <v>0.88200000000000001</v>
      </c>
      <c r="AE77" s="10">
        <v>0.83189999999999997</v>
      </c>
      <c r="AF77" s="10">
        <v>1.0705</v>
      </c>
      <c r="AG77" s="10">
        <v>2.0047000000000001</v>
      </c>
      <c r="AH77" s="10">
        <v>3.7961999999999998</v>
      </c>
      <c r="AI77" s="16">
        <v>6.4020000000000001</v>
      </c>
      <c r="AJ77" s="10">
        <v>8.4396000000000004</v>
      </c>
      <c r="AK77" s="10">
        <v>10.765499999999999</v>
      </c>
      <c r="AL77" s="23">
        <v>9.2202999999999999</v>
      </c>
      <c r="AM77" s="10"/>
      <c r="AN77" s="10"/>
      <c r="AO77" s="10"/>
      <c r="AP77" s="10"/>
      <c r="AQ77" s="10"/>
      <c r="AR77" s="10"/>
      <c r="AS77" s="10"/>
      <c r="BQ77" s="10">
        <v>2</v>
      </c>
      <c r="BR77">
        <v>0</v>
      </c>
      <c r="BS77" s="10"/>
      <c r="BT77" s="10"/>
      <c r="BU77" s="10" t="s">
        <v>85</v>
      </c>
      <c r="BV77" s="14">
        <v>44783</v>
      </c>
      <c r="BW77" s="14">
        <v>44791</v>
      </c>
      <c r="BX77" s="14">
        <v>44790</v>
      </c>
      <c r="BY77" s="10"/>
      <c r="BZ77" s="10"/>
      <c r="CA77" s="10"/>
      <c r="CB77" s="10"/>
      <c r="CC77" s="10"/>
      <c r="CD77" s="10"/>
      <c r="CE77" s="10"/>
      <c r="CF77" s="10" t="s">
        <v>141</v>
      </c>
      <c r="CG77" s="10"/>
      <c r="CH77" s="10"/>
      <c r="CI77" s="10"/>
      <c r="CJ77" s="10"/>
      <c r="CL77" s="10" t="s">
        <v>207</v>
      </c>
      <c r="CM77" s="10">
        <f t="shared" si="2"/>
        <v>0</v>
      </c>
      <c r="CN77">
        <f t="shared" si="3"/>
        <v>0</v>
      </c>
    </row>
    <row r="78" spans="1:92" x14ac:dyDescent="0.2">
      <c r="A78" s="10" t="s">
        <v>246</v>
      </c>
      <c r="B78" s="10" t="s">
        <v>237</v>
      </c>
      <c r="C78" s="14">
        <v>44768</v>
      </c>
      <c r="D78" s="14">
        <v>44768</v>
      </c>
      <c r="E78" s="14">
        <v>44780</v>
      </c>
      <c r="F78" s="50">
        <v>4</v>
      </c>
      <c r="G78" s="10">
        <v>40</v>
      </c>
      <c r="H78" s="10">
        <v>0.5</v>
      </c>
      <c r="I78" s="10">
        <v>77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>
        <v>0.16350000000000001</v>
      </c>
      <c r="AA78" s="10">
        <v>0.26419999999999999</v>
      </c>
      <c r="AB78" s="10">
        <v>0.24640000000000001</v>
      </c>
      <c r="AC78" s="10">
        <v>0.27860000000000001</v>
      </c>
      <c r="AD78" s="10">
        <v>0.34300000000000003</v>
      </c>
      <c r="AE78" s="10">
        <v>0.52170000000000005</v>
      </c>
      <c r="AF78" s="10">
        <v>0.69699999999999995</v>
      </c>
      <c r="AG78" s="10">
        <v>0.873</v>
      </c>
      <c r="AH78" s="10">
        <v>0.82509999999999994</v>
      </c>
      <c r="AI78" s="10">
        <v>1.0153000000000001</v>
      </c>
      <c r="AJ78" s="10">
        <v>1.7001999999999999</v>
      </c>
      <c r="AK78" s="10">
        <v>2.9262999999999999</v>
      </c>
      <c r="AL78" s="10">
        <v>4.2539999999999996</v>
      </c>
      <c r="AM78" s="10">
        <v>6.3070000000000004</v>
      </c>
      <c r="AN78" s="10">
        <v>7.8429000000000002</v>
      </c>
      <c r="AO78" s="16">
        <v>8.4647000000000006</v>
      </c>
      <c r="AP78" s="23">
        <v>7.4287000000000001</v>
      </c>
      <c r="AQ78" s="10"/>
      <c r="AR78" s="10"/>
      <c r="AS78" s="10"/>
      <c r="BQ78" s="10">
        <v>2</v>
      </c>
      <c r="BR78">
        <v>0</v>
      </c>
      <c r="BS78" s="10"/>
      <c r="BT78" s="10"/>
      <c r="BU78" s="10" t="s">
        <v>85</v>
      </c>
      <c r="BV78" s="10"/>
      <c r="BW78" s="10"/>
      <c r="BX78" s="14">
        <v>44794</v>
      </c>
      <c r="BY78" s="14">
        <v>44800</v>
      </c>
      <c r="BZ78" s="10">
        <v>4.8230000000000004</v>
      </c>
      <c r="CA78" s="10" t="s">
        <v>87</v>
      </c>
      <c r="CB78" s="10"/>
      <c r="CC78" s="10"/>
      <c r="CD78" s="10"/>
      <c r="CE78" s="10"/>
      <c r="CF78" s="10" t="s">
        <v>141</v>
      </c>
      <c r="CG78" s="10" t="s">
        <v>94</v>
      </c>
      <c r="CH78" s="10"/>
      <c r="CI78" s="10"/>
      <c r="CJ78" s="10"/>
      <c r="CL78" s="10"/>
      <c r="CM78" s="10">
        <f t="shared" si="2"/>
        <v>0</v>
      </c>
      <c r="CN78">
        <f t="shared" si="3"/>
        <v>0</v>
      </c>
    </row>
    <row r="79" spans="1:92" x14ac:dyDescent="0.2">
      <c r="A79" s="10" t="s">
        <v>246</v>
      </c>
      <c r="B79" s="10" t="s">
        <v>250</v>
      </c>
      <c r="C79" s="14">
        <v>44768</v>
      </c>
      <c r="D79" s="14">
        <v>44768</v>
      </c>
      <c r="E79" s="10"/>
      <c r="F79" s="50"/>
      <c r="G79" s="10"/>
      <c r="H79" s="10"/>
      <c r="I79" s="10">
        <v>78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36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BQ79" s="10">
        <v>0</v>
      </c>
      <c r="BR79">
        <v>0</v>
      </c>
      <c r="BS79" s="14">
        <v>44781</v>
      </c>
      <c r="BT79" s="10">
        <v>3</v>
      </c>
      <c r="BU79" s="10" t="s">
        <v>85</v>
      </c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 t="s">
        <v>338</v>
      </c>
      <c r="CG79" s="10"/>
      <c r="CH79" s="10"/>
      <c r="CI79" s="10"/>
      <c r="CJ79" s="10"/>
      <c r="CK79" t="s">
        <v>372</v>
      </c>
      <c r="CL79" s="10" t="s">
        <v>288</v>
      </c>
      <c r="CM79" s="10">
        <f t="shared" si="2"/>
        <v>0</v>
      </c>
      <c r="CN79">
        <f t="shared" si="3"/>
        <v>0</v>
      </c>
    </row>
    <row r="80" spans="1:92" x14ac:dyDescent="0.2">
      <c r="A80" s="10" t="s">
        <v>246</v>
      </c>
      <c r="B80" s="10"/>
      <c r="C80" s="14">
        <v>44768</v>
      </c>
      <c r="D80" s="14">
        <v>44767</v>
      </c>
      <c r="E80" s="14">
        <v>44780</v>
      </c>
      <c r="F80" s="50">
        <v>4</v>
      </c>
      <c r="G80" s="10">
        <v>25</v>
      </c>
      <c r="H80" s="10">
        <v>0.5</v>
      </c>
      <c r="I80" s="10">
        <v>79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>
        <v>0.1537</v>
      </c>
      <c r="AA80" s="10">
        <v>0.14319999999999999</v>
      </c>
      <c r="AB80" s="10">
        <v>0.35943000000000003</v>
      </c>
      <c r="AC80" s="10">
        <v>0.40939999999999999</v>
      </c>
      <c r="AD80" s="10">
        <v>0.40400000000000003</v>
      </c>
      <c r="AE80" s="10">
        <v>0.39810000000000001</v>
      </c>
      <c r="AF80" s="10">
        <v>0.38150000000000001</v>
      </c>
      <c r="AG80" s="10">
        <v>0.4239</v>
      </c>
      <c r="AH80" s="10">
        <v>0.50449999999999995</v>
      </c>
      <c r="AI80" s="10">
        <v>0.57769999999999999</v>
      </c>
      <c r="AJ80" s="10">
        <v>0.71179999999999999</v>
      </c>
      <c r="AK80" s="10">
        <v>0.88039999999999996</v>
      </c>
      <c r="AL80" s="10">
        <v>0.97150000000000003</v>
      </c>
      <c r="AM80" s="10">
        <v>0.94979999999999998</v>
      </c>
      <c r="AN80" s="10">
        <v>0.85050000000000003</v>
      </c>
      <c r="AO80" s="10">
        <v>0.81379999999999997</v>
      </c>
      <c r="AP80" s="10">
        <v>0.74939999999999996</v>
      </c>
      <c r="AQ80" s="10"/>
      <c r="AR80" s="10"/>
      <c r="AS80" s="10"/>
      <c r="BQ80" s="10">
        <v>3</v>
      </c>
      <c r="BR80">
        <v>1</v>
      </c>
      <c r="BS80" s="14">
        <v>44795</v>
      </c>
      <c r="BT80" s="10">
        <v>6</v>
      </c>
      <c r="BU80" s="10" t="s">
        <v>84</v>
      </c>
      <c r="BV80" s="10"/>
      <c r="BW80" s="14">
        <v>44795</v>
      </c>
      <c r="BX80" s="10"/>
      <c r="BY80" s="10"/>
      <c r="BZ80" s="10"/>
      <c r="CA80" s="10"/>
      <c r="CB80" s="10"/>
      <c r="CC80" s="10"/>
      <c r="CD80" s="10"/>
      <c r="CE80" s="10"/>
      <c r="CF80" s="10" t="s">
        <v>338</v>
      </c>
      <c r="CG80" s="10"/>
      <c r="CH80" s="10"/>
      <c r="CI80" s="10"/>
      <c r="CJ80" s="10"/>
      <c r="CL80" s="10"/>
      <c r="CM80" s="10">
        <f t="shared" si="2"/>
        <v>0</v>
      </c>
      <c r="CN80">
        <f t="shared" si="3"/>
        <v>0</v>
      </c>
    </row>
    <row r="81" spans="1:92" x14ac:dyDescent="0.2">
      <c r="A81" s="10" t="s">
        <v>246</v>
      </c>
      <c r="B81" s="10"/>
      <c r="C81" s="14">
        <v>44768</v>
      </c>
      <c r="D81" s="14">
        <v>44768</v>
      </c>
      <c r="E81" s="14">
        <v>44787</v>
      </c>
      <c r="F81" s="50">
        <v>4</v>
      </c>
      <c r="G81" s="10">
        <v>25</v>
      </c>
      <c r="H81" s="10">
        <v>1</v>
      </c>
      <c r="I81" s="10">
        <v>80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>
        <v>0.1308</v>
      </c>
      <c r="AF81" s="10">
        <v>0.17499999999999999</v>
      </c>
      <c r="AG81" s="10">
        <v>0.16739999999999999</v>
      </c>
      <c r="AH81" s="10">
        <v>0.14000000000000001</v>
      </c>
      <c r="AI81" s="10">
        <v>0.127</v>
      </c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BQ81" s="10">
        <v>2</v>
      </c>
      <c r="BR81">
        <v>1</v>
      </c>
      <c r="BS81" s="14">
        <v>44788</v>
      </c>
      <c r="BT81" s="10">
        <v>5</v>
      </c>
      <c r="BU81" s="10" t="s">
        <v>85</v>
      </c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 t="s">
        <v>338</v>
      </c>
      <c r="CG81" s="10"/>
      <c r="CH81" s="10"/>
      <c r="CI81" s="10"/>
      <c r="CJ81" s="10"/>
      <c r="CL81" s="10" t="s">
        <v>288</v>
      </c>
      <c r="CM81" s="10">
        <f t="shared" si="2"/>
        <v>0</v>
      </c>
      <c r="CN81">
        <f t="shared" si="3"/>
        <v>0</v>
      </c>
    </row>
    <row r="82" spans="1:92" x14ac:dyDescent="0.2">
      <c r="A82" s="10" t="s">
        <v>203</v>
      </c>
      <c r="B82" s="10"/>
      <c r="C82" s="10"/>
      <c r="D82" s="10"/>
      <c r="E82" s="14"/>
      <c r="F82" s="10"/>
      <c r="G82" s="10"/>
      <c r="H82" s="10"/>
      <c r="I82" s="10">
        <v>81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36"/>
      <c r="AF82" s="10"/>
      <c r="AG82" s="10"/>
      <c r="AH82" s="10">
        <v>0.82599999999999996</v>
      </c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BQ82" s="10">
        <v>0</v>
      </c>
      <c r="BR82">
        <v>0</v>
      </c>
      <c r="BS82" s="14">
        <v>44787</v>
      </c>
      <c r="BT82" s="10">
        <v>3</v>
      </c>
      <c r="BU82" s="10" t="s">
        <v>85</v>
      </c>
      <c r="BV82" s="10"/>
      <c r="BW82" s="14">
        <v>44787</v>
      </c>
      <c r="BX82" s="10"/>
      <c r="BY82" s="10"/>
      <c r="BZ82" s="10"/>
      <c r="CA82" s="10"/>
      <c r="CB82" s="10"/>
      <c r="CC82" s="10"/>
      <c r="CD82" s="10"/>
      <c r="CE82" s="10"/>
      <c r="CF82" s="10" t="s">
        <v>338</v>
      </c>
      <c r="CG82" s="10"/>
      <c r="CH82" s="10"/>
      <c r="CI82" s="10"/>
      <c r="CJ82" s="10"/>
      <c r="CL82" s="10" t="s">
        <v>288</v>
      </c>
      <c r="CM82" s="10">
        <f t="shared" si="2"/>
        <v>0</v>
      </c>
      <c r="CN82">
        <f t="shared" si="3"/>
        <v>0</v>
      </c>
    </row>
    <row r="83" spans="1:92" x14ac:dyDescent="0.2">
      <c r="A83" s="10" t="s">
        <v>203</v>
      </c>
      <c r="B83" s="10" t="s">
        <v>250</v>
      </c>
      <c r="C83" s="14">
        <v>44771</v>
      </c>
      <c r="D83" s="10"/>
      <c r="E83" s="14">
        <v>44791</v>
      </c>
      <c r="F83" s="51" t="s">
        <v>202</v>
      </c>
      <c r="G83" s="10">
        <v>25</v>
      </c>
      <c r="H83" s="10" t="s">
        <v>55</v>
      </c>
      <c r="I83" s="10">
        <v>82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>
        <v>6.0499999999999998E-2</v>
      </c>
      <c r="AH83" s="10">
        <v>4.9200000000000001E-2</v>
      </c>
      <c r="AI83" s="10">
        <v>0.06</v>
      </c>
      <c r="AJ83" s="10">
        <v>8.14E-2</v>
      </c>
      <c r="AK83" s="10">
        <v>9.8400000000000001E-2</v>
      </c>
      <c r="AL83" s="10">
        <v>0.1237</v>
      </c>
      <c r="AM83" s="10">
        <v>0.1371</v>
      </c>
      <c r="AN83" s="10">
        <v>0.18160000000000001</v>
      </c>
      <c r="AO83" s="10">
        <v>0.1739</v>
      </c>
      <c r="AP83" s="10">
        <v>0.15260000000000001</v>
      </c>
      <c r="AQ83" s="10">
        <v>0.1804</v>
      </c>
      <c r="AR83" s="10">
        <v>0.22570000000000001</v>
      </c>
      <c r="AS83" s="10">
        <v>0.24079999999999999</v>
      </c>
      <c r="AT83" s="10">
        <v>0.27950000000000003</v>
      </c>
      <c r="AU83" s="10">
        <v>0.32169999999999999</v>
      </c>
      <c r="AV83" s="10">
        <v>0.3599</v>
      </c>
      <c r="AW83" s="10">
        <v>0.34610000000000002</v>
      </c>
      <c r="AX83" s="10">
        <v>0.27629999999999999</v>
      </c>
      <c r="AY83" s="10">
        <v>0.20799999999999999</v>
      </c>
      <c r="BQ83" s="10">
        <v>3</v>
      </c>
      <c r="BR83">
        <v>2</v>
      </c>
      <c r="BS83" s="14">
        <v>44804</v>
      </c>
      <c r="BT83" s="10">
        <v>5</v>
      </c>
      <c r="BU83" s="10" t="s">
        <v>85</v>
      </c>
      <c r="BV83" s="10"/>
      <c r="BW83" s="14">
        <v>44804</v>
      </c>
      <c r="BX83" s="10"/>
      <c r="BY83" s="10"/>
      <c r="BZ83" s="10"/>
      <c r="CA83" s="10"/>
      <c r="CB83" s="10"/>
      <c r="CC83" s="10"/>
      <c r="CD83" s="10"/>
      <c r="CE83" s="10"/>
      <c r="CF83" s="10" t="s">
        <v>338</v>
      </c>
      <c r="CG83" s="10"/>
      <c r="CH83" s="10"/>
      <c r="CI83" s="10"/>
      <c r="CJ83" s="10"/>
      <c r="CK83" t="s">
        <v>372</v>
      </c>
      <c r="CL83" s="10"/>
      <c r="CM83" s="10">
        <f t="shared" si="2"/>
        <v>0</v>
      </c>
      <c r="CN83">
        <f t="shared" si="3"/>
        <v>0</v>
      </c>
    </row>
    <row r="84" spans="1:92" x14ac:dyDescent="0.2">
      <c r="A84" s="10" t="s">
        <v>203</v>
      </c>
      <c r="B84" s="10"/>
      <c r="C84" s="14">
        <v>44785</v>
      </c>
      <c r="D84" s="14">
        <v>44786</v>
      </c>
      <c r="E84" s="14">
        <v>44794</v>
      </c>
      <c r="F84" s="51">
        <v>5</v>
      </c>
      <c r="G84" s="10">
        <v>40</v>
      </c>
      <c r="H84" s="10">
        <v>0.5</v>
      </c>
      <c r="I84" s="10">
        <v>83</v>
      </c>
      <c r="AN84" s="10">
        <v>0.1104</v>
      </c>
      <c r="AO84" s="10">
        <v>0.21540000000000001</v>
      </c>
      <c r="AP84" s="10">
        <v>0.18870000000000001</v>
      </c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>
        <v>1</v>
      </c>
      <c r="BR84">
        <v>0</v>
      </c>
      <c r="BS84" s="14">
        <v>44795</v>
      </c>
      <c r="BT84" s="10">
        <v>4</v>
      </c>
      <c r="BU84" s="10" t="s">
        <v>85</v>
      </c>
      <c r="BV84" s="10"/>
      <c r="BW84" s="10"/>
      <c r="CF84" s="10" t="s">
        <v>338</v>
      </c>
      <c r="CG84" s="10"/>
      <c r="CM84" s="10">
        <f t="shared" si="2"/>
        <v>0</v>
      </c>
      <c r="CN84">
        <f t="shared" si="3"/>
        <v>0</v>
      </c>
    </row>
    <row r="85" spans="1:92" x14ac:dyDescent="0.2">
      <c r="A85" s="10" t="s">
        <v>203</v>
      </c>
      <c r="B85" s="10"/>
      <c r="C85" s="14">
        <v>44785</v>
      </c>
      <c r="D85" s="14">
        <v>44786</v>
      </c>
      <c r="E85" s="14">
        <v>44794</v>
      </c>
      <c r="F85" s="52" t="s">
        <v>205</v>
      </c>
      <c r="G85" s="10">
        <v>40</v>
      </c>
      <c r="H85" s="10" t="s">
        <v>54</v>
      </c>
      <c r="I85" s="10">
        <v>84</v>
      </c>
      <c r="AN85" s="10">
        <v>0.28399999999999997</v>
      </c>
      <c r="AO85" s="10">
        <v>0.37140000000000001</v>
      </c>
      <c r="AP85" s="10">
        <v>0.51439999999999997</v>
      </c>
      <c r="AQ85" s="10">
        <v>0.83840000000000003</v>
      </c>
      <c r="AR85" s="10">
        <v>1.2301</v>
      </c>
      <c r="AS85" s="10">
        <v>1.9615</v>
      </c>
      <c r="AT85" s="10">
        <v>1.9433</v>
      </c>
      <c r="AU85" s="10">
        <v>2.6059999999999999</v>
      </c>
      <c r="AV85" s="10">
        <v>5.5951000000000004</v>
      </c>
      <c r="AW85" s="10">
        <v>7.1334</v>
      </c>
      <c r="AX85" s="10">
        <v>9.8102999999999998</v>
      </c>
      <c r="AY85" s="10">
        <v>10.55522</v>
      </c>
      <c r="AZ85" s="10">
        <v>10.2942</v>
      </c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>
        <v>2</v>
      </c>
      <c r="BR85">
        <v>0</v>
      </c>
      <c r="BS85" s="14">
        <v>44805</v>
      </c>
      <c r="BT85" s="10">
        <v>5</v>
      </c>
      <c r="BU85" s="10" t="s">
        <v>85</v>
      </c>
      <c r="BV85" s="10"/>
      <c r="BW85" s="14">
        <v>44805</v>
      </c>
      <c r="CF85" s="10" t="s">
        <v>338</v>
      </c>
      <c r="CG85" s="10"/>
      <c r="CM85" s="10">
        <f t="shared" si="2"/>
        <v>0</v>
      </c>
      <c r="CN85">
        <f t="shared" si="3"/>
        <v>0</v>
      </c>
    </row>
    <row r="86" spans="1:92" x14ac:dyDescent="0.2">
      <c r="A86" s="10" t="s">
        <v>344</v>
      </c>
      <c r="B86" s="10" t="s">
        <v>250</v>
      </c>
      <c r="C86" s="14">
        <v>44785</v>
      </c>
      <c r="D86" s="14">
        <v>44786</v>
      </c>
      <c r="E86" s="14">
        <v>44794</v>
      </c>
      <c r="F86" s="52" t="s">
        <v>205</v>
      </c>
      <c r="G86" s="10">
        <v>40</v>
      </c>
      <c r="H86" s="10" t="s">
        <v>54</v>
      </c>
      <c r="I86" s="10">
        <v>85</v>
      </c>
      <c r="AN86" s="10">
        <v>0.21879999999999999</v>
      </c>
      <c r="AO86" s="10">
        <v>0.41689999999999999</v>
      </c>
      <c r="AP86" s="10">
        <v>0.73460000000000003</v>
      </c>
      <c r="AQ86" s="10">
        <v>0.76790000000000003</v>
      </c>
      <c r="AR86" s="10">
        <v>1.157</v>
      </c>
      <c r="AS86" s="10">
        <v>1.8028</v>
      </c>
      <c r="AT86" s="10">
        <v>1.782</v>
      </c>
      <c r="AU86" s="10">
        <v>2.1987000000000001</v>
      </c>
      <c r="AV86" s="10">
        <v>2.4807000000000001</v>
      </c>
      <c r="AW86" s="10">
        <v>3.2082000000000002</v>
      </c>
      <c r="AX86" s="10">
        <v>3.3338999999999999</v>
      </c>
      <c r="AY86" s="10">
        <v>4.7607999999999997</v>
      </c>
      <c r="AZ86" s="10">
        <v>5.2569999999999997</v>
      </c>
      <c r="BA86" s="10">
        <v>5.0038999999999998</v>
      </c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>
        <v>2</v>
      </c>
      <c r="BR86">
        <v>0</v>
      </c>
      <c r="BS86" s="14">
        <v>44807</v>
      </c>
      <c r="BT86" s="10">
        <v>5</v>
      </c>
      <c r="BU86" s="10" t="s">
        <v>85</v>
      </c>
      <c r="BV86" s="10"/>
      <c r="BW86" s="10"/>
      <c r="CF86" s="10" t="s">
        <v>283</v>
      </c>
      <c r="CG86" s="10"/>
      <c r="CM86" s="10">
        <f t="shared" si="2"/>
        <v>0</v>
      </c>
      <c r="CN86">
        <f t="shared" si="3"/>
        <v>0</v>
      </c>
    </row>
    <row r="87" spans="1:92" x14ac:dyDescent="0.2">
      <c r="A87" s="10" t="s">
        <v>344</v>
      </c>
      <c r="B87" s="10" t="s">
        <v>250</v>
      </c>
      <c r="C87" s="14">
        <v>44785</v>
      </c>
      <c r="D87" s="14">
        <v>44785</v>
      </c>
      <c r="E87" s="14">
        <v>44794</v>
      </c>
      <c r="F87" s="52" t="s">
        <v>205</v>
      </c>
      <c r="G87" s="10">
        <v>40</v>
      </c>
      <c r="H87" s="10" t="s">
        <v>54</v>
      </c>
      <c r="I87" s="10">
        <v>86</v>
      </c>
      <c r="AN87" s="10">
        <v>0.22220000000000001</v>
      </c>
      <c r="AO87" s="10">
        <v>0.52010000000000001</v>
      </c>
      <c r="AP87" s="10">
        <v>0.99450000000000005</v>
      </c>
      <c r="AQ87" s="10">
        <v>1.2593000000000001</v>
      </c>
      <c r="AR87" s="10">
        <v>1.9736</v>
      </c>
      <c r="AS87" s="10">
        <v>1.919</v>
      </c>
      <c r="AT87" s="10">
        <v>2.4954999999999998</v>
      </c>
      <c r="AU87" s="10">
        <v>5.6791999999999998</v>
      </c>
      <c r="AV87" s="10">
        <v>8.2245000000000008</v>
      </c>
      <c r="AW87" s="10">
        <v>10.45</v>
      </c>
      <c r="AX87" s="10">
        <v>12.0725</v>
      </c>
      <c r="AY87" s="10">
        <v>14.885999999999999</v>
      </c>
      <c r="AZ87" s="23">
        <v>13.304</v>
      </c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>
        <v>2</v>
      </c>
      <c r="BR87">
        <v>0</v>
      </c>
      <c r="BS87" s="10"/>
      <c r="BT87" s="10"/>
      <c r="BU87" s="10" t="s">
        <v>85</v>
      </c>
      <c r="BV87" s="10"/>
      <c r="BW87" s="14">
        <v>44805</v>
      </c>
      <c r="CF87" s="10" t="s">
        <v>141</v>
      </c>
      <c r="CG87" s="10"/>
      <c r="CK87" t="s">
        <v>378</v>
      </c>
      <c r="CM87" s="10">
        <f t="shared" si="2"/>
        <v>0</v>
      </c>
      <c r="CN87">
        <f t="shared" si="3"/>
        <v>0</v>
      </c>
    </row>
    <row r="88" spans="1:92" x14ac:dyDescent="0.2">
      <c r="A88" s="10" t="s">
        <v>344</v>
      </c>
      <c r="B88" s="10" t="s">
        <v>250</v>
      </c>
      <c r="C88" s="14">
        <v>44785</v>
      </c>
      <c r="D88" s="14">
        <v>44785</v>
      </c>
      <c r="E88" s="14">
        <v>44794</v>
      </c>
      <c r="F88" s="52" t="s">
        <v>205</v>
      </c>
      <c r="G88" s="10">
        <v>40</v>
      </c>
      <c r="H88" s="10" t="s">
        <v>54</v>
      </c>
      <c r="I88" s="10">
        <v>87</v>
      </c>
      <c r="AN88" s="10">
        <v>0.2185</v>
      </c>
      <c r="AO88" s="10">
        <v>0.2492</v>
      </c>
      <c r="AP88" s="10">
        <v>0.46050000000000002</v>
      </c>
      <c r="AQ88" s="10">
        <v>0.5917</v>
      </c>
      <c r="AR88" s="10">
        <v>0.87839999999999996</v>
      </c>
      <c r="AS88" s="10">
        <v>1.2733000000000001</v>
      </c>
      <c r="AT88" s="10">
        <v>1.2656000000000001</v>
      </c>
      <c r="AU88" s="10">
        <v>1.5154000000000001</v>
      </c>
      <c r="AV88" s="10">
        <v>2.9333</v>
      </c>
      <c r="AW88" s="10">
        <v>4.7923</v>
      </c>
      <c r="AX88" s="10">
        <v>6.2815000000000003</v>
      </c>
      <c r="AY88" s="10">
        <v>8.6727000000000007</v>
      </c>
      <c r="AZ88" s="16">
        <v>10.156000000000001</v>
      </c>
      <c r="BA88" s="10">
        <v>11.4505</v>
      </c>
      <c r="BB88" s="10">
        <v>12.3765</v>
      </c>
      <c r="BC88" s="10">
        <v>13.5078</v>
      </c>
      <c r="BD88" s="10">
        <v>13.794</v>
      </c>
      <c r="BE88" s="10">
        <v>14.0619</v>
      </c>
      <c r="BF88" s="10">
        <v>14.0839</v>
      </c>
      <c r="BG88" s="16">
        <v>14.516500000000001</v>
      </c>
      <c r="BH88" s="10">
        <v>15.182700000000001</v>
      </c>
      <c r="BI88" s="10">
        <v>15.589499999999999</v>
      </c>
      <c r="BJ88" s="10">
        <v>15.0458</v>
      </c>
      <c r="BK88" s="10">
        <v>14.9078</v>
      </c>
      <c r="BL88" s="10"/>
      <c r="BM88" s="10"/>
      <c r="BN88" s="10"/>
      <c r="BO88" s="10"/>
      <c r="BP88" s="10"/>
      <c r="BQ88" s="10">
        <v>2</v>
      </c>
      <c r="BR88">
        <v>0</v>
      </c>
      <c r="BS88" s="10"/>
      <c r="BT88" s="10"/>
      <c r="BU88" s="10" t="s">
        <v>85</v>
      </c>
      <c r="BV88" s="10"/>
      <c r="BW88" s="14">
        <v>44816</v>
      </c>
      <c r="CF88" s="10" t="s">
        <v>283</v>
      </c>
      <c r="CG88" s="10"/>
      <c r="CM88" s="10">
        <f t="shared" si="2"/>
        <v>0</v>
      </c>
      <c r="CN88">
        <f t="shared" si="3"/>
        <v>0</v>
      </c>
    </row>
    <row r="89" spans="1:92" x14ac:dyDescent="0.2">
      <c r="A89" s="10" t="s">
        <v>344</v>
      </c>
      <c r="B89" s="10" t="s">
        <v>250</v>
      </c>
      <c r="C89" s="14">
        <v>44785</v>
      </c>
      <c r="D89" s="14">
        <v>44786</v>
      </c>
      <c r="E89" s="14">
        <v>44794</v>
      </c>
      <c r="F89" s="52" t="s">
        <v>205</v>
      </c>
      <c r="G89" s="10">
        <v>40</v>
      </c>
      <c r="H89" s="10" t="s">
        <v>54</v>
      </c>
      <c r="I89" s="10">
        <v>88</v>
      </c>
      <c r="AN89" s="10">
        <v>0.2432</v>
      </c>
      <c r="AO89" s="10">
        <v>0.35630000000000001</v>
      </c>
      <c r="AP89" s="10">
        <v>0.71319999999999995</v>
      </c>
      <c r="AQ89" s="10">
        <v>0.9899</v>
      </c>
      <c r="AR89" s="10">
        <v>1.1178999999999999</v>
      </c>
      <c r="AS89" s="10">
        <v>1.1958</v>
      </c>
      <c r="AT89" s="10">
        <v>1.2761</v>
      </c>
      <c r="AU89" s="10">
        <v>3.0848</v>
      </c>
      <c r="AV89" s="10">
        <v>6.5629</v>
      </c>
      <c r="AW89" s="10">
        <v>7.0514000000000001</v>
      </c>
      <c r="AX89" s="10">
        <v>10.7591</v>
      </c>
      <c r="AY89" s="10">
        <v>12.3087</v>
      </c>
      <c r="AZ89" s="16">
        <v>13.8225</v>
      </c>
      <c r="BA89" s="10">
        <v>15.111499999999999</v>
      </c>
      <c r="BB89" s="16">
        <v>15.47</v>
      </c>
      <c r="BC89" s="23">
        <v>14.917</v>
      </c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>
        <v>2</v>
      </c>
      <c r="BR89">
        <v>0</v>
      </c>
      <c r="BS89" s="10"/>
      <c r="BT89" s="10"/>
      <c r="BU89" s="10" t="s">
        <v>85</v>
      </c>
      <c r="BV89" s="10"/>
      <c r="BW89" s="14">
        <v>44808</v>
      </c>
      <c r="CF89" s="10" t="s">
        <v>141</v>
      </c>
      <c r="CG89" s="10"/>
      <c r="CK89" t="s">
        <v>378</v>
      </c>
      <c r="CM89" s="10">
        <f t="shared" si="2"/>
        <v>0</v>
      </c>
      <c r="CN89">
        <f t="shared" si="3"/>
        <v>0</v>
      </c>
    </row>
    <row r="90" spans="1:92" x14ac:dyDescent="0.2">
      <c r="A90" s="10" t="s">
        <v>344</v>
      </c>
      <c r="B90" s="10" t="s">
        <v>250</v>
      </c>
      <c r="C90" s="14">
        <v>44785</v>
      </c>
      <c r="D90" s="14">
        <v>44786</v>
      </c>
      <c r="E90" s="14">
        <v>44795</v>
      </c>
      <c r="F90" s="51">
        <v>5</v>
      </c>
      <c r="G90" s="10">
        <v>40</v>
      </c>
      <c r="H90" s="10">
        <v>0.5</v>
      </c>
      <c r="I90" s="10">
        <v>89</v>
      </c>
      <c r="AN90" s="10"/>
      <c r="AO90" s="10">
        <v>0.16600000000000001</v>
      </c>
      <c r="AP90" s="10">
        <v>0.3216</v>
      </c>
      <c r="AQ90" s="10">
        <v>0.43149999999999999</v>
      </c>
      <c r="AR90" s="10">
        <v>0.65459999999999996</v>
      </c>
      <c r="AS90" s="10">
        <v>0.90780000000000005</v>
      </c>
      <c r="AT90" s="10">
        <v>0.89459999999999995</v>
      </c>
      <c r="AU90" s="10">
        <v>1.3544</v>
      </c>
      <c r="AV90" s="10">
        <v>2.6697000000000002</v>
      </c>
      <c r="AW90" s="10">
        <v>3.4350000000000001</v>
      </c>
      <c r="AX90" s="10">
        <v>4.577</v>
      </c>
      <c r="AY90" s="10">
        <v>6.2222</v>
      </c>
      <c r="AZ90" s="23">
        <v>6.1605999999999996</v>
      </c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>
        <v>2</v>
      </c>
      <c r="BR90">
        <v>0</v>
      </c>
      <c r="BS90" s="10"/>
      <c r="BT90" s="10"/>
      <c r="BU90" s="10" t="s">
        <v>85</v>
      </c>
      <c r="BV90" s="10"/>
      <c r="BW90" s="14">
        <v>44805</v>
      </c>
      <c r="CF90" s="10" t="s">
        <v>141</v>
      </c>
      <c r="CG90" s="10"/>
      <c r="CK90" t="s">
        <v>378</v>
      </c>
      <c r="CM90" s="10">
        <f t="shared" si="2"/>
        <v>0</v>
      </c>
      <c r="CN90">
        <f t="shared" si="3"/>
        <v>0</v>
      </c>
    </row>
    <row r="91" spans="1:92" x14ac:dyDescent="0.2">
      <c r="A91" s="10" t="s">
        <v>203</v>
      </c>
      <c r="B91" s="10" t="s">
        <v>250</v>
      </c>
      <c r="C91" s="14">
        <v>44785</v>
      </c>
      <c r="D91" s="14">
        <v>44786</v>
      </c>
      <c r="E91" s="14">
        <v>44795</v>
      </c>
      <c r="F91" s="51">
        <v>5</v>
      </c>
      <c r="G91" s="10">
        <v>40</v>
      </c>
      <c r="H91" s="10">
        <v>0.5</v>
      </c>
      <c r="I91" s="10">
        <v>90</v>
      </c>
      <c r="AN91" s="10"/>
      <c r="AO91" s="10">
        <v>0.12790000000000001</v>
      </c>
      <c r="AP91" s="10">
        <v>0.13220000000000001</v>
      </c>
      <c r="AQ91" s="10">
        <v>0.18290000000000001</v>
      </c>
      <c r="AR91" s="10">
        <v>0.2918</v>
      </c>
      <c r="AS91" s="10">
        <v>0.378</v>
      </c>
      <c r="AT91" s="10">
        <v>0.39500000000000002</v>
      </c>
      <c r="AU91" s="10">
        <v>0.36449999999999999</v>
      </c>
      <c r="AV91" s="10">
        <v>0.86409999999999998</v>
      </c>
      <c r="AW91" s="10">
        <v>1.3104</v>
      </c>
      <c r="AX91" s="10">
        <v>1.6993</v>
      </c>
      <c r="AY91" s="10">
        <v>1.6584000000000001</v>
      </c>
      <c r="AZ91" s="10">
        <v>1.81</v>
      </c>
      <c r="BA91" s="10">
        <v>2.2648000000000001</v>
      </c>
      <c r="BB91" s="10">
        <v>4.0247999999999999</v>
      </c>
      <c r="BC91" s="10">
        <v>5.4347000000000003</v>
      </c>
      <c r="BD91" s="10">
        <v>6.7983900000000004</v>
      </c>
      <c r="BE91" s="10">
        <v>8.0237999999999996</v>
      </c>
      <c r="BF91" s="10">
        <v>7.6641199999999996</v>
      </c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>
        <v>3</v>
      </c>
      <c r="BR91">
        <v>2</v>
      </c>
      <c r="BS91" s="10"/>
      <c r="BT91" s="10"/>
      <c r="BU91" s="10" t="s">
        <v>84</v>
      </c>
      <c r="BV91" s="10"/>
      <c r="BW91" s="14">
        <v>44811</v>
      </c>
      <c r="CF91" s="10" t="s">
        <v>141</v>
      </c>
      <c r="CG91" s="10"/>
      <c r="CM91" s="10">
        <f t="shared" si="2"/>
        <v>0</v>
      </c>
      <c r="CN91">
        <f t="shared" si="3"/>
        <v>0</v>
      </c>
    </row>
    <row r="92" spans="1:92" x14ac:dyDescent="0.2">
      <c r="A92" s="10" t="s">
        <v>203</v>
      </c>
      <c r="B92" s="10" t="s">
        <v>250</v>
      </c>
      <c r="C92" s="14">
        <v>44785</v>
      </c>
      <c r="D92" s="10"/>
      <c r="E92" s="14">
        <v>44795</v>
      </c>
      <c r="F92" s="52" t="s">
        <v>205</v>
      </c>
      <c r="G92" s="10">
        <v>40</v>
      </c>
      <c r="H92" s="10" t="s">
        <v>54</v>
      </c>
      <c r="I92" s="10">
        <v>91</v>
      </c>
      <c r="AN92" s="10"/>
      <c r="AO92" s="10">
        <v>0.12189999999999999</v>
      </c>
      <c r="AP92" s="10">
        <v>0.16439999999999999</v>
      </c>
      <c r="AQ92" s="10">
        <v>0.29599999999999999</v>
      </c>
      <c r="AR92" s="10">
        <v>0.35220000000000001</v>
      </c>
      <c r="AS92" s="10">
        <v>0.32919999999999999</v>
      </c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>
        <v>1</v>
      </c>
      <c r="BR92">
        <v>0</v>
      </c>
      <c r="BS92" s="14">
        <v>44798</v>
      </c>
      <c r="BT92" s="10">
        <v>4</v>
      </c>
      <c r="BU92" s="10" t="s">
        <v>85</v>
      </c>
      <c r="BV92" s="10"/>
      <c r="BW92" s="14">
        <v>44798</v>
      </c>
      <c r="CF92" s="10" t="s">
        <v>338</v>
      </c>
      <c r="CG92" s="10"/>
      <c r="CM92" s="10">
        <f t="shared" si="2"/>
        <v>0</v>
      </c>
      <c r="CN92">
        <f t="shared" si="3"/>
        <v>0</v>
      </c>
    </row>
    <row r="93" spans="1:92" x14ac:dyDescent="0.2">
      <c r="A93" s="10" t="s">
        <v>203</v>
      </c>
      <c r="B93" s="10" t="s">
        <v>250</v>
      </c>
      <c r="C93" s="14">
        <v>44785</v>
      </c>
      <c r="D93" s="14">
        <v>44786</v>
      </c>
      <c r="E93" s="14">
        <v>44796</v>
      </c>
      <c r="F93" s="52" t="s">
        <v>381</v>
      </c>
      <c r="G93" s="10">
        <v>25</v>
      </c>
      <c r="H93" s="10" t="s">
        <v>271</v>
      </c>
      <c r="I93" s="10">
        <v>92</v>
      </c>
      <c r="AN93" s="10"/>
      <c r="AO93" s="10"/>
      <c r="AP93" s="10">
        <v>0.13020000000000001</v>
      </c>
      <c r="AQ93" s="10">
        <v>0.2291</v>
      </c>
      <c r="AR93" s="10">
        <v>0.44259999999999999</v>
      </c>
      <c r="AS93" s="10">
        <v>0.65639999999999998</v>
      </c>
      <c r="AT93" s="10">
        <v>0.70520000000000005</v>
      </c>
      <c r="AU93" s="10">
        <v>0.6532</v>
      </c>
      <c r="AV93" s="10">
        <v>0.95530000000000004</v>
      </c>
      <c r="AW93" s="10">
        <v>2.0122</v>
      </c>
      <c r="AX93" s="10">
        <v>3.5028999999999999</v>
      </c>
      <c r="AY93" s="10">
        <v>5.6532999999999998</v>
      </c>
      <c r="AZ93" s="10">
        <v>6.7519999999999998</v>
      </c>
      <c r="BA93" s="23">
        <v>6.8174000000000001</v>
      </c>
      <c r="BB93" s="10">
        <v>5.1130000000000004</v>
      </c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>
        <v>2</v>
      </c>
      <c r="BR93">
        <v>0</v>
      </c>
      <c r="BS93" s="10"/>
      <c r="BT93" s="10"/>
      <c r="BU93" s="10" t="s">
        <v>85</v>
      </c>
      <c r="BV93" s="10"/>
      <c r="BW93" s="14">
        <v>44807</v>
      </c>
      <c r="CF93" s="10" t="s">
        <v>141</v>
      </c>
      <c r="CG93" s="10"/>
      <c r="CM93" s="10">
        <f t="shared" si="2"/>
        <v>0</v>
      </c>
      <c r="CN93">
        <f t="shared" si="3"/>
        <v>0</v>
      </c>
    </row>
    <row r="94" spans="1:92" x14ac:dyDescent="0.2">
      <c r="A94" s="10" t="s">
        <v>203</v>
      </c>
      <c r="B94" s="10" t="s">
        <v>250</v>
      </c>
      <c r="C94" s="14">
        <v>44785</v>
      </c>
      <c r="D94" s="14">
        <v>44786</v>
      </c>
      <c r="E94" s="14">
        <v>44796</v>
      </c>
      <c r="F94" s="52" t="s">
        <v>202</v>
      </c>
      <c r="G94" s="10">
        <v>25</v>
      </c>
      <c r="H94" s="10" t="s">
        <v>55</v>
      </c>
      <c r="I94" s="10">
        <v>93</v>
      </c>
      <c r="AN94" s="10"/>
      <c r="AO94" s="10"/>
      <c r="AP94" s="10">
        <v>0.1336</v>
      </c>
      <c r="AQ94" s="10">
        <v>0.16320000000000001</v>
      </c>
      <c r="AR94" s="10">
        <v>0.19850000000000001</v>
      </c>
      <c r="AS94" s="10">
        <v>0.19550000000000001</v>
      </c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>
        <v>1</v>
      </c>
      <c r="BR94">
        <v>1</v>
      </c>
      <c r="BS94" s="14">
        <v>44798</v>
      </c>
      <c r="BT94" s="10">
        <v>4</v>
      </c>
      <c r="BU94" s="10" t="s">
        <v>85</v>
      </c>
      <c r="BV94" s="10"/>
      <c r="BW94" s="10"/>
      <c r="CF94" s="10" t="s">
        <v>338</v>
      </c>
      <c r="CG94" s="10"/>
      <c r="CM94" s="10">
        <f t="shared" si="2"/>
        <v>0</v>
      </c>
      <c r="CN94">
        <f t="shared" si="3"/>
        <v>0</v>
      </c>
    </row>
    <row r="95" spans="1:92" x14ac:dyDescent="0.2">
      <c r="A95" s="10" t="s">
        <v>203</v>
      </c>
      <c r="B95" s="10" t="s">
        <v>250</v>
      </c>
      <c r="C95" s="14">
        <v>44785</v>
      </c>
      <c r="D95" s="14">
        <v>44786</v>
      </c>
      <c r="E95" s="10"/>
      <c r="F95" s="52" t="s">
        <v>381</v>
      </c>
      <c r="G95" s="10">
        <v>25</v>
      </c>
      <c r="H95" s="10" t="s">
        <v>271</v>
      </c>
      <c r="I95" s="10">
        <v>94</v>
      </c>
      <c r="AN95" s="10"/>
      <c r="AO95" s="10"/>
      <c r="AP95" s="37"/>
      <c r="AQ95" s="37"/>
      <c r="AR95" s="37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>
        <v>0</v>
      </c>
      <c r="BR95">
        <v>0</v>
      </c>
      <c r="BS95" s="14">
        <v>44797</v>
      </c>
      <c r="BT95" s="10">
        <v>3</v>
      </c>
      <c r="BU95" s="10" t="s">
        <v>85</v>
      </c>
      <c r="BV95" s="10"/>
      <c r="BW95" s="10"/>
      <c r="CF95" s="10" t="s">
        <v>338</v>
      </c>
      <c r="CG95" s="10"/>
      <c r="CM95" s="10">
        <f t="shared" si="2"/>
        <v>0</v>
      </c>
      <c r="CN95">
        <f t="shared" si="3"/>
        <v>0</v>
      </c>
    </row>
    <row r="96" spans="1:92" x14ac:dyDescent="0.2">
      <c r="A96" s="10" t="s">
        <v>203</v>
      </c>
      <c r="B96" s="10" t="s">
        <v>250</v>
      </c>
      <c r="C96" s="14">
        <v>44785</v>
      </c>
      <c r="D96" s="14">
        <v>44788</v>
      </c>
      <c r="E96" s="14">
        <v>44801</v>
      </c>
      <c r="F96" s="52" t="s">
        <v>381</v>
      </c>
      <c r="G96" s="10">
        <v>25</v>
      </c>
      <c r="H96" s="10" t="s">
        <v>271</v>
      </c>
      <c r="I96" s="10">
        <v>95</v>
      </c>
      <c r="AN96" s="10"/>
      <c r="AO96" s="10"/>
      <c r="AP96" s="36"/>
      <c r="AQ96" s="37"/>
      <c r="AR96" s="37"/>
      <c r="AS96" s="37"/>
      <c r="AT96" s="37"/>
      <c r="AU96" s="10">
        <v>0.19170000000000001</v>
      </c>
      <c r="AV96" s="10">
        <v>0.1678</v>
      </c>
      <c r="AW96" s="10">
        <v>0.1716</v>
      </c>
      <c r="AX96" s="10">
        <v>0.2319</v>
      </c>
      <c r="AY96" s="10">
        <v>0.31280000000000002</v>
      </c>
      <c r="AZ96" s="10">
        <v>0.37969999999999998</v>
      </c>
      <c r="BA96" s="10">
        <v>0.41520000000000001</v>
      </c>
      <c r="BB96" s="10">
        <v>0.40329999999999999</v>
      </c>
      <c r="BC96" s="10">
        <v>0.34949999999999998</v>
      </c>
      <c r="BD96" s="10">
        <v>0.35730000000000001</v>
      </c>
      <c r="BE96" s="10">
        <v>0.36914999999999998</v>
      </c>
      <c r="BF96" s="10">
        <v>0.38780999999999999</v>
      </c>
      <c r="BG96" s="10">
        <v>0.43120000000000003</v>
      </c>
      <c r="BH96" s="10">
        <v>0.4708</v>
      </c>
      <c r="BI96" s="10">
        <v>0.52610000000000001</v>
      </c>
      <c r="BJ96" s="10">
        <v>0.59940000000000004</v>
      </c>
      <c r="BK96" s="10">
        <v>0.60589999999999999</v>
      </c>
      <c r="BL96" s="10">
        <v>0.68689999999999996</v>
      </c>
      <c r="BM96" s="10">
        <v>0.74009999999999998</v>
      </c>
      <c r="BN96" s="10">
        <v>0.70209999999999995</v>
      </c>
      <c r="BO96" s="10">
        <v>0.56859999999999999</v>
      </c>
      <c r="BP96" s="10">
        <v>0.53369999999999995</v>
      </c>
      <c r="BQ96" s="10">
        <v>3</v>
      </c>
      <c r="BR96">
        <v>3</v>
      </c>
      <c r="BS96" s="14">
        <v>44822</v>
      </c>
      <c r="BT96" s="10">
        <v>6</v>
      </c>
      <c r="BU96" s="10" t="s">
        <v>84</v>
      </c>
      <c r="BV96" s="10"/>
      <c r="BW96" s="14">
        <v>44822</v>
      </c>
      <c r="CF96" s="10" t="s">
        <v>338</v>
      </c>
      <c r="CG96" s="10"/>
      <c r="CK96" t="s">
        <v>373</v>
      </c>
      <c r="CM96" s="10">
        <f t="shared" si="2"/>
        <v>0</v>
      </c>
      <c r="CN96">
        <f t="shared" si="3"/>
        <v>0</v>
      </c>
    </row>
    <row r="97" spans="1:92" x14ac:dyDescent="0.2">
      <c r="A97" s="10" t="s">
        <v>203</v>
      </c>
      <c r="B97" s="10" t="s">
        <v>250</v>
      </c>
      <c r="C97" s="14">
        <v>44785</v>
      </c>
      <c r="D97" s="14">
        <v>44786</v>
      </c>
      <c r="E97" s="14">
        <v>44801</v>
      </c>
      <c r="F97" s="52" t="s">
        <v>381</v>
      </c>
      <c r="G97" s="10">
        <v>25</v>
      </c>
      <c r="H97" s="10" t="s">
        <v>271</v>
      </c>
      <c r="I97" s="10">
        <v>96</v>
      </c>
      <c r="AN97" s="10"/>
      <c r="AO97" s="10"/>
      <c r="AP97" s="36"/>
      <c r="AQ97" s="37"/>
      <c r="AR97" s="37"/>
      <c r="AS97" s="37"/>
      <c r="AT97" s="37"/>
      <c r="AU97" s="10">
        <v>0.1903</v>
      </c>
      <c r="AV97" s="10">
        <v>0.12909999999999999</v>
      </c>
      <c r="AW97" s="10">
        <v>0.10050000000000001</v>
      </c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>
        <v>1</v>
      </c>
      <c r="BR97">
        <v>1</v>
      </c>
      <c r="BS97" s="14">
        <v>44802</v>
      </c>
      <c r="BT97" s="10">
        <v>4</v>
      </c>
      <c r="BU97" s="10" t="s">
        <v>85</v>
      </c>
      <c r="BV97" s="10"/>
      <c r="BW97" s="10"/>
      <c r="CF97" s="10" t="s">
        <v>338</v>
      </c>
      <c r="CG97" s="10"/>
      <c r="CM97" s="10">
        <f t="shared" si="2"/>
        <v>0</v>
      </c>
      <c r="CN97">
        <f t="shared" si="3"/>
        <v>0</v>
      </c>
    </row>
    <row r="98" spans="1:92" x14ac:dyDescent="0.2">
      <c r="A98" s="10" t="s">
        <v>203</v>
      </c>
      <c r="B98" s="10" t="s">
        <v>250</v>
      </c>
      <c r="C98" s="14">
        <v>44785</v>
      </c>
      <c r="D98" s="10"/>
      <c r="E98" s="14">
        <v>44799</v>
      </c>
      <c r="F98" s="52" t="s">
        <v>381</v>
      </c>
      <c r="G98" s="10">
        <v>25</v>
      </c>
      <c r="H98" s="10" t="s">
        <v>271</v>
      </c>
      <c r="I98" s="10">
        <v>97</v>
      </c>
      <c r="AN98" s="10"/>
      <c r="AO98" s="10"/>
      <c r="AP98" s="10"/>
      <c r="AQ98" s="10"/>
      <c r="AR98" s="10"/>
      <c r="AS98" s="10">
        <v>0.14280000000000001</v>
      </c>
      <c r="AT98" s="10">
        <v>0.22750000000000001</v>
      </c>
      <c r="AU98" s="10">
        <v>0.39410000000000001</v>
      </c>
      <c r="AV98" s="10">
        <v>0.51439999999999997</v>
      </c>
      <c r="AW98" s="10">
        <v>0.45290000000000002</v>
      </c>
      <c r="AX98" s="10">
        <v>0.49440000000000001</v>
      </c>
      <c r="AY98" s="10">
        <v>0.4723</v>
      </c>
      <c r="AZ98" s="10">
        <v>0.92449999999999999</v>
      </c>
      <c r="BA98" s="10">
        <v>1.4778</v>
      </c>
      <c r="BB98" s="10">
        <v>1.6071</v>
      </c>
      <c r="BC98" s="10">
        <v>1.589</v>
      </c>
      <c r="BD98" s="10">
        <v>2.1562999999999999</v>
      </c>
      <c r="BE98" s="10">
        <v>2.4121600000000001</v>
      </c>
      <c r="BF98" s="10">
        <v>2.7354599999999998</v>
      </c>
      <c r="BG98" s="10">
        <v>3.0495999999999999</v>
      </c>
      <c r="BH98" s="10">
        <v>3.3134000000000001</v>
      </c>
      <c r="BI98" s="10">
        <v>3.4514999999999998</v>
      </c>
      <c r="BJ98" s="10"/>
      <c r="BK98" s="10"/>
      <c r="BL98" s="10"/>
      <c r="BM98" s="10"/>
      <c r="BN98" s="10"/>
      <c r="BO98" s="10"/>
      <c r="BP98" s="10"/>
      <c r="BQ98" s="10">
        <v>3</v>
      </c>
      <c r="BR98">
        <v>2</v>
      </c>
      <c r="BS98" s="14">
        <v>44815</v>
      </c>
      <c r="BT98" s="10">
        <v>6</v>
      </c>
      <c r="BU98" s="10" t="s">
        <v>84</v>
      </c>
      <c r="BV98" s="10"/>
      <c r="BW98" s="14">
        <v>44815</v>
      </c>
      <c r="CF98" s="10" t="s">
        <v>338</v>
      </c>
      <c r="CG98" s="10"/>
      <c r="CM98" s="10">
        <f t="shared" si="2"/>
        <v>0</v>
      </c>
      <c r="CN98">
        <f t="shared" si="3"/>
        <v>0</v>
      </c>
    </row>
    <row r="99" spans="1:92" x14ac:dyDescent="0.2">
      <c r="A99" s="10" t="s">
        <v>203</v>
      </c>
      <c r="B99" s="10" t="s">
        <v>250</v>
      </c>
      <c r="C99" s="14">
        <v>44785</v>
      </c>
      <c r="D99" s="14">
        <v>44789</v>
      </c>
      <c r="E99" s="14">
        <v>44799</v>
      </c>
      <c r="F99" s="52" t="s">
        <v>381</v>
      </c>
      <c r="G99" s="10">
        <v>25</v>
      </c>
      <c r="H99" s="10" t="s">
        <v>271</v>
      </c>
      <c r="I99" s="10">
        <v>98</v>
      </c>
      <c r="AN99" s="10"/>
      <c r="AO99" s="10"/>
      <c r="AP99" s="10"/>
      <c r="AQ99" s="10"/>
      <c r="AR99" s="10"/>
      <c r="AS99" s="10"/>
      <c r="AT99" s="10">
        <v>9.6799999999999997E-2</v>
      </c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>
        <v>1</v>
      </c>
      <c r="BR99">
        <v>0</v>
      </c>
      <c r="BS99" s="14">
        <v>44800</v>
      </c>
      <c r="BT99" s="10">
        <v>4</v>
      </c>
      <c r="BU99" s="10" t="s">
        <v>85</v>
      </c>
      <c r="BV99" s="10"/>
      <c r="BW99" s="10"/>
      <c r="CF99" s="10" t="s">
        <v>338</v>
      </c>
      <c r="CG99" s="10"/>
      <c r="CM99" s="10">
        <f t="shared" si="2"/>
        <v>0</v>
      </c>
      <c r="CN99">
        <f t="shared" si="3"/>
        <v>0</v>
      </c>
    </row>
    <row r="100" spans="1:92" x14ac:dyDescent="0.2">
      <c r="A100" s="10" t="s">
        <v>203</v>
      </c>
      <c r="B100" s="10" t="s">
        <v>250</v>
      </c>
      <c r="C100" s="14">
        <v>44785</v>
      </c>
      <c r="D100" s="10"/>
      <c r="E100" s="14">
        <v>44800</v>
      </c>
      <c r="F100" s="52" t="s">
        <v>381</v>
      </c>
      <c r="G100" s="10">
        <v>25</v>
      </c>
      <c r="H100" s="10" t="s">
        <v>271</v>
      </c>
      <c r="I100" s="10">
        <v>99</v>
      </c>
      <c r="AN100" s="10"/>
      <c r="AO100" s="10"/>
      <c r="AP100" s="10"/>
      <c r="AQ100" s="10"/>
      <c r="AR100" s="10"/>
      <c r="AS100" s="10"/>
      <c r="AT100" s="10">
        <v>9.2999999999999999E-2</v>
      </c>
      <c r="AU100" s="10">
        <v>0.1351</v>
      </c>
      <c r="AV100" s="10">
        <v>0.20760000000000001</v>
      </c>
      <c r="AW100" s="10">
        <v>0.1966</v>
      </c>
      <c r="AX100" s="10">
        <v>0.20699999999999999</v>
      </c>
      <c r="AY100" s="10">
        <v>0.2162</v>
      </c>
      <c r="AZ100" s="10">
        <v>0.2044</v>
      </c>
      <c r="BA100" s="10">
        <v>0.20419999999999999</v>
      </c>
      <c r="BB100" s="10">
        <v>0.28939999999999999</v>
      </c>
      <c r="BC100" s="10">
        <v>0.30759999999999998</v>
      </c>
      <c r="BD100" s="10">
        <v>0.29389999999999999</v>
      </c>
      <c r="BE100" s="10">
        <v>0.27189999999999998</v>
      </c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>
        <v>2</v>
      </c>
      <c r="BR100">
        <v>0</v>
      </c>
      <c r="BS100" s="14">
        <v>44810</v>
      </c>
      <c r="BT100" s="10">
        <v>5</v>
      </c>
      <c r="BU100" s="10" t="s">
        <v>85</v>
      </c>
      <c r="BV100" s="10"/>
      <c r="BW100" s="10"/>
      <c r="CF100" s="10" t="s">
        <v>338</v>
      </c>
      <c r="CG100" s="10"/>
      <c r="CM100" s="10">
        <f t="shared" si="2"/>
        <v>0</v>
      </c>
      <c r="CN100">
        <f t="shared" si="3"/>
        <v>0</v>
      </c>
    </row>
    <row r="101" spans="1:92" x14ac:dyDescent="0.2">
      <c r="A101" s="10" t="s">
        <v>203</v>
      </c>
      <c r="B101" s="10" t="s">
        <v>250</v>
      </c>
      <c r="C101" s="14">
        <v>44785</v>
      </c>
      <c r="D101" s="10"/>
      <c r="E101" s="14">
        <v>44800</v>
      </c>
      <c r="F101" s="52" t="s">
        <v>381</v>
      </c>
      <c r="G101" s="10">
        <v>25</v>
      </c>
      <c r="H101" s="10" t="s">
        <v>271</v>
      </c>
      <c r="I101" s="10">
        <v>100</v>
      </c>
      <c r="AN101" s="10"/>
      <c r="AO101" s="10"/>
      <c r="AP101" s="10"/>
      <c r="AQ101" s="10"/>
      <c r="AR101" s="10"/>
      <c r="AS101" s="10"/>
      <c r="AT101" s="10">
        <v>0.2228</v>
      </c>
      <c r="AU101" s="10">
        <v>0.1772</v>
      </c>
      <c r="AV101" s="10">
        <v>0.19800000000000001</v>
      </c>
      <c r="AW101" s="10">
        <v>0.25619999999999998</v>
      </c>
      <c r="AX101" s="10">
        <v>0.28970000000000001</v>
      </c>
      <c r="AY101" s="10">
        <v>0.3206</v>
      </c>
      <c r="AZ101" s="10">
        <v>0.30599999999999999</v>
      </c>
      <c r="BA101" s="10">
        <v>0.26319999999999999</v>
      </c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>
        <v>2</v>
      </c>
      <c r="BR101">
        <v>3</v>
      </c>
      <c r="BS101" s="14">
        <v>44807</v>
      </c>
      <c r="BT101" s="10">
        <v>5</v>
      </c>
      <c r="BU101" s="10" t="s">
        <v>85</v>
      </c>
      <c r="BV101" s="10"/>
      <c r="BW101" s="14">
        <v>44807</v>
      </c>
      <c r="CF101" s="10" t="s">
        <v>338</v>
      </c>
      <c r="CG101" s="10"/>
      <c r="CM101" s="10">
        <f t="shared" si="2"/>
        <v>0</v>
      </c>
      <c r="CN101">
        <f t="shared" si="3"/>
        <v>0</v>
      </c>
    </row>
    <row r="102" spans="1:92" x14ac:dyDescent="0.2">
      <c r="A102" s="10" t="s">
        <v>203</v>
      </c>
      <c r="B102" s="10" t="s">
        <v>250</v>
      </c>
      <c r="C102" s="14">
        <v>44785</v>
      </c>
      <c r="D102" s="14">
        <v>44788</v>
      </c>
      <c r="E102" s="14">
        <v>44800</v>
      </c>
      <c r="F102" s="52" t="s">
        <v>381</v>
      </c>
      <c r="G102" s="10">
        <v>25</v>
      </c>
      <c r="H102" s="10" t="s">
        <v>271</v>
      </c>
      <c r="I102" s="10">
        <v>101</v>
      </c>
      <c r="AN102" s="10"/>
      <c r="AO102" s="10"/>
      <c r="AP102" s="10"/>
      <c r="AQ102" s="10"/>
      <c r="AR102" s="10"/>
      <c r="AS102" s="10"/>
      <c r="AT102" s="10">
        <v>0.1343</v>
      </c>
      <c r="AU102" s="10">
        <v>0.1032</v>
      </c>
      <c r="AV102" s="10">
        <v>7.9399999999999998E-2</v>
      </c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>
        <v>1</v>
      </c>
      <c r="BR102">
        <v>0</v>
      </c>
      <c r="BS102" s="14">
        <v>44802</v>
      </c>
      <c r="BT102" s="10">
        <v>4</v>
      </c>
      <c r="BU102" s="10" t="s">
        <v>85</v>
      </c>
      <c r="BV102" s="10"/>
      <c r="BW102" s="10"/>
      <c r="CF102" s="10" t="s">
        <v>338</v>
      </c>
      <c r="CG102" s="10"/>
      <c r="CM102" s="10">
        <f t="shared" si="2"/>
        <v>0</v>
      </c>
      <c r="CN102">
        <f t="shared" si="3"/>
        <v>0</v>
      </c>
    </row>
    <row r="103" spans="1:92" x14ac:dyDescent="0.2">
      <c r="A103" s="10" t="s">
        <v>203</v>
      </c>
      <c r="B103" s="10" t="s">
        <v>250</v>
      </c>
      <c r="C103" s="14">
        <v>44785</v>
      </c>
      <c r="D103" s="14">
        <v>44788</v>
      </c>
      <c r="E103" s="14">
        <v>44806</v>
      </c>
      <c r="F103" s="52" t="s">
        <v>381</v>
      </c>
      <c r="G103" s="10">
        <v>25</v>
      </c>
      <c r="H103" s="10" t="s">
        <v>271</v>
      </c>
      <c r="I103" s="10">
        <v>102</v>
      </c>
      <c r="AN103" s="10"/>
      <c r="AO103" s="10"/>
      <c r="AP103" s="10"/>
      <c r="AQ103" s="10"/>
      <c r="AR103" s="10"/>
      <c r="AS103" s="10"/>
      <c r="AT103" s="36"/>
      <c r="AU103" s="36"/>
      <c r="AV103" s="36"/>
      <c r="AW103" s="36"/>
      <c r="AX103" s="36"/>
      <c r="AY103" s="36"/>
      <c r="AZ103" s="10">
        <v>0.17530000000000001</v>
      </c>
      <c r="BA103" s="10">
        <v>0.1381</v>
      </c>
      <c r="BB103" s="10">
        <v>0.15740000000000001</v>
      </c>
      <c r="BC103" s="10">
        <v>0.2555</v>
      </c>
      <c r="BD103" s="10">
        <v>0.33472000000000002</v>
      </c>
      <c r="BE103" s="10">
        <v>0.41980000000000001</v>
      </c>
      <c r="BF103" s="10">
        <v>0.40720000000000001</v>
      </c>
      <c r="BG103" s="10">
        <v>0.34379999999999999</v>
      </c>
      <c r="BH103" s="10">
        <v>0.42049999999999998</v>
      </c>
      <c r="BI103" s="10">
        <v>0.65549999999999997</v>
      </c>
      <c r="BJ103" s="10">
        <v>0.72789999999999999</v>
      </c>
      <c r="BK103" s="10"/>
      <c r="BL103" s="10"/>
      <c r="BM103" s="10"/>
      <c r="BN103" s="10"/>
      <c r="BO103" s="10"/>
      <c r="BP103" s="10"/>
      <c r="BQ103" s="10">
        <v>3</v>
      </c>
      <c r="BR103">
        <v>2</v>
      </c>
      <c r="BS103" s="14">
        <v>44816</v>
      </c>
      <c r="BT103" s="10">
        <v>5</v>
      </c>
      <c r="BU103" s="10" t="s">
        <v>85</v>
      </c>
      <c r="BV103" s="10"/>
      <c r="BW103" s="10"/>
      <c r="CF103" s="10" t="s">
        <v>338</v>
      </c>
      <c r="CG103" s="10"/>
      <c r="CM103" s="10">
        <f t="shared" si="2"/>
        <v>0</v>
      </c>
      <c r="CN103">
        <f t="shared" si="3"/>
        <v>0</v>
      </c>
    </row>
    <row r="104" spans="1:92" x14ac:dyDescent="0.2">
      <c r="A104" s="10" t="s">
        <v>203</v>
      </c>
      <c r="B104" s="10" t="s">
        <v>250</v>
      </c>
      <c r="C104" s="14">
        <v>44785</v>
      </c>
      <c r="D104" s="14">
        <v>44788</v>
      </c>
      <c r="E104" s="14">
        <v>44804</v>
      </c>
      <c r="F104" s="52" t="s">
        <v>381</v>
      </c>
      <c r="G104" s="10">
        <v>25</v>
      </c>
      <c r="H104" s="10" t="s">
        <v>271</v>
      </c>
      <c r="I104" s="10">
        <v>103</v>
      </c>
      <c r="AN104" s="10"/>
      <c r="AO104" s="10"/>
      <c r="AP104" s="10"/>
      <c r="AQ104" s="10"/>
      <c r="AR104" s="10"/>
      <c r="AS104" s="10"/>
      <c r="AT104" s="10"/>
      <c r="AU104" s="37"/>
      <c r="AV104" s="37"/>
      <c r="AW104" s="37"/>
      <c r="AX104" s="10">
        <v>0.1512</v>
      </c>
      <c r="AY104" s="10">
        <v>0.11890000000000001</v>
      </c>
      <c r="AZ104" s="10">
        <v>0.1178</v>
      </c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>
        <v>1</v>
      </c>
      <c r="BR104">
        <v>1</v>
      </c>
      <c r="BS104" s="14">
        <v>44806</v>
      </c>
      <c r="BT104" s="10">
        <v>4</v>
      </c>
      <c r="BU104" s="10" t="s">
        <v>85</v>
      </c>
      <c r="BV104" s="10"/>
      <c r="BW104" s="10"/>
      <c r="CF104" s="10" t="s">
        <v>338</v>
      </c>
      <c r="CG104" s="10"/>
      <c r="CM104" s="10">
        <f t="shared" si="2"/>
        <v>0</v>
      </c>
      <c r="CN104">
        <f t="shared" si="3"/>
        <v>0</v>
      </c>
    </row>
    <row r="105" spans="1:92" x14ac:dyDescent="0.2">
      <c r="A105" s="10" t="s">
        <v>203</v>
      </c>
      <c r="B105" s="10" t="s">
        <v>250</v>
      </c>
      <c r="C105" s="14">
        <v>44785</v>
      </c>
      <c r="D105" s="14">
        <v>44786</v>
      </c>
      <c r="E105" s="14">
        <v>44803</v>
      </c>
      <c r="F105" s="52" t="s">
        <v>381</v>
      </c>
      <c r="G105" s="10">
        <v>25</v>
      </c>
      <c r="H105" s="10" t="s">
        <v>271</v>
      </c>
      <c r="I105" s="10">
        <v>104</v>
      </c>
      <c r="AN105" s="10"/>
      <c r="AO105" s="10"/>
      <c r="AP105" s="10"/>
      <c r="AQ105" s="10"/>
      <c r="AR105" s="10"/>
      <c r="AS105" s="10"/>
      <c r="AT105" s="10"/>
      <c r="AU105" s="10">
        <v>0.16900000000000001</v>
      </c>
      <c r="AV105" s="10">
        <v>0.1169</v>
      </c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>
        <v>1</v>
      </c>
      <c r="BR105">
        <v>1</v>
      </c>
      <c r="BS105" s="14">
        <v>44802</v>
      </c>
      <c r="BT105" s="10">
        <v>4</v>
      </c>
      <c r="BU105" s="10" t="s">
        <v>85</v>
      </c>
      <c r="BV105" s="10"/>
      <c r="BW105" s="10"/>
      <c r="CF105" s="10" t="s">
        <v>338</v>
      </c>
      <c r="CG105" s="10"/>
      <c r="CM105" s="10">
        <f t="shared" si="2"/>
        <v>0</v>
      </c>
      <c r="CN105">
        <f t="shared" si="3"/>
        <v>0</v>
      </c>
    </row>
    <row r="106" spans="1:92" x14ac:dyDescent="0.2">
      <c r="A106" s="10" t="s">
        <v>203</v>
      </c>
      <c r="B106" s="10" t="s">
        <v>250</v>
      </c>
      <c r="C106" s="14">
        <v>44785</v>
      </c>
      <c r="D106" s="14">
        <v>44791</v>
      </c>
      <c r="E106" s="14">
        <v>44803</v>
      </c>
      <c r="F106" s="52" t="s">
        <v>381</v>
      </c>
      <c r="G106" s="10">
        <v>25</v>
      </c>
      <c r="H106" s="10" t="s">
        <v>271</v>
      </c>
      <c r="I106" s="10">
        <v>105</v>
      </c>
      <c r="AN106" s="10"/>
      <c r="AO106" s="10"/>
      <c r="AP106" s="10"/>
      <c r="AQ106" s="10"/>
      <c r="AR106" s="10"/>
      <c r="AS106" s="10"/>
      <c r="AT106" s="10"/>
      <c r="AU106" s="10"/>
      <c r="AV106" s="10"/>
      <c r="AW106" s="10">
        <v>0.1099</v>
      </c>
      <c r="AX106" s="10">
        <v>8.7099999999999997E-2</v>
      </c>
      <c r="AY106" s="10">
        <v>0.1013</v>
      </c>
      <c r="AZ106" s="10">
        <v>8.5699999999999998E-2</v>
      </c>
      <c r="BA106" s="10">
        <v>9.8799999999999999E-2</v>
      </c>
      <c r="BB106" s="10">
        <v>0.1263</v>
      </c>
      <c r="BC106" s="10">
        <v>0.1128</v>
      </c>
      <c r="BD106" s="10">
        <v>0.13730000000000001</v>
      </c>
      <c r="BE106" s="10">
        <v>0.11502</v>
      </c>
      <c r="BF106" s="10">
        <v>0.14766000000000001</v>
      </c>
      <c r="BG106" s="10">
        <v>0.12970000000000001</v>
      </c>
      <c r="BH106" s="10"/>
      <c r="BI106" s="10"/>
      <c r="BJ106" s="10"/>
      <c r="BK106" s="10"/>
      <c r="BL106" s="10"/>
      <c r="BM106" s="10"/>
      <c r="BN106" s="10"/>
      <c r="BO106" s="10"/>
      <c r="BP106" s="10"/>
      <c r="BQ106" s="10">
        <v>1</v>
      </c>
      <c r="BR106">
        <v>1</v>
      </c>
      <c r="BS106" s="14">
        <v>44813</v>
      </c>
      <c r="BT106" s="10">
        <v>4</v>
      </c>
      <c r="BU106" s="10" t="s">
        <v>85</v>
      </c>
      <c r="BV106" s="10"/>
      <c r="BW106" s="10"/>
      <c r="CF106" s="10" t="s">
        <v>338</v>
      </c>
      <c r="CG106" s="10"/>
      <c r="CM106" s="10">
        <f t="shared" si="2"/>
        <v>0</v>
      </c>
      <c r="CN106">
        <f t="shared" si="3"/>
        <v>0</v>
      </c>
    </row>
    <row r="107" spans="1:92" x14ac:dyDescent="0.2">
      <c r="A107" s="10" t="s">
        <v>203</v>
      </c>
      <c r="B107" s="10" t="s">
        <v>250</v>
      </c>
      <c r="C107" s="14">
        <v>44785</v>
      </c>
      <c r="D107" s="14">
        <v>44789</v>
      </c>
      <c r="E107" s="14">
        <v>44806</v>
      </c>
      <c r="F107" s="52" t="s">
        <v>381</v>
      </c>
      <c r="G107" s="10">
        <v>25</v>
      </c>
      <c r="H107" s="10" t="s">
        <v>271</v>
      </c>
      <c r="I107" s="10">
        <v>106</v>
      </c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>
        <v>0.13150000000000001</v>
      </c>
      <c r="BA107" s="10">
        <v>0.10150000000000001</v>
      </c>
      <c r="BB107" s="10">
        <v>9.2700000000000005E-2</v>
      </c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>
        <v>1</v>
      </c>
      <c r="BR107">
        <v>1</v>
      </c>
      <c r="BS107" s="14">
        <v>44807</v>
      </c>
      <c r="BT107" s="10">
        <v>4</v>
      </c>
      <c r="BU107" s="10" t="s">
        <v>85</v>
      </c>
      <c r="BV107" s="10"/>
      <c r="BW107" s="10"/>
      <c r="CF107" s="10" t="s">
        <v>338</v>
      </c>
      <c r="CG107" s="10"/>
      <c r="CM107" s="10">
        <f t="shared" si="2"/>
        <v>0</v>
      </c>
      <c r="CN107">
        <f t="shared" si="3"/>
        <v>0</v>
      </c>
    </row>
    <row r="108" spans="1:92" x14ac:dyDescent="0.2">
      <c r="A108" s="10" t="s">
        <v>203</v>
      </c>
      <c r="B108" s="10" t="s">
        <v>250</v>
      </c>
    </row>
    <row r="109" spans="1:92" x14ac:dyDescent="0.2">
      <c r="A109" s="10"/>
      <c r="B109" s="10"/>
    </row>
    <row r="110" spans="1:92" x14ac:dyDescent="0.2">
      <c r="A110" s="10"/>
      <c r="B110" s="10"/>
    </row>
    <row r="111" spans="1:92" x14ac:dyDescent="0.2">
      <c r="A111" s="10"/>
      <c r="B111" s="10"/>
    </row>
    <row r="112" spans="1:92" x14ac:dyDescent="0.2">
      <c r="A112" s="10"/>
      <c r="B112" s="10"/>
    </row>
    <row r="113" spans="1:2" x14ac:dyDescent="0.2">
      <c r="A113" s="10"/>
      <c r="B113" s="10"/>
    </row>
    <row r="114" spans="1:2" x14ac:dyDescent="0.2">
      <c r="A114" s="10"/>
      <c r="B114" s="10"/>
    </row>
    <row r="115" spans="1:2" x14ac:dyDescent="0.2">
      <c r="A115" s="10"/>
      <c r="B115" s="10"/>
    </row>
    <row r="116" spans="1:2" x14ac:dyDescent="0.2">
      <c r="A116" s="10"/>
      <c r="B116" s="10"/>
    </row>
    <row r="117" spans="1:2" x14ac:dyDescent="0.2">
      <c r="A117" s="10"/>
      <c r="B117" s="10"/>
    </row>
    <row r="118" spans="1:2" x14ac:dyDescent="0.2">
      <c r="A118" s="10"/>
      <c r="B118" s="10"/>
    </row>
    <row r="119" spans="1:2" x14ac:dyDescent="0.2">
      <c r="A119" s="10"/>
      <c r="B119" s="10"/>
    </row>
    <row r="120" spans="1:2" x14ac:dyDescent="0.2">
      <c r="A120" s="10"/>
      <c r="B120" s="10"/>
    </row>
    <row r="121" spans="1:2" x14ac:dyDescent="0.2">
      <c r="A121" s="10"/>
      <c r="B121" s="10"/>
    </row>
    <row r="122" spans="1:2" x14ac:dyDescent="0.2">
      <c r="A122" s="10"/>
      <c r="B122" s="10"/>
    </row>
    <row r="123" spans="1:2" x14ac:dyDescent="0.2">
      <c r="A123" s="10"/>
      <c r="B123" s="10"/>
    </row>
    <row r="124" spans="1:2" x14ac:dyDescent="0.2">
      <c r="A124" s="10"/>
      <c r="B124" s="10"/>
    </row>
    <row r="125" spans="1:2" x14ac:dyDescent="0.2">
      <c r="A125" s="10"/>
      <c r="B125" s="10"/>
    </row>
    <row r="126" spans="1:2" x14ac:dyDescent="0.2">
      <c r="A126" s="10"/>
      <c r="B126" s="10"/>
    </row>
    <row r="127" spans="1:2" x14ac:dyDescent="0.2">
      <c r="A127" s="10"/>
      <c r="B127" s="10"/>
    </row>
    <row r="128" spans="1:2" x14ac:dyDescent="0.2">
      <c r="A128" s="10"/>
      <c r="B128" s="10"/>
    </row>
    <row r="129" spans="1:2" x14ac:dyDescent="0.2">
      <c r="A129" s="10"/>
      <c r="B129" s="10"/>
    </row>
    <row r="130" spans="1:2" x14ac:dyDescent="0.2">
      <c r="A130" s="10"/>
      <c r="B130" s="10"/>
    </row>
    <row r="131" spans="1:2" x14ac:dyDescent="0.2">
      <c r="A131" s="10"/>
      <c r="B131" s="10"/>
    </row>
    <row r="132" spans="1:2" x14ac:dyDescent="0.2">
      <c r="A132" s="10"/>
      <c r="B132" s="10"/>
    </row>
    <row r="133" spans="1:2" x14ac:dyDescent="0.2">
      <c r="A133" s="10"/>
      <c r="B133" s="10"/>
    </row>
    <row r="134" spans="1:2" x14ac:dyDescent="0.2">
      <c r="A134" s="10"/>
      <c r="B134" s="10"/>
    </row>
    <row r="135" spans="1:2" x14ac:dyDescent="0.2">
      <c r="A135" s="10"/>
      <c r="B135" s="10"/>
    </row>
    <row r="136" spans="1:2" x14ac:dyDescent="0.2">
      <c r="A136" s="10"/>
      <c r="B136" s="10"/>
    </row>
    <row r="137" spans="1:2" x14ac:dyDescent="0.2">
      <c r="A137" s="10"/>
      <c r="B137" s="10"/>
    </row>
    <row r="138" spans="1:2" x14ac:dyDescent="0.2">
      <c r="A138" s="10"/>
      <c r="B138" s="10"/>
    </row>
    <row r="139" spans="1:2" x14ac:dyDescent="0.2">
      <c r="A139" s="10"/>
      <c r="B139" s="10"/>
    </row>
    <row r="140" spans="1:2" x14ac:dyDescent="0.2">
      <c r="A140" s="10"/>
      <c r="B140" s="10"/>
    </row>
    <row r="141" spans="1:2" x14ac:dyDescent="0.2">
      <c r="A141" s="10"/>
      <c r="B141" s="10"/>
    </row>
    <row r="142" spans="1:2" x14ac:dyDescent="0.2">
      <c r="A142" s="10"/>
      <c r="B142" s="10"/>
    </row>
    <row r="143" spans="1:2" x14ac:dyDescent="0.2">
      <c r="A143" s="10"/>
      <c r="B143" s="10"/>
    </row>
    <row r="144" spans="1:2" x14ac:dyDescent="0.2">
      <c r="A144" s="10"/>
      <c r="B144" s="10"/>
    </row>
    <row r="145" spans="1:2" x14ac:dyDescent="0.2">
      <c r="A145" s="10"/>
      <c r="B145" s="10"/>
    </row>
    <row r="146" spans="1:2" x14ac:dyDescent="0.2">
      <c r="A146" s="10"/>
      <c r="B146" s="10"/>
    </row>
    <row r="147" spans="1:2" x14ac:dyDescent="0.2">
      <c r="A147" s="10"/>
      <c r="B147" s="10"/>
    </row>
    <row r="148" spans="1:2" x14ac:dyDescent="0.2">
      <c r="A148" s="10"/>
      <c r="B148" s="10"/>
    </row>
    <row r="149" spans="1:2" x14ac:dyDescent="0.2">
      <c r="A149" s="10"/>
      <c r="B149" s="10"/>
    </row>
    <row r="150" spans="1:2" x14ac:dyDescent="0.2">
      <c r="A150" s="10"/>
      <c r="B150" s="10"/>
    </row>
    <row r="151" spans="1:2" x14ac:dyDescent="0.2">
      <c r="A151" s="10"/>
      <c r="B151" s="10"/>
    </row>
    <row r="152" spans="1:2" x14ac:dyDescent="0.2">
      <c r="A152" s="10"/>
      <c r="B152" s="10"/>
    </row>
    <row r="153" spans="1:2" x14ac:dyDescent="0.2">
      <c r="A153" s="10"/>
      <c r="B153" s="10"/>
    </row>
    <row r="154" spans="1:2" x14ac:dyDescent="0.2">
      <c r="A154" s="10"/>
      <c r="B154" s="10"/>
    </row>
    <row r="155" spans="1:2" x14ac:dyDescent="0.2">
      <c r="A155" s="10"/>
      <c r="B155" s="10"/>
    </row>
    <row r="156" spans="1:2" x14ac:dyDescent="0.2">
      <c r="A156" s="10"/>
      <c r="B156" s="10"/>
    </row>
    <row r="157" spans="1:2" x14ac:dyDescent="0.2">
      <c r="A157" s="10"/>
      <c r="B157" s="10"/>
    </row>
    <row r="158" spans="1:2" x14ac:dyDescent="0.2">
      <c r="A158" s="10"/>
      <c r="B158" s="10"/>
    </row>
    <row r="159" spans="1:2" x14ac:dyDescent="0.2">
      <c r="A159" s="10"/>
      <c r="B159" s="10"/>
    </row>
    <row r="160" spans="1:2" x14ac:dyDescent="0.2">
      <c r="A160" s="10"/>
      <c r="B160" s="10"/>
    </row>
    <row r="161" spans="1:2" x14ac:dyDescent="0.2">
      <c r="A161" s="10"/>
      <c r="B161" s="10"/>
    </row>
    <row r="162" spans="1:2" x14ac:dyDescent="0.2">
      <c r="A162" s="10"/>
      <c r="B162" s="10"/>
    </row>
    <row r="163" spans="1:2" x14ac:dyDescent="0.2">
      <c r="A163" s="10"/>
      <c r="B163" s="10"/>
    </row>
    <row r="164" spans="1:2" x14ac:dyDescent="0.2">
      <c r="A164" s="10"/>
      <c r="B164" s="10"/>
    </row>
    <row r="165" spans="1:2" x14ac:dyDescent="0.2">
      <c r="A165" s="10"/>
      <c r="B165" s="10"/>
    </row>
    <row r="166" spans="1:2" x14ac:dyDescent="0.2">
      <c r="A166" s="10"/>
      <c r="B166" s="10"/>
    </row>
    <row r="167" spans="1:2" x14ac:dyDescent="0.2">
      <c r="A167" s="10"/>
      <c r="B167" s="10"/>
    </row>
    <row r="168" spans="1:2" x14ac:dyDescent="0.2">
      <c r="A168" s="10"/>
      <c r="B168" s="10"/>
    </row>
    <row r="169" spans="1:2" x14ac:dyDescent="0.2">
      <c r="A169" s="10"/>
      <c r="B169" s="10"/>
    </row>
    <row r="170" spans="1:2" x14ac:dyDescent="0.2">
      <c r="A170" s="10"/>
      <c r="B170" s="10"/>
    </row>
    <row r="171" spans="1:2" x14ac:dyDescent="0.2">
      <c r="A171" s="10"/>
      <c r="B171" s="10"/>
    </row>
    <row r="172" spans="1:2" x14ac:dyDescent="0.2">
      <c r="A172" s="10"/>
      <c r="B172" s="10"/>
    </row>
    <row r="173" spans="1:2" x14ac:dyDescent="0.2">
      <c r="A173" s="10"/>
      <c r="B173" s="10"/>
    </row>
    <row r="174" spans="1:2" x14ac:dyDescent="0.2">
      <c r="A174" s="10"/>
      <c r="B174" s="10"/>
    </row>
    <row r="175" spans="1:2" x14ac:dyDescent="0.2">
      <c r="A175" s="10"/>
      <c r="B175" s="10"/>
    </row>
    <row r="176" spans="1:2" x14ac:dyDescent="0.2">
      <c r="A176" s="10"/>
      <c r="B176" s="10"/>
    </row>
    <row r="177" spans="1:2" x14ac:dyDescent="0.2">
      <c r="A177" s="10"/>
      <c r="B177" s="10"/>
    </row>
    <row r="178" spans="1:2" x14ac:dyDescent="0.2">
      <c r="A178" s="10"/>
      <c r="B178" s="10"/>
    </row>
    <row r="179" spans="1:2" x14ac:dyDescent="0.2">
      <c r="A179" s="10"/>
      <c r="B179" s="10"/>
    </row>
    <row r="180" spans="1:2" x14ac:dyDescent="0.2">
      <c r="A180" s="10"/>
      <c r="B180" s="10"/>
    </row>
    <row r="181" spans="1:2" x14ac:dyDescent="0.2">
      <c r="A181" s="10"/>
      <c r="B181" s="10"/>
    </row>
    <row r="182" spans="1:2" x14ac:dyDescent="0.2">
      <c r="A182" s="10"/>
      <c r="B182" s="10"/>
    </row>
    <row r="183" spans="1:2" x14ac:dyDescent="0.2">
      <c r="A183" s="10"/>
      <c r="B183" s="10"/>
    </row>
    <row r="184" spans="1:2" x14ac:dyDescent="0.2">
      <c r="A184" s="10"/>
      <c r="B184" s="10"/>
    </row>
    <row r="185" spans="1:2" x14ac:dyDescent="0.2">
      <c r="A185" s="10"/>
      <c r="B185" s="10"/>
    </row>
    <row r="186" spans="1:2" x14ac:dyDescent="0.2">
      <c r="A186" s="10"/>
      <c r="B186" s="10"/>
    </row>
    <row r="187" spans="1:2" x14ac:dyDescent="0.2">
      <c r="A187" s="10"/>
      <c r="B187" s="10"/>
    </row>
    <row r="188" spans="1:2" x14ac:dyDescent="0.2">
      <c r="A188" s="10"/>
      <c r="B188" s="10"/>
    </row>
    <row r="189" spans="1:2" x14ac:dyDescent="0.2">
      <c r="A189" s="10"/>
      <c r="B189" s="10"/>
    </row>
    <row r="190" spans="1:2" x14ac:dyDescent="0.2">
      <c r="A190" s="10"/>
      <c r="B190" s="10"/>
    </row>
    <row r="191" spans="1:2" x14ac:dyDescent="0.2">
      <c r="A191" s="10"/>
      <c r="B191" s="10"/>
    </row>
    <row r="192" spans="1:2" x14ac:dyDescent="0.2">
      <c r="A192" s="10"/>
      <c r="B192" s="10"/>
    </row>
    <row r="193" spans="1:2" x14ac:dyDescent="0.2">
      <c r="A193" s="10"/>
      <c r="B193" s="10"/>
    </row>
    <row r="194" spans="1:2" x14ac:dyDescent="0.2">
      <c r="A194" s="10"/>
      <c r="B194" s="10"/>
    </row>
    <row r="195" spans="1:2" x14ac:dyDescent="0.2">
      <c r="A195" s="10"/>
      <c r="B195" s="10"/>
    </row>
    <row r="196" spans="1:2" x14ac:dyDescent="0.2">
      <c r="A196" s="10"/>
      <c r="B196" s="10"/>
    </row>
    <row r="197" spans="1:2" x14ac:dyDescent="0.2">
      <c r="A197" s="10"/>
      <c r="B197" s="10"/>
    </row>
    <row r="198" spans="1:2" x14ac:dyDescent="0.2">
      <c r="A198" s="10"/>
      <c r="B198" s="10"/>
    </row>
    <row r="199" spans="1:2" x14ac:dyDescent="0.2">
      <c r="A199" s="10"/>
      <c r="B199" s="10"/>
    </row>
    <row r="200" spans="1:2" x14ac:dyDescent="0.2">
      <c r="A200" s="10"/>
      <c r="B200" s="10"/>
    </row>
    <row r="201" spans="1:2" x14ac:dyDescent="0.2">
      <c r="A201" s="10"/>
      <c r="B201" s="10"/>
    </row>
    <row r="202" spans="1:2" x14ac:dyDescent="0.2">
      <c r="A202" s="10"/>
      <c r="B202" s="10"/>
    </row>
    <row r="203" spans="1:2" x14ac:dyDescent="0.2">
      <c r="A203" s="10"/>
      <c r="B203" s="10"/>
    </row>
    <row r="204" spans="1:2" x14ac:dyDescent="0.2">
      <c r="A204" s="10"/>
      <c r="B204" s="10"/>
    </row>
    <row r="205" spans="1:2" x14ac:dyDescent="0.2">
      <c r="A205" s="10"/>
      <c r="B205" s="10"/>
    </row>
    <row r="206" spans="1:2" x14ac:dyDescent="0.2">
      <c r="A206" s="10"/>
      <c r="B206" s="10"/>
    </row>
    <row r="207" spans="1:2" x14ac:dyDescent="0.2">
      <c r="A207" s="10"/>
      <c r="B207" s="10"/>
    </row>
    <row r="208" spans="1:2" x14ac:dyDescent="0.2">
      <c r="A208" s="10"/>
      <c r="B208" s="10"/>
    </row>
    <row r="209" spans="1:2" x14ac:dyDescent="0.2">
      <c r="A209" s="10"/>
      <c r="B209" s="10"/>
    </row>
    <row r="210" spans="1:2" x14ac:dyDescent="0.2">
      <c r="A210" s="10"/>
      <c r="B210" s="10"/>
    </row>
    <row r="211" spans="1:2" x14ac:dyDescent="0.2">
      <c r="A211" s="10"/>
      <c r="B211" s="10"/>
    </row>
    <row r="212" spans="1:2" x14ac:dyDescent="0.2">
      <c r="A212" s="10"/>
      <c r="B212" s="10"/>
    </row>
    <row r="213" spans="1:2" x14ac:dyDescent="0.2">
      <c r="A213" s="10"/>
      <c r="B213" s="10"/>
    </row>
    <row r="214" spans="1:2" x14ac:dyDescent="0.2">
      <c r="A214" s="10"/>
      <c r="B214" s="10"/>
    </row>
    <row r="215" spans="1:2" x14ac:dyDescent="0.2">
      <c r="A215" s="10"/>
      <c r="B215" s="10"/>
    </row>
    <row r="216" spans="1:2" x14ac:dyDescent="0.2">
      <c r="A216" s="10"/>
      <c r="B216" s="10"/>
    </row>
    <row r="217" spans="1:2" x14ac:dyDescent="0.2">
      <c r="A217" s="10"/>
      <c r="B217" s="10"/>
    </row>
    <row r="218" spans="1:2" x14ac:dyDescent="0.2">
      <c r="A218" s="10"/>
      <c r="B218" s="10"/>
    </row>
    <row r="219" spans="1:2" x14ac:dyDescent="0.2">
      <c r="A219" s="10"/>
      <c r="B219" s="10"/>
    </row>
    <row r="220" spans="1:2" x14ac:dyDescent="0.2">
      <c r="A220" s="10"/>
      <c r="B220" s="10"/>
    </row>
    <row r="221" spans="1:2" x14ac:dyDescent="0.2">
      <c r="A221" s="10"/>
      <c r="B221" s="10"/>
    </row>
    <row r="222" spans="1:2" x14ac:dyDescent="0.2">
      <c r="A222" s="10"/>
      <c r="B222" s="10"/>
    </row>
    <row r="223" spans="1:2" x14ac:dyDescent="0.2">
      <c r="A223" s="10"/>
      <c r="B223" s="10"/>
    </row>
    <row r="224" spans="1:2" x14ac:dyDescent="0.2">
      <c r="A224" s="10"/>
      <c r="B224" s="10"/>
    </row>
    <row r="225" spans="1:2" x14ac:dyDescent="0.2">
      <c r="A225" s="10"/>
      <c r="B225" s="10"/>
    </row>
    <row r="226" spans="1:2" x14ac:dyDescent="0.2">
      <c r="A226" s="10"/>
      <c r="B226" s="10"/>
    </row>
    <row r="227" spans="1:2" x14ac:dyDescent="0.2">
      <c r="A227" s="10"/>
      <c r="B227" s="10"/>
    </row>
    <row r="228" spans="1:2" x14ac:dyDescent="0.2">
      <c r="A228" s="10"/>
      <c r="B228" s="10"/>
    </row>
    <row r="229" spans="1:2" x14ac:dyDescent="0.2">
      <c r="A229" s="10"/>
      <c r="B229" s="10"/>
    </row>
    <row r="230" spans="1:2" x14ac:dyDescent="0.2">
      <c r="A230" s="10"/>
      <c r="B230" s="10"/>
    </row>
    <row r="231" spans="1:2" x14ac:dyDescent="0.2">
      <c r="A231" s="10"/>
      <c r="B231" s="10"/>
    </row>
    <row r="232" spans="1:2" x14ac:dyDescent="0.2">
      <c r="A232" s="10"/>
      <c r="B232" s="10"/>
    </row>
    <row r="233" spans="1:2" x14ac:dyDescent="0.2">
      <c r="A233" s="10"/>
      <c r="B233" s="10"/>
    </row>
    <row r="234" spans="1:2" x14ac:dyDescent="0.2">
      <c r="A234" s="10"/>
      <c r="B234" s="10"/>
    </row>
    <row r="235" spans="1:2" x14ac:dyDescent="0.2">
      <c r="A235" s="10"/>
      <c r="B235" s="10"/>
    </row>
    <row r="236" spans="1:2" x14ac:dyDescent="0.2">
      <c r="A236" s="10"/>
      <c r="B236" s="10"/>
    </row>
    <row r="237" spans="1:2" x14ac:dyDescent="0.2">
      <c r="A237" s="10"/>
      <c r="B237" s="10"/>
    </row>
    <row r="238" spans="1:2" x14ac:dyDescent="0.2">
      <c r="A238" s="10"/>
      <c r="B238" s="10"/>
    </row>
    <row r="239" spans="1:2" x14ac:dyDescent="0.2">
      <c r="A239" s="10"/>
      <c r="B239" s="10"/>
    </row>
    <row r="240" spans="1:2" x14ac:dyDescent="0.2">
      <c r="A240" s="10"/>
      <c r="B240" s="10"/>
    </row>
    <row r="241" spans="1:2" x14ac:dyDescent="0.2">
      <c r="A241" s="10"/>
      <c r="B241" s="10"/>
    </row>
    <row r="242" spans="1:2" x14ac:dyDescent="0.2">
      <c r="A242" s="10"/>
      <c r="B242" s="10"/>
    </row>
    <row r="243" spans="1:2" x14ac:dyDescent="0.2">
      <c r="A243" s="10"/>
      <c r="B243" s="10"/>
    </row>
    <row r="244" spans="1:2" x14ac:dyDescent="0.2">
      <c r="A244" s="10"/>
      <c r="B244" s="10"/>
    </row>
    <row r="245" spans="1:2" x14ac:dyDescent="0.2">
      <c r="A245" s="10"/>
      <c r="B245" s="10"/>
    </row>
    <row r="246" spans="1:2" x14ac:dyDescent="0.2">
      <c r="A246" s="10"/>
      <c r="B246" s="10"/>
    </row>
    <row r="247" spans="1:2" x14ac:dyDescent="0.2">
      <c r="A247" s="10"/>
      <c r="B247" s="10"/>
    </row>
    <row r="248" spans="1:2" x14ac:dyDescent="0.2">
      <c r="A248" s="10"/>
      <c r="B248" s="10"/>
    </row>
    <row r="249" spans="1:2" x14ac:dyDescent="0.2">
      <c r="A249" s="10"/>
      <c r="B249" s="10"/>
    </row>
    <row r="250" spans="1:2" x14ac:dyDescent="0.2">
      <c r="A250" s="10"/>
      <c r="B250" s="10"/>
    </row>
    <row r="251" spans="1:2" x14ac:dyDescent="0.2">
      <c r="A251" s="10"/>
      <c r="B251" s="10"/>
    </row>
    <row r="252" spans="1:2" x14ac:dyDescent="0.2">
      <c r="A252" s="10"/>
      <c r="B252" s="10"/>
    </row>
    <row r="253" spans="1:2" x14ac:dyDescent="0.2">
      <c r="A253" s="10"/>
      <c r="B253" s="10"/>
    </row>
    <row r="254" spans="1:2" x14ac:dyDescent="0.2">
      <c r="A254" s="10"/>
      <c r="B254" s="10"/>
    </row>
    <row r="255" spans="1:2" x14ac:dyDescent="0.2">
      <c r="A255" s="10"/>
      <c r="B255" s="10"/>
    </row>
    <row r="256" spans="1:2" x14ac:dyDescent="0.2">
      <c r="A256" s="10"/>
      <c r="B256" s="10"/>
    </row>
    <row r="257" spans="1:2" x14ac:dyDescent="0.2">
      <c r="A257" s="10"/>
      <c r="B257" s="10"/>
    </row>
    <row r="258" spans="1:2" x14ac:dyDescent="0.2">
      <c r="A258" s="10"/>
      <c r="B258" s="10"/>
    </row>
    <row r="259" spans="1:2" x14ac:dyDescent="0.2">
      <c r="A259" s="10"/>
      <c r="B259" s="10"/>
    </row>
    <row r="260" spans="1:2" x14ac:dyDescent="0.2">
      <c r="A260" s="10"/>
      <c r="B260" s="10"/>
    </row>
    <row r="261" spans="1:2" x14ac:dyDescent="0.2">
      <c r="A261" s="10"/>
      <c r="B261" s="10"/>
    </row>
    <row r="262" spans="1:2" x14ac:dyDescent="0.2">
      <c r="A262" s="10"/>
      <c r="B262" s="10"/>
    </row>
    <row r="263" spans="1:2" x14ac:dyDescent="0.2">
      <c r="A263" s="10"/>
      <c r="B263" s="10"/>
    </row>
    <row r="264" spans="1:2" x14ac:dyDescent="0.2">
      <c r="A264" s="10"/>
      <c r="B264" s="10"/>
    </row>
    <row r="265" spans="1:2" x14ac:dyDescent="0.2">
      <c r="A265" s="10"/>
      <c r="B265" s="10"/>
    </row>
    <row r="266" spans="1:2" x14ac:dyDescent="0.2">
      <c r="A266" s="10"/>
      <c r="B266" s="10"/>
    </row>
    <row r="267" spans="1:2" x14ac:dyDescent="0.2">
      <c r="A267" s="10"/>
      <c r="B267" s="10"/>
    </row>
    <row r="268" spans="1:2" x14ac:dyDescent="0.2">
      <c r="A268" s="10"/>
      <c r="B268" s="10"/>
    </row>
    <row r="269" spans="1:2" x14ac:dyDescent="0.2">
      <c r="A269" s="10"/>
      <c r="B269" s="10"/>
    </row>
    <row r="270" spans="1:2" x14ac:dyDescent="0.2">
      <c r="A270" s="10"/>
      <c r="B270" s="10"/>
    </row>
    <row r="271" spans="1:2" x14ac:dyDescent="0.2">
      <c r="A271" s="10"/>
      <c r="B271" s="10"/>
    </row>
    <row r="272" spans="1:2" x14ac:dyDescent="0.2">
      <c r="A272" s="10"/>
      <c r="B272" s="10"/>
    </row>
    <row r="273" spans="1:2" x14ac:dyDescent="0.2">
      <c r="A273" s="10"/>
      <c r="B273" s="10"/>
    </row>
    <row r="274" spans="1:2" x14ac:dyDescent="0.2">
      <c r="A274" s="10"/>
      <c r="B274" s="10"/>
    </row>
    <row r="275" spans="1:2" x14ac:dyDescent="0.2">
      <c r="A275" s="10"/>
      <c r="B275" s="10"/>
    </row>
    <row r="276" spans="1:2" x14ac:dyDescent="0.2">
      <c r="A276" s="10"/>
      <c r="B276" s="10"/>
    </row>
    <row r="277" spans="1:2" x14ac:dyDescent="0.2">
      <c r="A277" s="10"/>
      <c r="B277" s="10"/>
    </row>
    <row r="278" spans="1:2" x14ac:dyDescent="0.2">
      <c r="A278" s="10"/>
      <c r="B278" s="10"/>
    </row>
    <row r="279" spans="1:2" x14ac:dyDescent="0.2">
      <c r="A279" s="10"/>
      <c r="B279" s="10"/>
    </row>
    <row r="280" spans="1:2" x14ac:dyDescent="0.2">
      <c r="A280" s="10"/>
      <c r="B280" s="10"/>
    </row>
    <row r="281" spans="1:2" x14ac:dyDescent="0.2">
      <c r="A281" s="10"/>
      <c r="B281" s="10"/>
    </row>
    <row r="282" spans="1:2" x14ac:dyDescent="0.2">
      <c r="A282" s="10"/>
      <c r="B282" s="10"/>
    </row>
    <row r="283" spans="1:2" x14ac:dyDescent="0.2">
      <c r="A283" s="10"/>
      <c r="B283" s="10"/>
    </row>
    <row r="284" spans="1:2" x14ac:dyDescent="0.2">
      <c r="A284" s="10"/>
      <c r="B284" s="10"/>
    </row>
    <row r="285" spans="1:2" x14ac:dyDescent="0.2">
      <c r="A285" s="10"/>
      <c r="B285" s="10"/>
    </row>
    <row r="286" spans="1:2" x14ac:dyDescent="0.2">
      <c r="A286" s="10"/>
      <c r="B286" s="10"/>
    </row>
    <row r="287" spans="1:2" x14ac:dyDescent="0.2">
      <c r="A287" s="10"/>
      <c r="B287" s="10"/>
    </row>
    <row r="288" spans="1:2" x14ac:dyDescent="0.2">
      <c r="A288" s="10"/>
      <c r="B288" s="10"/>
    </row>
    <row r="289" spans="1:2" x14ac:dyDescent="0.2">
      <c r="A289" s="10"/>
      <c r="B289" s="10"/>
    </row>
    <row r="290" spans="1:2" x14ac:dyDescent="0.2">
      <c r="A290" s="10"/>
      <c r="B290" s="10"/>
    </row>
    <row r="291" spans="1:2" x14ac:dyDescent="0.2">
      <c r="A291" s="10"/>
      <c r="B291" s="10"/>
    </row>
    <row r="292" spans="1:2" x14ac:dyDescent="0.2">
      <c r="A292" s="10"/>
      <c r="B292" s="10"/>
    </row>
    <row r="293" spans="1:2" x14ac:dyDescent="0.2">
      <c r="A293" s="10"/>
      <c r="B293" s="10"/>
    </row>
    <row r="294" spans="1:2" x14ac:dyDescent="0.2">
      <c r="A294" s="10"/>
      <c r="B294" s="10"/>
    </row>
    <row r="295" spans="1:2" x14ac:dyDescent="0.2">
      <c r="A295" s="10"/>
      <c r="B295" s="10"/>
    </row>
    <row r="296" spans="1:2" x14ac:dyDescent="0.2">
      <c r="A296" s="10"/>
      <c r="B296" s="10"/>
    </row>
    <row r="297" spans="1:2" x14ac:dyDescent="0.2">
      <c r="A297" s="10"/>
      <c r="B297" s="10"/>
    </row>
    <row r="298" spans="1:2" x14ac:dyDescent="0.2">
      <c r="A298" s="10"/>
      <c r="B298" s="10"/>
    </row>
    <row r="299" spans="1:2" x14ac:dyDescent="0.2">
      <c r="A299" s="10"/>
      <c r="B299" s="10"/>
    </row>
    <row r="300" spans="1:2" x14ac:dyDescent="0.2">
      <c r="A300" s="10"/>
      <c r="B300" s="10"/>
    </row>
    <row r="301" spans="1:2" x14ac:dyDescent="0.2">
      <c r="A301" s="10"/>
      <c r="B301" s="10"/>
    </row>
    <row r="302" spans="1:2" x14ac:dyDescent="0.2">
      <c r="A302" s="10"/>
      <c r="B302" s="10"/>
    </row>
    <row r="303" spans="1:2" x14ac:dyDescent="0.2">
      <c r="A303" s="10"/>
      <c r="B303" s="10"/>
    </row>
    <row r="304" spans="1:2" x14ac:dyDescent="0.2">
      <c r="A304" s="10"/>
      <c r="B304" s="10"/>
    </row>
    <row r="305" spans="1:2" x14ac:dyDescent="0.2">
      <c r="A305" s="10"/>
      <c r="B305" s="10"/>
    </row>
    <row r="306" spans="1:2" x14ac:dyDescent="0.2">
      <c r="A306" s="10"/>
      <c r="B306" s="10"/>
    </row>
    <row r="307" spans="1:2" x14ac:dyDescent="0.2">
      <c r="A307" s="10"/>
      <c r="B307" s="10"/>
    </row>
    <row r="308" spans="1:2" x14ac:dyDescent="0.2">
      <c r="A308" s="10"/>
      <c r="B308" s="10"/>
    </row>
    <row r="309" spans="1:2" x14ac:dyDescent="0.2">
      <c r="A309" s="10"/>
      <c r="B309" s="10"/>
    </row>
    <row r="310" spans="1:2" x14ac:dyDescent="0.2">
      <c r="A310" s="10"/>
      <c r="B310" s="10"/>
    </row>
    <row r="311" spans="1:2" x14ac:dyDescent="0.2">
      <c r="A311" s="10"/>
      <c r="B311" s="10"/>
    </row>
    <row r="312" spans="1:2" x14ac:dyDescent="0.2">
      <c r="A312" s="10"/>
      <c r="B312" s="10"/>
    </row>
    <row r="313" spans="1:2" x14ac:dyDescent="0.2">
      <c r="A313" s="10"/>
      <c r="B313" s="10"/>
    </row>
    <row r="314" spans="1:2" x14ac:dyDescent="0.2">
      <c r="A314" s="10"/>
      <c r="B314" s="10"/>
    </row>
    <row r="315" spans="1:2" x14ac:dyDescent="0.2">
      <c r="A315" s="10"/>
      <c r="B315" s="10"/>
    </row>
    <row r="316" spans="1:2" x14ac:dyDescent="0.2">
      <c r="A316" s="10"/>
      <c r="B316" s="10"/>
    </row>
    <row r="317" spans="1:2" x14ac:dyDescent="0.2">
      <c r="A317" s="10"/>
      <c r="B317" s="10"/>
    </row>
    <row r="318" spans="1:2" x14ac:dyDescent="0.2">
      <c r="A318" s="10"/>
      <c r="B318" s="10"/>
    </row>
    <row r="319" spans="1:2" x14ac:dyDescent="0.2">
      <c r="A319" s="10"/>
      <c r="B319" s="10"/>
    </row>
    <row r="320" spans="1:2" x14ac:dyDescent="0.2">
      <c r="A320" s="10"/>
      <c r="B320" s="10"/>
    </row>
    <row r="321" spans="1:2" x14ac:dyDescent="0.2">
      <c r="A321" s="10"/>
      <c r="B321" s="10"/>
    </row>
    <row r="322" spans="1:2" x14ac:dyDescent="0.2">
      <c r="A322" s="10"/>
      <c r="B322" s="10"/>
    </row>
    <row r="323" spans="1:2" x14ac:dyDescent="0.2">
      <c r="A323" s="10"/>
      <c r="B323" s="10"/>
    </row>
    <row r="324" spans="1:2" x14ac:dyDescent="0.2">
      <c r="A324" s="10"/>
      <c r="B324" s="10"/>
    </row>
    <row r="325" spans="1:2" x14ac:dyDescent="0.2">
      <c r="A325" s="10"/>
      <c r="B325" s="10"/>
    </row>
    <row r="326" spans="1:2" x14ac:dyDescent="0.2">
      <c r="A326" s="10"/>
      <c r="B326" s="10"/>
    </row>
    <row r="327" spans="1:2" x14ac:dyDescent="0.2">
      <c r="A327" s="10"/>
      <c r="B327" s="10"/>
    </row>
    <row r="328" spans="1:2" x14ac:dyDescent="0.2">
      <c r="A328" s="10"/>
      <c r="B328" s="10"/>
    </row>
    <row r="329" spans="1:2" x14ac:dyDescent="0.2">
      <c r="A329" s="10"/>
      <c r="B329" s="10"/>
    </row>
    <row r="330" spans="1:2" x14ac:dyDescent="0.2">
      <c r="A330" s="10"/>
      <c r="B330" s="10"/>
    </row>
    <row r="331" spans="1:2" x14ac:dyDescent="0.2">
      <c r="A331" s="10"/>
      <c r="B331" s="10"/>
    </row>
    <row r="332" spans="1:2" x14ac:dyDescent="0.2">
      <c r="A332" s="10"/>
      <c r="B332" s="10"/>
    </row>
    <row r="333" spans="1:2" x14ac:dyDescent="0.2">
      <c r="A333" s="10"/>
      <c r="B333" s="10"/>
    </row>
    <row r="334" spans="1:2" x14ac:dyDescent="0.2">
      <c r="A334" s="10"/>
      <c r="B334" s="10"/>
    </row>
    <row r="335" spans="1:2" x14ac:dyDescent="0.2">
      <c r="A335" s="10"/>
      <c r="B335" s="10"/>
    </row>
    <row r="336" spans="1:2" x14ac:dyDescent="0.2">
      <c r="A336" s="10"/>
      <c r="B336" s="10"/>
    </row>
    <row r="337" spans="1:2" x14ac:dyDescent="0.2">
      <c r="A337" s="10"/>
      <c r="B337" s="10"/>
    </row>
    <row r="338" spans="1:2" x14ac:dyDescent="0.2">
      <c r="A338" s="10"/>
      <c r="B338" s="10"/>
    </row>
    <row r="339" spans="1:2" x14ac:dyDescent="0.2">
      <c r="A339" s="10"/>
      <c r="B339" s="10"/>
    </row>
    <row r="340" spans="1:2" x14ac:dyDescent="0.2">
      <c r="A340" s="10"/>
      <c r="B340" s="10"/>
    </row>
    <row r="341" spans="1:2" x14ac:dyDescent="0.2">
      <c r="A341" s="10"/>
      <c r="B341" s="10"/>
    </row>
    <row r="342" spans="1:2" x14ac:dyDescent="0.2">
      <c r="A342" s="10"/>
      <c r="B342" s="10"/>
    </row>
    <row r="343" spans="1:2" x14ac:dyDescent="0.2">
      <c r="A343" s="10"/>
      <c r="B343" s="10"/>
    </row>
    <row r="344" spans="1:2" x14ac:dyDescent="0.2">
      <c r="A344" s="10"/>
      <c r="B344" s="10"/>
    </row>
    <row r="345" spans="1:2" x14ac:dyDescent="0.2">
      <c r="A345" s="10"/>
      <c r="B345" s="10"/>
    </row>
    <row r="346" spans="1:2" x14ac:dyDescent="0.2">
      <c r="A346" s="10"/>
      <c r="B346" s="10"/>
    </row>
    <row r="347" spans="1:2" x14ac:dyDescent="0.2">
      <c r="A347" s="10"/>
      <c r="B347" s="10"/>
    </row>
    <row r="348" spans="1:2" x14ac:dyDescent="0.2">
      <c r="A348" s="10"/>
      <c r="B348" s="10"/>
    </row>
    <row r="349" spans="1:2" x14ac:dyDescent="0.2">
      <c r="A349" s="10"/>
      <c r="B349" s="10"/>
    </row>
    <row r="350" spans="1:2" x14ac:dyDescent="0.2">
      <c r="A350" s="10"/>
      <c r="B350" s="10"/>
    </row>
    <row r="351" spans="1:2" x14ac:dyDescent="0.2">
      <c r="A351" s="10"/>
      <c r="B351" s="10"/>
    </row>
    <row r="352" spans="1:2" x14ac:dyDescent="0.2">
      <c r="A352" s="10"/>
      <c r="B352" s="10"/>
    </row>
    <row r="353" spans="1:2" x14ac:dyDescent="0.2">
      <c r="A353" s="10"/>
      <c r="B353" s="10"/>
    </row>
    <row r="354" spans="1:2" x14ac:dyDescent="0.2">
      <c r="A354" s="10"/>
      <c r="B354" s="10"/>
    </row>
    <row r="355" spans="1:2" x14ac:dyDescent="0.2">
      <c r="A355" s="10"/>
      <c r="B355" s="10"/>
    </row>
    <row r="356" spans="1:2" x14ac:dyDescent="0.2">
      <c r="A356" s="10"/>
      <c r="B356" s="10"/>
    </row>
    <row r="357" spans="1:2" x14ac:dyDescent="0.2">
      <c r="A357" s="10"/>
      <c r="B357" s="10"/>
    </row>
    <row r="358" spans="1:2" x14ac:dyDescent="0.2">
      <c r="A358" s="10"/>
      <c r="B358" s="10"/>
    </row>
    <row r="359" spans="1:2" x14ac:dyDescent="0.2">
      <c r="A359" s="10"/>
      <c r="B359" s="10"/>
    </row>
    <row r="360" spans="1:2" x14ac:dyDescent="0.2">
      <c r="A360" s="10"/>
      <c r="B360" s="10"/>
    </row>
    <row r="361" spans="1:2" x14ac:dyDescent="0.2">
      <c r="A361" s="10"/>
      <c r="B361" s="10"/>
    </row>
    <row r="362" spans="1:2" x14ac:dyDescent="0.2">
      <c r="A362" s="10"/>
      <c r="B362" s="10"/>
    </row>
    <row r="363" spans="1:2" x14ac:dyDescent="0.2">
      <c r="A363" s="10"/>
      <c r="B363" s="10"/>
    </row>
    <row r="364" spans="1:2" x14ac:dyDescent="0.2">
      <c r="A364" s="10"/>
      <c r="B364" s="10"/>
    </row>
    <row r="365" spans="1:2" x14ac:dyDescent="0.2">
      <c r="A365" s="10"/>
      <c r="B365" s="10"/>
    </row>
    <row r="366" spans="1:2" x14ac:dyDescent="0.2">
      <c r="A366" s="10"/>
      <c r="B366" s="10"/>
    </row>
    <row r="367" spans="1:2" x14ac:dyDescent="0.2">
      <c r="A367" s="10"/>
      <c r="B367" s="10"/>
    </row>
    <row r="368" spans="1:2" x14ac:dyDescent="0.2">
      <c r="A368" s="10"/>
      <c r="B368" s="10"/>
    </row>
    <row r="369" spans="1:2" x14ac:dyDescent="0.2">
      <c r="A369" s="10"/>
      <c r="B369" s="10"/>
    </row>
    <row r="370" spans="1:2" x14ac:dyDescent="0.2">
      <c r="A370" s="10"/>
      <c r="B370" s="10"/>
    </row>
    <row r="371" spans="1:2" x14ac:dyDescent="0.2">
      <c r="A371" s="10"/>
      <c r="B371" s="10"/>
    </row>
    <row r="372" spans="1:2" x14ac:dyDescent="0.2">
      <c r="A372" s="10"/>
      <c r="B372" s="10"/>
    </row>
    <row r="373" spans="1:2" x14ac:dyDescent="0.2">
      <c r="A373" s="10"/>
      <c r="B373" s="10"/>
    </row>
    <row r="374" spans="1:2" x14ac:dyDescent="0.2">
      <c r="A374" s="10"/>
      <c r="B374" s="10"/>
    </row>
    <row r="375" spans="1:2" x14ac:dyDescent="0.2">
      <c r="A375" s="10"/>
      <c r="B375" s="10"/>
    </row>
    <row r="376" spans="1:2" x14ac:dyDescent="0.2">
      <c r="A376" s="10"/>
      <c r="B376" s="10"/>
    </row>
    <row r="377" spans="1:2" x14ac:dyDescent="0.2">
      <c r="A377" s="10"/>
      <c r="B377" s="10"/>
    </row>
    <row r="378" spans="1:2" x14ac:dyDescent="0.2">
      <c r="A378" s="10"/>
      <c r="B378" s="10"/>
    </row>
    <row r="379" spans="1:2" x14ac:dyDescent="0.2">
      <c r="A379" s="10"/>
      <c r="B379" s="10"/>
    </row>
    <row r="380" spans="1:2" x14ac:dyDescent="0.2">
      <c r="A380" s="10"/>
      <c r="B380" s="10"/>
    </row>
    <row r="381" spans="1:2" x14ac:dyDescent="0.2">
      <c r="A381" s="10"/>
      <c r="B381" s="10"/>
    </row>
    <row r="382" spans="1:2" x14ac:dyDescent="0.2">
      <c r="A382" s="10"/>
      <c r="B382" s="10"/>
    </row>
    <row r="383" spans="1:2" x14ac:dyDescent="0.2">
      <c r="A383" s="10"/>
      <c r="B383" s="10"/>
    </row>
    <row r="384" spans="1:2" x14ac:dyDescent="0.2">
      <c r="A384" s="10"/>
      <c r="B384" s="10"/>
    </row>
    <row r="385" spans="1:2" x14ac:dyDescent="0.2">
      <c r="A385" s="10"/>
      <c r="B385" s="10"/>
    </row>
    <row r="386" spans="1:2" x14ac:dyDescent="0.2">
      <c r="A386" s="10"/>
      <c r="B386" s="10"/>
    </row>
    <row r="387" spans="1:2" x14ac:dyDescent="0.2">
      <c r="A387" s="10"/>
      <c r="B387" s="10"/>
    </row>
    <row r="388" spans="1:2" x14ac:dyDescent="0.2">
      <c r="A388" s="10"/>
      <c r="B388" s="10"/>
    </row>
    <row r="389" spans="1:2" x14ac:dyDescent="0.2">
      <c r="A389" s="10"/>
      <c r="B389" s="10"/>
    </row>
    <row r="390" spans="1:2" x14ac:dyDescent="0.2">
      <c r="A390" s="10"/>
      <c r="B390" s="10"/>
    </row>
    <row r="391" spans="1:2" x14ac:dyDescent="0.2">
      <c r="A391" s="10"/>
      <c r="B391" s="10"/>
    </row>
    <row r="392" spans="1:2" x14ac:dyDescent="0.2">
      <c r="A392" s="10"/>
      <c r="B392" s="10"/>
    </row>
    <row r="393" spans="1:2" x14ac:dyDescent="0.2">
      <c r="A393" s="10"/>
      <c r="B393" s="10"/>
    </row>
    <row r="394" spans="1:2" x14ac:dyDescent="0.2">
      <c r="A394" s="10"/>
      <c r="B394" s="10"/>
    </row>
    <row r="395" spans="1:2" x14ac:dyDescent="0.2">
      <c r="A395" s="10"/>
      <c r="B395" s="10"/>
    </row>
    <row r="396" spans="1:2" x14ac:dyDescent="0.2">
      <c r="A396" s="10"/>
      <c r="B396" s="10"/>
    </row>
    <row r="397" spans="1:2" x14ac:dyDescent="0.2">
      <c r="A397" s="10"/>
      <c r="B397" s="10"/>
    </row>
    <row r="398" spans="1:2" x14ac:dyDescent="0.2">
      <c r="A398" s="10"/>
      <c r="B398" s="10"/>
    </row>
    <row r="399" spans="1:2" x14ac:dyDescent="0.2">
      <c r="A399" s="10"/>
      <c r="B399" s="10"/>
    </row>
    <row r="400" spans="1:2" x14ac:dyDescent="0.2">
      <c r="A400" s="10"/>
      <c r="B400" s="10"/>
    </row>
    <row r="401" spans="1:2" x14ac:dyDescent="0.2">
      <c r="A401" s="10"/>
      <c r="B401" s="10"/>
    </row>
    <row r="402" spans="1:2" x14ac:dyDescent="0.2">
      <c r="A402" s="10"/>
      <c r="B402" s="10"/>
    </row>
    <row r="403" spans="1:2" x14ac:dyDescent="0.2">
      <c r="A403" s="10"/>
      <c r="B403" s="10"/>
    </row>
    <row r="404" spans="1:2" x14ac:dyDescent="0.2">
      <c r="A404" s="10"/>
      <c r="B404" s="10"/>
    </row>
    <row r="405" spans="1:2" x14ac:dyDescent="0.2">
      <c r="A405" s="10"/>
      <c r="B405" s="10"/>
    </row>
    <row r="406" spans="1:2" x14ac:dyDescent="0.2">
      <c r="A406" s="10"/>
      <c r="B406" s="10"/>
    </row>
    <row r="407" spans="1:2" x14ac:dyDescent="0.2">
      <c r="A407" s="10"/>
      <c r="B407" s="10"/>
    </row>
    <row r="408" spans="1:2" x14ac:dyDescent="0.2">
      <c r="A408" s="10"/>
      <c r="B408" s="10"/>
    </row>
    <row r="409" spans="1:2" x14ac:dyDescent="0.2">
      <c r="A409" s="10"/>
      <c r="B409" s="10"/>
    </row>
    <row r="410" spans="1:2" x14ac:dyDescent="0.2">
      <c r="A410" s="10"/>
      <c r="B410" s="10"/>
    </row>
    <row r="411" spans="1:2" x14ac:dyDescent="0.2">
      <c r="A411" s="10"/>
      <c r="B411" s="10"/>
    </row>
    <row r="412" spans="1:2" x14ac:dyDescent="0.2">
      <c r="A412" s="10"/>
      <c r="B412" s="10"/>
    </row>
    <row r="413" spans="1:2" x14ac:dyDescent="0.2">
      <c r="A413" s="10"/>
      <c r="B413" s="10"/>
    </row>
    <row r="414" spans="1:2" x14ac:dyDescent="0.2">
      <c r="A414" s="10"/>
      <c r="B414" s="10"/>
    </row>
    <row r="415" spans="1:2" x14ac:dyDescent="0.2">
      <c r="A415" s="10"/>
      <c r="B415" s="10"/>
    </row>
    <row r="416" spans="1:2" x14ac:dyDescent="0.2">
      <c r="A416" s="10"/>
      <c r="B416" s="10"/>
    </row>
    <row r="417" spans="1:2" x14ac:dyDescent="0.2">
      <c r="A417" s="10"/>
      <c r="B417" s="10"/>
    </row>
    <row r="418" spans="1:2" x14ac:dyDescent="0.2">
      <c r="A418" s="10"/>
      <c r="B418" s="10"/>
    </row>
    <row r="419" spans="1:2" x14ac:dyDescent="0.2">
      <c r="A419" s="10"/>
      <c r="B419" s="10"/>
    </row>
    <row r="420" spans="1:2" x14ac:dyDescent="0.2">
      <c r="A420" s="10"/>
      <c r="B420" s="10"/>
    </row>
    <row r="421" spans="1:2" x14ac:dyDescent="0.2">
      <c r="A421" s="10"/>
      <c r="B421" s="10"/>
    </row>
    <row r="422" spans="1:2" x14ac:dyDescent="0.2">
      <c r="A422" s="10"/>
      <c r="B422" s="10"/>
    </row>
    <row r="423" spans="1:2" x14ac:dyDescent="0.2">
      <c r="A423" s="10"/>
      <c r="B423" s="10"/>
    </row>
    <row r="424" spans="1:2" x14ac:dyDescent="0.2">
      <c r="A424" s="10"/>
      <c r="B424" s="10"/>
    </row>
    <row r="425" spans="1:2" x14ac:dyDescent="0.2">
      <c r="A425" s="10"/>
      <c r="B425" s="10"/>
    </row>
    <row r="426" spans="1:2" x14ac:dyDescent="0.2">
      <c r="A426" s="10"/>
      <c r="B426" s="10"/>
    </row>
    <row r="427" spans="1:2" x14ac:dyDescent="0.2">
      <c r="A427" s="10"/>
      <c r="B427" s="10"/>
    </row>
    <row r="428" spans="1:2" x14ac:dyDescent="0.2">
      <c r="A428" s="10"/>
      <c r="B428" s="10"/>
    </row>
    <row r="429" spans="1:2" x14ac:dyDescent="0.2">
      <c r="A429" s="10"/>
      <c r="B429" s="10"/>
    </row>
    <row r="430" spans="1:2" x14ac:dyDescent="0.2">
      <c r="A430" s="10"/>
      <c r="B430" s="10"/>
    </row>
    <row r="431" spans="1:2" x14ac:dyDescent="0.2">
      <c r="A431" s="10"/>
      <c r="B431" s="10"/>
    </row>
    <row r="432" spans="1:2" x14ac:dyDescent="0.2">
      <c r="A432" s="10"/>
      <c r="B432" s="10"/>
    </row>
    <row r="433" spans="1:2" x14ac:dyDescent="0.2">
      <c r="A433" s="10"/>
      <c r="B433" s="10"/>
    </row>
    <row r="434" spans="1:2" x14ac:dyDescent="0.2">
      <c r="A434" s="10"/>
      <c r="B434" s="10"/>
    </row>
    <row r="435" spans="1:2" x14ac:dyDescent="0.2">
      <c r="A435" s="10"/>
      <c r="B435" s="10"/>
    </row>
    <row r="436" spans="1:2" x14ac:dyDescent="0.2">
      <c r="A436" s="10"/>
      <c r="B436" s="10"/>
    </row>
    <row r="437" spans="1:2" x14ac:dyDescent="0.2">
      <c r="A437" s="10"/>
      <c r="B437" s="10"/>
    </row>
    <row r="438" spans="1:2" x14ac:dyDescent="0.2">
      <c r="A438" s="10"/>
      <c r="B438" s="10"/>
    </row>
    <row r="439" spans="1:2" x14ac:dyDescent="0.2">
      <c r="A439" s="10"/>
      <c r="B439" s="10"/>
    </row>
    <row r="440" spans="1:2" x14ac:dyDescent="0.2">
      <c r="A440" s="10"/>
      <c r="B440" s="10"/>
    </row>
    <row r="441" spans="1:2" x14ac:dyDescent="0.2">
      <c r="A441" s="10"/>
      <c r="B441" s="10"/>
    </row>
    <row r="442" spans="1:2" x14ac:dyDescent="0.2">
      <c r="A442" s="10"/>
      <c r="B442" s="10"/>
    </row>
    <row r="443" spans="1:2" x14ac:dyDescent="0.2">
      <c r="A443" s="10"/>
      <c r="B443" s="10"/>
    </row>
    <row r="444" spans="1:2" x14ac:dyDescent="0.2">
      <c r="A444" s="10"/>
      <c r="B444" s="10"/>
    </row>
    <row r="445" spans="1:2" x14ac:dyDescent="0.2">
      <c r="A445" s="10"/>
      <c r="B445" s="10"/>
    </row>
    <row r="446" spans="1:2" x14ac:dyDescent="0.2">
      <c r="A446" s="10"/>
      <c r="B446" s="10"/>
    </row>
    <row r="447" spans="1:2" x14ac:dyDescent="0.2">
      <c r="A447" s="10"/>
      <c r="B447" s="10"/>
    </row>
    <row r="448" spans="1:2" x14ac:dyDescent="0.2">
      <c r="A448" s="10"/>
      <c r="B448" s="10"/>
    </row>
    <row r="449" spans="1:2" x14ac:dyDescent="0.2">
      <c r="A449" s="10"/>
      <c r="B449" s="10"/>
    </row>
    <row r="450" spans="1:2" x14ac:dyDescent="0.2">
      <c r="A450" s="10"/>
      <c r="B450" s="10"/>
    </row>
    <row r="451" spans="1:2" x14ac:dyDescent="0.2">
      <c r="A451" s="10"/>
      <c r="B451" s="10"/>
    </row>
    <row r="452" spans="1:2" x14ac:dyDescent="0.2">
      <c r="A452" s="10"/>
      <c r="B452" s="10"/>
    </row>
    <row r="453" spans="1:2" x14ac:dyDescent="0.2">
      <c r="A453" s="10"/>
      <c r="B453" s="10"/>
    </row>
    <row r="454" spans="1:2" x14ac:dyDescent="0.2">
      <c r="A454" s="10"/>
      <c r="B454" s="10"/>
    </row>
    <row r="455" spans="1:2" x14ac:dyDescent="0.2">
      <c r="A455" s="10"/>
      <c r="B455" s="10"/>
    </row>
    <row r="456" spans="1:2" x14ac:dyDescent="0.2">
      <c r="A456" s="10"/>
      <c r="B456" s="10"/>
    </row>
    <row r="457" spans="1:2" x14ac:dyDescent="0.2">
      <c r="A457" s="10"/>
      <c r="B457" s="10"/>
    </row>
    <row r="458" spans="1:2" x14ac:dyDescent="0.2">
      <c r="A458" s="10"/>
      <c r="B458" s="10"/>
    </row>
    <row r="459" spans="1:2" x14ac:dyDescent="0.2">
      <c r="A459" s="10"/>
      <c r="B459" s="10"/>
    </row>
    <row r="460" spans="1:2" x14ac:dyDescent="0.2">
      <c r="A460" s="10"/>
      <c r="B460" s="10"/>
    </row>
    <row r="461" spans="1:2" x14ac:dyDescent="0.2">
      <c r="A461" s="10"/>
      <c r="B461" s="10"/>
    </row>
    <row r="462" spans="1:2" x14ac:dyDescent="0.2">
      <c r="A462" s="10"/>
      <c r="B462" s="10"/>
    </row>
    <row r="463" spans="1:2" x14ac:dyDescent="0.2">
      <c r="A463" s="10"/>
      <c r="B463" s="10"/>
    </row>
    <row r="464" spans="1:2" x14ac:dyDescent="0.2">
      <c r="A464" s="10"/>
      <c r="B464" s="10"/>
    </row>
    <row r="465" spans="1:2" x14ac:dyDescent="0.2">
      <c r="A465" s="10"/>
      <c r="B465" s="10"/>
    </row>
    <row r="466" spans="1:2" x14ac:dyDescent="0.2">
      <c r="A466" s="10"/>
      <c r="B466" s="10"/>
    </row>
    <row r="467" spans="1:2" x14ac:dyDescent="0.2">
      <c r="A467" s="10"/>
      <c r="B467" s="10"/>
    </row>
    <row r="468" spans="1:2" x14ac:dyDescent="0.2">
      <c r="A468" s="10"/>
      <c r="B468" s="10"/>
    </row>
    <row r="469" spans="1:2" x14ac:dyDescent="0.2">
      <c r="A469" s="10"/>
      <c r="B469" s="10"/>
    </row>
    <row r="470" spans="1:2" x14ac:dyDescent="0.2">
      <c r="A470" s="10"/>
      <c r="B470" s="10"/>
    </row>
    <row r="471" spans="1:2" x14ac:dyDescent="0.2">
      <c r="A471" s="10"/>
      <c r="B471" s="10"/>
    </row>
    <row r="472" spans="1:2" x14ac:dyDescent="0.2">
      <c r="A472" s="10"/>
      <c r="B472" s="10"/>
    </row>
    <row r="473" spans="1:2" x14ac:dyDescent="0.2">
      <c r="A473" s="10"/>
      <c r="B473" s="10"/>
    </row>
    <row r="474" spans="1:2" x14ac:dyDescent="0.2">
      <c r="A474" s="10"/>
      <c r="B474" s="10"/>
    </row>
    <row r="475" spans="1:2" x14ac:dyDescent="0.2">
      <c r="A475" s="10"/>
      <c r="B475" s="10"/>
    </row>
    <row r="476" spans="1:2" x14ac:dyDescent="0.2">
      <c r="A476" s="10"/>
      <c r="B476" s="10"/>
    </row>
    <row r="477" spans="1:2" x14ac:dyDescent="0.2">
      <c r="A477" s="10"/>
      <c r="B477" s="10"/>
    </row>
    <row r="478" spans="1:2" x14ac:dyDescent="0.2">
      <c r="A478" s="10"/>
      <c r="B478" s="10"/>
    </row>
    <row r="479" spans="1:2" x14ac:dyDescent="0.2">
      <c r="A479" s="10"/>
      <c r="B479" s="10"/>
    </row>
    <row r="480" spans="1:2" x14ac:dyDescent="0.2">
      <c r="A480" s="10"/>
      <c r="B480" s="10"/>
    </row>
    <row r="481" spans="1:2" x14ac:dyDescent="0.2">
      <c r="A481" s="10"/>
      <c r="B481" s="10"/>
    </row>
    <row r="482" spans="1:2" x14ac:dyDescent="0.2">
      <c r="A482" s="10"/>
      <c r="B482" s="10"/>
    </row>
    <row r="483" spans="1:2" x14ac:dyDescent="0.2">
      <c r="A483" s="10"/>
      <c r="B483" s="10"/>
    </row>
    <row r="484" spans="1:2" x14ac:dyDescent="0.2">
      <c r="A484" s="10"/>
      <c r="B484" s="10"/>
    </row>
    <row r="485" spans="1:2" x14ac:dyDescent="0.2">
      <c r="A485" s="10"/>
      <c r="B485" s="10"/>
    </row>
    <row r="486" spans="1:2" x14ac:dyDescent="0.2">
      <c r="A486" s="10"/>
      <c r="B486" s="10"/>
    </row>
    <row r="487" spans="1:2" x14ac:dyDescent="0.2">
      <c r="A487" s="10"/>
      <c r="B487" s="10"/>
    </row>
    <row r="488" spans="1:2" x14ac:dyDescent="0.2">
      <c r="A488" s="10"/>
      <c r="B488" s="10"/>
    </row>
    <row r="489" spans="1:2" x14ac:dyDescent="0.2">
      <c r="A489" s="10"/>
      <c r="B489" s="10"/>
    </row>
    <row r="490" spans="1:2" x14ac:dyDescent="0.2">
      <c r="A490" s="10"/>
      <c r="B490" s="10"/>
    </row>
    <row r="491" spans="1:2" x14ac:dyDescent="0.2">
      <c r="A491" s="10"/>
      <c r="B491" s="10"/>
    </row>
    <row r="492" spans="1:2" x14ac:dyDescent="0.2">
      <c r="A492" s="10"/>
      <c r="B492" s="10"/>
    </row>
    <row r="493" spans="1:2" x14ac:dyDescent="0.2">
      <c r="A493" s="10"/>
      <c r="B493" s="10"/>
    </row>
    <row r="494" spans="1:2" x14ac:dyDescent="0.2">
      <c r="A494" s="10"/>
      <c r="B494" s="10"/>
    </row>
    <row r="495" spans="1:2" x14ac:dyDescent="0.2">
      <c r="A495" s="10"/>
      <c r="B495" s="10"/>
    </row>
    <row r="496" spans="1:2" x14ac:dyDescent="0.2">
      <c r="A496" s="10"/>
      <c r="B496" s="10"/>
    </row>
    <row r="497" spans="1:2" x14ac:dyDescent="0.2">
      <c r="A497" s="10"/>
      <c r="B497" s="10"/>
    </row>
    <row r="498" spans="1:2" x14ac:dyDescent="0.2">
      <c r="A498" s="10"/>
      <c r="B498" s="10"/>
    </row>
    <row r="499" spans="1:2" x14ac:dyDescent="0.2">
      <c r="A499" s="10"/>
      <c r="B499" s="10"/>
    </row>
    <row r="500" spans="1:2" x14ac:dyDescent="0.2">
      <c r="A500" s="10"/>
      <c r="B500" s="10"/>
    </row>
    <row r="501" spans="1:2" x14ac:dyDescent="0.2">
      <c r="A501" s="10"/>
      <c r="B501" s="10"/>
    </row>
    <row r="502" spans="1:2" x14ac:dyDescent="0.2">
      <c r="A502" s="10"/>
      <c r="B502" s="10"/>
    </row>
    <row r="503" spans="1:2" x14ac:dyDescent="0.2">
      <c r="A503" s="10"/>
      <c r="B503" s="10"/>
    </row>
    <row r="504" spans="1:2" x14ac:dyDescent="0.2">
      <c r="A504" s="10"/>
      <c r="B504" s="10"/>
    </row>
    <row r="505" spans="1:2" x14ac:dyDescent="0.2">
      <c r="A505" s="10"/>
      <c r="B505" s="10"/>
    </row>
    <row r="506" spans="1:2" x14ac:dyDescent="0.2">
      <c r="A506" s="10"/>
      <c r="B506" s="10"/>
    </row>
    <row r="507" spans="1:2" x14ac:dyDescent="0.2">
      <c r="A507" s="10"/>
      <c r="B507" s="10"/>
    </row>
    <row r="508" spans="1:2" x14ac:dyDescent="0.2">
      <c r="A508" s="10"/>
      <c r="B508" s="10"/>
    </row>
    <row r="509" spans="1:2" x14ac:dyDescent="0.2">
      <c r="A509" s="10"/>
      <c r="B509" s="10"/>
    </row>
    <row r="510" spans="1:2" x14ac:dyDescent="0.2">
      <c r="A510" s="10"/>
      <c r="B510" s="10"/>
    </row>
    <row r="511" spans="1:2" x14ac:dyDescent="0.2">
      <c r="A511" s="10"/>
      <c r="B511" s="10"/>
    </row>
    <row r="512" spans="1:2" x14ac:dyDescent="0.2">
      <c r="A512" s="10"/>
      <c r="B512" s="10"/>
    </row>
    <row r="513" spans="1:2" x14ac:dyDescent="0.2">
      <c r="A513" s="10"/>
      <c r="B513" s="10"/>
    </row>
    <row r="514" spans="1:2" x14ac:dyDescent="0.2">
      <c r="A514" s="10"/>
      <c r="B514" s="10"/>
    </row>
    <row r="515" spans="1:2" x14ac:dyDescent="0.2">
      <c r="A515" s="10"/>
      <c r="B515" s="10"/>
    </row>
    <row r="516" spans="1:2" x14ac:dyDescent="0.2">
      <c r="A516" s="10"/>
      <c r="B516" s="10"/>
    </row>
    <row r="517" spans="1:2" x14ac:dyDescent="0.2">
      <c r="A517" s="10"/>
      <c r="B517" s="10"/>
    </row>
    <row r="518" spans="1:2" x14ac:dyDescent="0.2">
      <c r="A518" s="10"/>
      <c r="B518" s="10"/>
    </row>
    <row r="519" spans="1:2" x14ac:dyDescent="0.2">
      <c r="A519" s="10"/>
      <c r="B519" s="10"/>
    </row>
    <row r="520" spans="1:2" x14ac:dyDescent="0.2">
      <c r="A520" s="10"/>
      <c r="B520" s="10"/>
    </row>
    <row r="521" spans="1:2" x14ac:dyDescent="0.2">
      <c r="A521" s="10"/>
      <c r="B521" s="10"/>
    </row>
    <row r="522" spans="1:2" x14ac:dyDescent="0.2">
      <c r="A522" s="10"/>
      <c r="B522" s="10"/>
    </row>
    <row r="523" spans="1:2" x14ac:dyDescent="0.2">
      <c r="A523" s="10"/>
      <c r="B523" s="10"/>
    </row>
    <row r="524" spans="1:2" x14ac:dyDescent="0.2">
      <c r="A524" s="10"/>
      <c r="B524" s="10"/>
    </row>
    <row r="525" spans="1:2" x14ac:dyDescent="0.2">
      <c r="A525" s="10"/>
      <c r="B525" s="10"/>
    </row>
    <row r="526" spans="1:2" x14ac:dyDescent="0.2">
      <c r="A526" s="10"/>
      <c r="B526" s="10"/>
    </row>
    <row r="527" spans="1:2" x14ac:dyDescent="0.2">
      <c r="A527" s="10"/>
      <c r="B527" s="10"/>
    </row>
    <row r="528" spans="1:2" x14ac:dyDescent="0.2">
      <c r="A528" s="10"/>
      <c r="B528" s="10"/>
    </row>
    <row r="529" spans="1:2" x14ac:dyDescent="0.2">
      <c r="A529" s="10"/>
      <c r="B529" s="10"/>
    </row>
    <row r="530" spans="1:2" x14ac:dyDescent="0.2">
      <c r="A530" s="10"/>
      <c r="B530" s="10"/>
    </row>
    <row r="531" spans="1:2" x14ac:dyDescent="0.2">
      <c r="A531" s="10"/>
      <c r="B531" s="10"/>
    </row>
    <row r="532" spans="1:2" x14ac:dyDescent="0.2">
      <c r="A532" s="10"/>
      <c r="B532" s="10"/>
    </row>
    <row r="533" spans="1:2" x14ac:dyDescent="0.2">
      <c r="A533" s="10"/>
      <c r="B533" s="10"/>
    </row>
    <row r="534" spans="1:2" x14ac:dyDescent="0.2">
      <c r="A534" s="10"/>
      <c r="B534" s="10"/>
    </row>
    <row r="535" spans="1:2" x14ac:dyDescent="0.2">
      <c r="A535" s="10"/>
      <c r="B535" s="10"/>
    </row>
    <row r="536" spans="1:2" x14ac:dyDescent="0.2">
      <c r="A536" s="10"/>
      <c r="B536" s="10"/>
    </row>
    <row r="537" spans="1:2" x14ac:dyDescent="0.2">
      <c r="A537" s="10"/>
      <c r="B537" s="10"/>
    </row>
    <row r="538" spans="1:2" x14ac:dyDescent="0.2">
      <c r="A538" s="10"/>
      <c r="B538" s="10"/>
    </row>
    <row r="539" spans="1:2" x14ac:dyDescent="0.2">
      <c r="A539" s="10"/>
      <c r="B539" s="10"/>
    </row>
    <row r="540" spans="1:2" x14ac:dyDescent="0.2">
      <c r="A540" s="10"/>
      <c r="B540" s="10"/>
    </row>
    <row r="541" spans="1:2" x14ac:dyDescent="0.2">
      <c r="A541" s="10"/>
      <c r="B541" s="10"/>
    </row>
    <row r="542" spans="1:2" x14ac:dyDescent="0.2">
      <c r="A542" s="10"/>
      <c r="B542" s="10"/>
    </row>
    <row r="543" spans="1:2" x14ac:dyDescent="0.2">
      <c r="A543" s="10"/>
      <c r="B543" s="10"/>
    </row>
    <row r="544" spans="1:2" x14ac:dyDescent="0.2">
      <c r="A544" s="10"/>
      <c r="B544" s="10"/>
    </row>
    <row r="545" spans="1:2" x14ac:dyDescent="0.2">
      <c r="A545" s="10"/>
      <c r="B545" s="10"/>
    </row>
    <row r="546" spans="1:2" x14ac:dyDescent="0.2">
      <c r="A546" s="10"/>
      <c r="B546" s="10"/>
    </row>
    <row r="547" spans="1:2" x14ac:dyDescent="0.2">
      <c r="A547" s="10"/>
      <c r="B547" s="10"/>
    </row>
    <row r="548" spans="1:2" x14ac:dyDescent="0.2">
      <c r="A548" s="10"/>
      <c r="B548" s="10"/>
    </row>
    <row r="549" spans="1:2" x14ac:dyDescent="0.2">
      <c r="A549" s="10"/>
      <c r="B549" s="10"/>
    </row>
    <row r="550" spans="1:2" x14ac:dyDescent="0.2">
      <c r="A550" s="10"/>
      <c r="B550" s="10"/>
    </row>
    <row r="551" spans="1:2" x14ac:dyDescent="0.2">
      <c r="A551" s="10"/>
      <c r="B551" s="10"/>
    </row>
    <row r="552" spans="1:2" x14ac:dyDescent="0.2">
      <c r="A552" s="10"/>
      <c r="B552" s="10"/>
    </row>
    <row r="553" spans="1:2" x14ac:dyDescent="0.2">
      <c r="A553" s="10"/>
      <c r="B553" s="10"/>
    </row>
    <row r="554" spans="1:2" x14ac:dyDescent="0.2">
      <c r="A554" s="10"/>
      <c r="B554" s="10"/>
    </row>
    <row r="555" spans="1:2" x14ac:dyDescent="0.2">
      <c r="A555" s="10"/>
      <c r="B555" s="10"/>
    </row>
    <row r="556" spans="1:2" x14ac:dyDescent="0.2">
      <c r="A556" s="10"/>
      <c r="B556" s="10"/>
    </row>
    <row r="557" spans="1:2" x14ac:dyDescent="0.2">
      <c r="A557" s="10"/>
      <c r="B557" s="10"/>
    </row>
    <row r="558" spans="1:2" x14ac:dyDescent="0.2">
      <c r="A558" s="10"/>
      <c r="B558" s="10"/>
    </row>
    <row r="559" spans="1:2" x14ac:dyDescent="0.2">
      <c r="A559" s="10"/>
      <c r="B559" s="10"/>
    </row>
    <row r="560" spans="1:2" x14ac:dyDescent="0.2">
      <c r="A560" s="10"/>
      <c r="B560" s="10"/>
    </row>
    <row r="561" spans="1:2" x14ac:dyDescent="0.2">
      <c r="A561" s="10"/>
      <c r="B561" s="10"/>
    </row>
    <row r="562" spans="1:2" x14ac:dyDescent="0.2">
      <c r="A562" s="10"/>
      <c r="B562" s="10"/>
    </row>
    <row r="563" spans="1:2" x14ac:dyDescent="0.2">
      <c r="A563" s="10"/>
      <c r="B563" s="10"/>
    </row>
    <row r="564" spans="1:2" x14ac:dyDescent="0.2">
      <c r="A564" s="10"/>
      <c r="B564" s="10"/>
    </row>
    <row r="565" spans="1:2" x14ac:dyDescent="0.2">
      <c r="A565" s="10"/>
      <c r="B565" s="10"/>
    </row>
    <row r="566" spans="1:2" x14ac:dyDescent="0.2">
      <c r="A566" s="10"/>
      <c r="B566" s="10"/>
    </row>
    <row r="567" spans="1:2" x14ac:dyDescent="0.2">
      <c r="A567" s="10"/>
      <c r="B567" s="10"/>
    </row>
    <row r="568" spans="1:2" x14ac:dyDescent="0.2">
      <c r="A568" s="10"/>
      <c r="B568" s="10"/>
    </row>
    <row r="569" spans="1:2" x14ac:dyDescent="0.2">
      <c r="A569" s="10"/>
      <c r="B569" s="10"/>
    </row>
    <row r="570" spans="1:2" x14ac:dyDescent="0.2">
      <c r="A570" s="10"/>
      <c r="B570" s="10"/>
    </row>
    <row r="571" spans="1:2" x14ac:dyDescent="0.2">
      <c r="A571" s="10"/>
      <c r="B571" s="10"/>
    </row>
    <row r="572" spans="1:2" x14ac:dyDescent="0.2">
      <c r="A572" s="10"/>
      <c r="B572" s="10"/>
    </row>
    <row r="573" spans="1:2" x14ac:dyDescent="0.2">
      <c r="A573" s="10"/>
      <c r="B573" s="10"/>
    </row>
    <row r="574" spans="1:2" x14ac:dyDescent="0.2">
      <c r="A574" s="10"/>
      <c r="B574" s="10"/>
    </row>
    <row r="575" spans="1:2" x14ac:dyDescent="0.2">
      <c r="A575" s="10"/>
      <c r="B575" s="10"/>
    </row>
    <row r="576" spans="1:2" x14ac:dyDescent="0.2">
      <c r="A576" s="10"/>
      <c r="B576" s="10"/>
    </row>
    <row r="577" spans="1:2" x14ac:dyDescent="0.2">
      <c r="A577" s="10"/>
      <c r="B577" s="10"/>
    </row>
    <row r="578" spans="1:2" x14ac:dyDescent="0.2">
      <c r="A578" s="10"/>
      <c r="B578" s="10"/>
    </row>
    <row r="579" spans="1:2" x14ac:dyDescent="0.2">
      <c r="A579" s="10"/>
      <c r="B579" s="10"/>
    </row>
    <row r="580" spans="1:2" x14ac:dyDescent="0.2">
      <c r="A580" s="10"/>
      <c r="B580" s="10"/>
    </row>
    <row r="581" spans="1:2" x14ac:dyDescent="0.2">
      <c r="A581" s="10"/>
      <c r="B581" s="10"/>
    </row>
    <row r="582" spans="1:2" x14ac:dyDescent="0.2">
      <c r="A582" s="10"/>
      <c r="B582" s="10"/>
    </row>
    <row r="583" spans="1:2" x14ac:dyDescent="0.2">
      <c r="A583" s="10"/>
      <c r="B583" s="10"/>
    </row>
    <row r="584" spans="1:2" x14ac:dyDescent="0.2">
      <c r="A584" s="10"/>
      <c r="B584" s="10"/>
    </row>
    <row r="585" spans="1:2" x14ac:dyDescent="0.2">
      <c r="A585" s="10"/>
      <c r="B585" s="10"/>
    </row>
    <row r="586" spans="1:2" x14ac:dyDescent="0.2">
      <c r="A586" s="10"/>
      <c r="B586" s="10"/>
    </row>
    <row r="587" spans="1:2" x14ac:dyDescent="0.2">
      <c r="A587" s="10"/>
      <c r="B587" s="10"/>
    </row>
    <row r="588" spans="1:2" x14ac:dyDescent="0.2">
      <c r="A588" s="10"/>
      <c r="B588" s="10"/>
    </row>
    <row r="589" spans="1:2" x14ac:dyDescent="0.2">
      <c r="A589" s="10"/>
      <c r="B589" s="10"/>
    </row>
    <row r="590" spans="1:2" x14ac:dyDescent="0.2">
      <c r="A590" s="10"/>
      <c r="B590" s="10"/>
    </row>
    <row r="591" spans="1:2" x14ac:dyDescent="0.2">
      <c r="A591" s="10"/>
      <c r="B591" s="10"/>
    </row>
    <row r="592" spans="1:2" x14ac:dyDescent="0.2">
      <c r="A592" s="10"/>
      <c r="B592" s="10"/>
    </row>
    <row r="593" spans="1:2" x14ac:dyDescent="0.2">
      <c r="A593" s="10"/>
      <c r="B593" s="10"/>
    </row>
    <row r="594" spans="1:2" x14ac:dyDescent="0.2">
      <c r="A594" s="10"/>
      <c r="B594" s="10"/>
    </row>
    <row r="595" spans="1:2" x14ac:dyDescent="0.2">
      <c r="A595" s="10"/>
      <c r="B595" s="10"/>
    </row>
    <row r="596" spans="1:2" x14ac:dyDescent="0.2">
      <c r="A596" s="10"/>
      <c r="B596" s="10"/>
    </row>
    <row r="597" spans="1:2" x14ac:dyDescent="0.2">
      <c r="A597" s="10"/>
      <c r="B597" s="10"/>
    </row>
    <row r="598" spans="1:2" x14ac:dyDescent="0.2">
      <c r="A598" s="10"/>
      <c r="B598" s="10"/>
    </row>
    <row r="599" spans="1:2" x14ac:dyDescent="0.2">
      <c r="A599" s="10"/>
      <c r="B599" s="10"/>
    </row>
    <row r="600" spans="1:2" x14ac:dyDescent="0.2">
      <c r="A600" s="10"/>
      <c r="B600" s="10"/>
    </row>
    <row r="601" spans="1:2" x14ac:dyDescent="0.2">
      <c r="A601" s="10"/>
      <c r="B601" s="10"/>
    </row>
    <row r="602" spans="1:2" x14ac:dyDescent="0.2">
      <c r="A602" s="10"/>
      <c r="B602" s="10"/>
    </row>
    <row r="603" spans="1:2" x14ac:dyDescent="0.2">
      <c r="A603" s="10"/>
      <c r="B603" s="10"/>
    </row>
    <row r="604" spans="1:2" x14ac:dyDescent="0.2">
      <c r="A604" s="10"/>
      <c r="B604" s="10"/>
    </row>
    <row r="605" spans="1:2" x14ac:dyDescent="0.2">
      <c r="A605" s="10"/>
      <c r="B605" s="10"/>
    </row>
    <row r="606" spans="1:2" x14ac:dyDescent="0.2">
      <c r="A606" s="10"/>
      <c r="B606" s="10"/>
    </row>
    <row r="607" spans="1:2" x14ac:dyDescent="0.2">
      <c r="A607" s="10"/>
      <c r="B607" s="10"/>
    </row>
    <row r="608" spans="1:2" x14ac:dyDescent="0.2">
      <c r="A608" s="10"/>
      <c r="B608" s="10"/>
    </row>
    <row r="609" spans="1:2" x14ac:dyDescent="0.2">
      <c r="A609" s="10"/>
      <c r="B609" s="10"/>
    </row>
    <row r="610" spans="1:2" x14ac:dyDescent="0.2">
      <c r="A610" s="10"/>
      <c r="B610" s="10"/>
    </row>
    <row r="611" spans="1:2" x14ac:dyDescent="0.2">
      <c r="A611" s="10"/>
      <c r="B611" s="10"/>
    </row>
    <row r="612" spans="1:2" x14ac:dyDescent="0.2">
      <c r="A612" s="10"/>
      <c r="B612" s="10"/>
    </row>
    <row r="613" spans="1:2" x14ac:dyDescent="0.2">
      <c r="A613" s="10"/>
      <c r="B613" s="10"/>
    </row>
    <row r="614" spans="1:2" x14ac:dyDescent="0.2">
      <c r="A614" s="10"/>
      <c r="B614" s="10"/>
    </row>
    <row r="615" spans="1:2" x14ac:dyDescent="0.2">
      <c r="A615" s="10"/>
      <c r="B615" s="10"/>
    </row>
    <row r="616" spans="1:2" x14ac:dyDescent="0.2">
      <c r="A616" s="10"/>
      <c r="B616" s="10"/>
    </row>
    <row r="617" spans="1:2" x14ac:dyDescent="0.2">
      <c r="A617" s="10"/>
      <c r="B617" s="10"/>
    </row>
    <row r="618" spans="1:2" x14ac:dyDescent="0.2">
      <c r="A618" s="10"/>
      <c r="B618" s="10"/>
    </row>
    <row r="619" spans="1:2" x14ac:dyDescent="0.2">
      <c r="A619" s="10"/>
      <c r="B619" s="10"/>
    </row>
    <row r="620" spans="1:2" x14ac:dyDescent="0.2">
      <c r="A620" s="10"/>
      <c r="B620" s="10"/>
    </row>
    <row r="621" spans="1:2" x14ac:dyDescent="0.2">
      <c r="A621" s="10"/>
      <c r="B621" s="10"/>
    </row>
    <row r="622" spans="1:2" x14ac:dyDescent="0.2">
      <c r="A622" s="10"/>
      <c r="B622" s="10"/>
    </row>
    <row r="623" spans="1:2" x14ac:dyDescent="0.2">
      <c r="A623" s="10"/>
      <c r="B623" s="10"/>
    </row>
    <row r="624" spans="1:2" x14ac:dyDescent="0.2">
      <c r="A624" s="10"/>
      <c r="B624" s="10"/>
    </row>
    <row r="625" spans="1:2" x14ac:dyDescent="0.2">
      <c r="A625" s="10"/>
      <c r="B625" s="10"/>
    </row>
    <row r="626" spans="1:2" x14ac:dyDescent="0.2">
      <c r="A626" s="10"/>
      <c r="B626" s="10"/>
    </row>
    <row r="627" spans="1:2" x14ac:dyDescent="0.2">
      <c r="A627" s="10"/>
      <c r="B627" s="10"/>
    </row>
    <row r="628" spans="1:2" x14ac:dyDescent="0.2">
      <c r="A628" s="10"/>
      <c r="B628" s="10"/>
    </row>
    <row r="629" spans="1:2" x14ac:dyDescent="0.2">
      <c r="A629" s="10"/>
      <c r="B629" s="10"/>
    </row>
    <row r="630" spans="1:2" x14ac:dyDescent="0.2">
      <c r="A630" s="10"/>
      <c r="B630" s="10"/>
    </row>
    <row r="631" spans="1:2" x14ac:dyDescent="0.2">
      <c r="A631" s="10"/>
      <c r="B631" s="10"/>
    </row>
    <row r="632" spans="1:2" x14ac:dyDescent="0.2">
      <c r="A632" s="10"/>
      <c r="B632" s="10"/>
    </row>
    <row r="633" spans="1:2" x14ac:dyDescent="0.2">
      <c r="A633" s="10"/>
      <c r="B633" s="10"/>
    </row>
    <row r="634" spans="1:2" x14ac:dyDescent="0.2">
      <c r="A634" s="10"/>
      <c r="B634" s="10"/>
    </row>
    <row r="635" spans="1:2" x14ac:dyDescent="0.2">
      <c r="A635" s="10"/>
      <c r="B635" s="10"/>
    </row>
    <row r="636" spans="1:2" x14ac:dyDescent="0.2">
      <c r="A636" s="10"/>
      <c r="B636" s="10"/>
    </row>
    <row r="637" spans="1:2" x14ac:dyDescent="0.2">
      <c r="A637" s="10"/>
      <c r="B637" s="10"/>
    </row>
    <row r="638" spans="1:2" x14ac:dyDescent="0.2">
      <c r="A638" s="10"/>
      <c r="B638" s="10"/>
    </row>
    <row r="639" spans="1:2" x14ac:dyDescent="0.2">
      <c r="A639" s="10"/>
      <c r="B639" s="10"/>
    </row>
    <row r="640" spans="1:2" x14ac:dyDescent="0.2">
      <c r="A640" s="10"/>
      <c r="B640" s="10"/>
    </row>
    <row r="641" spans="1:2" x14ac:dyDescent="0.2">
      <c r="A641" s="10"/>
      <c r="B641" s="10"/>
    </row>
    <row r="642" spans="1:2" x14ac:dyDescent="0.2">
      <c r="A642" s="10"/>
      <c r="B642" s="10"/>
    </row>
    <row r="643" spans="1:2" x14ac:dyDescent="0.2">
      <c r="A643" s="10"/>
      <c r="B643" s="10"/>
    </row>
    <row r="644" spans="1:2" x14ac:dyDescent="0.2">
      <c r="A644" s="10"/>
      <c r="B644" s="10"/>
    </row>
    <row r="645" spans="1:2" x14ac:dyDescent="0.2">
      <c r="A645" s="10"/>
      <c r="B645" s="10"/>
    </row>
    <row r="646" spans="1:2" x14ac:dyDescent="0.2">
      <c r="A646" s="10"/>
      <c r="B646" s="10"/>
    </row>
    <row r="647" spans="1:2" x14ac:dyDescent="0.2">
      <c r="A647" s="10"/>
      <c r="B647" s="10"/>
    </row>
    <row r="648" spans="1:2" x14ac:dyDescent="0.2">
      <c r="A648" s="10"/>
      <c r="B648" s="10"/>
    </row>
    <row r="649" spans="1:2" x14ac:dyDescent="0.2">
      <c r="A649" s="10"/>
      <c r="B649" s="10"/>
    </row>
    <row r="650" spans="1:2" x14ac:dyDescent="0.2">
      <c r="A650" s="10"/>
      <c r="B650" s="10"/>
    </row>
    <row r="651" spans="1:2" x14ac:dyDescent="0.2">
      <c r="A651" s="10"/>
      <c r="B651" s="10"/>
    </row>
    <row r="652" spans="1:2" x14ac:dyDescent="0.2">
      <c r="A652" s="10"/>
      <c r="B652" s="10"/>
    </row>
    <row r="653" spans="1:2" x14ac:dyDescent="0.2">
      <c r="A653" s="10"/>
      <c r="B653" s="10"/>
    </row>
    <row r="654" spans="1:2" x14ac:dyDescent="0.2">
      <c r="A654" s="10"/>
      <c r="B654" s="10"/>
    </row>
    <row r="655" spans="1:2" x14ac:dyDescent="0.2">
      <c r="A655" s="10"/>
      <c r="B655" s="10"/>
    </row>
    <row r="656" spans="1:2" x14ac:dyDescent="0.2">
      <c r="A656" s="10"/>
      <c r="B656" s="10"/>
    </row>
    <row r="657" spans="1:2" x14ac:dyDescent="0.2">
      <c r="A657" s="10"/>
      <c r="B657" s="10"/>
    </row>
    <row r="658" spans="1:2" x14ac:dyDescent="0.2">
      <c r="A658" s="10"/>
      <c r="B658" s="10"/>
    </row>
    <row r="659" spans="1:2" x14ac:dyDescent="0.2">
      <c r="A659" s="10"/>
      <c r="B659" s="10"/>
    </row>
    <row r="660" spans="1:2" x14ac:dyDescent="0.2">
      <c r="A660" s="10"/>
      <c r="B660" s="10"/>
    </row>
    <row r="661" spans="1:2" x14ac:dyDescent="0.2">
      <c r="A661" s="10"/>
      <c r="B661" s="10"/>
    </row>
    <row r="662" spans="1:2" x14ac:dyDescent="0.2">
      <c r="A662" s="10"/>
      <c r="B662" s="10"/>
    </row>
    <row r="663" spans="1:2" x14ac:dyDescent="0.2">
      <c r="A663" s="10"/>
      <c r="B663" s="10"/>
    </row>
    <row r="664" spans="1:2" x14ac:dyDescent="0.2">
      <c r="A664" s="10"/>
      <c r="B664" s="10"/>
    </row>
    <row r="665" spans="1:2" x14ac:dyDescent="0.2">
      <c r="A665" s="10"/>
      <c r="B665" s="10"/>
    </row>
    <row r="666" spans="1:2" x14ac:dyDescent="0.2">
      <c r="A666" s="10"/>
      <c r="B666" s="10"/>
    </row>
    <row r="667" spans="1:2" x14ac:dyDescent="0.2">
      <c r="A667" s="10"/>
      <c r="B667" s="10"/>
    </row>
    <row r="668" spans="1:2" x14ac:dyDescent="0.2">
      <c r="A668" s="10"/>
      <c r="B668" s="10"/>
    </row>
    <row r="669" spans="1:2" x14ac:dyDescent="0.2">
      <c r="A669" s="10"/>
      <c r="B669" s="10"/>
    </row>
    <row r="670" spans="1:2" x14ac:dyDescent="0.2">
      <c r="A670" s="10"/>
      <c r="B670" s="10"/>
    </row>
    <row r="671" spans="1:2" x14ac:dyDescent="0.2">
      <c r="A671" s="10"/>
      <c r="B671" s="10"/>
    </row>
    <row r="672" spans="1:2" x14ac:dyDescent="0.2">
      <c r="A672" s="10"/>
      <c r="B672" s="10"/>
    </row>
    <row r="673" spans="1:2" x14ac:dyDescent="0.2">
      <c r="A673" s="10"/>
      <c r="B673" s="10"/>
    </row>
    <row r="674" spans="1:2" x14ac:dyDescent="0.2">
      <c r="A674" s="10"/>
      <c r="B674" s="10"/>
    </row>
    <row r="675" spans="1:2" x14ac:dyDescent="0.2">
      <c r="A675" s="10"/>
      <c r="B675" s="10"/>
    </row>
    <row r="676" spans="1:2" x14ac:dyDescent="0.2">
      <c r="A676" s="10"/>
      <c r="B676" s="10"/>
    </row>
    <row r="677" spans="1:2" x14ac:dyDescent="0.2">
      <c r="A677" s="10"/>
      <c r="B677" s="10"/>
    </row>
    <row r="678" spans="1:2" x14ac:dyDescent="0.2">
      <c r="A678" s="10"/>
      <c r="B678" s="10"/>
    </row>
    <row r="679" spans="1:2" x14ac:dyDescent="0.2">
      <c r="A679" s="10"/>
      <c r="B679" s="10"/>
    </row>
    <row r="680" spans="1:2" x14ac:dyDescent="0.2">
      <c r="A680" s="10"/>
      <c r="B680" s="10"/>
    </row>
    <row r="681" spans="1:2" x14ac:dyDescent="0.2">
      <c r="A681" s="10"/>
      <c r="B681" s="10"/>
    </row>
    <row r="682" spans="1:2" x14ac:dyDescent="0.2">
      <c r="A682" s="10"/>
      <c r="B682" s="10"/>
    </row>
    <row r="683" spans="1:2" x14ac:dyDescent="0.2">
      <c r="A683" s="10"/>
      <c r="B683" s="10"/>
    </row>
    <row r="684" spans="1:2" x14ac:dyDescent="0.2">
      <c r="A684" s="10"/>
      <c r="B684" s="10"/>
    </row>
    <row r="685" spans="1:2" x14ac:dyDescent="0.2">
      <c r="A685" s="10"/>
      <c r="B685" s="10"/>
    </row>
    <row r="686" spans="1:2" x14ac:dyDescent="0.2">
      <c r="A686" s="10"/>
      <c r="B686" s="10"/>
    </row>
    <row r="687" spans="1:2" x14ac:dyDescent="0.2">
      <c r="A687" s="10"/>
      <c r="B687" s="10"/>
    </row>
    <row r="688" spans="1:2" x14ac:dyDescent="0.2">
      <c r="A688" s="10"/>
      <c r="B688" s="10"/>
    </row>
    <row r="689" spans="1:2" x14ac:dyDescent="0.2">
      <c r="A689" s="10"/>
      <c r="B689" s="10"/>
    </row>
    <row r="690" spans="1:2" x14ac:dyDescent="0.2">
      <c r="A690" s="10"/>
      <c r="B690" s="10"/>
    </row>
    <row r="691" spans="1:2" x14ac:dyDescent="0.2">
      <c r="A691" s="10"/>
      <c r="B691" s="10"/>
    </row>
    <row r="692" spans="1:2" x14ac:dyDescent="0.2">
      <c r="A692" s="10"/>
      <c r="B692" s="10"/>
    </row>
    <row r="693" spans="1:2" x14ac:dyDescent="0.2">
      <c r="A693" s="10"/>
      <c r="B693" s="10"/>
    </row>
    <row r="694" spans="1:2" x14ac:dyDescent="0.2">
      <c r="A694" s="10"/>
      <c r="B694" s="10"/>
    </row>
    <row r="695" spans="1:2" x14ac:dyDescent="0.2">
      <c r="A695" s="10"/>
      <c r="B695" s="10"/>
    </row>
    <row r="696" spans="1:2" x14ac:dyDescent="0.2">
      <c r="A696" s="10"/>
      <c r="B696" s="10"/>
    </row>
    <row r="697" spans="1:2" x14ac:dyDescent="0.2">
      <c r="A697" s="10"/>
      <c r="B697" s="10"/>
    </row>
    <row r="698" spans="1:2" x14ac:dyDescent="0.2">
      <c r="A698" s="10"/>
      <c r="B698" s="10"/>
    </row>
    <row r="699" spans="1:2" x14ac:dyDescent="0.2">
      <c r="A699" s="10"/>
      <c r="B699" s="10"/>
    </row>
    <row r="700" spans="1:2" x14ac:dyDescent="0.2">
      <c r="A700" s="10"/>
      <c r="B700" s="10"/>
    </row>
    <row r="701" spans="1:2" x14ac:dyDescent="0.2">
      <c r="A701" s="10"/>
      <c r="B701" s="10"/>
    </row>
    <row r="702" spans="1:2" x14ac:dyDescent="0.2">
      <c r="A702" s="10"/>
      <c r="B702" s="10"/>
    </row>
    <row r="703" spans="1:2" x14ac:dyDescent="0.2">
      <c r="A703" s="10"/>
      <c r="B703" s="10"/>
    </row>
    <row r="704" spans="1:2" x14ac:dyDescent="0.2">
      <c r="A704" s="10"/>
      <c r="B704" s="10"/>
    </row>
    <row r="705" spans="1:2" x14ac:dyDescent="0.2">
      <c r="A705" s="10"/>
      <c r="B705" s="10"/>
    </row>
    <row r="706" spans="1:2" x14ac:dyDescent="0.2">
      <c r="A706" s="10"/>
      <c r="B706" s="10"/>
    </row>
    <row r="707" spans="1:2" x14ac:dyDescent="0.2">
      <c r="A707" s="10"/>
      <c r="B707" s="10"/>
    </row>
    <row r="708" spans="1:2" x14ac:dyDescent="0.2">
      <c r="A708" s="10"/>
      <c r="B708" s="10"/>
    </row>
    <row r="709" spans="1:2" x14ac:dyDescent="0.2">
      <c r="A709" s="10"/>
      <c r="B709" s="10"/>
    </row>
    <row r="710" spans="1:2" x14ac:dyDescent="0.2">
      <c r="A710" s="10"/>
      <c r="B710" s="10"/>
    </row>
    <row r="711" spans="1:2" x14ac:dyDescent="0.2">
      <c r="A711" s="10"/>
      <c r="B711" s="10"/>
    </row>
    <row r="712" spans="1:2" x14ac:dyDescent="0.2">
      <c r="A712" s="10"/>
      <c r="B712" s="10"/>
    </row>
    <row r="713" spans="1:2" x14ac:dyDescent="0.2">
      <c r="A713" s="10"/>
      <c r="B713" s="10"/>
    </row>
    <row r="714" spans="1:2" x14ac:dyDescent="0.2">
      <c r="A714" s="10"/>
      <c r="B714" s="10"/>
    </row>
    <row r="715" spans="1:2" x14ac:dyDescent="0.2">
      <c r="A715" s="10"/>
      <c r="B715" s="10"/>
    </row>
    <row r="716" spans="1:2" x14ac:dyDescent="0.2">
      <c r="A716" s="10"/>
      <c r="B716" s="10"/>
    </row>
    <row r="717" spans="1:2" x14ac:dyDescent="0.2">
      <c r="A717" s="10"/>
      <c r="B717" s="10"/>
    </row>
    <row r="718" spans="1:2" x14ac:dyDescent="0.2">
      <c r="A718" s="10"/>
      <c r="B718" s="10"/>
    </row>
    <row r="719" spans="1:2" x14ac:dyDescent="0.2">
      <c r="A719" s="10"/>
      <c r="B719" s="10"/>
    </row>
    <row r="720" spans="1:2" x14ac:dyDescent="0.2">
      <c r="A720" s="10"/>
      <c r="B720" s="10"/>
    </row>
    <row r="721" spans="1:2" x14ac:dyDescent="0.2">
      <c r="A721" s="10"/>
      <c r="B721" s="10"/>
    </row>
    <row r="722" spans="1:2" x14ac:dyDescent="0.2">
      <c r="A722" s="10"/>
      <c r="B722" s="10"/>
    </row>
    <row r="723" spans="1:2" x14ac:dyDescent="0.2">
      <c r="A723" s="10"/>
      <c r="B723" s="10"/>
    </row>
    <row r="724" spans="1:2" x14ac:dyDescent="0.2">
      <c r="A724" s="10"/>
      <c r="B724" s="10"/>
    </row>
    <row r="725" spans="1:2" x14ac:dyDescent="0.2">
      <c r="A725" s="10"/>
      <c r="B725" s="10"/>
    </row>
    <row r="726" spans="1:2" x14ac:dyDescent="0.2">
      <c r="A726" s="10"/>
      <c r="B726" s="10"/>
    </row>
    <row r="727" spans="1:2" x14ac:dyDescent="0.2">
      <c r="A727" s="10"/>
      <c r="B727" s="10"/>
    </row>
    <row r="728" spans="1:2" x14ac:dyDescent="0.2">
      <c r="A728" s="10"/>
      <c r="B728" s="10"/>
    </row>
    <row r="729" spans="1:2" x14ac:dyDescent="0.2">
      <c r="A729" s="10"/>
      <c r="B729" s="10"/>
    </row>
    <row r="730" spans="1:2" x14ac:dyDescent="0.2">
      <c r="A730" s="10"/>
      <c r="B730" s="10"/>
    </row>
    <row r="731" spans="1:2" x14ac:dyDescent="0.2">
      <c r="A731" s="10"/>
      <c r="B731" s="10"/>
    </row>
    <row r="732" spans="1:2" x14ac:dyDescent="0.2">
      <c r="A732" s="10"/>
      <c r="B732" s="10"/>
    </row>
    <row r="733" spans="1:2" x14ac:dyDescent="0.2">
      <c r="A733" s="10"/>
      <c r="B733" s="10"/>
    </row>
    <row r="734" spans="1:2" x14ac:dyDescent="0.2">
      <c r="A734" s="10"/>
      <c r="B734" s="10"/>
    </row>
    <row r="735" spans="1:2" x14ac:dyDescent="0.2">
      <c r="A735" s="10"/>
      <c r="B735" s="10"/>
    </row>
    <row r="736" spans="1:2" x14ac:dyDescent="0.2">
      <c r="A736" s="10"/>
      <c r="B736" s="10"/>
    </row>
    <row r="737" spans="1:2" x14ac:dyDescent="0.2">
      <c r="A737" s="10"/>
      <c r="B737" s="10"/>
    </row>
    <row r="738" spans="1:2" x14ac:dyDescent="0.2">
      <c r="A738" s="10"/>
      <c r="B738" s="10"/>
    </row>
    <row r="739" spans="1:2" x14ac:dyDescent="0.2">
      <c r="A739" s="10"/>
      <c r="B739" s="10"/>
    </row>
    <row r="740" spans="1:2" x14ac:dyDescent="0.2">
      <c r="A740" s="10"/>
      <c r="B740" s="10"/>
    </row>
    <row r="741" spans="1:2" x14ac:dyDescent="0.2">
      <c r="A741" s="10"/>
      <c r="B741" s="10"/>
    </row>
    <row r="742" spans="1:2" x14ac:dyDescent="0.2">
      <c r="A742" s="10"/>
      <c r="B742" s="10"/>
    </row>
    <row r="743" spans="1:2" x14ac:dyDescent="0.2">
      <c r="A743" s="10"/>
      <c r="B743" s="10"/>
    </row>
    <row r="744" spans="1:2" x14ac:dyDescent="0.2">
      <c r="A744" s="10"/>
      <c r="B744" s="10"/>
    </row>
    <row r="745" spans="1:2" x14ac:dyDescent="0.2">
      <c r="A745" s="10"/>
      <c r="B745" s="10"/>
    </row>
    <row r="746" spans="1:2" x14ac:dyDescent="0.2">
      <c r="A746" s="10"/>
      <c r="B746" s="10"/>
    </row>
    <row r="747" spans="1:2" x14ac:dyDescent="0.2">
      <c r="A747" s="10"/>
      <c r="B747" s="10"/>
    </row>
    <row r="748" spans="1:2" x14ac:dyDescent="0.2">
      <c r="A748" s="10"/>
      <c r="B748" s="10"/>
    </row>
    <row r="749" spans="1:2" x14ac:dyDescent="0.2">
      <c r="A749" s="10"/>
      <c r="B749" s="10"/>
    </row>
    <row r="750" spans="1:2" x14ac:dyDescent="0.2">
      <c r="A750" s="10"/>
      <c r="B750" s="10"/>
    </row>
    <row r="751" spans="1:2" x14ac:dyDescent="0.2">
      <c r="A751" s="10"/>
      <c r="B751" s="10"/>
    </row>
    <row r="752" spans="1:2" x14ac:dyDescent="0.2">
      <c r="A752" s="10"/>
      <c r="B752" s="10"/>
    </row>
    <row r="753" spans="1:2" x14ac:dyDescent="0.2">
      <c r="A753" s="10"/>
      <c r="B753" s="10"/>
    </row>
    <row r="754" spans="1:2" x14ac:dyDescent="0.2">
      <c r="A754" s="10"/>
      <c r="B754" s="10"/>
    </row>
    <row r="755" spans="1:2" x14ac:dyDescent="0.2">
      <c r="A755" s="10"/>
      <c r="B755" s="10"/>
    </row>
    <row r="756" spans="1:2" x14ac:dyDescent="0.2">
      <c r="A756" s="10"/>
      <c r="B756" s="10"/>
    </row>
    <row r="757" spans="1:2" x14ac:dyDescent="0.2">
      <c r="A757" s="10"/>
      <c r="B757" s="10"/>
    </row>
    <row r="758" spans="1:2" x14ac:dyDescent="0.2">
      <c r="A758" s="10"/>
      <c r="B758" s="10"/>
    </row>
    <row r="759" spans="1:2" x14ac:dyDescent="0.2">
      <c r="A759" s="10"/>
      <c r="B759" s="10"/>
    </row>
    <row r="760" spans="1:2" x14ac:dyDescent="0.2">
      <c r="A760" s="10"/>
      <c r="B760" s="10"/>
    </row>
    <row r="761" spans="1:2" x14ac:dyDescent="0.2">
      <c r="A761" s="10"/>
      <c r="B761" s="10"/>
    </row>
    <row r="762" spans="1:2" x14ac:dyDescent="0.2">
      <c r="A762" s="10"/>
      <c r="B762" s="10"/>
    </row>
    <row r="763" spans="1:2" x14ac:dyDescent="0.2">
      <c r="A763" s="10"/>
      <c r="B763" s="10"/>
    </row>
    <row r="764" spans="1:2" x14ac:dyDescent="0.2">
      <c r="A764" s="10"/>
      <c r="B764" s="10"/>
    </row>
    <row r="765" spans="1:2" x14ac:dyDescent="0.2">
      <c r="A765" s="10"/>
      <c r="B765" s="10"/>
    </row>
    <row r="766" spans="1:2" x14ac:dyDescent="0.2">
      <c r="A766" s="10"/>
      <c r="B766" s="10"/>
    </row>
    <row r="767" spans="1:2" x14ac:dyDescent="0.2">
      <c r="A767" s="10"/>
      <c r="B767" s="10"/>
    </row>
    <row r="768" spans="1:2" x14ac:dyDescent="0.2">
      <c r="A768" s="10"/>
      <c r="B768" s="10"/>
    </row>
    <row r="769" spans="1:2" x14ac:dyDescent="0.2">
      <c r="A769" s="10"/>
      <c r="B769" s="10"/>
    </row>
    <row r="770" spans="1:2" x14ac:dyDescent="0.2">
      <c r="A770" s="10"/>
      <c r="B770" s="10"/>
    </row>
    <row r="771" spans="1:2" x14ac:dyDescent="0.2">
      <c r="A771" s="10"/>
      <c r="B771" s="10"/>
    </row>
    <row r="772" spans="1:2" x14ac:dyDescent="0.2">
      <c r="A772" s="10"/>
      <c r="B772" s="10"/>
    </row>
    <row r="773" spans="1:2" x14ac:dyDescent="0.2">
      <c r="A773" s="10"/>
      <c r="B773" s="10"/>
    </row>
    <row r="774" spans="1:2" x14ac:dyDescent="0.2">
      <c r="A774" s="10"/>
      <c r="B774" s="10"/>
    </row>
    <row r="775" spans="1:2" x14ac:dyDescent="0.2">
      <c r="A775" s="10"/>
      <c r="B775" s="10"/>
    </row>
    <row r="776" spans="1:2" x14ac:dyDescent="0.2">
      <c r="A776" s="10"/>
      <c r="B776" s="10"/>
    </row>
    <row r="777" spans="1:2" x14ac:dyDescent="0.2">
      <c r="A777" s="10"/>
      <c r="B777" s="10"/>
    </row>
    <row r="778" spans="1:2" x14ac:dyDescent="0.2">
      <c r="A778" s="10"/>
      <c r="B778" s="10"/>
    </row>
    <row r="779" spans="1:2" x14ac:dyDescent="0.2">
      <c r="A779" s="10"/>
      <c r="B779" s="10"/>
    </row>
    <row r="780" spans="1:2" x14ac:dyDescent="0.2">
      <c r="A780" s="10"/>
      <c r="B780" s="10"/>
    </row>
    <row r="781" spans="1:2" x14ac:dyDescent="0.2">
      <c r="A781" s="10"/>
      <c r="B781" s="10"/>
    </row>
    <row r="782" spans="1:2" x14ac:dyDescent="0.2">
      <c r="A782" s="10"/>
      <c r="B782" s="10"/>
    </row>
    <row r="783" spans="1:2" x14ac:dyDescent="0.2">
      <c r="A783" s="10"/>
      <c r="B783" s="10"/>
    </row>
    <row r="784" spans="1:2" x14ac:dyDescent="0.2">
      <c r="A784" s="10"/>
      <c r="B784" s="10"/>
    </row>
    <row r="785" spans="1:2" x14ac:dyDescent="0.2">
      <c r="A785" s="10"/>
      <c r="B785" s="10"/>
    </row>
    <row r="786" spans="1:2" x14ac:dyDescent="0.2">
      <c r="A786" s="10"/>
      <c r="B786" s="10"/>
    </row>
    <row r="787" spans="1:2" x14ac:dyDescent="0.2">
      <c r="A787" s="10"/>
      <c r="B787" s="10"/>
    </row>
    <row r="788" spans="1:2" x14ac:dyDescent="0.2">
      <c r="A788" s="10"/>
      <c r="B788" s="10"/>
    </row>
    <row r="789" spans="1:2" x14ac:dyDescent="0.2">
      <c r="A789" s="10"/>
      <c r="B789" s="10"/>
    </row>
    <row r="790" spans="1:2" x14ac:dyDescent="0.2">
      <c r="A790" s="10"/>
      <c r="B790" s="10"/>
    </row>
    <row r="791" spans="1:2" x14ac:dyDescent="0.2">
      <c r="A791" s="10"/>
      <c r="B791" s="10"/>
    </row>
    <row r="792" spans="1:2" x14ac:dyDescent="0.2">
      <c r="A792" s="10"/>
      <c r="B792" s="10"/>
    </row>
    <row r="793" spans="1:2" x14ac:dyDescent="0.2">
      <c r="A793" s="10"/>
      <c r="B793" s="10"/>
    </row>
    <row r="794" spans="1:2" x14ac:dyDescent="0.2">
      <c r="A794" s="10"/>
      <c r="B794" s="10"/>
    </row>
    <row r="795" spans="1:2" x14ac:dyDescent="0.2">
      <c r="A795" s="10"/>
      <c r="B795" s="10"/>
    </row>
    <row r="796" spans="1:2" x14ac:dyDescent="0.2">
      <c r="A796" s="10"/>
      <c r="B796" s="10"/>
    </row>
    <row r="797" spans="1:2" x14ac:dyDescent="0.2">
      <c r="A797" s="10"/>
      <c r="B797" s="10"/>
    </row>
    <row r="798" spans="1:2" x14ac:dyDescent="0.2">
      <c r="A798" s="10"/>
      <c r="B798" s="10"/>
    </row>
    <row r="799" spans="1:2" x14ac:dyDescent="0.2">
      <c r="A799" s="10"/>
      <c r="B799" s="10"/>
    </row>
    <row r="800" spans="1:2" x14ac:dyDescent="0.2">
      <c r="A800" s="10"/>
      <c r="B800" s="10"/>
    </row>
    <row r="801" spans="1:2" x14ac:dyDescent="0.2">
      <c r="A801" s="10"/>
      <c r="B801" s="10"/>
    </row>
    <row r="802" spans="1:2" x14ac:dyDescent="0.2">
      <c r="A802" s="10"/>
      <c r="B802" s="10"/>
    </row>
    <row r="803" spans="1:2" x14ac:dyDescent="0.2">
      <c r="A803" s="10"/>
      <c r="B803" s="10"/>
    </row>
    <row r="804" spans="1:2" x14ac:dyDescent="0.2">
      <c r="A804" s="10"/>
      <c r="B804" s="10"/>
    </row>
    <row r="805" spans="1:2" x14ac:dyDescent="0.2">
      <c r="A805" s="10"/>
      <c r="B805" s="10"/>
    </row>
    <row r="806" spans="1:2" x14ac:dyDescent="0.2">
      <c r="A806" s="10"/>
      <c r="B806" s="10"/>
    </row>
    <row r="807" spans="1:2" x14ac:dyDescent="0.2">
      <c r="A807" s="10"/>
      <c r="B807" s="10"/>
    </row>
    <row r="808" spans="1:2" x14ac:dyDescent="0.2">
      <c r="A808" s="10"/>
      <c r="B808" s="10"/>
    </row>
    <row r="809" spans="1:2" x14ac:dyDescent="0.2">
      <c r="A809" s="10"/>
      <c r="B809" s="10"/>
    </row>
    <row r="810" spans="1:2" x14ac:dyDescent="0.2">
      <c r="A810" s="10"/>
      <c r="B810" s="10"/>
    </row>
    <row r="811" spans="1:2" x14ac:dyDescent="0.2">
      <c r="A811" s="10"/>
      <c r="B811" s="10"/>
    </row>
    <row r="812" spans="1:2" x14ac:dyDescent="0.2">
      <c r="A812" s="10"/>
      <c r="B812" s="10"/>
    </row>
    <row r="813" spans="1:2" x14ac:dyDescent="0.2">
      <c r="A813" s="10"/>
      <c r="B813" s="10"/>
    </row>
    <row r="814" spans="1:2" x14ac:dyDescent="0.2">
      <c r="A814" s="10"/>
      <c r="B814" s="10"/>
    </row>
    <row r="815" spans="1:2" x14ac:dyDescent="0.2">
      <c r="A815" s="10"/>
      <c r="B815" s="10"/>
    </row>
    <row r="816" spans="1:2" x14ac:dyDescent="0.2">
      <c r="A816" s="10"/>
      <c r="B816" s="10"/>
    </row>
    <row r="817" spans="1:2" x14ac:dyDescent="0.2">
      <c r="A817" s="10"/>
      <c r="B817" s="10"/>
    </row>
    <row r="818" spans="1:2" x14ac:dyDescent="0.2">
      <c r="A818" s="10"/>
      <c r="B818" s="10"/>
    </row>
    <row r="819" spans="1:2" x14ac:dyDescent="0.2">
      <c r="A819" s="10"/>
      <c r="B819" s="10"/>
    </row>
    <row r="820" spans="1:2" x14ac:dyDescent="0.2">
      <c r="A820" s="10"/>
      <c r="B820" s="10"/>
    </row>
    <row r="821" spans="1:2" x14ac:dyDescent="0.2">
      <c r="A821" s="10"/>
      <c r="B821" s="10"/>
    </row>
    <row r="822" spans="1:2" x14ac:dyDescent="0.2">
      <c r="A822" s="10"/>
      <c r="B822" s="10"/>
    </row>
    <row r="823" spans="1:2" x14ac:dyDescent="0.2">
      <c r="A823" s="10"/>
      <c r="B823" s="10"/>
    </row>
    <row r="824" spans="1:2" x14ac:dyDescent="0.2">
      <c r="A824" s="10"/>
      <c r="B824" s="10"/>
    </row>
    <row r="825" spans="1:2" x14ac:dyDescent="0.2">
      <c r="A825" s="10"/>
      <c r="B825" s="10"/>
    </row>
    <row r="826" spans="1:2" x14ac:dyDescent="0.2">
      <c r="A826" s="10"/>
      <c r="B826" s="10"/>
    </row>
    <row r="827" spans="1:2" x14ac:dyDescent="0.2">
      <c r="A827" s="10"/>
      <c r="B827" s="10"/>
    </row>
    <row r="828" spans="1:2" x14ac:dyDescent="0.2">
      <c r="A828" s="10"/>
      <c r="B828" s="10"/>
    </row>
    <row r="829" spans="1:2" x14ac:dyDescent="0.2">
      <c r="A829" s="10"/>
      <c r="B829" s="10"/>
    </row>
    <row r="830" spans="1:2" x14ac:dyDescent="0.2">
      <c r="A830" s="10"/>
      <c r="B830" s="10"/>
    </row>
    <row r="831" spans="1:2" x14ac:dyDescent="0.2">
      <c r="A831" s="10"/>
      <c r="B831" s="10"/>
    </row>
    <row r="832" spans="1:2" x14ac:dyDescent="0.2">
      <c r="A832" s="10"/>
      <c r="B832" s="10"/>
    </row>
    <row r="833" spans="1:2" x14ac:dyDescent="0.2">
      <c r="A833" s="10"/>
      <c r="B833" s="10"/>
    </row>
    <row r="834" spans="1:2" x14ac:dyDescent="0.2">
      <c r="A834" s="10"/>
      <c r="B834" s="10"/>
    </row>
    <row r="835" spans="1:2" x14ac:dyDescent="0.2">
      <c r="A835" s="10"/>
      <c r="B835" s="10"/>
    </row>
    <row r="836" spans="1:2" x14ac:dyDescent="0.2">
      <c r="A836" s="10"/>
      <c r="B836" s="10"/>
    </row>
    <row r="837" spans="1:2" x14ac:dyDescent="0.2">
      <c r="A837" s="10"/>
      <c r="B837" s="10"/>
    </row>
    <row r="838" spans="1:2" x14ac:dyDescent="0.2">
      <c r="A838" s="10"/>
      <c r="B838" s="10"/>
    </row>
    <row r="839" spans="1:2" x14ac:dyDescent="0.2">
      <c r="A839" s="10"/>
      <c r="B839" s="10"/>
    </row>
    <row r="840" spans="1:2" x14ac:dyDescent="0.2">
      <c r="A840" s="10"/>
      <c r="B840" s="10"/>
    </row>
    <row r="841" spans="1:2" x14ac:dyDescent="0.2">
      <c r="A841" s="10"/>
      <c r="B841" s="10"/>
    </row>
    <row r="842" spans="1:2" x14ac:dyDescent="0.2">
      <c r="A842" s="10"/>
      <c r="B842" s="10"/>
    </row>
    <row r="843" spans="1:2" x14ac:dyDescent="0.2">
      <c r="A843" s="10"/>
      <c r="B843" s="10"/>
    </row>
    <row r="844" spans="1:2" x14ac:dyDescent="0.2">
      <c r="A844" s="10"/>
      <c r="B844" s="10"/>
    </row>
    <row r="845" spans="1:2" x14ac:dyDescent="0.2">
      <c r="A845" s="10"/>
      <c r="B845" s="10"/>
    </row>
    <row r="846" spans="1:2" x14ac:dyDescent="0.2">
      <c r="A846" s="10"/>
      <c r="B846" s="10"/>
    </row>
    <row r="847" spans="1:2" x14ac:dyDescent="0.2">
      <c r="A847" s="10"/>
      <c r="B847" s="10"/>
    </row>
    <row r="848" spans="1:2" x14ac:dyDescent="0.2">
      <c r="A848" s="10"/>
      <c r="B848" s="10"/>
    </row>
    <row r="849" spans="1:2" x14ac:dyDescent="0.2">
      <c r="A849" s="10"/>
      <c r="B849" s="10"/>
    </row>
    <row r="850" spans="1:2" x14ac:dyDescent="0.2">
      <c r="A850" s="10"/>
      <c r="B850" s="10"/>
    </row>
    <row r="851" spans="1:2" x14ac:dyDescent="0.2">
      <c r="A851" s="10"/>
      <c r="B851" s="10"/>
    </row>
    <row r="852" spans="1:2" x14ac:dyDescent="0.2">
      <c r="A852" s="10"/>
      <c r="B852" s="10"/>
    </row>
    <row r="853" spans="1:2" x14ac:dyDescent="0.2">
      <c r="A853" s="10"/>
      <c r="B853" s="10"/>
    </row>
    <row r="854" spans="1:2" x14ac:dyDescent="0.2">
      <c r="A854" s="10"/>
      <c r="B854" s="10"/>
    </row>
    <row r="855" spans="1:2" x14ac:dyDescent="0.2">
      <c r="A855" s="10"/>
      <c r="B855" s="10"/>
    </row>
    <row r="856" spans="1:2" x14ac:dyDescent="0.2">
      <c r="A856" s="10"/>
      <c r="B856" s="10"/>
    </row>
    <row r="857" spans="1:2" x14ac:dyDescent="0.2">
      <c r="A857" s="10"/>
      <c r="B857" s="10"/>
    </row>
    <row r="858" spans="1:2" x14ac:dyDescent="0.2">
      <c r="A858" s="10"/>
      <c r="B858" s="10"/>
    </row>
    <row r="859" spans="1:2" x14ac:dyDescent="0.2">
      <c r="A859" s="10"/>
      <c r="B859" s="10"/>
    </row>
    <row r="860" spans="1:2" x14ac:dyDescent="0.2">
      <c r="A860" s="10"/>
      <c r="B860" s="10"/>
    </row>
    <row r="861" spans="1:2" x14ac:dyDescent="0.2">
      <c r="A861" s="10"/>
      <c r="B861" s="10"/>
    </row>
    <row r="862" spans="1:2" x14ac:dyDescent="0.2">
      <c r="A862" s="10"/>
      <c r="B862" s="10"/>
    </row>
    <row r="863" spans="1:2" x14ac:dyDescent="0.2">
      <c r="A863" s="10"/>
      <c r="B863" s="10"/>
    </row>
    <row r="864" spans="1:2" x14ac:dyDescent="0.2">
      <c r="A864" s="10"/>
      <c r="B864" s="10"/>
    </row>
    <row r="865" spans="1:2" x14ac:dyDescent="0.2">
      <c r="A865" s="10"/>
      <c r="B865" s="10"/>
    </row>
    <row r="866" spans="1:2" x14ac:dyDescent="0.2">
      <c r="A866" s="10"/>
      <c r="B866" s="10"/>
    </row>
    <row r="867" spans="1:2" x14ac:dyDescent="0.2">
      <c r="A867" s="10"/>
      <c r="B867" s="10"/>
    </row>
    <row r="868" spans="1:2" x14ac:dyDescent="0.2">
      <c r="A868" s="10"/>
      <c r="B868" s="10"/>
    </row>
    <row r="869" spans="1:2" x14ac:dyDescent="0.2">
      <c r="A869" s="10"/>
      <c r="B869" s="10"/>
    </row>
    <row r="870" spans="1:2" x14ac:dyDescent="0.2">
      <c r="A870" s="10"/>
      <c r="B870" s="10"/>
    </row>
    <row r="871" spans="1:2" x14ac:dyDescent="0.2">
      <c r="A871" s="10"/>
      <c r="B871" s="10"/>
    </row>
    <row r="872" spans="1:2" x14ac:dyDescent="0.2">
      <c r="A872" s="10"/>
      <c r="B872" s="10"/>
    </row>
    <row r="873" spans="1:2" x14ac:dyDescent="0.2">
      <c r="A873" s="10"/>
      <c r="B873" s="10"/>
    </row>
    <row r="874" spans="1:2" x14ac:dyDescent="0.2">
      <c r="A874" s="10"/>
      <c r="B874" s="10"/>
    </row>
    <row r="875" spans="1:2" x14ac:dyDescent="0.2">
      <c r="A875" s="10"/>
      <c r="B875" s="10"/>
    </row>
    <row r="876" spans="1:2" x14ac:dyDescent="0.2">
      <c r="A876" s="10"/>
      <c r="B876" s="10"/>
    </row>
    <row r="877" spans="1:2" x14ac:dyDescent="0.2">
      <c r="A877" s="10"/>
      <c r="B877" s="10"/>
    </row>
    <row r="878" spans="1:2" x14ac:dyDescent="0.2">
      <c r="A878" s="10"/>
      <c r="B878" s="10"/>
    </row>
    <row r="879" spans="1:2" x14ac:dyDescent="0.2">
      <c r="A879" s="10"/>
      <c r="B879" s="10"/>
    </row>
    <row r="880" spans="1:2" x14ac:dyDescent="0.2">
      <c r="A880" s="10"/>
      <c r="B880" s="10"/>
    </row>
    <row r="881" spans="1:2" x14ac:dyDescent="0.2">
      <c r="A881" s="10"/>
      <c r="B881" s="10"/>
    </row>
    <row r="882" spans="1:2" x14ac:dyDescent="0.2">
      <c r="A882" s="10"/>
      <c r="B882" s="10"/>
    </row>
    <row r="883" spans="1:2" x14ac:dyDescent="0.2">
      <c r="A883" s="10"/>
      <c r="B883" s="10"/>
    </row>
    <row r="884" spans="1:2" x14ac:dyDescent="0.2">
      <c r="A884" s="10"/>
      <c r="B884" s="10"/>
    </row>
    <row r="885" spans="1:2" x14ac:dyDescent="0.2">
      <c r="A885" s="10"/>
      <c r="B885" s="10"/>
    </row>
    <row r="886" spans="1:2" x14ac:dyDescent="0.2">
      <c r="A886" s="10"/>
      <c r="B886" s="10"/>
    </row>
    <row r="887" spans="1:2" x14ac:dyDescent="0.2">
      <c r="A887" s="10"/>
      <c r="B887" s="10"/>
    </row>
    <row r="888" spans="1:2" x14ac:dyDescent="0.2">
      <c r="A888" s="10"/>
      <c r="B888" s="10"/>
    </row>
    <row r="889" spans="1:2" x14ac:dyDescent="0.2">
      <c r="A889" s="10"/>
      <c r="B889" s="10"/>
    </row>
    <row r="890" spans="1:2" x14ac:dyDescent="0.2">
      <c r="A890" s="10"/>
      <c r="B890" s="10"/>
    </row>
    <row r="891" spans="1:2" x14ac:dyDescent="0.2">
      <c r="A891" s="10"/>
      <c r="B891" s="10"/>
    </row>
    <row r="892" spans="1:2" x14ac:dyDescent="0.2">
      <c r="A892" s="10"/>
      <c r="B892" s="10"/>
    </row>
    <row r="893" spans="1:2" x14ac:dyDescent="0.2">
      <c r="A893" s="10"/>
      <c r="B893" s="10"/>
    </row>
    <row r="894" spans="1:2" x14ac:dyDescent="0.2">
      <c r="A894" s="10"/>
      <c r="B894" s="10"/>
    </row>
    <row r="895" spans="1:2" x14ac:dyDescent="0.2">
      <c r="A895" s="10"/>
      <c r="B895" s="10"/>
    </row>
    <row r="896" spans="1:2" x14ac:dyDescent="0.2">
      <c r="A896" s="10"/>
      <c r="B896" s="10"/>
    </row>
    <row r="897" spans="1:2" x14ac:dyDescent="0.2">
      <c r="A897" s="10"/>
      <c r="B897" s="10"/>
    </row>
    <row r="898" spans="1:2" x14ac:dyDescent="0.2">
      <c r="A898" s="10"/>
      <c r="B898" s="10"/>
    </row>
    <row r="899" spans="1:2" x14ac:dyDescent="0.2">
      <c r="A899" s="10"/>
      <c r="B899" s="10"/>
    </row>
    <row r="900" spans="1:2" x14ac:dyDescent="0.2">
      <c r="A900" s="10"/>
      <c r="B900" s="10"/>
    </row>
    <row r="901" spans="1:2" x14ac:dyDescent="0.2">
      <c r="A901" s="10"/>
      <c r="B901" s="10"/>
    </row>
    <row r="902" spans="1:2" x14ac:dyDescent="0.2">
      <c r="A902" s="10"/>
      <c r="B902" s="10"/>
    </row>
    <row r="903" spans="1:2" x14ac:dyDescent="0.2">
      <c r="A903" s="10"/>
      <c r="B903" s="10"/>
    </row>
    <row r="904" spans="1:2" x14ac:dyDescent="0.2">
      <c r="A904" s="10"/>
      <c r="B904" s="10"/>
    </row>
    <row r="905" spans="1:2" x14ac:dyDescent="0.2">
      <c r="A905" s="10"/>
      <c r="B905" s="10"/>
    </row>
    <row r="906" spans="1:2" x14ac:dyDescent="0.2">
      <c r="A906" s="10"/>
      <c r="B906" s="10"/>
    </row>
    <row r="907" spans="1:2" x14ac:dyDescent="0.2">
      <c r="A907" s="10"/>
      <c r="B907" s="10"/>
    </row>
    <row r="908" spans="1:2" x14ac:dyDescent="0.2">
      <c r="A908" s="10"/>
      <c r="B908" s="10"/>
    </row>
    <row r="909" spans="1:2" x14ac:dyDescent="0.2">
      <c r="A909" s="10"/>
      <c r="B909" s="10"/>
    </row>
    <row r="910" spans="1:2" x14ac:dyDescent="0.2">
      <c r="A910" s="10"/>
      <c r="B910" s="10"/>
    </row>
    <row r="911" spans="1:2" x14ac:dyDescent="0.2">
      <c r="A911" s="10"/>
      <c r="B911" s="10"/>
    </row>
    <row r="912" spans="1:2" x14ac:dyDescent="0.2">
      <c r="A912" s="10"/>
      <c r="B912" s="10"/>
    </row>
    <row r="913" spans="1:2" x14ac:dyDescent="0.2">
      <c r="A913" s="10"/>
      <c r="B913" s="10"/>
    </row>
    <row r="914" spans="1:2" x14ac:dyDescent="0.2">
      <c r="A914" s="10"/>
      <c r="B914" s="10"/>
    </row>
    <row r="915" spans="1:2" x14ac:dyDescent="0.2">
      <c r="A915" s="10"/>
      <c r="B915" s="10"/>
    </row>
    <row r="916" spans="1:2" x14ac:dyDescent="0.2">
      <c r="A916" s="10"/>
      <c r="B916" s="10"/>
    </row>
    <row r="917" spans="1:2" x14ac:dyDescent="0.2">
      <c r="A917" s="10"/>
      <c r="B917" s="10"/>
    </row>
    <row r="918" spans="1:2" x14ac:dyDescent="0.2">
      <c r="A918" s="10"/>
      <c r="B918" s="10"/>
    </row>
    <row r="919" spans="1:2" x14ac:dyDescent="0.2">
      <c r="A919" s="10"/>
      <c r="B919" s="10"/>
    </row>
    <row r="920" spans="1:2" x14ac:dyDescent="0.2">
      <c r="A920" s="10"/>
      <c r="B920" s="10"/>
    </row>
    <row r="921" spans="1:2" x14ac:dyDescent="0.2">
      <c r="A921" s="10"/>
      <c r="B921" s="10"/>
    </row>
    <row r="922" spans="1:2" x14ac:dyDescent="0.2">
      <c r="A922" s="10"/>
      <c r="B922" s="10"/>
    </row>
    <row r="923" spans="1:2" x14ac:dyDescent="0.2">
      <c r="A923" s="10"/>
      <c r="B923" s="10"/>
    </row>
    <row r="924" spans="1:2" x14ac:dyDescent="0.2">
      <c r="A924" s="10"/>
      <c r="B924" s="10"/>
    </row>
    <row r="925" spans="1:2" x14ac:dyDescent="0.2">
      <c r="A925" s="10"/>
      <c r="B925" s="10"/>
    </row>
    <row r="926" spans="1:2" x14ac:dyDescent="0.2">
      <c r="A926" s="10"/>
      <c r="B926" s="10"/>
    </row>
    <row r="927" spans="1:2" x14ac:dyDescent="0.2">
      <c r="A927" s="10"/>
      <c r="B927" s="10"/>
    </row>
    <row r="928" spans="1:2" x14ac:dyDescent="0.2">
      <c r="A928" s="10"/>
      <c r="B928" s="10"/>
    </row>
    <row r="929" spans="1:2" x14ac:dyDescent="0.2">
      <c r="A929" s="10"/>
      <c r="B929" s="10"/>
    </row>
    <row r="930" spans="1:2" x14ac:dyDescent="0.2">
      <c r="A930" s="10"/>
      <c r="B930" s="10"/>
    </row>
    <row r="931" spans="1:2" x14ac:dyDescent="0.2">
      <c r="A931" s="10"/>
      <c r="B931" s="10"/>
    </row>
    <row r="932" spans="1:2" x14ac:dyDescent="0.2">
      <c r="A932" s="10"/>
      <c r="B932" s="10"/>
    </row>
    <row r="933" spans="1:2" x14ac:dyDescent="0.2">
      <c r="A933" s="10"/>
      <c r="B933" s="10"/>
    </row>
    <row r="934" spans="1:2" x14ac:dyDescent="0.2">
      <c r="A934" s="10"/>
      <c r="B934" s="10"/>
    </row>
    <row r="935" spans="1:2" x14ac:dyDescent="0.2">
      <c r="A935" s="10"/>
      <c r="B935" s="10"/>
    </row>
    <row r="936" spans="1:2" x14ac:dyDescent="0.2">
      <c r="A936" s="10"/>
      <c r="B936" s="10"/>
    </row>
    <row r="937" spans="1:2" x14ac:dyDescent="0.2">
      <c r="A937" s="10"/>
      <c r="B937" s="10"/>
    </row>
    <row r="938" spans="1:2" x14ac:dyDescent="0.2">
      <c r="A938" s="10"/>
      <c r="B938" s="10"/>
    </row>
    <row r="939" spans="1:2" x14ac:dyDescent="0.2">
      <c r="A939" s="10"/>
      <c r="B939" s="10"/>
    </row>
    <row r="940" spans="1:2" x14ac:dyDescent="0.2">
      <c r="A940" s="10"/>
      <c r="B940" s="10"/>
    </row>
    <row r="941" spans="1:2" x14ac:dyDescent="0.2">
      <c r="A941" s="10"/>
      <c r="B941" s="10"/>
    </row>
    <row r="942" spans="1:2" x14ac:dyDescent="0.2">
      <c r="A942" s="10"/>
      <c r="B942" s="10"/>
    </row>
    <row r="943" spans="1:2" x14ac:dyDescent="0.2">
      <c r="A943" s="10"/>
      <c r="B943" s="10"/>
    </row>
    <row r="944" spans="1:2" x14ac:dyDescent="0.2">
      <c r="A944" s="10"/>
      <c r="B944" s="10"/>
    </row>
    <row r="945" spans="1:2" x14ac:dyDescent="0.2">
      <c r="A945" s="10"/>
      <c r="B945" s="10"/>
    </row>
    <row r="946" spans="1:2" x14ac:dyDescent="0.2">
      <c r="A946" s="10"/>
      <c r="B946" s="10"/>
    </row>
    <row r="947" spans="1:2" x14ac:dyDescent="0.2">
      <c r="A947" s="10"/>
      <c r="B947" s="10"/>
    </row>
    <row r="948" spans="1:2" x14ac:dyDescent="0.2">
      <c r="A948" s="10"/>
      <c r="B948" s="10"/>
    </row>
    <row r="949" spans="1:2" x14ac:dyDescent="0.2">
      <c r="A949" s="10"/>
      <c r="B949" s="10"/>
    </row>
    <row r="950" spans="1:2" x14ac:dyDescent="0.2">
      <c r="A950" s="10"/>
      <c r="B950" s="10"/>
    </row>
    <row r="951" spans="1:2" x14ac:dyDescent="0.2">
      <c r="A951" s="10"/>
      <c r="B951" s="10"/>
    </row>
    <row r="952" spans="1:2" x14ac:dyDescent="0.2">
      <c r="A952" s="10"/>
      <c r="B952" s="10"/>
    </row>
    <row r="953" spans="1:2" x14ac:dyDescent="0.2">
      <c r="A953" s="10"/>
      <c r="B953" s="10"/>
    </row>
    <row r="954" spans="1:2" x14ac:dyDescent="0.2">
      <c r="A954" s="10"/>
      <c r="B954" s="10"/>
    </row>
    <row r="955" spans="1:2" x14ac:dyDescent="0.2">
      <c r="A955" s="10"/>
      <c r="B955" s="10"/>
    </row>
    <row r="956" spans="1:2" x14ac:dyDescent="0.2">
      <c r="A956" s="10"/>
      <c r="B956" s="10"/>
    </row>
    <row r="957" spans="1:2" x14ac:dyDescent="0.2">
      <c r="A957" s="10"/>
      <c r="B957" s="10"/>
    </row>
    <row r="958" spans="1:2" x14ac:dyDescent="0.2">
      <c r="A958" s="10"/>
      <c r="B958" s="10"/>
    </row>
    <row r="959" spans="1:2" x14ac:dyDescent="0.2">
      <c r="A959" s="10"/>
      <c r="B959" s="10"/>
    </row>
    <row r="960" spans="1:2" x14ac:dyDescent="0.2">
      <c r="A960" s="10"/>
      <c r="B960" s="10"/>
    </row>
    <row r="961" spans="1:2" x14ac:dyDescent="0.2">
      <c r="A961" s="10"/>
      <c r="B961" s="10"/>
    </row>
    <row r="962" spans="1:2" x14ac:dyDescent="0.2">
      <c r="A962" s="10"/>
      <c r="B962" s="10"/>
    </row>
    <row r="963" spans="1:2" x14ac:dyDescent="0.2">
      <c r="A963" s="10"/>
      <c r="B963" s="10"/>
    </row>
    <row r="964" spans="1:2" x14ac:dyDescent="0.2">
      <c r="A964" s="10"/>
      <c r="B964" s="10"/>
    </row>
    <row r="965" spans="1:2" x14ac:dyDescent="0.2">
      <c r="A965" s="10"/>
      <c r="B965" s="10"/>
    </row>
    <row r="966" spans="1:2" x14ac:dyDescent="0.2">
      <c r="A966" s="10"/>
      <c r="B966" s="10"/>
    </row>
    <row r="967" spans="1:2" x14ac:dyDescent="0.2">
      <c r="A967" s="10"/>
      <c r="B967" s="10"/>
    </row>
    <row r="968" spans="1:2" x14ac:dyDescent="0.2">
      <c r="A968" s="10"/>
      <c r="B968" s="10"/>
    </row>
    <row r="969" spans="1:2" x14ac:dyDescent="0.2">
      <c r="A969" s="10"/>
      <c r="B969" s="10"/>
    </row>
    <row r="970" spans="1:2" x14ac:dyDescent="0.2">
      <c r="A970" s="10"/>
      <c r="B970" s="10"/>
    </row>
    <row r="971" spans="1:2" x14ac:dyDescent="0.2">
      <c r="A971" s="10"/>
      <c r="B971" s="10"/>
    </row>
    <row r="972" spans="1:2" x14ac:dyDescent="0.2">
      <c r="A972" s="10"/>
      <c r="B972" s="10"/>
    </row>
    <row r="973" spans="1:2" x14ac:dyDescent="0.2">
      <c r="A973" s="10"/>
      <c r="B973" s="10"/>
    </row>
    <row r="974" spans="1:2" x14ac:dyDescent="0.2">
      <c r="A974" s="10"/>
      <c r="B974" s="10"/>
    </row>
    <row r="975" spans="1:2" x14ac:dyDescent="0.2">
      <c r="A975" s="10"/>
      <c r="B975" s="10"/>
    </row>
    <row r="976" spans="1:2" x14ac:dyDescent="0.2">
      <c r="A976" s="10"/>
      <c r="B976" s="10"/>
    </row>
    <row r="977" spans="1:2" x14ac:dyDescent="0.2">
      <c r="A977" s="10"/>
      <c r="B977" s="10"/>
    </row>
    <row r="978" spans="1:2" x14ac:dyDescent="0.2">
      <c r="A978" s="10"/>
      <c r="B978" s="10"/>
    </row>
    <row r="979" spans="1:2" x14ac:dyDescent="0.2">
      <c r="A979" s="10"/>
      <c r="B979" s="10"/>
    </row>
    <row r="980" spans="1:2" x14ac:dyDescent="0.2">
      <c r="A980" s="10"/>
      <c r="B980" s="10"/>
    </row>
    <row r="981" spans="1:2" x14ac:dyDescent="0.2">
      <c r="A981" s="10"/>
      <c r="B981" s="10"/>
    </row>
    <row r="982" spans="1:2" x14ac:dyDescent="0.2">
      <c r="A982" s="10"/>
      <c r="B982" s="10"/>
    </row>
    <row r="983" spans="1:2" x14ac:dyDescent="0.2">
      <c r="A983" s="10"/>
      <c r="B983" s="10"/>
    </row>
    <row r="984" spans="1:2" x14ac:dyDescent="0.2">
      <c r="A984" s="10"/>
      <c r="B984" s="10"/>
    </row>
    <row r="985" spans="1:2" x14ac:dyDescent="0.2">
      <c r="A985" s="10"/>
      <c r="B985" s="10"/>
    </row>
    <row r="986" spans="1:2" x14ac:dyDescent="0.2">
      <c r="A986" s="10"/>
      <c r="B986" s="10"/>
    </row>
    <row r="987" spans="1:2" x14ac:dyDescent="0.2">
      <c r="A987" s="10"/>
      <c r="B987" s="10"/>
    </row>
    <row r="988" spans="1:2" x14ac:dyDescent="0.2">
      <c r="A988" s="10"/>
      <c r="B988" s="10"/>
    </row>
    <row r="989" spans="1:2" x14ac:dyDescent="0.2">
      <c r="A989" s="10"/>
      <c r="B989" s="10"/>
    </row>
    <row r="990" spans="1:2" x14ac:dyDescent="0.2">
      <c r="A990" s="10"/>
      <c r="B990" s="10"/>
    </row>
    <row r="991" spans="1:2" x14ac:dyDescent="0.2">
      <c r="A991" s="10"/>
      <c r="B991" s="10"/>
    </row>
    <row r="992" spans="1:2" x14ac:dyDescent="0.2">
      <c r="A992" s="10"/>
      <c r="B992" s="10"/>
    </row>
    <row r="993" spans="1:2" x14ac:dyDescent="0.2">
      <c r="A993" s="10"/>
      <c r="B993" s="10"/>
    </row>
    <row r="994" spans="1:2" x14ac:dyDescent="0.2">
      <c r="A994" s="10"/>
      <c r="B994" s="10"/>
    </row>
    <row r="995" spans="1:2" x14ac:dyDescent="0.2">
      <c r="A995" s="10"/>
      <c r="B995" s="10"/>
    </row>
    <row r="996" spans="1:2" x14ac:dyDescent="0.2">
      <c r="A996" s="10"/>
      <c r="B996" s="10"/>
    </row>
    <row r="997" spans="1:2" x14ac:dyDescent="0.2">
      <c r="A997" s="10"/>
      <c r="B997" s="10"/>
    </row>
    <row r="998" spans="1:2" x14ac:dyDescent="0.2">
      <c r="A998" s="10"/>
      <c r="B998" s="10"/>
    </row>
    <row r="999" spans="1:2" x14ac:dyDescent="0.2">
      <c r="A999" s="10"/>
      <c r="B999" s="10"/>
    </row>
    <row r="1000" spans="1:2" x14ac:dyDescent="0.2">
      <c r="A1000" s="10"/>
      <c r="B1000" s="10"/>
    </row>
  </sheetData>
  <conditionalFormatting sqref="J2:BP106">
    <cfRule type="containsText" dxfId="2" priority="1" operator="containsText" text=" h">
      <formula>NOT(ISERROR(SEARCH(" h",J2)))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0B4E-5D8F-8441-B4A5-88C2553DC7B0}">
  <dimension ref="A1:AS1000"/>
  <sheetViews>
    <sheetView tabSelected="1" workbookViewId="0">
      <selection activeCell="C14" sqref="C14"/>
    </sheetView>
  </sheetViews>
  <sheetFormatPr baseColWidth="10" defaultRowHeight="16" x14ac:dyDescent="0.2"/>
  <cols>
    <col min="11" max="11" width="10.83203125" style="39"/>
    <col min="13" max="13" width="10.83203125" style="55"/>
    <col min="15" max="15" width="10.83203125" style="39"/>
    <col min="17" max="17" width="10.83203125" style="39"/>
    <col min="24" max="24" width="10.83203125" customWidth="1"/>
  </cols>
  <sheetData>
    <row r="1" spans="1:45" x14ac:dyDescent="0.2">
      <c r="A1" s="16" t="s">
        <v>200</v>
      </c>
      <c r="B1" s="16" t="s">
        <v>201</v>
      </c>
      <c r="C1" s="16" t="s">
        <v>195</v>
      </c>
      <c r="D1" s="16" t="s">
        <v>196</v>
      </c>
      <c r="E1" s="10" t="s">
        <v>198</v>
      </c>
      <c r="F1" s="10" t="s">
        <v>193</v>
      </c>
      <c r="G1" s="10" t="s">
        <v>117</v>
      </c>
      <c r="H1" s="10" t="s">
        <v>119</v>
      </c>
      <c r="I1" s="10" t="s">
        <v>319</v>
      </c>
      <c r="J1" s="10" t="s">
        <v>30</v>
      </c>
      <c r="K1" s="38" t="s">
        <v>31</v>
      </c>
      <c r="L1" s="10" t="s">
        <v>79</v>
      </c>
      <c r="M1" s="53" t="s">
        <v>80</v>
      </c>
      <c r="N1" s="10" t="s">
        <v>97</v>
      </c>
      <c r="O1" s="38" t="s">
        <v>98</v>
      </c>
      <c r="P1" s="10" t="s">
        <v>320</v>
      </c>
      <c r="Q1" s="38" t="s">
        <v>321</v>
      </c>
      <c r="R1" s="16" t="s">
        <v>274</v>
      </c>
      <c r="S1" s="16" t="s">
        <v>390</v>
      </c>
      <c r="T1" s="10" t="s">
        <v>322</v>
      </c>
      <c r="U1" s="10" t="s">
        <v>273</v>
      </c>
      <c r="V1" s="10" t="s">
        <v>392</v>
      </c>
      <c r="W1" s="10" t="s">
        <v>324</v>
      </c>
      <c r="X1" s="16" t="s">
        <v>385</v>
      </c>
      <c r="Y1" s="10" t="s">
        <v>275</v>
      </c>
      <c r="Z1" s="10" t="s">
        <v>325</v>
      </c>
      <c r="AA1" s="10" t="s">
        <v>36</v>
      </c>
      <c r="AB1" s="10" t="s">
        <v>32</v>
      </c>
      <c r="AC1" s="10" t="s">
        <v>33</v>
      </c>
      <c r="AD1" s="10" t="s">
        <v>34</v>
      </c>
      <c r="AE1" s="10" t="s">
        <v>326</v>
      </c>
      <c r="AF1" s="47" t="s">
        <v>35</v>
      </c>
      <c r="AG1" s="47" t="s">
        <v>327</v>
      </c>
      <c r="AH1" s="10" t="s">
        <v>328</v>
      </c>
      <c r="AI1" s="10" t="s">
        <v>329</v>
      </c>
      <c r="AJ1" s="10" t="s">
        <v>330</v>
      </c>
      <c r="AK1" s="10" t="s">
        <v>331</v>
      </c>
      <c r="AL1" s="10" t="s">
        <v>332</v>
      </c>
      <c r="AM1" s="10" t="s">
        <v>333</v>
      </c>
      <c r="AN1" s="48" t="s">
        <v>334</v>
      </c>
      <c r="AO1" s="48" t="s">
        <v>335</v>
      </c>
      <c r="AP1" s="10" t="s">
        <v>336</v>
      </c>
      <c r="AQ1" s="10" t="s">
        <v>337</v>
      </c>
      <c r="AR1" s="10" t="s">
        <v>368</v>
      </c>
      <c r="AS1" s="29"/>
    </row>
    <row r="2" spans="1:45" x14ac:dyDescent="0.2">
      <c r="A2" s="10" t="s">
        <v>203</v>
      </c>
      <c r="B2" s="10" t="s">
        <v>250</v>
      </c>
      <c r="C2" s="10">
        <v>40</v>
      </c>
      <c r="D2" s="50" t="s">
        <v>55</v>
      </c>
      <c r="E2" s="10">
        <v>1</v>
      </c>
      <c r="F2" s="14">
        <v>44756</v>
      </c>
      <c r="G2" s="14">
        <v>44756</v>
      </c>
      <c r="H2" s="14">
        <v>44764</v>
      </c>
      <c r="I2" s="10">
        <v>0.189</v>
      </c>
      <c r="J2" s="14">
        <v>44763</v>
      </c>
      <c r="K2" s="38">
        <v>0.151</v>
      </c>
      <c r="L2" s="14">
        <v>44768</v>
      </c>
      <c r="M2" s="53">
        <v>0.85399999999999998</v>
      </c>
      <c r="N2" s="10"/>
      <c r="O2" s="38"/>
      <c r="P2" s="10"/>
      <c r="Q2" s="38"/>
      <c r="R2" s="10" t="s">
        <v>85</v>
      </c>
      <c r="S2" s="10">
        <v>5</v>
      </c>
      <c r="T2" s="10" t="s">
        <v>141</v>
      </c>
      <c r="U2" s="10"/>
      <c r="V2" s="10"/>
      <c r="W2" s="10"/>
      <c r="X2" s="10"/>
      <c r="Y2" s="14">
        <v>44774</v>
      </c>
      <c r="Z2" s="10">
        <v>6.5382999999999996</v>
      </c>
      <c r="AA2" s="10"/>
      <c r="AB2" s="14">
        <v>44779</v>
      </c>
      <c r="AC2" s="10">
        <v>3.2208999999999999</v>
      </c>
      <c r="AD2" s="10" t="s">
        <v>86</v>
      </c>
      <c r="AE2" s="10" t="s">
        <v>94</v>
      </c>
      <c r="AF2" s="14">
        <v>44796</v>
      </c>
      <c r="AG2" s="10">
        <v>1.6003000000000001</v>
      </c>
      <c r="AH2" s="10"/>
      <c r="AI2" s="10"/>
      <c r="AJ2" s="10"/>
      <c r="AK2" s="10"/>
      <c r="AL2" s="10"/>
      <c r="AM2" s="10"/>
    </row>
    <row r="3" spans="1:45" x14ac:dyDescent="0.2">
      <c r="A3" s="10" t="s">
        <v>203</v>
      </c>
      <c r="B3" s="10" t="s">
        <v>250</v>
      </c>
      <c r="C3" s="10">
        <v>40</v>
      </c>
      <c r="D3" s="50" t="s">
        <v>54</v>
      </c>
      <c r="E3" s="10">
        <v>2</v>
      </c>
      <c r="F3" s="14">
        <v>44756</v>
      </c>
      <c r="G3" s="14">
        <v>44756</v>
      </c>
      <c r="H3" s="14">
        <v>44764</v>
      </c>
      <c r="I3" s="10">
        <v>0.112</v>
      </c>
      <c r="J3" s="14">
        <v>44764</v>
      </c>
      <c r="K3" s="38">
        <v>0.112</v>
      </c>
      <c r="L3" s="14">
        <v>44768</v>
      </c>
      <c r="M3" s="53">
        <v>0.51910000000000001</v>
      </c>
      <c r="N3" s="14">
        <v>44773</v>
      </c>
      <c r="O3" s="38">
        <v>2.2799999999999998</v>
      </c>
      <c r="P3" s="10"/>
      <c r="Q3" s="38"/>
      <c r="R3" s="10" t="s">
        <v>84</v>
      </c>
      <c r="S3" s="10">
        <v>6</v>
      </c>
      <c r="T3" s="10" t="s">
        <v>283</v>
      </c>
      <c r="U3" s="14"/>
      <c r="V3" s="10"/>
      <c r="W3" s="14">
        <v>44786</v>
      </c>
      <c r="X3" s="14">
        <v>44786</v>
      </c>
      <c r="Y3" s="10"/>
      <c r="Z3" s="14">
        <v>44786</v>
      </c>
      <c r="AA3" s="10"/>
      <c r="AB3" s="10"/>
      <c r="AC3" s="10"/>
      <c r="AD3" s="10"/>
      <c r="AE3" s="10"/>
      <c r="AF3" s="10"/>
      <c r="AG3" s="10"/>
      <c r="AH3" s="10"/>
      <c r="AI3" s="10"/>
      <c r="AJ3" s="14">
        <v>44769</v>
      </c>
      <c r="AK3" s="10">
        <v>0.64839999999999998</v>
      </c>
      <c r="AL3" s="10">
        <v>3</v>
      </c>
      <c r="AM3" s="10">
        <v>3</v>
      </c>
      <c r="AP3">
        <v>2</v>
      </c>
    </row>
    <row r="4" spans="1:45" x14ac:dyDescent="0.2">
      <c r="A4" s="10" t="s">
        <v>203</v>
      </c>
      <c r="B4" s="10" t="s">
        <v>250</v>
      </c>
      <c r="C4" s="10">
        <v>25</v>
      </c>
      <c r="D4" s="50" t="s">
        <v>54</v>
      </c>
      <c r="E4" s="10">
        <v>3</v>
      </c>
      <c r="F4" s="14">
        <v>44756</v>
      </c>
      <c r="G4" s="14">
        <v>44757</v>
      </c>
      <c r="H4" s="14">
        <v>44764</v>
      </c>
      <c r="I4" s="10">
        <v>0.14099999999999999</v>
      </c>
      <c r="J4" s="14">
        <v>44764</v>
      </c>
      <c r="K4" s="38">
        <v>0.14099999999999999</v>
      </c>
      <c r="L4" s="14">
        <v>44768</v>
      </c>
      <c r="M4" s="53">
        <v>0.99829999999999997</v>
      </c>
      <c r="N4" s="10"/>
      <c r="O4" s="38"/>
      <c r="P4" s="10"/>
      <c r="Q4" s="38"/>
      <c r="R4" s="10" t="s">
        <v>85</v>
      </c>
      <c r="S4" s="10">
        <v>5</v>
      </c>
      <c r="T4" s="10" t="s">
        <v>279</v>
      </c>
      <c r="U4" s="10"/>
      <c r="V4" s="10"/>
      <c r="W4" s="14">
        <v>44777</v>
      </c>
      <c r="X4" s="14">
        <v>44777</v>
      </c>
      <c r="Y4" s="10"/>
      <c r="Z4" s="10"/>
      <c r="AA4" s="10"/>
      <c r="AB4" s="10"/>
      <c r="AC4" s="10"/>
      <c r="AD4" s="10"/>
      <c r="AE4" s="10"/>
      <c r="AF4" s="10"/>
      <c r="AG4" s="10"/>
      <c r="AH4" s="14">
        <v>44775</v>
      </c>
      <c r="AI4" s="10">
        <v>2.78</v>
      </c>
      <c r="AJ4" s="14">
        <v>44769</v>
      </c>
      <c r="AK4" s="10">
        <v>0.91339999999999999</v>
      </c>
      <c r="AL4" s="10">
        <v>3</v>
      </c>
      <c r="AM4" s="10">
        <v>3</v>
      </c>
      <c r="AP4">
        <v>1</v>
      </c>
    </row>
    <row r="5" spans="1:45" x14ac:dyDescent="0.2">
      <c r="A5" s="10" t="s">
        <v>203</v>
      </c>
      <c r="B5" s="10" t="s">
        <v>250</v>
      </c>
      <c r="C5" s="10">
        <v>25</v>
      </c>
      <c r="D5" s="50" t="s">
        <v>55</v>
      </c>
      <c r="E5" s="10">
        <v>4</v>
      </c>
      <c r="F5" s="14">
        <v>44756</v>
      </c>
      <c r="G5" s="14">
        <v>44757</v>
      </c>
      <c r="H5" s="14">
        <v>44765</v>
      </c>
      <c r="I5" s="10">
        <v>9.4299999999999995E-2</v>
      </c>
      <c r="J5" s="14">
        <v>44764</v>
      </c>
      <c r="K5" s="38">
        <v>0.13500000000000001</v>
      </c>
      <c r="L5" s="14">
        <v>44769</v>
      </c>
      <c r="M5" s="53">
        <v>0.46300000000000002</v>
      </c>
      <c r="N5" s="14">
        <v>44775</v>
      </c>
      <c r="O5" s="38">
        <v>1.482</v>
      </c>
      <c r="P5" s="10"/>
      <c r="Q5" s="38"/>
      <c r="R5" s="10" t="s">
        <v>84</v>
      </c>
      <c r="S5" s="10">
        <v>6</v>
      </c>
      <c r="T5" s="10" t="s">
        <v>141</v>
      </c>
      <c r="U5" s="10"/>
      <c r="V5" s="10"/>
      <c r="W5" s="14">
        <v>44786</v>
      </c>
      <c r="X5" s="14">
        <v>44786</v>
      </c>
      <c r="Y5" s="14">
        <v>44786</v>
      </c>
      <c r="Z5" s="10">
        <v>3.3822999999999999</v>
      </c>
      <c r="AA5" s="14">
        <v>44786</v>
      </c>
      <c r="AB5" s="10"/>
      <c r="AC5" s="10"/>
      <c r="AD5" s="10"/>
      <c r="AE5" s="10" t="s">
        <v>141</v>
      </c>
      <c r="AF5" s="10"/>
      <c r="AG5" s="10"/>
      <c r="AH5" s="10"/>
      <c r="AI5" s="10"/>
      <c r="AJ5" s="10"/>
      <c r="AK5" s="10"/>
      <c r="AL5" s="10"/>
      <c r="AM5" s="10"/>
    </row>
    <row r="6" spans="1:45" x14ac:dyDescent="0.2">
      <c r="A6" s="10" t="s">
        <v>203</v>
      </c>
      <c r="B6" s="10" t="s">
        <v>250</v>
      </c>
      <c r="C6" s="10">
        <v>25</v>
      </c>
      <c r="D6" s="50">
        <v>0.5</v>
      </c>
      <c r="E6" s="10">
        <v>5</v>
      </c>
      <c r="F6" s="14">
        <v>44756</v>
      </c>
      <c r="G6" s="14">
        <v>44757</v>
      </c>
      <c r="H6" s="14">
        <v>44765</v>
      </c>
      <c r="I6" s="10">
        <v>0.2394</v>
      </c>
      <c r="J6" s="14">
        <v>44764</v>
      </c>
      <c r="K6" s="38">
        <v>0.126</v>
      </c>
      <c r="L6" s="14">
        <v>44768</v>
      </c>
      <c r="M6" s="53">
        <v>0.61929999999999996</v>
      </c>
      <c r="N6" s="10"/>
      <c r="O6" s="38"/>
      <c r="P6" s="10"/>
      <c r="Q6" s="38"/>
      <c r="R6" s="10" t="s">
        <v>85</v>
      </c>
      <c r="S6" s="10">
        <v>5</v>
      </c>
      <c r="T6" s="10" t="s">
        <v>141</v>
      </c>
      <c r="U6" s="10"/>
      <c r="V6" s="10"/>
      <c r="W6" s="14">
        <v>44776</v>
      </c>
      <c r="X6" s="14">
        <v>44776</v>
      </c>
      <c r="Y6" s="14">
        <v>44775</v>
      </c>
      <c r="Z6" s="10">
        <v>6.0071000000000003</v>
      </c>
      <c r="AA6" s="10"/>
      <c r="AB6" s="10"/>
      <c r="AC6" s="10"/>
      <c r="AD6" s="10"/>
      <c r="AE6" s="10"/>
      <c r="AF6" s="10"/>
      <c r="AG6" s="10"/>
      <c r="AH6" s="10"/>
      <c r="AI6" s="10"/>
      <c r="AJ6" s="14">
        <v>44769</v>
      </c>
      <c r="AK6" s="10">
        <v>0.58599999999999997</v>
      </c>
      <c r="AL6" s="10">
        <v>3</v>
      </c>
      <c r="AM6" s="10">
        <v>1</v>
      </c>
    </row>
    <row r="7" spans="1:45" x14ac:dyDescent="0.2">
      <c r="A7" s="10" t="s">
        <v>203</v>
      </c>
      <c r="B7" s="10" t="s">
        <v>250</v>
      </c>
      <c r="C7" s="10">
        <v>40</v>
      </c>
      <c r="D7" s="50">
        <v>0.5</v>
      </c>
      <c r="E7" s="10">
        <v>6</v>
      </c>
      <c r="F7" s="14">
        <v>44756</v>
      </c>
      <c r="G7" s="14">
        <v>44757</v>
      </c>
      <c r="H7" s="14">
        <v>44765</v>
      </c>
      <c r="I7" s="10">
        <v>0.26889999999999997</v>
      </c>
      <c r="J7" s="14">
        <v>44764</v>
      </c>
      <c r="K7" s="38">
        <v>0.15</v>
      </c>
      <c r="L7" s="14">
        <v>44769</v>
      </c>
      <c r="M7" s="53">
        <v>0.73160000000000003</v>
      </c>
      <c r="N7" s="10"/>
      <c r="O7" s="38"/>
      <c r="P7" s="10"/>
      <c r="Q7" s="38"/>
      <c r="R7" s="10" t="s">
        <v>85</v>
      </c>
      <c r="S7" s="10">
        <v>5</v>
      </c>
      <c r="T7" s="10" t="s">
        <v>141</v>
      </c>
      <c r="U7" s="10"/>
      <c r="V7" s="10"/>
      <c r="W7" s="14">
        <v>44777</v>
      </c>
      <c r="X7" s="14">
        <v>44777</v>
      </c>
      <c r="Y7" s="14">
        <v>44776</v>
      </c>
      <c r="Z7" s="10">
        <v>6.1936</v>
      </c>
      <c r="AA7" s="10"/>
      <c r="AB7" s="10"/>
      <c r="AC7" s="10"/>
      <c r="AD7" s="10"/>
      <c r="AE7" s="10"/>
      <c r="AF7" s="10"/>
      <c r="AG7" s="10"/>
      <c r="AH7" s="10"/>
      <c r="AI7" s="10"/>
      <c r="AJ7" s="14">
        <v>44770</v>
      </c>
      <c r="AK7" s="10">
        <v>1.1000000000000001</v>
      </c>
      <c r="AL7" s="10">
        <v>3</v>
      </c>
      <c r="AM7" s="10">
        <v>2</v>
      </c>
    </row>
    <row r="8" spans="1:45" x14ac:dyDescent="0.2">
      <c r="A8" s="10" t="s">
        <v>203</v>
      </c>
      <c r="B8" s="10" t="s">
        <v>250</v>
      </c>
      <c r="C8" s="10">
        <v>25</v>
      </c>
      <c r="D8" s="50">
        <v>1</v>
      </c>
      <c r="E8" s="10">
        <v>7</v>
      </c>
      <c r="F8" s="14">
        <v>44756</v>
      </c>
      <c r="G8" s="14">
        <v>44757</v>
      </c>
      <c r="H8" s="14">
        <v>44765</v>
      </c>
      <c r="I8" s="10">
        <v>0.20480000000000001</v>
      </c>
      <c r="J8" s="14">
        <v>44764</v>
      </c>
      <c r="K8" s="38">
        <v>9.6000000000000002E-2</v>
      </c>
      <c r="L8" s="14">
        <v>44768</v>
      </c>
      <c r="M8" s="53">
        <v>0.62890000000000001</v>
      </c>
      <c r="N8" s="10"/>
      <c r="O8" s="38"/>
      <c r="P8" s="10"/>
      <c r="Q8" s="38"/>
      <c r="R8" s="10" t="s">
        <v>85</v>
      </c>
      <c r="S8" s="10">
        <v>5</v>
      </c>
      <c r="T8" s="10" t="s">
        <v>141</v>
      </c>
      <c r="U8" s="10"/>
      <c r="V8" s="10"/>
      <c r="W8" s="14">
        <v>44775</v>
      </c>
      <c r="X8" s="14">
        <v>44775</v>
      </c>
      <c r="Y8" s="14">
        <v>44774</v>
      </c>
      <c r="Z8" s="10">
        <v>5.9855999999999998</v>
      </c>
      <c r="AA8" s="10"/>
      <c r="AB8" s="10"/>
      <c r="AC8" s="10"/>
      <c r="AD8" s="10"/>
      <c r="AE8" s="10"/>
      <c r="AF8" s="10"/>
      <c r="AG8" s="10"/>
      <c r="AH8" s="10"/>
      <c r="AI8" s="10"/>
      <c r="AJ8" s="14">
        <v>44769</v>
      </c>
      <c r="AK8" s="10">
        <v>0.96199999999999997</v>
      </c>
      <c r="AL8" s="10">
        <v>3</v>
      </c>
      <c r="AM8" s="10">
        <v>1</v>
      </c>
    </row>
    <row r="9" spans="1:45" x14ac:dyDescent="0.2">
      <c r="A9" s="10" t="s">
        <v>203</v>
      </c>
      <c r="B9" s="10" t="s">
        <v>250</v>
      </c>
      <c r="C9" s="10">
        <v>40</v>
      </c>
      <c r="D9" s="50">
        <v>1</v>
      </c>
      <c r="E9" s="10">
        <v>8</v>
      </c>
      <c r="F9" s="14">
        <v>44756</v>
      </c>
      <c r="G9" s="14">
        <v>44757</v>
      </c>
      <c r="H9" s="14">
        <v>44765</v>
      </c>
      <c r="I9" s="10">
        <v>0.2</v>
      </c>
      <c r="J9" s="14">
        <v>44764</v>
      </c>
      <c r="K9" s="38">
        <v>0.122</v>
      </c>
      <c r="L9" s="14">
        <v>44770</v>
      </c>
      <c r="M9" s="53">
        <v>0.58899999999999997</v>
      </c>
      <c r="N9" s="10"/>
      <c r="O9" s="38"/>
      <c r="P9" s="10"/>
      <c r="Q9" s="38"/>
      <c r="R9" s="10" t="s">
        <v>85</v>
      </c>
      <c r="S9" s="10">
        <v>5</v>
      </c>
      <c r="T9" s="10" t="s">
        <v>141</v>
      </c>
      <c r="U9" s="10"/>
      <c r="V9" s="10"/>
      <c r="W9" s="14">
        <v>44780</v>
      </c>
      <c r="X9" s="14">
        <v>44780</v>
      </c>
      <c r="Y9" s="14">
        <v>44777</v>
      </c>
      <c r="Z9" s="10">
        <v>3.7191999999999998</v>
      </c>
      <c r="AA9" s="14">
        <v>44780</v>
      </c>
      <c r="AB9" s="10"/>
      <c r="AC9" s="10"/>
      <c r="AD9" s="10"/>
      <c r="AE9" s="10" t="s">
        <v>141</v>
      </c>
      <c r="AF9" s="10"/>
      <c r="AG9" s="10"/>
      <c r="AH9" s="10"/>
      <c r="AI9" s="10"/>
      <c r="AJ9" s="10"/>
      <c r="AK9" s="10"/>
      <c r="AL9" s="10"/>
      <c r="AM9" s="10"/>
    </row>
    <row r="10" spans="1:45" x14ac:dyDescent="0.2">
      <c r="A10" s="10" t="s">
        <v>203</v>
      </c>
      <c r="B10" s="10" t="s">
        <v>250</v>
      </c>
      <c r="C10" s="10">
        <v>25</v>
      </c>
      <c r="D10" s="50">
        <v>0.5</v>
      </c>
      <c r="E10" s="10">
        <v>9</v>
      </c>
      <c r="F10" s="14">
        <v>44756</v>
      </c>
      <c r="G10" s="14">
        <v>44757</v>
      </c>
      <c r="H10" s="14">
        <v>44766</v>
      </c>
      <c r="I10" s="10">
        <v>7.9899999999999999E-2</v>
      </c>
      <c r="J10" s="14">
        <v>44765</v>
      </c>
      <c r="K10" s="38">
        <v>0.104</v>
      </c>
      <c r="L10" s="14">
        <v>44771</v>
      </c>
      <c r="M10" s="53">
        <v>0.40699999999999997</v>
      </c>
      <c r="N10" s="14">
        <v>44776</v>
      </c>
      <c r="O10" s="38">
        <v>1.7628999999999999</v>
      </c>
      <c r="P10" s="10"/>
      <c r="Q10" s="38"/>
      <c r="R10" s="10" t="s">
        <v>84</v>
      </c>
      <c r="S10" s="10">
        <v>6</v>
      </c>
      <c r="T10" s="10" t="s">
        <v>141</v>
      </c>
      <c r="U10" s="10"/>
      <c r="V10" s="10"/>
      <c r="W10" s="14">
        <v>44784</v>
      </c>
      <c r="X10" s="14">
        <v>44784</v>
      </c>
      <c r="Y10" s="14">
        <v>44783</v>
      </c>
      <c r="Z10" s="10">
        <v>8.8594000000000008</v>
      </c>
      <c r="AA10" s="10"/>
      <c r="AB10" s="10"/>
      <c r="AC10" s="10"/>
      <c r="AD10" s="10"/>
      <c r="AE10" s="10"/>
      <c r="AF10" s="10"/>
      <c r="AG10" s="10"/>
      <c r="AH10" s="10"/>
      <c r="AI10" s="10"/>
      <c r="AJ10" s="14">
        <v>44770</v>
      </c>
      <c r="AK10" s="10">
        <v>0.29160000000000003</v>
      </c>
      <c r="AL10" s="10">
        <v>0</v>
      </c>
      <c r="AM10" s="10">
        <v>0</v>
      </c>
    </row>
    <row r="11" spans="1:45" x14ac:dyDescent="0.2">
      <c r="A11" s="10" t="s">
        <v>203</v>
      </c>
      <c r="B11" s="10" t="s">
        <v>250</v>
      </c>
      <c r="C11" s="10">
        <v>25</v>
      </c>
      <c r="D11" s="50" t="s">
        <v>55</v>
      </c>
      <c r="E11" s="10">
        <v>10</v>
      </c>
      <c r="F11" s="14">
        <v>44756</v>
      </c>
      <c r="G11" s="14">
        <v>44757</v>
      </c>
      <c r="H11" s="14">
        <v>44766</v>
      </c>
      <c r="I11" s="34">
        <v>7.5499999999999998E-2</v>
      </c>
      <c r="J11" s="14">
        <v>44765</v>
      </c>
      <c r="K11" s="38">
        <v>0.109</v>
      </c>
      <c r="L11" s="10"/>
      <c r="M11" s="53"/>
      <c r="N11" s="10"/>
      <c r="O11" s="38"/>
      <c r="P11" s="10"/>
      <c r="Q11" s="38"/>
      <c r="R11" s="10" t="s">
        <v>85</v>
      </c>
      <c r="S11" s="10">
        <v>4</v>
      </c>
      <c r="T11" s="10" t="s">
        <v>338</v>
      </c>
      <c r="U11" s="14">
        <v>44771</v>
      </c>
      <c r="V11" s="10">
        <v>4</v>
      </c>
      <c r="W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</row>
    <row r="12" spans="1:45" x14ac:dyDescent="0.2">
      <c r="A12" s="10" t="s">
        <v>203</v>
      </c>
      <c r="B12" s="10" t="s">
        <v>250</v>
      </c>
      <c r="C12" s="10">
        <v>40</v>
      </c>
      <c r="D12" s="50" t="s">
        <v>54</v>
      </c>
      <c r="E12" s="10">
        <v>11</v>
      </c>
      <c r="F12" s="14">
        <v>44756</v>
      </c>
      <c r="G12" s="14">
        <v>44757</v>
      </c>
      <c r="H12" s="14">
        <v>44766</v>
      </c>
      <c r="I12" s="10">
        <v>8.7499999999999994E-2</v>
      </c>
      <c r="J12" s="14">
        <v>44765</v>
      </c>
      <c r="K12" s="38">
        <v>0.10199999999999999</v>
      </c>
      <c r="L12" s="14">
        <v>44774</v>
      </c>
      <c r="M12" s="53">
        <v>0.47339999999999999</v>
      </c>
      <c r="N12" s="14">
        <v>44780</v>
      </c>
      <c r="O12" s="38">
        <v>1.3163</v>
      </c>
      <c r="P12" s="10"/>
      <c r="Q12" s="38"/>
      <c r="R12" s="10" t="s">
        <v>84</v>
      </c>
      <c r="S12" s="10">
        <v>6</v>
      </c>
      <c r="T12" s="10" t="s">
        <v>283</v>
      </c>
      <c r="U12" s="14">
        <v>44802</v>
      </c>
      <c r="V12" s="10">
        <v>6</v>
      </c>
      <c r="W12" s="14">
        <v>44802</v>
      </c>
      <c r="X12" s="14">
        <v>44802</v>
      </c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4">
        <v>44771</v>
      </c>
      <c r="AK12" s="10">
        <v>0.219</v>
      </c>
      <c r="AL12" s="10">
        <v>0</v>
      </c>
      <c r="AM12" s="10">
        <v>0</v>
      </c>
      <c r="AP12">
        <v>2</v>
      </c>
    </row>
    <row r="13" spans="1:45" x14ac:dyDescent="0.2">
      <c r="A13" s="10" t="s">
        <v>203</v>
      </c>
      <c r="B13" s="10" t="s">
        <v>250</v>
      </c>
      <c r="C13" s="10">
        <v>25</v>
      </c>
      <c r="D13" s="50" t="s">
        <v>55</v>
      </c>
      <c r="E13" s="10">
        <v>12</v>
      </c>
      <c r="F13" s="14">
        <v>44756</v>
      </c>
      <c r="G13" s="14">
        <v>44757</v>
      </c>
      <c r="H13" s="14"/>
      <c r="I13" s="34"/>
      <c r="J13" s="14">
        <v>44765</v>
      </c>
      <c r="K13" s="38">
        <v>0.11799999999999999</v>
      </c>
      <c r="L13" s="10"/>
      <c r="M13" s="53"/>
      <c r="N13" s="10"/>
      <c r="O13" s="38"/>
      <c r="P13" s="10"/>
      <c r="Q13" s="38"/>
      <c r="R13" s="10" t="s">
        <v>85</v>
      </c>
      <c r="S13" s="10">
        <v>4</v>
      </c>
      <c r="T13" s="10" t="s">
        <v>338</v>
      </c>
      <c r="U13" s="14">
        <v>44768</v>
      </c>
      <c r="V13" s="10">
        <v>4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1:45" x14ac:dyDescent="0.2">
      <c r="A14" s="10" t="s">
        <v>203</v>
      </c>
      <c r="B14" s="10" t="s">
        <v>250</v>
      </c>
      <c r="C14" s="10">
        <v>40</v>
      </c>
      <c r="D14" s="50">
        <v>1</v>
      </c>
      <c r="E14" s="10">
        <v>13</v>
      </c>
      <c r="F14" s="14">
        <v>44756</v>
      </c>
      <c r="G14" s="14">
        <v>44757</v>
      </c>
      <c r="H14" s="14"/>
      <c r="I14" s="34"/>
      <c r="J14" s="14"/>
      <c r="K14" s="38"/>
      <c r="L14" s="10"/>
      <c r="M14" s="53"/>
      <c r="N14" s="10"/>
      <c r="O14" s="38"/>
      <c r="P14" s="10"/>
      <c r="Q14" s="38"/>
      <c r="R14" s="10" t="s">
        <v>85</v>
      </c>
      <c r="S14" s="10">
        <v>3</v>
      </c>
      <c r="T14" s="10" t="s">
        <v>338</v>
      </c>
      <c r="U14" s="14">
        <v>44767</v>
      </c>
      <c r="V14" s="10">
        <v>3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1:45" x14ac:dyDescent="0.2">
      <c r="A15" s="10" t="s">
        <v>203</v>
      </c>
      <c r="B15" s="10" t="s">
        <v>250</v>
      </c>
      <c r="C15" s="10">
        <v>40</v>
      </c>
      <c r="D15" s="50">
        <v>0.5</v>
      </c>
      <c r="E15" s="10">
        <v>14</v>
      </c>
      <c r="F15" s="14">
        <v>44756</v>
      </c>
      <c r="G15" s="14">
        <v>44758</v>
      </c>
      <c r="H15" s="14">
        <v>44765</v>
      </c>
      <c r="I15" s="10">
        <v>0.11700000000000001</v>
      </c>
      <c r="J15" s="14">
        <v>44765</v>
      </c>
      <c r="K15" s="38">
        <v>0.11700000000000001</v>
      </c>
      <c r="L15" s="14">
        <v>44770</v>
      </c>
      <c r="M15" s="53">
        <v>0.38669999999999999</v>
      </c>
      <c r="N15" s="14">
        <v>44777</v>
      </c>
      <c r="O15" s="38">
        <v>1.0102</v>
      </c>
      <c r="P15" s="10"/>
      <c r="Q15" s="38"/>
      <c r="R15" s="10" t="s">
        <v>84</v>
      </c>
      <c r="S15" s="10">
        <v>6</v>
      </c>
      <c r="T15" s="10" t="s">
        <v>338</v>
      </c>
      <c r="U15" s="14">
        <v>44780</v>
      </c>
      <c r="V15" s="10">
        <v>6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Q15" t="s">
        <v>288</v>
      </c>
    </row>
    <row r="16" spans="1:45" x14ac:dyDescent="0.2">
      <c r="A16" s="10" t="s">
        <v>203</v>
      </c>
      <c r="B16" s="10" t="s">
        <v>250</v>
      </c>
      <c r="C16" s="10">
        <v>40</v>
      </c>
      <c r="D16" s="50">
        <v>1</v>
      </c>
      <c r="E16" s="10">
        <v>15</v>
      </c>
      <c r="F16" s="14">
        <v>44756</v>
      </c>
      <c r="G16" s="14">
        <v>44759</v>
      </c>
      <c r="H16" s="14">
        <v>44767</v>
      </c>
      <c r="I16" s="10">
        <v>0.155</v>
      </c>
      <c r="J16" s="14">
        <v>44766</v>
      </c>
      <c r="K16" s="38">
        <v>0.104</v>
      </c>
      <c r="L16" s="14">
        <v>44770</v>
      </c>
      <c r="M16" s="53">
        <v>0.47370000000000001</v>
      </c>
      <c r="N16" s="14">
        <v>44774</v>
      </c>
      <c r="O16" s="38">
        <v>1.2564</v>
      </c>
      <c r="P16" s="10"/>
      <c r="Q16" s="38"/>
      <c r="R16" s="10" t="s">
        <v>84</v>
      </c>
      <c r="S16" s="10">
        <v>6</v>
      </c>
      <c r="T16" s="10" t="s">
        <v>141</v>
      </c>
      <c r="U16" s="10"/>
      <c r="V16" s="10"/>
      <c r="W16" s="14">
        <v>44782</v>
      </c>
      <c r="X16" s="14">
        <v>44782</v>
      </c>
      <c r="Y16" s="14">
        <v>44781</v>
      </c>
      <c r="Z16" s="23">
        <v>7.5993700000000004</v>
      </c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1:44" x14ac:dyDescent="0.2">
      <c r="A17" s="10" t="s">
        <v>203</v>
      </c>
      <c r="B17" s="10" t="s">
        <v>250</v>
      </c>
      <c r="C17" s="10">
        <v>25</v>
      </c>
      <c r="D17" s="50" t="s">
        <v>54</v>
      </c>
      <c r="E17" s="10">
        <v>16</v>
      </c>
      <c r="F17" s="14">
        <v>44756</v>
      </c>
      <c r="G17" s="14">
        <v>44759</v>
      </c>
      <c r="H17" s="14">
        <v>44767</v>
      </c>
      <c r="I17" s="10">
        <v>0.24199999999999999</v>
      </c>
      <c r="J17" s="14">
        <v>44766</v>
      </c>
      <c r="K17" s="38">
        <v>0.1085</v>
      </c>
      <c r="L17" s="14">
        <v>44772</v>
      </c>
      <c r="M17" s="53">
        <v>0.46110000000000001</v>
      </c>
      <c r="N17" s="14"/>
      <c r="O17" s="38"/>
      <c r="P17" s="10"/>
      <c r="Q17" s="38"/>
      <c r="R17" s="10" t="s">
        <v>85</v>
      </c>
      <c r="S17" s="10">
        <v>5</v>
      </c>
      <c r="T17" s="10" t="s">
        <v>338</v>
      </c>
      <c r="U17" s="14">
        <v>44774</v>
      </c>
      <c r="V17" s="10">
        <v>5</v>
      </c>
      <c r="W17" s="14">
        <v>44774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4">
        <v>44769</v>
      </c>
      <c r="AK17" s="10">
        <v>0.3957</v>
      </c>
      <c r="AL17" s="10">
        <v>2</v>
      </c>
      <c r="AM17" s="10">
        <v>3</v>
      </c>
    </row>
    <row r="18" spans="1:44" x14ac:dyDescent="0.2">
      <c r="A18" s="10" t="s">
        <v>203</v>
      </c>
      <c r="B18" s="10" t="s">
        <v>250</v>
      </c>
      <c r="C18" s="10">
        <v>40</v>
      </c>
      <c r="D18" s="50" t="s">
        <v>54</v>
      </c>
      <c r="E18" s="10">
        <v>17</v>
      </c>
      <c r="F18" s="14">
        <v>44758</v>
      </c>
      <c r="G18" s="14">
        <v>44758</v>
      </c>
      <c r="H18" s="14">
        <v>44767</v>
      </c>
      <c r="I18" s="10">
        <v>0.122</v>
      </c>
      <c r="J18" s="14">
        <v>44766</v>
      </c>
      <c r="K18" s="38">
        <v>0.1164</v>
      </c>
      <c r="L18" s="10"/>
      <c r="M18" s="53"/>
      <c r="N18" s="10"/>
      <c r="O18" s="38"/>
      <c r="P18" s="10"/>
      <c r="Q18" s="38"/>
      <c r="R18" s="10" t="s">
        <v>85</v>
      </c>
      <c r="S18" s="10">
        <v>4</v>
      </c>
      <c r="T18" s="10" t="s">
        <v>338</v>
      </c>
      <c r="U18" s="14">
        <v>44771</v>
      </c>
      <c r="V18" s="10">
        <v>4</v>
      </c>
      <c r="W18" s="14">
        <v>44771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 spans="1:44" x14ac:dyDescent="0.2">
      <c r="A19" s="10" t="s">
        <v>203</v>
      </c>
      <c r="B19" s="10" t="s">
        <v>250</v>
      </c>
      <c r="C19" s="10">
        <v>40</v>
      </c>
      <c r="D19" s="50" t="s">
        <v>54</v>
      </c>
      <c r="E19" s="10">
        <v>18</v>
      </c>
      <c r="F19" s="14">
        <v>44758</v>
      </c>
      <c r="G19" s="14">
        <v>44758</v>
      </c>
      <c r="H19" s="14">
        <v>44766</v>
      </c>
      <c r="I19" s="10">
        <v>0.13619999999999999</v>
      </c>
      <c r="J19" s="14">
        <v>44766</v>
      </c>
      <c r="K19" s="38">
        <v>0.13619999999999999</v>
      </c>
      <c r="L19" s="14">
        <v>44770</v>
      </c>
      <c r="M19" s="53">
        <v>0.70889999999999997</v>
      </c>
      <c r="N19" s="10"/>
      <c r="O19" s="38"/>
      <c r="P19" s="10"/>
      <c r="Q19" s="38"/>
      <c r="R19" s="10" t="s">
        <v>85</v>
      </c>
      <c r="S19" s="10">
        <v>5</v>
      </c>
      <c r="T19" s="10" t="s">
        <v>338</v>
      </c>
      <c r="U19" s="14">
        <v>44774</v>
      </c>
      <c r="V19" s="10">
        <v>5</v>
      </c>
      <c r="W19" s="14">
        <v>44775</v>
      </c>
      <c r="X19" s="14">
        <v>44775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4">
        <v>44769</v>
      </c>
      <c r="AK19" s="10">
        <v>0.87209999999999999</v>
      </c>
      <c r="AL19" s="10">
        <v>0</v>
      </c>
      <c r="AM19" s="10">
        <v>3</v>
      </c>
      <c r="AP19">
        <v>1</v>
      </c>
    </row>
    <row r="20" spans="1:44" x14ac:dyDescent="0.2">
      <c r="A20" s="10" t="s">
        <v>203</v>
      </c>
      <c r="B20" s="10" t="s">
        <v>250</v>
      </c>
      <c r="C20" s="10">
        <v>25</v>
      </c>
      <c r="D20" s="50" t="s">
        <v>54</v>
      </c>
      <c r="E20" s="10">
        <v>19</v>
      </c>
      <c r="F20" s="10"/>
      <c r="G20" s="10"/>
      <c r="H20" s="14">
        <v>44766</v>
      </c>
      <c r="I20" s="10">
        <v>0.14149999999999999</v>
      </c>
      <c r="J20" s="14">
        <v>44766</v>
      </c>
      <c r="K20" s="38">
        <v>0.14149999999999999</v>
      </c>
      <c r="L20" s="14">
        <v>44770</v>
      </c>
      <c r="M20" s="53">
        <v>0.84119999999999995</v>
      </c>
      <c r="N20" s="10"/>
      <c r="O20" s="38"/>
      <c r="P20" s="10"/>
      <c r="Q20" s="38"/>
      <c r="R20" s="10" t="s">
        <v>85</v>
      </c>
      <c r="S20" s="10">
        <v>5</v>
      </c>
      <c r="T20" s="10" t="s">
        <v>338</v>
      </c>
      <c r="U20" s="14">
        <v>44773</v>
      </c>
      <c r="V20" s="10">
        <v>5</v>
      </c>
      <c r="W20" s="14">
        <v>44774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4">
        <v>44769</v>
      </c>
      <c r="AK20" s="10">
        <v>1.1735</v>
      </c>
      <c r="AL20" s="10">
        <v>2</v>
      </c>
      <c r="AM20" s="10">
        <v>3</v>
      </c>
    </row>
    <row r="21" spans="1:44" x14ac:dyDescent="0.2">
      <c r="A21" s="10" t="s">
        <v>203</v>
      </c>
      <c r="B21" s="10" t="s">
        <v>250</v>
      </c>
      <c r="C21" s="10">
        <v>25</v>
      </c>
      <c r="D21" s="50">
        <v>1</v>
      </c>
      <c r="E21" s="10">
        <v>20</v>
      </c>
      <c r="F21" s="14">
        <v>44758</v>
      </c>
      <c r="G21" s="14">
        <v>44758</v>
      </c>
      <c r="H21" s="14">
        <v>44766</v>
      </c>
      <c r="I21" s="10">
        <v>8.1500000000000003E-2</v>
      </c>
      <c r="J21" s="14">
        <v>44766</v>
      </c>
      <c r="K21" s="38">
        <v>8.1500000000000003E-2</v>
      </c>
      <c r="L21" s="14">
        <v>44769</v>
      </c>
      <c r="M21" s="53">
        <v>0.3518</v>
      </c>
      <c r="N21" s="14">
        <v>44774</v>
      </c>
      <c r="O21" s="38">
        <v>1.0596000000000001</v>
      </c>
      <c r="P21" s="10"/>
      <c r="Q21" s="38"/>
      <c r="R21" s="10" t="s">
        <v>84</v>
      </c>
      <c r="S21" s="10">
        <v>6</v>
      </c>
      <c r="T21" s="10" t="s">
        <v>141</v>
      </c>
      <c r="U21" s="10"/>
      <c r="V21" s="10"/>
      <c r="W21" s="14">
        <v>44782</v>
      </c>
      <c r="X21" s="14">
        <v>44782</v>
      </c>
      <c r="Y21" s="14">
        <v>44781</v>
      </c>
      <c r="Z21" s="10">
        <v>6.1033999999999997</v>
      </c>
      <c r="AA21" s="10"/>
      <c r="AB21" s="10"/>
      <c r="AC21" s="10"/>
      <c r="AD21" s="10"/>
      <c r="AE21" s="10"/>
      <c r="AF21" s="10"/>
      <c r="AG21" s="10"/>
      <c r="AH21" s="10"/>
      <c r="AI21" s="10"/>
      <c r="AJ21" s="14">
        <v>44770</v>
      </c>
      <c r="AK21" s="10">
        <v>0.44340000000000002</v>
      </c>
      <c r="AL21" s="10">
        <v>3</v>
      </c>
      <c r="AM21" s="10">
        <v>2</v>
      </c>
    </row>
    <row r="22" spans="1:44" x14ac:dyDescent="0.2">
      <c r="A22" s="10" t="s">
        <v>203</v>
      </c>
      <c r="B22" s="10" t="s">
        <v>250</v>
      </c>
      <c r="C22" s="10">
        <v>40</v>
      </c>
      <c r="D22" s="50" t="s">
        <v>55</v>
      </c>
      <c r="E22" s="10">
        <v>21</v>
      </c>
      <c r="F22" s="14">
        <v>44758</v>
      </c>
      <c r="G22" s="10"/>
      <c r="H22" s="14">
        <v>44767</v>
      </c>
      <c r="I22" s="10">
        <v>0.29099999999999998</v>
      </c>
      <c r="J22" s="14">
        <v>44766</v>
      </c>
      <c r="K22" s="38">
        <v>0.13819999999999999</v>
      </c>
      <c r="L22" s="14">
        <v>44770</v>
      </c>
      <c r="M22" s="53">
        <v>1.0246</v>
      </c>
      <c r="N22" s="10"/>
      <c r="O22" s="38"/>
      <c r="P22" s="10"/>
      <c r="Q22" s="38"/>
      <c r="R22" s="10" t="s">
        <v>85</v>
      </c>
      <c r="S22" s="10">
        <v>5</v>
      </c>
      <c r="T22" s="10" t="s">
        <v>141</v>
      </c>
      <c r="U22" s="10"/>
      <c r="V22" s="10"/>
      <c r="W22" s="14">
        <v>44777</v>
      </c>
      <c r="X22" s="14">
        <v>44777</v>
      </c>
      <c r="Y22" s="14">
        <v>44776</v>
      </c>
      <c r="Z22" s="10">
        <v>6.5689000000000002</v>
      </c>
      <c r="AA22" s="10"/>
      <c r="AB22" s="10"/>
      <c r="AC22" s="10"/>
      <c r="AD22" s="10"/>
      <c r="AE22" s="10"/>
      <c r="AF22" s="10"/>
      <c r="AG22" s="10"/>
      <c r="AH22" s="10"/>
      <c r="AI22" s="10"/>
      <c r="AJ22" s="14">
        <v>44769</v>
      </c>
      <c r="AK22" s="10">
        <v>0.63239999999999996</v>
      </c>
      <c r="AL22" s="10"/>
      <c r="AM22" s="10"/>
    </row>
    <row r="23" spans="1:44" x14ac:dyDescent="0.2">
      <c r="A23" s="10" t="s">
        <v>203</v>
      </c>
      <c r="B23" s="10" t="s">
        <v>250</v>
      </c>
      <c r="C23" s="10">
        <v>40</v>
      </c>
      <c r="D23" s="50">
        <v>0.5</v>
      </c>
      <c r="E23" s="36">
        <v>22</v>
      </c>
      <c r="F23" s="14">
        <v>44756</v>
      </c>
      <c r="G23" s="14">
        <v>44757</v>
      </c>
      <c r="H23" s="14">
        <v>44767</v>
      </c>
      <c r="I23" s="10">
        <v>7.3999999999999996E-2</v>
      </c>
      <c r="J23" s="14">
        <v>44772</v>
      </c>
      <c r="K23" s="38">
        <v>0.1792</v>
      </c>
      <c r="L23" s="14">
        <v>44779</v>
      </c>
      <c r="M23" s="53">
        <v>0.38590000000000002</v>
      </c>
      <c r="P23" s="10"/>
      <c r="Q23" s="38"/>
      <c r="R23" s="10" t="s">
        <v>85</v>
      </c>
      <c r="S23" s="10">
        <v>5</v>
      </c>
      <c r="T23" s="10" t="s">
        <v>338</v>
      </c>
      <c r="U23" s="14">
        <v>44781</v>
      </c>
      <c r="V23" s="10">
        <v>5</v>
      </c>
      <c r="W23" s="10"/>
      <c r="X23" s="10" t="s">
        <v>285</v>
      </c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4">
        <v>44771</v>
      </c>
      <c r="AK23" s="10">
        <v>0.2087</v>
      </c>
      <c r="AL23" s="10">
        <v>0</v>
      </c>
      <c r="AM23" s="10">
        <v>0</v>
      </c>
      <c r="AQ23" t="s">
        <v>288</v>
      </c>
      <c r="AR23" t="s">
        <v>372</v>
      </c>
    </row>
    <row r="24" spans="1:44" x14ac:dyDescent="0.2">
      <c r="A24" s="10" t="s">
        <v>203</v>
      </c>
      <c r="B24" s="10" t="s">
        <v>250</v>
      </c>
      <c r="C24" s="10">
        <v>25</v>
      </c>
      <c r="D24" s="50">
        <v>1</v>
      </c>
      <c r="E24" s="36">
        <v>23</v>
      </c>
      <c r="F24" s="14">
        <v>44756</v>
      </c>
      <c r="G24" s="14">
        <v>44757</v>
      </c>
      <c r="H24" s="14">
        <v>44767</v>
      </c>
      <c r="I24" s="10">
        <v>7.3999999999999996E-2</v>
      </c>
      <c r="J24" s="14">
        <v>44772</v>
      </c>
      <c r="K24" s="38">
        <v>0.23330000000000001</v>
      </c>
      <c r="L24" s="14">
        <v>44778</v>
      </c>
      <c r="M24" s="53">
        <v>0.54200000000000004</v>
      </c>
      <c r="P24" s="10"/>
      <c r="Q24" s="38"/>
      <c r="R24" s="10" t="s">
        <v>85</v>
      </c>
      <c r="S24" s="10">
        <v>5</v>
      </c>
      <c r="T24" s="10" t="s">
        <v>338</v>
      </c>
      <c r="U24" s="14">
        <v>44783</v>
      </c>
      <c r="V24" s="10">
        <v>5</v>
      </c>
      <c r="W24" s="14">
        <v>44783</v>
      </c>
      <c r="X24" s="14">
        <v>44783</v>
      </c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4">
        <v>44771</v>
      </c>
      <c r="AK24" s="10">
        <v>0.24940000000000001</v>
      </c>
      <c r="AL24" s="10">
        <v>0</v>
      </c>
      <c r="AM24" s="10">
        <v>0</v>
      </c>
      <c r="AR24" t="s">
        <v>372</v>
      </c>
    </row>
    <row r="25" spans="1:44" x14ac:dyDescent="0.2">
      <c r="A25" s="10" t="s">
        <v>203</v>
      </c>
      <c r="B25" s="10" t="s">
        <v>250</v>
      </c>
      <c r="C25" s="10">
        <v>40</v>
      </c>
      <c r="D25" s="50">
        <v>1</v>
      </c>
      <c r="E25" s="10">
        <v>24</v>
      </c>
      <c r="F25" s="14">
        <v>44758</v>
      </c>
      <c r="G25" s="14">
        <v>44758</v>
      </c>
      <c r="H25" s="14">
        <v>44767</v>
      </c>
      <c r="I25" s="10">
        <v>0.23799999999999999</v>
      </c>
      <c r="J25" s="14">
        <v>44766</v>
      </c>
      <c r="K25" s="38">
        <v>0.1085</v>
      </c>
      <c r="L25" s="14">
        <v>44771</v>
      </c>
      <c r="M25" s="53">
        <v>0.4864</v>
      </c>
      <c r="N25" s="10"/>
      <c r="O25" s="38"/>
      <c r="P25" s="10"/>
      <c r="Q25" s="38"/>
      <c r="R25" s="10" t="s">
        <v>85</v>
      </c>
      <c r="S25" s="10">
        <v>5</v>
      </c>
      <c r="T25" s="10" t="s">
        <v>338</v>
      </c>
      <c r="U25" s="14">
        <v>44775</v>
      </c>
      <c r="V25" s="10">
        <v>5</v>
      </c>
      <c r="W25" s="14">
        <v>44797</v>
      </c>
      <c r="X25" s="14">
        <v>44797</v>
      </c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4">
        <v>44769</v>
      </c>
      <c r="AK25" s="10">
        <v>0.53120000000000001</v>
      </c>
      <c r="AL25" s="10">
        <v>2</v>
      </c>
      <c r="AM25" s="10">
        <v>2</v>
      </c>
    </row>
    <row r="26" spans="1:44" x14ac:dyDescent="0.2">
      <c r="A26" s="10" t="s">
        <v>203</v>
      </c>
      <c r="B26" s="10" t="s">
        <v>250</v>
      </c>
      <c r="C26" s="10">
        <v>25</v>
      </c>
      <c r="D26" s="50">
        <v>0.5</v>
      </c>
      <c r="E26" s="10">
        <v>25</v>
      </c>
      <c r="F26" s="14">
        <v>44758</v>
      </c>
      <c r="G26" s="14">
        <v>44758</v>
      </c>
      <c r="H26" s="14">
        <v>44767</v>
      </c>
      <c r="I26" s="10">
        <v>0.217</v>
      </c>
      <c r="J26" s="14">
        <v>44766</v>
      </c>
      <c r="K26" s="38">
        <v>0.1055</v>
      </c>
      <c r="L26" s="14">
        <v>44769</v>
      </c>
      <c r="M26" s="53">
        <v>0.47060000000000002</v>
      </c>
      <c r="N26" s="14">
        <v>44773</v>
      </c>
      <c r="O26" s="38">
        <v>1.8553999999999999</v>
      </c>
      <c r="P26" s="10"/>
      <c r="Q26" s="38"/>
      <c r="R26" s="10" t="s">
        <v>84</v>
      </c>
      <c r="S26" s="10">
        <v>6</v>
      </c>
      <c r="T26" s="10" t="s">
        <v>141</v>
      </c>
      <c r="U26" s="10"/>
      <c r="V26" s="10"/>
      <c r="W26" s="10"/>
      <c r="X26" s="14"/>
      <c r="Y26" s="14">
        <v>44779</v>
      </c>
      <c r="Z26" s="10">
        <v>7.0895999999999999</v>
      </c>
      <c r="AA26" s="10"/>
      <c r="AB26" s="14">
        <v>44800</v>
      </c>
      <c r="AC26" s="10">
        <v>2.7029000000000001</v>
      </c>
      <c r="AD26" s="48" t="s">
        <v>86</v>
      </c>
      <c r="AE26" s="10" t="s">
        <v>298</v>
      </c>
      <c r="AF26" s="10"/>
      <c r="AG26" s="10"/>
      <c r="AH26" s="10"/>
      <c r="AI26" s="10"/>
      <c r="AJ26" s="14">
        <v>44770</v>
      </c>
      <c r="AK26" s="10">
        <v>0.65190000000000003</v>
      </c>
      <c r="AL26" s="10">
        <v>3</v>
      </c>
      <c r="AM26" s="10">
        <v>2</v>
      </c>
    </row>
    <row r="27" spans="1:44" x14ac:dyDescent="0.2">
      <c r="A27" s="10" t="s">
        <v>203</v>
      </c>
      <c r="B27" s="10" t="s">
        <v>250</v>
      </c>
      <c r="C27" s="10">
        <v>25</v>
      </c>
      <c r="D27" s="50">
        <v>0.5</v>
      </c>
      <c r="E27" s="36">
        <v>26</v>
      </c>
      <c r="F27" s="14">
        <v>44758</v>
      </c>
      <c r="G27" s="14">
        <v>44758</v>
      </c>
      <c r="H27" s="14">
        <v>44767</v>
      </c>
      <c r="I27" s="10">
        <v>6.6000000000000003E-2</v>
      </c>
      <c r="J27" s="14">
        <v>44770</v>
      </c>
      <c r="K27" s="38">
        <v>0.27250000000000002</v>
      </c>
      <c r="L27" s="14">
        <v>44774</v>
      </c>
      <c r="M27" s="54">
        <v>0.33860000000000001</v>
      </c>
      <c r="P27" s="10"/>
      <c r="Q27" s="38"/>
      <c r="R27" s="10" t="s">
        <v>85</v>
      </c>
      <c r="S27" s="10">
        <v>5</v>
      </c>
      <c r="T27" s="10" t="s">
        <v>338</v>
      </c>
      <c r="U27" s="14">
        <v>44778</v>
      </c>
      <c r="V27" s="10">
        <v>6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4">
        <v>44769</v>
      </c>
      <c r="AK27" s="10">
        <v>0.31969999999999998</v>
      </c>
      <c r="AL27" s="10">
        <v>3</v>
      </c>
      <c r="AM27" s="10">
        <v>2</v>
      </c>
      <c r="AQ27" t="s">
        <v>288</v>
      </c>
      <c r="AR27" t="s">
        <v>372</v>
      </c>
    </row>
    <row r="28" spans="1:44" x14ac:dyDescent="0.2">
      <c r="A28" s="10" t="s">
        <v>203</v>
      </c>
      <c r="B28" s="10" t="s">
        <v>250</v>
      </c>
      <c r="C28" s="10">
        <v>40</v>
      </c>
      <c r="D28" s="50" t="s">
        <v>55</v>
      </c>
      <c r="E28" s="36">
        <v>27</v>
      </c>
      <c r="F28" s="14">
        <v>44758</v>
      </c>
      <c r="G28" s="14">
        <v>44758</v>
      </c>
      <c r="H28" s="14">
        <v>44767</v>
      </c>
      <c r="I28" s="10">
        <v>6.6000000000000003E-2</v>
      </c>
      <c r="J28" s="14"/>
      <c r="K28" s="38"/>
      <c r="L28" s="10"/>
      <c r="M28" s="53"/>
      <c r="N28" s="10"/>
      <c r="O28" s="38"/>
      <c r="P28" s="10"/>
      <c r="Q28" s="38"/>
      <c r="R28" s="10" t="s">
        <v>85</v>
      </c>
      <c r="S28" s="10">
        <v>3</v>
      </c>
      <c r="T28" s="10" t="s">
        <v>338</v>
      </c>
      <c r="U28" s="14">
        <v>44768</v>
      </c>
      <c r="V28" s="10">
        <v>3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R28" t="s">
        <v>372</v>
      </c>
    </row>
    <row r="29" spans="1:44" x14ac:dyDescent="0.2">
      <c r="A29" s="10" t="s">
        <v>203</v>
      </c>
      <c r="B29" s="10" t="s">
        <v>250</v>
      </c>
      <c r="C29" s="10">
        <v>25</v>
      </c>
      <c r="D29" s="50" t="s">
        <v>54</v>
      </c>
      <c r="E29" s="36">
        <v>28</v>
      </c>
      <c r="F29" s="14">
        <v>44758</v>
      </c>
      <c r="G29" s="14">
        <v>44758</v>
      </c>
      <c r="H29" s="14">
        <v>44767</v>
      </c>
      <c r="I29" s="10">
        <v>0.13500000000000001</v>
      </c>
      <c r="J29" s="14">
        <v>44766</v>
      </c>
      <c r="K29" s="38">
        <v>9.6600000000000005E-2</v>
      </c>
      <c r="L29" s="10"/>
      <c r="M29" s="53"/>
      <c r="N29" s="10"/>
      <c r="O29" s="38"/>
      <c r="P29" s="10"/>
      <c r="Q29" s="38"/>
      <c r="R29" s="10" t="s">
        <v>85</v>
      </c>
      <c r="S29" s="10">
        <v>4</v>
      </c>
      <c r="T29" s="10" t="s">
        <v>338</v>
      </c>
      <c r="U29" s="14">
        <v>44772</v>
      </c>
      <c r="V29" s="10">
        <v>4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R29" t="s">
        <v>372</v>
      </c>
    </row>
    <row r="30" spans="1:44" x14ac:dyDescent="0.2">
      <c r="A30" s="10" t="s">
        <v>203</v>
      </c>
      <c r="B30" s="10" t="s">
        <v>250</v>
      </c>
      <c r="C30" s="10">
        <v>25</v>
      </c>
      <c r="D30" s="50" t="s">
        <v>54</v>
      </c>
      <c r="E30" s="10">
        <v>29</v>
      </c>
      <c r="F30" s="10"/>
      <c r="G30" s="10"/>
      <c r="H30" s="14">
        <v>44766</v>
      </c>
      <c r="I30" s="10">
        <v>0.1091</v>
      </c>
      <c r="J30" s="14">
        <v>44766</v>
      </c>
      <c r="K30" s="38">
        <v>0.1091</v>
      </c>
      <c r="L30" s="14">
        <v>44770</v>
      </c>
      <c r="M30" s="53">
        <v>0.61429999999999996</v>
      </c>
      <c r="N30" s="10"/>
      <c r="O30" s="38"/>
      <c r="P30" s="10"/>
      <c r="Q30" s="38"/>
      <c r="R30" s="10" t="s">
        <v>85</v>
      </c>
      <c r="S30" s="10">
        <v>5</v>
      </c>
      <c r="T30" s="10" t="s">
        <v>279</v>
      </c>
      <c r="U30" s="10"/>
      <c r="V30" s="10"/>
      <c r="W30" s="14">
        <v>44779</v>
      </c>
      <c r="X30" s="14">
        <v>44779</v>
      </c>
      <c r="Y30" s="10"/>
      <c r="Z30" s="10"/>
      <c r="AA30" s="10"/>
      <c r="AB30" s="10"/>
      <c r="AC30" s="10"/>
      <c r="AD30" s="10"/>
      <c r="AE30" s="10"/>
      <c r="AF30" s="10"/>
      <c r="AG30" s="10"/>
      <c r="AH30" s="14">
        <v>44777</v>
      </c>
      <c r="AI30" s="10">
        <v>3.3826000000000001</v>
      </c>
      <c r="AJ30" s="10"/>
      <c r="AK30" s="10"/>
      <c r="AL30" s="10"/>
      <c r="AM30" s="10"/>
    </row>
    <row r="31" spans="1:44" x14ac:dyDescent="0.2">
      <c r="A31" s="10" t="s">
        <v>203</v>
      </c>
      <c r="B31" s="10" t="s">
        <v>250</v>
      </c>
      <c r="C31" s="10">
        <v>40</v>
      </c>
      <c r="D31" s="50" t="s">
        <v>55</v>
      </c>
      <c r="E31" s="10">
        <v>30</v>
      </c>
      <c r="F31" s="14">
        <v>44758</v>
      </c>
      <c r="G31" s="14">
        <v>44758</v>
      </c>
      <c r="H31" s="14">
        <v>44766</v>
      </c>
      <c r="I31" s="10">
        <v>0.129</v>
      </c>
      <c r="J31" s="14">
        <v>44766</v>
      </c>
      <c r="K31" s="38">
        <v>0.129</v>
      </c>
      <c r="L31" s="14">
        <v>44770</v>
      </c>
      <c r="M31" s="53">
        <v>0.81040000000000001</v>
      </c>
      <c r="N31" s="10"/>
      <c r="O31" s="38"/>
      <c r="P31" s="10"/>
      <c r="Q31" s="38"/>
      <c r="R31" s="10" t="s">
        <v>85</v>
      </c>
      <c r="S31" s="10">
        <v>5</v>
      </c>
      <c r="T31" s="10" t="s">
        <v>141</v>
      </c>
      <c r="U31" s="10"/>
      <c r="V31" s="10"/>
      <c r="W31" s="10"/>
      <c r="X31" s="10"/>
      <c r="Y31" s="14">
        <v>44777</v>
      </c>
      <c r="Z31" s="10">
        <v>4.6864999999999997</v>
      </c>
      <c r="AA31" s="14">
        <v>44783</v>
      </c>
      <c r="AB31" s="10"/>
      <c r="AC31" s="10"/>
      <c r="AD31" s="10"/>
      <c r="AE31" s="10" t="s">
        <v>287</v>
      </c>
      <c r="AF31" s="10"/>
      <c r="AG31" s="10"/>
      <c r="AH31" s="10"/>
      <c r="AI31" s="10"/>
      <c r="AJ31" s="10"/>
      <c r="AK31" s="10"/>
      <c r="AL31" s="10"/>
      <c r="AM31" s="10"/>
    </row>
    <row r="32" spans="1:44" x14ac:dyDescent="0.2">
      <c r="A32" s="10" t="s">
        <v>203</v>
      </c>
      <c r="B32" s="10" t="s">
        <v>250</v>
      </c>
      <c r="C32" s="10">
        <v>40</v>
      </c>
      <c r="D32" s="50">
        <v>0.5</v>
      </c>
      <c r="E32" s="10">
        <v>31</v>
      </c>
      <c r="F32" s="14">
        <v>44758</v>
      </c>
      <c r="G32" s="14">
        <v>44758</v>
      </c>
      <c r="H32" s="14">
        <v>44766</v>
      </c>
      <c r="I32" s="10">
        <v>9.8299999999999998E-2</v>
      </c>
      <c r="J32" s="14">
        <v>44766</v>
      </c>
      <c r="K32" s="38">
        <v>9.8299999999999998E-2</v>
      </c>
      <c r="L32" s="10"/>
      <c r="M32" s="53"/>
      <c r="N32" s="10"/>
      <c r="O32" s="38"/>
      <c r="P32" s="10"/>
      <c r="Q32" s="38"/>
      <c r="R32" s="10" t="s">
        <v>85</v>
      </c>
      <c r="S32" s="10">
        <v>4</v>
      </c>
      <c r="T32" s="10" t="s">
        <v>338</v>
      </c>
      <c r="U32" s="14">
        <v>44768</v>
      </c>
      <c r="V32" s="10">
        <v>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</row>
    <row r="33" spans="1:44" x14ac:dyDescent="0.2">
      <c r="A33" s="10" t="s">
        <v>203</v>
      </c>
      <c r="B33" s="10" t="s">
        <v>250</v>
      </c>
      <c r="C33" s="10">
        <v>40</v>
      </c>
      <c r="D33" s="50">
        <v>0.5</v>
      </c>
      <c r="E33" s="10">
        <v>32</v>
      </c>
      <c r="F33" s="14">
        <v>44756</v>
      </c>
      <c r="G33" s="14">
        <v>44758</v>
      </c>
      <c r="H33" s="14">
        <v>44767</v>
      </c>
      <c r="I33" s="10">
        <v>0.27700000000000002</v>
      </c>
      <c r="J33" s="14">
        <v>44766</v>
      </c>
      <c r="K33" s="38">
        <v>0.1318</v>
      </c>
      <c r="L33" s="14">
        <v>44772</v>
      </c>
      <c r="M33" s="53">
        <v>0.33019999999999999</v>
      </c>
      <c r="N33" s="10"/>
      <c r="O33" s="38"/>
      <c r="P33" s="10"/>
      <c r="Q33" s="38"/>
      <c r="R33" s="10" t="s">
        <v>85</v>
      </c>
      <c r="S33" s="10">
        <v>5</v>
      </c>
      <c r="T33" s="10" t="s">
        <v>338</v>
      </c>
      <c r="U33" s="14">
        <v>44778</v>
      </c>
      <c r="V33" s="10">
        <v>5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4">
        <v>44769</v>
      </c>
      <c r="AK33" s="10">
        <v>0.39410000000000001</v>
      </c>
      <c r="AL33" s="10">
        <v>3</v>
      </c>
      <c r="AM33" s="10">
        <v>1</v>
      </c>
      <c r="AQ33" t="s">
        <v>288</v>
      </c>
    </row>
    <row r="34" spans="1:44" x14ac:dyDescent="0.2">
      <c r="A34" s="10" t="s">
        <v>203</v>
      </c>
      <c r="B34" s="10" t="s">
        <v>250</v>
      </c>
      <c r="C34" s="10">
        <v>25</v>
      </c>
      <c r="D34" s="50">
        <v>1</v>
      </c>
      <c r="E34" s="10">
        <v>33</v>
      </c>
      <c r="F34" s="14">
        <v>44756</v>
      </c>
      <c r="G34" s="14">
        <v>44758</v>
      </c>
      <c r="H34" s="14">
        <v>44767</v>
      </c>
      <c r="I34" s="10">
        <v>0.14099999999999999</v>
      </c>
      <c r="J34" s="14">
        <v>44766</v>
      </c>
      <c r="K34" s="38">
        <v>9.1300000000000006E-2</v>
      </c>
      <c r="L34" s="14">
        <v>44771</v>
      </c>
      <c r="M34" s="53">
        <v>0.20300000000000001</v>
      </c>
      <c r="N34" s="10"/>
      <c r="O34" s="38"/>
      <c r="P34" s="10"/>
      <c r="Q34" s="38"/>
      <c r="R34" s="10" t="s">
        <v>85</v>
      </c>
      <c r="S34" s="10">
        <v>5</v>
      </c>
      <c r="T34" s="10" t="s">
        <v>338</v>
      </c>
      <c r="U34" s="14">
        <v>44775</v>
      </c>
      <c r="V34" s="10">
        <v>5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4">
        <v>44769</v>
      </c>
      <c r="AK34" s="10">
        <v>0.25130000000000002</v>
      </c>
      <c r="AL34" s="10">
        <v>2</v>
      </c>
      <c r="AM34" s="10">
        <v>2</v>
      </c>
    </row>
    <row r="35" spans="1:44" x14ac:dyDescent="0.2">
      <c r="A35" s="10" t="s">
        <v>203</v>
      </c>
      <c r="B35" s="10" t="s">
        <v>250</v>
      </c>
      <c r="C35" s="10">
        <v>25</v>
      </c>
      <c r="D35" s="50" t="s">
        <v>55</v>
      </c>
      <c r="E35" s="36">
        <v>34</v>
      </c>
      <c r="F35" s="14">
        <v>44756</v>
      </c>
      <c r="G35" s="14">
        <v>44758</v>
      </c>
      <c r="H35" s="10">
        <v>0.25790000000000002</v>
      </c>
      <c r="I35" s="10">
        <v>0.113</v>
      </c>
      <c r="J35" s="14">
        <v>44766</v>
      </c>
      <c r="K35" s="41">
        <v>44770</v>
      </c>
      <c r="L35" s="14">
        <v>44777</v>
      </c>
      <c r="M35" s="53">
        <v>0.46429999999999999</v>
      </c>
      <c r="N35" s="13">
        <v>44785</v>
      </c>
      <c r="O35" s="38">
        <v>1.1694</v>
      </c>
      <c r="P35" s="14">
        <v>44785</v>
      </c>
      <c r="Q35" s="38">
        <v>1.1694</v>
      </c>
      <c r="R35" s="10" t="s">
        <v>84</v>
      </c>
      <c r="S35" s="10">
        <v>7</v>
      </c>
      <c r="T35" s="10" t="s">
        <v>338</v>
      </c>
      <c r="U35" s="14">
        <v>44787</v>
      </c>
      <c r="V35" s="10">
        <v>7</v>
      </c>
      <c r="W35" s="14">
        <v>44787</v>
      </c>
      <c r="X35" s="14">
        <v>44787</v>
      </c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Q35" t="s">
        <v>288</v>
      </c>
      <c r="AR35" t="s">
        <v>372</v>
      </c>
    </row>
    <row r="36" spans="1:44" x14ac:dyDescent="0.2">
      <c r="A36" s="10" t="s">
        <v>203</v>
      </c>
      <c r="B36" s="10" t="s">
        <v>250</v>
      </c>
      <c r="C36" s="10">
        <v>40</v>
      </c>
      <c r="D36" s="50" t="s">
        <v>55</v>
      </c>
      <c r="E36" s="10">
        <v>35</v>
      </c>
      <c r="F36" s="14">
        <v>44756</v>
      </c>
      <c r="G36" s="14">
        <v>44758</v>
      </c>
      <c r="H36" s="14">
        <v>44766</v>
      </c>
      <c r="I36" s="10">
        <v>0.12609999999999999</v>
      </c>
      <c r="J36" s="14">
        <v>44766</v>
      </c>
      <c r="K36" s="38">
        <v>0.12609999999999999</v>
      </c>
      <c r="L36" s="10"/>
      <c r="M36" s="53"/>
      <c r="N36" s="10"/>
      <c r="O36" s="38"/>
      <c r="P36" s="10"/>
      <c r="Q36" s="38"/>
      <c r="R36" s="10" t="s">
        <v>85</v>
      </c>
      <c r="S36" s="10">
        <v>4</v>
      </c>
      <c r="T36" s="10" t="s">
        <v>338</v>
      </c>
      <c r="U36" s="14">
        <v>44767</v>
      </c>
      <c r="V36" s="10">
        <v>4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1:44" x14ac:dyDescent="0.2">
      <c r="A37" s="10" t="s">
        <v>203</v>
      </c>
      <c r="B37" s="10" t="s">
        <v>250</v>
      </c>
      <c r="C37" s="10">
        <v>40</v>
      </c>
      <c r="D37" s="50">
        <v>1</v>
      </c>
      <c r="E37" s="10">
        <v>36</v>
      </c>
      <c r="F37" s="14">
        <v>44756</v>
      </c>
      <c r="G37" s="14">
        <v>44758</v>
      </c>
      <c r="H37" s="14">
        <v>44766</v>
      </c>
      <c r="I37" s="10">
        <v>0.08</v>
      </c>
      <c r="J37" s="14">
        <v>44766</v>
      </c>
      <c r="K37" s="38">
        <v>0.08</v>
      </c>
      <c r="L37" s="14">
        <v>44773</v>
      </c>
      <c r="M37" s="53">
        <v>0.31580000000000003</v>
      </c>
      <c r="N37" s="14">
        <v>44779</v>
      </c>
      <c r="O37" s="38">
        <v>1.2796000000000001</v>
      </c>
      <c r="P37" s="10"/>
      <c r="Q37" s="38"/>
      <c r="R37" s="10" t="s">
        <v>84</v>
      </c>
      <c r="S37" s="10">
        <v>6</v>
      </c>
      <c r="T37" s="10" t="s">
        <v>141</v>
      </c>
      <c r="U37" s="10"/>
      <c r="V37" s="10"/>
      <c r="W37" s="14">
        <v>44787</v>
      </c>
      <c r="X37" s="14">
        <v>44787</v>
      </c>
      <c r="Y37" s="14">
        <v>44786</v>
      </c>
      <c r="Z37" s="10">
        <v>7.4419000000000004</v>
      </c>
      <c r="AA37" s="10"/>
      <c r="AB37" s="10"/>
      <c r="AC37" s="10"/>
      <c r="AD37" s="10"/>
      <c r="AE37" s="10"/>
      <c r="AF37" s="10"/>
      <c r="AG37" s="10"/>
      <c r="AH37" s="10"/>
      <c r="AI37" s="10"/>
      <c r="AJ37" s="14">
        <v>44771</v>
      </c>
      <c r="AK37" s="10">
        <v>0.27179999999999999</v>
      </c>
      <c r="AL37" s="10">
        <v>0</v>
      </c>
      <c r="AM37" s="10">
        <v>0</v>
      </c>
    </row>
    <row r="38" spans="1:44" x14ac:dyDescent="0.2">
      <c r="A38" s="10" t="s">
        <v>203</v>
      </c>
      <c r="B38" s="10" t="s">
        <v>250</v>
      </c>
      <c r="C38" s="10">
        <v>25</v>
      </c>
      <c r="D38" s="50">
        <v>1</v>
      </c>
      <c r="E38" s="10">
        <v>37</v>
      </c>
      <c r="F38" s="14">
        <v>44756</v>
      </c>
      <c r="G38" s="14">
        <v>44758</v>
      </c>
      <c r="H38" s="14">
        <v>44766</v>
      </c>
      <c r="I38" s="10">
        <v>8.5400000000000004E-2</v>
      </c>
      <c r="J38" s="14">
        <v>44766</v>
      </c>
      <c r="K38" s="38">
        <v>8.5400000000000004E-2</v>
      </c>
      <c r="L38" s="14">
        <v>44772</v>
      </c>
      <c r="M38" s="53">
        <v>0.27160000000000001</v>
      </c>
      <c r="N38" s="14">
        <v>44779</v>
      </c>
      <c r="O38" s="38">
        <v>1.4275</v>
      </c>
      <c r="P38" s="10"/>
      <c r="Q38" s="38"/>
      <c r="R38" s="10" t="s">
        <v>84</v>
      </c>
      <c r="S38" s="10">
        <v>6</v>
      </c>
      <c r="T38" s="10" t="s">
        <v>141</v>
      </c>
      <c r="U38" s="10"/>
      <c r="V38" s="10"/>
      <c r="W38" s="14">
        <v>44788</v>
      </c>
      <c r="X38" s="14">
        <v>44788</v>
      </c>
      <c r="Y38" s="14">
        <v>44787</v>
      </c>
      <c r="Z38" s="10">
        <v>7.4368999999999996</v>
      </c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1:44" x14ac:dyDescent="0.2">
      <c r="A39" s="10" t="s">
        <v>203</v>
      </c>
      <c r="B39" s="10" t="s">
        <v>250</v>
      </c>
      <c r="C39" s="10">
        <v>25</v>
      </c>
      <c r="D39" s="50" t="s">
        <v>55</v>
      </c>
      <c r="E39" s="10">
        <v>38</v>
      </c>
      <c r="F39" s="14">
        <v>44758</v>
      </c>
      <c r="G39" s="14">
        <v>44758</v>
      </c>
      <c r="H39" s="14">
        <v>44767</v>
      </c>
      <c r="I39" s="10">
        <v>9.1999999999999998E-2</v>
      </c>
      <c r="J39" s="14">
        <v>44766</v>
      </c>
      <c r="K39" s="38">
        <v>0.11940000000000001</v>
      </c>
      <c r="L39" s="14">
        <v>44770</v>
      </c>
      <c r="M39" s="53">
        <v>0.39</v>
      </c>
      <c r="N39" s="10"/>
      <c r="O39" s="38"/>
      <c r="P39" s="10"/>
      <c r="Q39" s="38"/>
      <c r="R39" s="10" t="s">
        <v>85</v>
      </c>
      <c r="S39" s="10">
        <v>5</v>
      </c>
      <c r="T39" s="10" t="s">
        <v>338</v>
      </c>
      <c r="U39" s="14">
        <v>44772</v>
      </c>
      <c r="V39" s="10">
        <v>5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4">
        <v>44769</v>
      </c>
      <c r="AK39" s="10">
        <v>0.40799999999999997</v>
      </c>
      <c r="AL39" s="10">
        <v>3</v>
      </c>
      <c r="AM39" s="10">
        <v>1</v>
      </c>
    </row>
    <row r="40" spans="1:44" x14ac:dyDescent="0.2">
      <c r="A40" s="10" t="s">
        <v>203</v>
      </c>
      <c r="B40" s="10" t="s">
        <v>250</v>
      </c>
      <c r="C40" s="10">
        <v>40</v>
      </c>
      <c r="D40" s="50" t="s">
        <v>55</v>
      </c>
      <c r="E40" s="10">
        <v>39</v>
      </c>
      <c r="F40" s="14">
        <v>44756</v>
      </c>
      <c r="G40" s="14">
        <v>44758</v>
      </c>
      <c r="H40" s="32">
        <v>44771</v>
      </c>
      <c r="I40" s="10">
        <v>0.29260000000000003</v>
      </c>
      <c r="J40" s="14">
        <v>44770</v>
      </c>
      <c r="K40" s="40">
        <v>0.1976</v>
      </c>
      <c r="L40" s="14">
        <v>44776</v>
      </c>
      <c r="M40" s="53">
        <v>1.288</v>
      </c>
      <c r="N40" s="10"/>
      <c r="O40" s="38"/>
      <c r="P40" s="10"/>
      <c r="Q40" s="38"/>
      <c r="R40" s="10" t="s">
        <v>85</v>
      </c>
      <c r="S40" s="10">
        <v>5</v>
      </c>
      <c r="T40" s="10" t="s">
        <v>141</v>
      </c>
      <c r="U40" s="10"/>
      <c r="V40" s="10"/>
      <c r="W40" s="14">
        <v>44783</v>
      </c>
      <c r="X40" s="14">
        <v>44783</v>
      </c>
      <c r="Y40" s="14">
        <v>44782</v>
      </c>
      <c r="Z40" s="23">
        <v>7.0106999999999999</v>
      </c>
      <c r="AA40" s="10"/>
      <c r="AB40" s="10"/>
      <c r="AC40" s="10"/>
      <c r="AD40" s="10"/>
      <c r="AE40" s="10"/>
      <c r="AF40" s="10"/>
      <c r="AG40" s="10"/>
      <c r="AH40" s="10"/>
      <c r="AI40" s="10"/>
      <c r="AJ40" s="14">
        <v>44777</v>
      </c>
      <c r="AK40" s="10">
        <v>1.9255</v>
      </c>
      <c r="AL40" s="10">
        <v>3</v>
      </c>
      <c r="AM40" s="10">
        <v>1</v>
      </c>
    </row>
    <row r="41" spans="1:44" x14ac:dyDescent="0.2">
      <c r="A41" s="10" t="s">
        <v>203</v>
      </c>
      <c r="B41" s="10" t="s">
        <v>250</v>
      </c>
      <c r="C41" s="10">
        <v>40</v>
      </c>
      <c r="D41" s="50" t="s">
        <v>54</v>
      </c>
      <c r="E41" s="10">
        <v>40</v>
      </c>
      <c r="F41" s="14">
        <v>44758</v>
      </c>
      <c r="G41" s="14">
        <v>44767</v>
      </c>
      <c r="H41" s="14">
        <v>44767</v>
      </c>
      <c r="I41" s="10">
        <v>0.1115</v>
      </c>
      <c r="J41" s="14">
        <v>44767</v>
      </c>
      <c r="K41" s="38">
        <v>0.1115</v>
      </c>
      <c r="L41" s="14">
        <v>44772</v>
      </c>
      <c r="M41" s="53">
        <v>0.59060000000000001</v>
      </c>
      <c r="N41" s="14">
        <v>44777</v>
      </c>
      <c r="O41" s="38">
        <v>2.5186000000000002</v>
      </c>
      <c r="P41" s="10"/>
      <c r="Q41" s="38"/>
      <c r="R41" s="10" t="s">
        <v>84</v>
      </c>
      <c r="S41" s="10">
        <v>6</v>
      </c>
      <c r="T41" s="10" t="s">
        <v>283</v>
      </c>
      <c r="U41" s="10"/>
      <c r="V41" s="10"/>
      <c r="W41" s="14">
        <v>44797</v>
      </c>
      <c r="X41" s="14">
        <v>44797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4">
        <v>44771</v>
      </c>
      <c r="AK41" s="10">
        <v>0.62329999999999997</v>
      </c>
      <c r="AL41" s="10">
        <v>3</v>
      </c>
      <c r="AM41" s="10">
        <v>3</v>
      </c>
      <c r="AP41">
        <v>1</v>
      </c>
    </row>
    <row r="42" spans="1:44" x14ac:dyDescent="0.2">
      <c r="A42" s="10" t="s">
        <v>203</v>
      </c>
      <c r="B42" s="10" t="s">
        <v>250</v>
      </c>
      <c r="C42" s="10"/>
      <c r="D42" s="50"/>
      <c r="E42" s="10">
        <v>41</v>
      </c>
      <c r="F42" s="14">
        <v>44758</v>
      </c>
      <c r="G42" s="10"/>
      <c r="H42" s="10"/>
      <c r="I42" s="10"/>
      <c r="J42" s="10"/>
      <c r="K42" s="38"/>
      <c r="L42" s="10"/>
      <c r="M42" s="53"/>
      <c r="N42" s="10"/>
      <c r="O42" s="38"/>
      <c r="P42" s="10"/>
      <c r="Q42" s="38"/>
      <c r="R42" s="10" t="s">
        <v>85</v>
      </c>
      <c r="S42" s="10">
        <v>3</v>
      </c>
      <c r="T42" s="10" t="s">
        <v>338</v>
      </c>
      <c r="U42" s="14">
        <v>44768</v>
      </c>
      <c r="V42" s="10">
        <v>3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spans="1:44" x14ac:dyDescent="0.2">
      <c r="A43" s="10" t="s">
        <v>203</v>
      </c>
      <c r="B43" s="10" t="s">
        <v>250</v>
      </c>
      <c r="C43" s="10">
        <v>25</v>
      </c>
      <c r="D43" s="50">
        <v>0.5</v>
      </c>
      <c r="E43" s="42">
        <v>42</v>
      </c>
      <c r="F43" s="14">
        <v>44758</v>
      </c>
      <c r="G43" s="14">
        <v>44767</v>
      </c>
      <c r="H43" s="14">
        <v>44768</v>
      </c>
      <c r="I43" s="10">
        <v>0.123</v>
      </c>
      <c r="J43" s="14">
        <v>44767</v>
      </c>
      <c r="K43" s="38">
        <v>0.13869999999999999</v>
      </c>
      <c r="L43" s="14">
        <v>44775</v>
      </c>
      <c r="M43" s="53">
        <v>0.39729999999999999</v>
      </c>
      <c r="N43" s="14">
        <v>44783</v>
      </c>
      <c r="O43" s="38">
        <v>1.171</v>
      </c>
      <c r="P43" s="14">
        <v>44795</v>
      </c>
      <c r="Q43" s="38">
        <v>3.6720999999999999</v>
      </c>
      <c r="R43" s="10" t="s">
        <v>84</v>
      </c>
      <c r="S43" s="10">
        <v>7</v>
      </c>
      <c r="T43" s="10" t="s">
        <v>338</v>
      </c>
      <c r="U43" s="14">
        <v>44797</v>
      </c>
      <c r="V43" s="10">
        <v>7</v>
      </c>
      <c r="W43" s="14">
        <v>44797</v>
      </c>
      <c r="X43" s="14">
        <v>44797</v>
      </c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4">
        <v>44769</v>
      </c>
      <c r="AK43" s="10">
        <v>0.2218</v>
      </c>
      <c r="AL43" s="10">
        <v>3</v>
      </c>
      <c r="AM43" s="10">
        <v>2</v>
      </c>
      <c r="AR43" t="s">
        <v>373</v>
      </c>
    </row>
    <row r="44" spans="1:44" x14ac:dyDescent="0.2">
      <c r="A44" s="10" t="s">
        <v>203</v>
      </c>
      <c r="B44" s="10" t="s">
        <v>250</v>
      </c>
      <c r="C44" s="10">
        <v>40</v>
      </c>
      <c r="D44" s="50">
        <v>0.5</v>
      </c>
      <c r="E44" s="10">
        <v>43</v>
      </c>
      <c r="F44" s="14">
        <v>44758</v>
      </c>
      <c r="G44" s="14">
        <v>44758</v>
      </c>
      <c r="H44" s="14">
        <v>44768</v>
      </c>
      <c r="I44" s="10">
        <v>0.123</v>
      </c>
      <c r="J44" s="14">
        <v>44767</v>
      </c>
      <c r="K44" s="38">
        <v>0.111</v>
      </c>
      <c r="L44" s="14">
        <v>44772</v>
      </c>
      <c r="M44" s="53">
        <v>0.42580000000000001</v>
      </c>
      <c r="N44" s="14">
        <v>44777</v>
      </c>
      <c r="O44" s="38">
        <v>1.0633999999999999</v>
      </c>
      <c r="P44" s="10"/>
      <c r="Q44" s="38"/>
      <c r="R44" s="10" t="s">
        <v>84</v>
      </c>
      <c r="S44" s="10">
        <v>6</v>
      </c>
      <c r="T44" s="10" t="s">
        <v>338</v>
      </c>
      <c r="U44" s="14">
        <v>44787</v>
      </c>
      <c r="V44" s="10">
        <v>6</v>
      </c>
      <c r="W44" s="14">
        <v>44787</v>
      </c>
      <c r="X44" s="14">
        <v>44787</v>
      </c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Q44" t="s">
        <v>288</v>
      </c>
    </row>
    <row r="45" spans="1:44" x14ac:dyDescent="0.2">
      <c r="A45" s="10" t="s">
        <v>203</v>
      </c>
      <c r="B45" s="10" t="s">
        <v>250</v>
      </c>
      <c r="C45" s="10">
        <v>40</v>
      </c>
      <c r="D45" s="50">
        <v>1</v>
      </c>
      <c r="E45" s="10">
        <v>44</v>
      </c>
      <c r="F45" s="14">
        <v>44756</v>
      </c>
      <c r="G45" s="14">
        <v>44758</v>
      </c>
      <c r="H45" s="14">
        <v>44768</v>
      </c>
      <c r="I45" s="10">
        <v>0.112</v>
      </c>
      <c r="J45" s="14">
        <v>44767</v>
      </c>
      <c r="K45" s="38">
        <v>0.11899999999999999</v>
      </c>
      <c r="L45" s="14">
        <v>44774</v>
      </c>
      <c r="M45" s="53">
        <v>0.87319999999999998</v>
      </c>
      <c r="N45" s="10"/>
      <c r="O45" s="38"/>
      <c r="P45" s="10"/>
      <c r="Q45" s="38"/>
      <c r="R45" s="10" t="s">
        <v>85</v>
      </c>
      <c r="S45" s="10">
        <v>5</v>
      </c>
      <c r="T45" s="10" t="s">
        <v>141</v>
      </c>
      <c r="U45" s="10"/>
      <c r="V45" s="10"/>
      <c r="W45" s="14">
        <v>44781</v>
      </c>
      <c r="X45" s="14">
        <v>44781</v>
      </c>
      <c r="Y45" s="14">
        <v>44780</v>
      </c>
      <c r="Z45" s="16">
        <v>7.0400999999999998</v>
      </c>
      <c r="AA45" s="10"/>
      <c r="AB45" s="10"/>
      <c r="AC45" s="10"/>
      <c r="AD45" s="10"/>
      <c r="AE45" s="10"/>
      <c r="AF45" s="10"/>
      <c r="AG45" s="10"/>
      <c r="AH45" s="10"/>
      <c r="AI45" s="10"/>
      <c r="AJ45" s="14">
        <v>44770</v>
      </c>
      <c r="AK45" s="10">
        <v>0.2225</v>
      </c>
      <c r="AL45" s="10">
        <v>3</v>
      </c>
      <c r="AM45" s="10">
        <v>2</v>
      </c>
    </row>
    <row r="46" spans="1:44" x14ac:dyDescent="0.2">
      <c r="A46" s="10" t="s">
        <v>203</v>
      </c>
      <c r="B46" s="10" t="s">
        <v>250</v>
      </c>
      <c r="C46" s="10">
        <v>40</v>
      </c>
      <c r="D46" s="50" t="s">
        <v>55</v>
      </c>
      <c r="E46" s="10">
        <v>45</v>
      </c>
      <c r="F46" s="14">
        <v>44758</v>
      </c>
      <c r="G46" s="14">
        <v>44759</v>
      </c>
      <c r="H46" s="14">
        <v>44768</v>
      </c>
      <c r="I46" s="10">
        <v>0.114</v>
      </c>
      <c r="J46" s="14">
        <v>44768</v>
      </c>
      <c r="K46" s="38">
        <v>0.114</v>
      </c>
      <c r="L46" s="14">
        <v>44774</v>
      </c>
      <c r="M46" s="53">
        <v>0.38350000000000001</v>
      </c>
      <c r="N46" s="14">
        <v>44780</v>
      </c>
      <c r="O46" s="38">
        <v>1.2109000000000001</v>
      </c>
      <c r="P46" s="10"/>
      <c r="Q46" s="38"/>
      <c r="R46" s="10" t="s">
        <v>84</v>
      </c>
      <c r="S46" s="10">
        <v>6</v>
      </c>
      <c r="T46" s="10" t="s">
        <v>338</v>
      </c>
      <c r="U46" s="14">
        <v>44786</v>
      </c>
      <c r="V46" s="10">
        <v>6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Q46" t="s">
        <v>302</v>
      </c>
    </row>
    <row r="47" spans="1:44" x14ac:dyDescent="0.2">
      <c r="A47" s="10" t="s">
        <v>203</v>
      </c>
      <c r="B47" s="10" t="s">
        <v>250</v>
      </c>
      <c r="C47" s="10"/>
      <c r="D47" s="50"/>
      <c r="E47" s="10">
        <v>46</v>
      </c>
      <c r="F47" s="10"/>
      <c r="G47" s="10"/>
      <c r="H47" s="10"/>
      <c r="I47" s="10"/>
      <c r="J47" s="14"/>
      <c r="K47" s="38"/>
      <c r="L47" s="10"/>
      <c r="M47" s="53"/>
      <c r="N47" s="10"/>
      <c r="O47" s="38"/>
      <c r="P47" s="10"/>
      <c r="Q47" s="38"/>
      <c r="R47" s="10" t="s">
        <v>85</v>
      </c>
      <c r="S47" s="10">
        <v>3</v>
      </c>
      <c r="T47" s="10" t="s">
        <v>338</v>
      </c>
      <c r="U47" s="14">
        <v>44770</v>
      </c>
      <c r="V47" s="10">
        <v>3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</row>
    <row r="48" spans="1:44" x14ac:dyDescent="0.2">
      <c r="A48" s="10" t="s">
        <v>203</v>
      </c>
      <c r="B48" s="10" t="s">
        <v>250</v>
      </c>
      <c r="C48" s="10">
        <v>25</v>
      </c>
      <c r="D48" s="50" t="s">
        <v>55</v>
      </c>
      <c r="E48" s="10">
        <v>47</v>
      </c>
      <c r="F48" s="14">
        <v>44756</v>
      </c>
      <c r="G48" s="14">
        <v>44760</v>
      </c>
      <c r="H48" s="14">
        <v>44774</v>
      </c>
      <c r="I48" s="10">
        <v>0.16200000000000001</v>
      </c>
      <c r="J48" s="14">
        <v>44772</v>
      </c>
      <c r="K48" s="40">
        <v>0.14599999999999999</v>
      </c>
      <c r="L48" s="14">
        <v>44777</v>
      </c>
      <c r="M48" s="53">
        <v>0.27579999999999999</v>
      </c>
      <c r="N48" s="14">
        <v>44780</v>
      </c>
      <c r="O48" s="38">
        <v>0.26569999999999999</v>
      </c>
      <c r="P48" s="10"/>
      <c r="Q48" s="38"/>
      <c r="R48" s="10" t="s">
        <v>84</v>
      </c>
      <c r="S48" s="10">
        <v>6</v>
      </c>
      <c r="T48" s="10" t="s">
        <v>338</v>
      </c>
      <c r="U48" s="14">
        <v>44782</v>
      </c>
      <c r="V48" s="10">
        <v>6</v>
      </c>
      <c r="W48" s="14">
        <v>44782</v>
      </c>
      <c r="X48" s="14">
        <v>44782</v>
      </c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4">
        <v>44776</v>
      </c>
      <c r="AK48" s="10">
        <v>0.318</v>
      </c>
      <c r="AL48" s="10">
        <v>2</v>
      </c>
      <c r="AM48" s="10">
        <v>0</v>
      </c>
      <c r="AQ48" t="s">
        <v>288</v>
      </c>
    </row>
    <row r="49" spans="1:43" x14ac:dyDescent="0.2">
      <c r="A49" s="10" t="s">
        <v>203</v>
      </c>
      <c r="B49" s="10" t="s">
        <v>250</v>
      </c>
      <c r="C49" s="10">
        <v>40</v>
      </c>
      <c r="D49" s="50" t="s">
        <v>54</v>
      </c>
      <c r="E49" s="10">
        <v>48</v>
      </c>
      <c r="F49" s="14">
        <v>44756</v>
      </c>
      <c r="G49" s="14">
        <v>44758</v>
      </c>
      <c r="H49" s="14">
        <v>44770</v>
      </c>
      <c r="I49" s="10">
        <v>0.16930000000000001</v>
      </c>
      <c r="J49" s="14">
        <v>44769</v>
      </c>
      <c r="K49" s="38">
        <v>0.14580000000000001</v>
      </c>
      <c r="L49" s="14">
        <v>44777</v>
      </c>
      <c r="M49" s="53">
        <v>0.22109999999999999</v>
      </c>
      <c r="N49" s="10"/>
      <c r="O49" s="38"/>
      <c r="P49" s="10"/>
      <c r="Q49" s="38"/>
      <c r="R49" s="10" t="s">
        <v>85</v>
      </c>
      <c r="S49" s="10">
        <v>5</v>
      </c>
      <c r="T49" s="10" t="s">
        <v>338</v>
      </c>
      <c r="U49" s="14">
        <v>44778</v>
      </c>
      <c r="V49" s="10">
        <v>5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P49">
        <v>1</v>
      </c>
    </row>
    <row r="50" spans="1:43" x14ac:dyDescent="0.2">
      <c r="A50" s="10" t="s">
        <v>203</v>
      </c>
      <c r="B50" s="10" t="s">
        <v>250</v>
      </c>
      <c r="C50" s="10">
        <v>40</v>
      </c>
      <c r="D50" s="50" t="s">
        <v>54</v>
      </c>
      <c r="E50" s="10">
        <v>49</v>
      </c>
      <c r="F50" s="14">
        <v>44756</v>
      </c>
      <c r="G50" s="14">
        <v>44757</v>
      </c>
      <c r="H50" s="14">
        <v>44775</v>
      </c>
      <c r="I50" s="16">
        <v>0.17080000000000001</v>
      </c>
      <c r="J50" s="14">
        <v>44775</v>
      </c>
      <c r="K50" s="40">
        <v>0.17080000000000001</v>
      </c>
      <c r="L50" s="10"/>
      <c r="M50" s="53"/>
      <c r="N50" s="10"/>
      <c r="O50" s="38"/>
      <c r="P50" s="10"/>
      <c r="Q50" s="38"/>
      <c r="R50" s="10" t="s">
        <v>85</v>
      </c>
      <c r="S50" s="10">
        <v>4</v>
      </c>
      <c r="T50" s="10" t="s">
        <v>338</v>
      </c>
      <c r="U50" s="14">
        <v>44777</v>
      </c>
      <c r="V50" s="10">
        <v>4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P50">
        <v>2</v>
      </c>
    </row>
    <row r="51" spans="1:43" x14ac:dyDescent="0.2">
      <c r="A51" s="10" t="s">
        <v>203</v>
      </c>
      <c r="B51" s="16" t="s">
        <v>237</v>
      </c>
      <c r="C51" s="10">
        <v>25</v>
      </c>
      <c r="D51" s="50" t="s">
        <v>55</v>
      </c>
      <c r="E51" s="10">
        <v>50</v>
      </c>
      <c r="F51" s="14">
        <v>44758</v>
      </c>
      <c r="G51" s="14">
        <v>44761</v>
      </c>
      <c r="H51" s="14">
        <v>44770</v>
      </c>
      <c r="I51" s="10">
        <v>0.1772</v>
      </c>
      <c r="J51" s="14">
        <v>44770</v>
      </c>
      <c r="K51" s="38">
        <v>0.1772</v>
      </c>
      <c r="L51" s="14">
        <v>44773</v>
      </c>
      <c r="M51" s="53">
        <v>0.96599999999999997</v>
      </c>
      <c r="N51" s="10"/>
      <c r="O51" s="38"/>
      <c r="P51" s="10"/>
      <c r="Q51" s="38"/>
      <c r="R51" s="10" t="s">
        <v>85</v>
      </c>
      <c r="S51" s="10">
        <v>5</v>
      </c>
      <c r="T51" s="10" t="s">
        <v>141</v>
      </c>
      <c r="U51" s="10"/>
      <c r="V51" s="10"/>
      <c r="W51" s="10"/>
      <c r="X51" s="10"/>
      <c r="Y51" s="14">
        <v>44779</v>
      </c>
      <c r="Z51" s="16">
        <v>10.2018</v>
      </c>
      <c r="AA51" s="10"/>
      <c r="AB51" s="14">
        <v>44784</v>
      </c>
      <c r="AC51" s="10">
        <v>5.0307000000000004</v>
      </c>
      <c r="AD51" s="10" t="s">
        <v>87</v>
      </c>
      <c r="AE51" s="10" t="s">
        <v>94</v>
      </c>
      <c r="AF51" s="14">
        <v>44804</v>
      </c>
      <c r="AG51" s="10">
        <v>1.9510000000000001</v>
      </c>
      <c r="AH51" s="10"/>
      <c r="AI51" s="10"/>
      <c r="AJ51" s="14">
        <v>44776</v>
      </c>
      <c r="AK51" s="10">
        <v>4.0598999999999998</v>
      </c>
      <c r="AL51" s="10">
        <v>0</v>
      </c>
      <c r="AM51" s="10">
        <v>0</v>
      </c>
    </row>
    <row r="52" spans="1:43" x14ac:dyDescent="0.2">
      <c r="A52" s="10" t="s">
        <v>203</v>
      </c>
      <c r="B52" s="10" t="s">
        <v>250</v>
      </c>
      <c r="C52" s="10">
        <v>25</v>
      </c>
      <c r="D52" s="50">
        <v>0.5</v>
      </c>
      <c r="E52" s="10">
        <v>51</v>
      </c>
      <c r="F52" s="14">
        <v>44758</v>
      </c>
      <c r="G52" s="14">
        <v>44760</v>
      </c>
      <c r="H52" s="14">
        <v>44771</v>
      </c>
      <c r="I52" s="10">
        <v>0.28120000000000001</v>
      </c>
      <c r="J52" s="14">
        <v>44770</v>
      </c>
      <c r="K52" s="38">
        <v>0.15340000000000001</v>
      </c>
      <c r="L52" s="14">
        <v>44774</v>
      </c>
      <c r="M52" s="53">
        <v>0.76839999999999997</v>
      </c>
      <c r="N52" s="10"/>
      <c r="O52" s="38"/>
      <c r="P52" s="10"/>
      <c r="Q52" s="38"/>
      <c r="R52" s="10" t="s">
        <v>85</v>
      </c>
      <c r="S52" s="10">
        <v>5</v>
      </c>
      <c r="T52" s="10" t="s">
        <v>141</v>
      </c>
      <c r="U52" s="10"/>
      <c r="V52" s="10"/>
      <c r="W52" s="14">
        <v>44783</v>
      </c>
      <c r="X52" s="14">
        <v>44783</v>
      </c>
      <c r="Y52" s="14">
        <v>44782</v>
      </c>
      <c r="Z52" s="10">
        <v>4.0933000000000002</v>
      </c>
      <c r="AA52" s="10"/>
      <c r="AB52" s="10"/>
      <c r="AC52" s="10"/>
      <c r="AD52" s="10"/>
      <c r="AE52" s="10"/>
      <c r="AF52" s="10"/>
      <c r="AG52" s="10"/>
      <c r="AH52" s="10"/>
      <c r="AI52" s="10"/>
      <c r="AJ52" s="14">
        <v>44775</v>
      </c>
      <c r="AK52" s="10">
        <v>0.71699999999999997</v>
      </c>
      <c r="AL52" s="10">
        <v>3</v>
      </c>
      <c r="AM52" s="10">
        <v>2</v>
      </c>
    </row>
    <row r="53" spans="1:43" x14ac:dyDescent="0.2">
      <c r="A53" s="10" t="s">
        <v>203</v>
      </c>
      <c r="B53" s="16" t="s">
        <v>237</v>
      </c>
      <c r="C53" s="10">
        <v>40</v>
      </c>
      <c r="D53" s="50">
        <v>1</v>
      </c>
      <c r="E53" s="10">
        <v>52</v>
      </c>
      <c r="F53" s="14">
        <v>44758</v>
      </c>
      <c r="G53" s="14">
        <v>44761</v>
      </c>
      <c r="H53" s="14">
        <v>44771</v>
      </c>
      <c r="I53" s="10">
        <v>0.27</v>
      </c>
      <c r="J53" s="14">
        <v>44770</v>
      </c>
      <c r="K53" s="38">
        <v>0.1527</v>
      </c>
      <c r="L53" s="14">
        <v>44775</v>
      </c>
      <c r="M53" s="53">
        <v>1.0525</v>
      </c>
      <c r="N53" s="10"/>
      <c r="O53" s="38"/>
      <c r="P53" s="10"/>
      <c r="Q53" s="38"/>
      <c r="R53" s="10" t="s">
        <v>85</v>
      </c>
      <c r="S53" s="10">
        <v>5</v>
      </c>
      <c r="T53" s="10" t="s">
        <v>141</v>
      </c>
      <c r="U53" s="10"/>
      <c r="V53" s="10"/>
      <c r="W53" s="14">
        <v>44781</v>
      </c>
      <c r="X53" s="14">
        <v>44781</v>
      </c>
      <c r="Y53" s="14">
        <v>44780</v>
      </c>
      <c r="Z53" s="16">
        <v>9.9838000000000005</v>
      </c>
      <c r="AA53" s="10"/>
      <c r="AB53" s="10"/>
      <c r="AC53" s="10"/>
      <c r="AD53" s="10"/>
      <c r="AE53" s="10"/>
      <c r="AF53" s="10"/>
      <c r="AG53" s="10"/>
      <c r="AH53" s="10"/>
      <c r="AI53" s="10"/>
      <c r="AJ53" s="14">
        <v>44776</v>
      </c>
      <c r="AK53" s="10">
        <v>1.3005</v>
      </c>
      <c r="AL53" s="10">
        <v>0</v>
      </c>
      <c r="AM53" s="10">
        <v>0</v>
      </c>
    </row>
    <row r="54" spans="1:43" x14ac:dyDescent="0.2">
      <c r="A54" s="10" t="s">
        <v>203</v>
      </c>
      <c r="B54" s="16" t="s">
        <v>237</v>
      </c>
      <c r="C54" s="10">
        <v>25</v>
      </c>
      <c r="D54" s="50">
        <v>1</v>
      </c>
      <c r="E54" s="10">
        <v>53</v>
      </c>
      <c r="F54" s="14">
        <v>44758</v>
      </c>
      <c r="G54" s="14">
        <v>44761</v>
      </c>
      <c r="H54" s="14">
        <v>44771</v>
      </c>
      <c r="I54" s="10">
        <v>0.25</v>
      </c>
      <c r="J54" s="14">
        <v>44770</v>
      </c>
      <c r="K54" s="38">
        <v>0.13</v>
      </c>
      <c r="L54" s="14">
        <v>44774</v>
      </c>
      <c r="M54" s="53">
        <v>0.78110000000000002</v>
      </c>
      <c r="N54" s="10"/>
      <c r="O54" s="38"/>
      <c r="P54" s="10"/>
      <c r="Q54" s="38"/>
      <c r="R54" s="10" t="s">
        <v>85</v>
      </c>
      <c r="S54" s="10">
        <v>5</v>
      </c>
      <c r="T54" s="10" t="s">
        <v>141</v>
      </c>
      <c r="U54" s="10"/>
      <c r="V54" s="10"/>
      <c r="W54" s="14">
        <v>44781</v>
      </c>
      <c r="X54" s="14">
        <v>44781</v>
      </c>
      <c r="Y54" s="14">
        <v>44780</v>
      </c>
      <c r="Z54" s="16">
        <v>10.3146</v>
      </c>
      <c r="AA54" s="10"/>
      <c r="AB54" s="10"/>
      <c r="AC54" s="10"/>
      <c r="AD54" s="10"/>
      <c r="AE54" s="10"/>
      <c r="AF54" s="10"/>
      <c r="AG54" s="10"/>
      <c r="AH54" s="10"/>
      <c r="AI54" s="10"/>
      <c r="AJ54" s="14">
        <v>44775</v>
      </c>
      <c r="AK54" s="10">
        <v>1.6046</v>
      </c>
      <c r="AL54" s="10">
        <v>0</v>
      </c>
      <c r="AM54" s="10">
        <v>0</v>
      </c>
    </row>
    <row r="55" spans="1:43" x14ac:dyDescent="0.2">
      <c r="A55" s="10" t="s">
        <v>203</v>
      </c>
      <c r="B55" s="16" t="s">
        <v>237</v>
      </c>
      <c r="C55" s="10">
        <v>25</v>
      </c>
      <c r="D55" s="50" t="s">
        <v>54</v>
      </c>
      <c r="E55" s="10">
        <v>54</v>
      </c>
      <c r="F55" s="10"/>
      <c r="G55" s="10"/>
      <c r="H55" s="14">
        <v>44772</v>
      </c>
      <c r="I55" s="10">
        <v>0.12130000000000001</v>
      </c>
      <c r="J55" s="14">
        <v>44771</v>
      </c>
      <c r="K55" s="38">
        <v>0.1305</v>
      </c>
      <c r="L55" s="14">
        <v>44778</v>
      </c>
      <c r="M55" s="53">
        <v>0.62890000000000001</v>
      </c>
      <c r="N55" s="14">
        <v>44787</v>
      </c>
      <c r="O55" s="38">
        <v>1.7202</v>
      </c>
      <c r="P55" s="10"/>
      <c r="Q55" s="38"/>
      <c r="R55" s="10" t="s">
        <v>84</v>
      </c>
      <c r="S55" s="10">
        <v>6</v>
      </c>
      <c r="T55" s="10" t="s">
        <v>338</v>
      </c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4">
        <v>44777</v>
      </c>
      <c r="AK55" s="10">
        <v>0.74770000000000003</v>
      </c>
      <c r="AL55" s="10">
        <v>0</v>
      </c>
      <c r="AM55" s="10">
        <v>0</v>
      </c>
      <c r="AP55">
        <v>2</v>
      </c>
      <c r="AQ55" t="s">
        <v>288</v>
      </c>
    </row>
    <row r="56" spans="1:43" x14ac:dyDescent="0.2">
      <c r="A56" s="10" t="s">
        <v>203</v>
      </c>
      <c r="B56" s="10" t="s">
        <v>250</v>
      </c>
      <c r="C56" s="10">
        <v>40</v>
      </c>
      <c r="D56" s="50">
        <v>1</v>
      </c>
      <c r="E56" s="10">
        <v>55</v>
      </c>
      <c r="F56" s="10"/>
      <c r="G56" s="10"/>
      <c r="H56" s="14">
        <v>44772</v>
      </c>
      <c r="I56" s="10">
        <v>0.17469999999999999</v>
      </c>
      <c r="J56" s="14">
        <v>44771</v>
      </c>
      <c r="K56" s="38">
        <v>0.19</v>
      </c>
      <c r="L56" s="14">
        <v>44777</v>
      </c>
      <c r="M56" s="53">
        <v>0.47360000000000002</v>
      </c>
      <c r="N56" s="14">
        <v>44785</v>
      </c>
      <c r="O56" s="38">
        <v>1.6496</v>
      </c>
      <c r="P56" s="10"/>
      <c r="Q56" s="38"/>
      <c r="R56" s="10" t="s">
        <v>84</v>
      </c>
      <c r="S56" s="10">
        <v>6</v>
      </c>
      <c r="T56" s="10" t="s">
        <v>338</v>
      </c>
      <c r="U56" s="14">
        <v>44791</v>
      </c>
      <c r="V56" s="10">
        <v>6</v>
      </c>
      <c r="W56" s="14">
        <v>44791</v>
      </c>
      <c r="X56" s="14">
        <v>44791</v>
      </c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4">
        <v>44775</v>
      </c>
      <c r="AK56" s="10">
        <v>0.5141</v>
      </c>
      <c r="AL56" s="10">
        <v>3</v>
      </c>
      <c r="AM56" s="10">
        <v>2</v>
      </c>
      <c r="AQ56" t="s">
        <v>288</v>
      </c>
    </row>
    <row r="57" spans="1:43" x14ac:dyDescent="0.2">
      <c r="A57" s="10" t="s">
        <v>203</v>
      </c>
      <c r="B57" s="10" t="s">
        <v>250</v>
      </c>
      <c r="C57" s="10">
        <v>40</v>
      </c>
      <c r="D57" s="50">
        <v>0.5</v>
      </c>
      <c r="E57" s="10">
        <v>56</v>
      </c>
      <c r="F57" s="14">
        <v>44768</v>
      </c>
      <c r="G57" s="10"/>
      <c r="H57" s="14">
        <v>44772</v>
      </c>
      <c r="I57" s="10">
        <v>0.2412</v>
      </c>
      <c r="J57" s="14">
        <v>44771</v>
      </c>
      <c r="K57" s="38">
        <v>0.20899999999999999</v>
      </c>
      <c r="L57" s="14">
        <v>44776</v>
      </c>
      <c r="M57" s="53">
        <v>0.6</v>
      </c>
      <c r="N57" s="10"/>
      <c r="O57" s="38"/>
      <c r="P57" s="10"/>
      <c r="Q57" s="38"/>
      <c r="R57" s="10" t="s">
        <v>85</v>
      </c>
      <c r="S57" s="10">
        <v>5</v>
      </c>
      <c r="T57" s="10" t="s">
        <v>338</v>
      </c>
      <c r="U57" s="14">
        <v>44789</v>
      </c>
      <c r="V57" s="10">
        <v>5</v>
      </c>
      <c r="W57" s="14">
        <v>44787</v>
      </c>
      <c r="X57" s="14">
        <v>44787</v>
      </c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4">
        <v>44775</v>
      </c>
      <c r="AK57" s="10">
        <v>0.53759999999999997</v>
      </c>
      <c r="AL57" s="10">
        <v>0</v>
      </c>
      <c r="AM57" s="10">
        <v>0</v>
      </c>
    </row>
    <row r="58" spans="1:43" x14ac:dyDescent="0.2">
      <c r="A58" s="10" t="s">
        <v>203</v>
      </c>
      <c r="B58" s="10" t="s">
        <v>250</v>
      </c>
      <c r="C58" s="10">
        <v>25</v>
      </c>
      <c r="D58" s="50" t="s">
        <v>55</v>
      </c>
      <c r="E58" s="10">
        <v>57</v>
      </c>
      <c r="F58" s="14">
        <v>44768</v>
      </c>
      <c r="G58" s="10"/>
      <c r="H58" s="14">
        <v>44772</v>
      </c>
      <c r="I58" s="10">
        <v>0.17580000000000001</v>
      </c>
      <c r="J58" s="14">
        <v>44771</v>
      </c>
      <c r="K58" s="38">
        <v>0.17499999999999999</v>
      </c>
      <c r="L58" s="14">
        <v>44776</v>
      </c>
      <c r="M58" s="53">
        <v>1.0194000000000001</v>
      </c>
      <c r="N58" s="10"/>
      <c r="O58" s="38"/>
      <c r="P58" s="10"/>
      <c r="Q58" s="38"/>
      <c r="R58" s="10" t="s">
        <v>85</v>
      </c>
      <c r="S58" s="10">
        <v>5</v>
      </c>
      <c r="T58" s="10" t="s">
        <v>338</v>
      </c>
      <c r="U58" s="14">
        <v>44780</v>
      </c>
      <c r="V58" s="10">
        <v>5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4">
        <v>44777</v>
      </c>
      <c r="AK58" s="10">
        <v>1.9488000000000001</v>
      </c>
      <c r="AL58" s="10">
        <v>3</v>
      </c>
      <c r="AM58" s="10">
        <v>2</v>
      </c>
      <c r="AQ58" t="s">
        <v>288</v>
      </c>
    </row>
    <row r="59" spans="1:43" x14ac:dyDescent="0.2">
      <c r="A59" s="10" t="s">
        <v>203</v>
      </c>
      <c r="B59" s="16" t="s">
        <v>237</v>
      </c>
      <c r="C59" s="10">
        <v>25</v>
      </c>
      <c r="D59" s="50">
        <v>0.5</v>
      </c>
      <c r="E59" s="10">
        <v>58</v>
      </c>
      <c r="F59" s="14">
        <v>44758</v>
      </c>
      <c r="G59" s="14">
        <v>44761</v>
      </c>
      <c r="H59" s="14">
        <v>44774</v>
      </c>
      <c r="I59" s="10">
        <v>0.21929999999999999</v>
      </c>
      <c r="J59" s="14">
        <v>44773</v>
      </c>
      <c r="K59" s="38">
        <v>0.15840000000000001</v>
      </c>
      <c r="L59" s="14">
        <v>44778</v>
      </c>
      <c r="M59" s="53">
        <v>1.0436000000000001</v>
      </c>
      <c r="N59" s="10"/>
      <c r="O59" s="38"/>
      <c r="P59" s="10"/>
      <c r="Q59" s="38"/>
      <c r="R59" s="10" t="s">
        <v>85</v>
      </c>
      <c r="S59" s="10">
        <v>5</v>
      </c>
      <c r="T59" s="10" t="s">
        <v>141</v>
      </c>
      <c r="U59" s="10"/>
      <c r="V59" s="10"/>
      <c r="W59" s="10"/>
      <c r="X59" s="10"/>
      <c r="Y59" s="14">
        <v>44785</v>
      </c>
      <c r="Z59" s="10">
        <v>10.5764</v>
      </c>
      <c r="AA59" s="14">
        <v>44806</v>
      </c>
      <c r="AB59" s="14">
        <v>44791</v>
      </c>
      <c r="AC59" s="10">
        <v>5.1769999999999996</v>
      </c>
      <c r="AD59" s="10" t="s">
        <v>87</v>
      </c>
      <c r="AE59" s="10" t="s">
        <v>298</v>
      </c>
      <c r="AF59" s="10"/>
      <c r="AG59" s="10"/>
      <c r="AH59" s="10"/>
      <c r="AI59" s="10"/>
      <c r="AJ59" s="14">
        <v>44776</v>
      </c>
      <c r="AK59" s="10">
        <v>0.54749999999999999</v>
      </c>
      <c r="AL59" s="10">
        <v>1</v>
      </c>
      <c r="AM59" s="10">
        <v>2</v>
      </c>
    </row>
    <row r="60" spans="1:43" x14ac:dyDescent="0.2">
      <c r="A60" s="10" t="s">
        <v>246</v>
      </c>
      <c r="B60" s="10" t="s">
        <v>250</v>
      </c>
      <c r="C60" s="10">
        <v>25</v>
      </c>
      <c r="D60" s="50">
        <v>1</v>
      </c>
      <c r="E60" s="10">
        <v>59</v>
      </c>
      <c r="F60" s="14">
        <v>44768</v>
      </c>
      <c r="G60" s="10"/>
      <c r="H60" s="14">
        <v>44774</v>
      </c>
      <c r="I60" s="10">
        <v>0.13250000000000001</v>
      </c>
      <c r="J60" s="14">
        <v>44774</v>
      </c>
      <c r="K60" s="38">
        <v>0.13250000000000001</v>
      </c>
      <c r="L60" s="14">
        <v>44778</v>
      </c>
      <c r="M60" s="53">
        <v>0.37590000000000001</v>
      </c>
      <c r="N60" s="10"/>
      <c r="O60" s="38"/>
      <c r="P60" s="10"/>
      <c r="Q60" s="38"/>
      <c r="R60" s="10" t="s">
        <v>85</v>
      </c>
      <c r="S60" s="10">
        <v>5</v>
      </c>
      <c r="T60" s="10" t="s">
        <v>338</v>
      </c>
      <c r="U60" s="14">
        <v>44779</v>
      </c>
      <c r="V60" s="10">
        <v>5</v>
      </c>
      <c r="W60" s="10"/>
      <c r="X60" s="10" t="s">
        <v>285</v>
      </c>
      <c r="Y60" s="14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4">
        <v>44777</v>
      </c>
      <c r="AK60" s="10">
        <v>0.49930000000000002</v>
      </c>
      <c r="AL60" s="10">
        <v>2</v>
      </c>
      <c r="AM60" s="10">
        <v>0</v>
      </c>
      <c r="AQ60" t="s">
        <v>288</v>
      </c>
    </row>
    <row r="61" spans="1:43" x14ac:dyDescent="0.2">
      <c r="A61" s="10" t="s">
        <v>246</v>
      </c>
      <c r="B61" s="10" t="s">
        <v>250</v>
      </c>
      <c r="C61" s="10">
        <v>25</v>
      </c>
      <c r="D61" s="50" t="s">
        <v>54</v>
      </c>
      <c r="E61" s="10">
        <v>60</v>
      </c>
      <c r="F61" s="14">
        <v>44768</v>
      </c>
      <c r="G61" s="10"/>
      <c r="H61" s="14">
        <v>44774</v>
      </c>
      <c r="I61" s="10">
        <v>0.1812</v>
      </c>
      <c r="J61" s="14">
        <v>44774</v>
      </c>
      <c r="K61" s="38">
        <v>0.1812</v>
      </c>
      <c r="L61" s="14">
        <v>44780</v>
      </c>
      <c r="M61" s="53">
        <v>0.57640000000000002</v>
      </c>
      <c r="N61" s="10"/>
      <c r="O61" s="38"/>
      <c r="P61" s="10"/>
      <c r="Q61" s="38"/>
      <c r="R61" s="10" t="s">
        <v>85</v>
      </c>
      <c r="S61" s="10">
        <v>5</v>
      </c>
      <c r="T61" s="10" t="s">
        <v>279</v>
      </c>
      <c r="U61" s="10"/>
      <c r="V61" s="10"/>
      <c r="W61" s="14">
        <v>44789</v>
      </c>
      <c r="X61" s="14">
        <v>44789</v>
      </c>
      <c r="Y61" s="10"/>
      <c r="Z61" s="10"/>
      <c r="AA61" s="10"/>
      <c r="AB61" s="10"/>
      <c r="AC61" s="10"/>
      <c r="AD61" s="10"/>
      <c r="AE61" s="10"/>
      <c r="AF61" s="10"/>
      <c r="AG61" s="10"/>
      <c r="AH61" s="14">
        <v>44787</v>
      </c>
      <c r="AI61" s="10">
        <v>2.2334999999999998</v>
      </c>
      <c r="AJ61" s="10"/>
      <c r="AL61" s="10"/>
      <c r="AM61" s="10"/>
      <c r="AP61">
        <v>1</v>
      </c>
    </row>
    <row r="62" spans="1:43" x14ac:dyDescent="0.2">
      <c r="A62" s="10"/>
      <c r="B62" s="10" t="s">
        <v>250</v>
      </c>
      <c r="C62" s="10">
        <v>25</v>
      </c>
      <c r="D62" s="50" t="s">
        <v>55</v>
      </c>
      <c r="E62" s="10">
        <v>61</v>
      </c>
      <c r="F62" s="10"/>
      <c r="G62" s="10"/>
      <c r="H62" s="14">
        <v>44775</v>
      </c>
      <c r="I62" s="10">
        <v>0.26900000000000002</v>
      </c>
      <c r="J62" s="14">
        <v>44774</v>
      </c>
      <c r="K62" s="38">
        <v>0.128</v>
      </c>
      <c r="L62" s="14">
        <v>44778</v>
      </c>
      <c r="M62" s="53">
        <v>0.27239999999999998</v>
      </c>
      <c r="N62" s="14">
        <v>44786</v>
      </c>
      <c r="O62" s="38">
        <v>1.1830000000000001</v>
      </c>
      <c r="P62" s="10"/>
      <c r="Q62" s="38"/>
      <c r="R62" s="10" t="s">
        <v>84</v>
      </c>
      <c r="S62" s="10">
        <v>6</v>
      </c>
      <c r="T62" s="10" t="s">
        <v>338</v>
      </c>
      <c r="U62" s="14">
        <v>44792</v>
      </c>
      <c r="V62" s="10">
        <v>6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4">
        <v>44776</v>
      </c>
      <c r="AK62" s="10">
        <v>0.33150000000000002</v>
      </c>
      <c r="AL62" s="10">
        <v>3</v>
      </c>
      <c r="AM62" s="10">
        <v>1</v>
      </c>
      <c r="AP62">
        <v>1</v>
      </c>
    </row>
    <row r="63" spans="1:43" x14ac:dyDescent="0.2">
      <c r="A63" s="10" t="s">
        <v>246</v>
      </c>
      <c r="B63" s="10" t="s">
        <v>250</v>
      </c>
      <c r="C63" s="10">
        <v>25</v>
      </c>
      <c r="D63" s="50" t="s">
        <v>54</v>
      </c>
      <c r="E63" s="10">
        <v>62</v>
      </c>
      <c r="F63" s="14">
        <v>44768</v>
      </c>
      <c r="G63" s="10"/>
      <c r="H63" s="14">
        <v>44775</v>
      </c>
      <c r="I63" s="10">
        <v>0.13500000000000001</v>
      </c>
      <c r="J63" s="14">
        <v>44774</v>
      </c>
      <c r="K63" s="38">
        <v>0.152</v>
      </c>
      <c r="L63" s="10"/>
      <c r="M63" s="53"/>
      <c r="N63" s="10"/>
      <c r="O63" s="38"/>
      <c r="P63" s="10"/>
      <c r="Q63" s="38"/>
      <c r="R63" s="10" t="s">
        <v>85</v>
      </c>
      <c r="S63" s="10">
        <v>4</v>
      </c>
      <c r="T63" s="10" t="s">
        <v>338</v>
      </c>
      <c r="U63" s="14">
        <v>44780</v>
      </c>
      <c r="V63" s="10">
        <v>4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P63">
        <v>1</v>
      </c>
      <c r="AQ63" t="s">
        <v>288</v>
      </c>
    </row>
    <row r="64" spans="1:43" x14ac:dyDescent="0.2">
      <c r="A64" s="10" t="s">
        <v>246</v>
      </c>
      <c r="B64" s="10" t="s">
        <v>250</v>
      </c>
      <c r="C64" s="10">
        <v>25</v>
      </c>
      <c r="D64" s="50">
        <v>0.5</v>
      </c>
      <c r="E64" s="10">
        <v>63</v>
      </c>
      <c r="F64" s="14">
        <v>44768</v>
      </c>
      <c r="G64" s="10"/>
      <c r="H64" s="14">
        <v>44776</v>
      </c>
      <c r="I64" s="10">
        <v>0.113</v>
      </c>
      <c r="J64" s="14">
        <v>44775</v>
      </c>
      <c r="K64" s="38">
        <v>0.1208</v>
      </c>
      <c r="L64" s="14">
        <v>44783</v>
      </c>
      <c r="M64" s="53">
        <v>0.25469999999999998</v>
      </c>
      <c r="N64" s="10"/>
      <c r="O64" s="38"/>
      <c r="P64" s="10"/>
      <c r="Q64" s="38"/>
      <c r="R64" s="10" t="s">
        <v>85</v>
      </c>
      <c r="S64" s="10">
        <v>5</v>
      </c>
      <c r="T64" s="10" t="s">
        <v>338</v>
      </c>
      <c r="U64" s="14">
        <v>44786</v>
      </c>
      <c r="V64" s="10">
        <v>5</v>
      </c>
      <c r="W64" s="14">
        <v>44786</v>
      </c>
      <c r="X64" s="14">
        <v>44786</v>
      </c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Q64" t="s">
        <v>302</v>
      </c>
    </row>
    <row r="65" spans="1:44" x14ac:dyDescent="0.2">
      <c r="A65" s="10" t="s">
        <v>246</v>
      </c>
      <c r="B65" s="10" t="s">
        <v>250</v>
      </c>
      <c r="C65" s="10">
        <v>40</v>
      </c>
      <c r="D65" s="50">
        <v>1</v>
      </c>
      <c r="E65" s="10">
        <v>64</v>
      </c>
      <c r="F65" s="14">
        <v>44768</v>
      </c>
      <c r="G65" s="10"/>
      <c r="H65" s="14">
        <v>44776</v>
      </c>
      <c r="I65" s="10">
        <v>0.29499999999999998</v>
      </c>
      <c r="J65" s="14">
        <v>44775</v>
      </c>
      <c r="K65" s="38">
        <v>0.17299999999999999</v>
      </c>
      <c r="L65" s="14">
        <v>44781</v>
      </c>
      <c r="M65" s="53">
        <v>0.92932999999999999</v>
      </c>
      <c r="N65" s="10"/>
      <c r="O65" s="38"/>
      <c r="P65" s="10"/>
      <c r="Q65" s="38"/>
      <c r="R65" s="10" t="s">
        <v>85</v>
      </c>
      <c r="S65" s="10">
        <v>5</v>
      </c>
      <c r="T65" s="10" t="s">
        <v>141</v>
      </c>
      <c r="U65" s="10"/>
      <c r="V65" s="10"/>
      <c r="W65" s="10"/>
      <c r="X65" s="10"/>
      <c r="Y65" s="14">
        <v>44788</v>
      </c>
      <c r="Z65" s="10">
        <v>6.8156999999999996</v>
      </c>
      <c r="AA65" s="10"/>
      <c r="AB65" s="14">
        <v>44793</v>
      </c>
      <c r="AC65" s="10">
        <v>3.1415999999999999</v>
      </c>
      <c r="AD65" s="10" t="s">
        <v>87</v>
      </c>
      <c r="AE65" s="10" t="s">
        <v>94</v>
      </c>
      <c r="AF65" s="14">
        <v>44810</v>
      </c>
      <c r="AG65" s="10">
        <v>1.7478899999999999</v>
      </c>
      <c r="AJ65" s="14">
        <v>44782</v>
      </c>
      <c r="AK65" s="10">
        <v>1.1367</v>
      </c>
      <c r="AL65" s="10">
        <v>0</v>
      </c>
      <c r="AM65" s="10">
        <v>0</v>
      </c>
    </row>
    <row r="66" spans="1:44" x14ac:dyDescent="0.2">
      <c r="A66" s="10" t="s">
        <v>246</v>
      </c>
      <c r="B66" s="10" t="s">
        <v>250</v>
      </c>
      <c r="C66" s="10">
        <v>40</v>
      </c>
      <c r="D66" s="50" t="s">
        <v>55</v>
      </c>
      <c r="E66" s="10">
        <v>65</v>
      </c>
      <c r="F66" s="14">
        <v>44768</v>
      </c>
      <c r="G66" s="10"/>
      <c r="H66" s="14">
        <v>44776</v>
      </c>
      <c r="I66" s="10">
        <v>8.4500000000000006E-2</v>
      </c>
      <c r="J66" s="14">
        <v>44775</v>
      </c>
      <c r="K66" s="38">
        <v>0.10349999999999999</v>
      </c>
      <c r="L66" s="10"/>
      <c r="M66" s="53"/>
      <c r="N66" s="10"/>
      <c r="O66" s="38"/>
      <c r="P66" s="10"/>
      <c r="Q66" s="38"/>
      <c r="R66" s="10" t="s">
        <v>85</v>
      </c>
      <c r="S66" s="10">
        <v>4</v>
      </c>
      <c r="T66" s="10" t="s">
        <v>338</v>
      </c>
      <c r="U66" s="14">
        <v>44777</v>
      </c>
      <c r="V66" s="10">
        <v>4</v>
      </c>
      <c r="W66" s="10"/>
      <c r="X66" s="10" t="s">
        <v>285</v>
      </c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</row>
    <row r="67" spans="1:44" x14ac:dyDescent="0.2">
      <c r="A67" s="10" t="s">
        <v>246</v>
      </c>
      <c r="B67" s="10" t="s">
        <v>250</v>
      </c>
      <c r="C67" s="10">
        <v>40</v>
      </c>
      <c r="D67" s="50">
        <v>0.5</v>
      </c>
      <c r="E67" s="10">
        <v>66</v>
      </c>
      <c r="F67" s="14">
        <v>44768</v>
      </c>
      <c r="G67" s="14">
        <v>44768</v>
      </c>
      <c r="H67" s="14">
        <v>44776</v>
      </c>
      <c r="I67" s="10">
        <v>0.13780000000000001</v>
      </c>
      <c r="J67" s="14">
        <v>44775</v>
      </c>
      <c r="K67" s="38">
        <v>0.1147</v>
      </c>
      <c r="L67" s="14">
        <v>44780</v>
      </c>
      <c r="M67" s="53">
        <v>0.29199999999999998</v>
      </c>
      <c r="N67" s="10"/>
      <c r="O67" s="38"/>
      <c r="P67" s="10"/>
      <c r="Q67" s="38"/>
      <c r="R67" s="10" t="s">
        <v>85</v>
      </c>
      <c r="S67" s="10">
        <v>5</v>
      </c>
      <c r="T67" s="10" t="s">
        <v>338</v>
      </c>
      <c r="U67" s="14">
        <v>44782</v>
      </c>
      <c r="V67" s="10">
        <v>5</v>
      </c>
      <c r="W67" s="14">
        <v>44782</v>
      </c>
      <c r="X67" s="14">
        <v>44782</v>
      </c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</row>
    <row r="68" spans="1:44" x14ac:dyDescent="0.2">
      <c r="A68" s="10" t="s">
        <v>246</v>
      </c>
      <c r="B68" s="10" t="s">
        <v>250</v>
      </c>
      <c r="C68" s="10">
        <v>25</v>
      </c>
      <c r="D68" s="50">
        <v>1</v>
      </c>
      <c r="E68" s="10">
        <v>67</v>
      </c>
      <c r="F68" s="14">
        <v>44768</v>
      </c>
      <c r="G68" s="10"/>
      <c r="H68" s="14">
        <v>44776</v>
      </c>
      <c r="I68" s="10">
        <v>0.1236</v>
      </c>
      <c r="J68" s="14">
        <v>44776</v>
      </c>
      <c r="K68" s="38">
        <v>0.1236</v>
      </c>
      <c r="L68" s="14">
        <v>44779</v>
      </c>
      <c r="M68" s="53">
        <v>0.58030000000000004</v>
      </c>
      <c r="N68" s="14">
        <v>44784</v>
      </c>
      <c r="O68" s="38">
        <v>1.7199</v>
      </c>
      <c r="P68" s="10"/>
      <c r="Q68" s="38"/>
      <c r="R68" s="10" t="s">
        <v>84</v>
      </c>
      <c r="S68" s="10">
        <v>6</v>
      </c>
      <c r="T68" s="10" t="s">
        <v>141</v>
      </c>
      <c r="U68" s="10"/>
      <c r="V68" s="10"/>
      <c r="W68" s="14">
        <v>44795</v>
      </c>
      <c r="X68" s="14">
        <v>44795</v>
      </c>
      <c r="Y68" s="14">
        <v>44791</v>
      </c>
      <c r="Z68" s="10">
        <v>6.7859999999999996</v>
      </c>
      <c r="AA68" s="14">
        <v>44795</v>
      </c>
      <c r="AB68" s="10"/>
      <c r="AC68" s="10"/>
      <c r="AD68" s="10"/>
      <c r="AE68" s="10" t="s">
        <v>141</v>
      </c>
      <c r="AF68" s="10"/>
      <c r="AG68" s="10"/>
      <c r="AH68" s="10"/>
      <c r="AI68" s="10"/>
      <c r="AJ68" s="10"/>
      <c r="AK68" s="10"/>
      <c r="AL68" s="10"/>
      <c r="AM68" s="10"/>
      <c r="AQ68" t="s">
        <v>288</v>
      </c>
    </row>
    <row r="69" spans="1:44" x14ac:dyDescent="0.2">
      <c r="A69" s="10" t="s">
        <v>246</v>
      </c>
      <c r="B69" s="10" t="s">
        <v>250</v>
      </c>
      <c r="C69" s="10">
        <v>40</v>
      </c>
      <c r="D69" s="50" t="s">
        <v>54</v>
      </c>
      <c r="E69" s="10">
        <v>68</v>
      </c>
      <c r="F69" s="14">
        <v>44768</v>
      </c>
      <c r="G69" s="14">
        <v>44768</v>
      </c>
      <c r="H69" s="14">
        <v>44777</v>
      </c>
      <c r="I69" s="10">
        <v>0.1201</v>
      </c>
      <c r="J69" s="14">
        <v>44776</v>
      </c>
      <c r="K69" s="38">
        <v>9.8400000000000001E-2</v>
      </c>
      <c r="L69" s="10"/>
      <c r="M69" s="53"/>
      <c r="N69" s="10"/>
      <c r="O69" s="38"/>
      <c r="P69" s="10"/>
      <c r="Q69" s="38"/>
      <c r="R69" s="10" t="s">
        <v>85</v>
      </c>
      <c r="S69" s="10">
        <v>4</v>
      </c>
      <c r="T69" s="10" t="s">
        <v>338</v>
      </c>
      <c r="U69" s="14">
        <v>44787</v>
      </c>
      <c r="V69" s="10">
        <v>4</v>
      </c>
      <c r="W69" s="10"/>
      <c r="X69" s="10" t="s">
        <v>285</v>
      </c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P69">
        <v>1</v>
      </c>
      <c r="AQ69" t="s">
        <v>339</v>
      </c>
    </row>
    <row r="70" spans="1:44" x14ac:dyDescent="0.2">
      <c r="A70" s="10"/>
      <c r="B70" s="10" t="s">
        <v>250</v>
      </c>
      <c r="C70" s="10">
        <v>40</v>
      </c>
      <c r="D70" s="50" t="s">
        <v>55</v>
      </c>
      <c r="E70" s="10">
        <v>69</v>
      </c>
      <c r="F70" s="10"/>
      <c r="G70" s="10"/>
      <c r="H70" s="14">
        <v>44777</v>
      </c>
      <c r="I70" s="10">
        <v>0.1024</v>
      </c>
      <c r="J70" s="14">
        <v>44776</v>
      </c>
      <c r="K70" s="38">
        <v>0.11799999999999999</v>
      </c>
      <c r="L70" s="10"/>
      <c r="M70" s="53"/>
      <c r="N70" s="10"/>
      <c r="O70" s="38"/>
      <c r="P70" s="10"/>
      <c r="Q70" s="38"/>
      <c r="R70" s="10" t="s">
        <v>85</v>
      </c>
      <c r="S70" s="10">
        <v>4</v>
      </c>
      <c r="T70" s="10" t="s">
        <v>338</v>
      </c>
      <c r="U70" s="14">
        <v>44778</v>
      </c>
      <c r="V70" s="10">
        <v>4</v>
      </c>
      <c r="W70" s="10"/>
      <c r="X70" s="10" t="s">
        <v>285</v>
      </c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</row>
    <row r="71" spans="1:44" x14ac:dyDescent="0.2">
      <c r="A71" s="10" t="s">
        <v>246</v>
      </c>
      <c r="B71" s="10" t="s">
        <v>250</v>
      </c>
      <c r="C71" s="10">
        <v>25</v>
      </c>
      <c r="D71" s="50" t="s">
        <v>55</v>
      </c>
      <c r="E71" s="10">
        <v>70</v>
      </c>
      <c r="F71" s="14">
        <v>44768</v>
      </c>
      <c r="G71" s="10"/>
      <c r="H71" s="14">
        <v>44782</v>
      </c>
      <c r="I71" s="10">
        <v>0.11784</v>
      </c>
      <c r="J71" s="14">
        <v>44776</v>
      </c>
      <c r="K71" s="38">
        <v>9.1600000000000001E-2</v>
      </c>
      <c r="L71" s="14">
        <v>44784</v>
      </c>
      <c r="M71" s="53">
        <v>0.21079999999999999</v>
      </c>
      <c r="N71" s="14">
        <v>44791</v>
      </c>
      <c r="O71" s="38">
        <v>0.38769999999999999</v>
      </c>
      <c r="P71" s="10"/>
      <c r="Q71" s="38"/>
      <c r="R71" s="10" t="s">
        <v>84</v>
      </c>
      <c r="S71" s="10">
        <v>6</v>
      </c>
      <c r="T71" s="10" t="s">
        <v>338</v>
      </c>
      <c r="U71" s="14">
        <v>44804</v>
      </c>
      <c r="V71" s="10">
        <v>6</v>
      </c>
      <c r="W71" s="14">
        <v>44804</v>
      </c>
      <c r="X71" s="14">
        <v>44804</v>
      </c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Q71" t="s">
        <v>288</v>
      </c>
    </row>
    <row r="72" spans="1:44" x14ac:dyDescent="0.2">
      <c r="A72" s="10" t="s">
        <v>246</v>
      </c>
      <c r="B72" s="10" t="s">
        <v>250</v>
      </c>
      <c r="C72" s="10">
        <v>40</v>
      </c>
      <c r="D72" s="50" t="s">
        <v>54</v>
      </c>
      <c r="E72" s="10">
        <v>71</v>
      </c>
      <c r="F72" s="14">
        <v>44767</v>
      </c>
      <c r="G72" s="14">
        <v>44768</v>
      </c>
      <c r="H72" s="14">
        <v>44777</v>
      </c>
      <c r="I72" s="10">
        <v>0.34379999999999999</v>
      </c>
      <c r="J72" s="14">
        <v>44776</v>
      </c>
      <c r="K72" s="38">
        <v>0.14879999999999999</v>
      </c>
      <c r="L72" s="14">
        <v>44783</v>
      </c>
      <c r="M72" s="53">
        <v>0.74</v>
      </c>
      <c r="N72" s="10"/>
      <c r="O72" s="38"/>
      <c r="P72" s="10"/>
      <c r="Q72" s="38"/>
      <c r="R72" s="10" t="s">
        <v>85</v>
      </c>
      <c r="S72" s="10">
        <v>5</v>
      </c>
      <c r="T72" s="10" t="s">
        <v>338</v>
      </c>
      <c r="U72" s="14">
        <v>44786</v>
      </c>
      <c r="V72" s="10">
        <v>5</v>
      </c>
      <c r="W72" s="10"/>
      <c r="X72" s="10" t="s">
        <v>285</v>
      </c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4"/>
      <c r="AK72" s="10"/>
      <c r="AL72" s="10"/>
      <c r="AM72" s="10"/>
      <c r="AP72">
        <v>2</v>
      </c>
      <c r="AQ72" t="s">
        <v>288</v>
      </c>
    </row>
    <row r="73" spans="1:44" x14ac:dyDescent="0.2">
      <c r="A73" s="10" t="s">
        <v>246</v>
      </c>
      <c r="B73" s="10" t="s">
        <v>250</v>
      </c>
      <c r="C73" s="10"/>
      <c r="D73" s="50"/>
      <c r="E73" s="48">
        <v>72</v>
      </c>
      <c r="F73" s="14">
        <v>44767</v>
      </c>
      <c r="G73" s="14">
        <v>44768</v>
      </c>
      <c r="H73" s="10"/>
      <c r="I73" s="10"/>
      <c r="J73" s="14">
        <v>44776</v>
      </c>
      <c r="K73" s="38">
        <v>7.4700000000000003E-2</v>
      </c>
      <c r="L73" s="10"/>
      <c r="M73" s="53"/>
      <c r="N73" s="10"/>
      <c r="O73" s="38"/>
      <c r="P73" s="10"/>
      <c r="Q73" s="38"/>
      <c r="R73" s="10" t="s">
        <v>85</v>
      </c>
      <c r="S73" s="10">
        <v>4</v>
      </c>
      <c r="T73" s="10" t="s">
        <v>338</v>
      </c>
      <c r="U73" s="14">
        <v>44782</v>
      </c>
      <c r="V73" s="10">
        <v>4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</row>
    <row r="74" spans="1:44" x14ac:dyDescent="0.2">
      <c r="A74" s="10" t="s">
        <v>246</v>
      </c>
      <c r="B74" s="10" t="s">
        <v>250</v>
      </c>
      <c r="C74" s="10">
        <v>40</v>
      </c>
      <c r="D74" s="50" t="s">
        <v>54</v>
      </c>
      <c r="E74" s="10">
        <v>73</v>
      </c>
      <c r="F74" s="14">
        <v>44768</v>
      </c>
      <c r="G74" s="14">
        <v>44768</v>
      </c>
      <c r="H74" s="14">
        <v>44778</v>
      </c>
      <c r="I74" s="10">
        <v>0.16550000000000001</v>
      </c>
      <c r="J74" s="14">
        <v>44777</v>
      </c>
      <c r="K74" s="38">
        <v>0.12670000000000001</v>
      </c>
      <c r="L74" s="14">
        <v>44782</v>
      </c>
      <c r="M74" s="53">
        <v>0.86829999999999996</v>
      </c>
      <c r="N74" s="10"/>
      <c r="O74" s="38"/>
      <c r="P74" s="10"/>
      <c r="Q74" s="38"/>
      <c r="R74" s="10" t="s">
        <v>85</v>
      </c>
      <c r="S74" s="10">
        <v>5</v>
      </c>
      <c r="T74" s="10" t="s">
        <v>141</v>
      </c>
      <c r="U74" s="10"/>
      <c r="V74" s="10"/>
      <c r="W74" s="14">
        <v>44789</v>
      </c>
      <c r="X74" s="14">
        <v>44789</v>
      </c>
      <c r="Y74" s="14">
        <v>44787</v>
      </c>
      <c r="Z74" s="10">
        <v>7.0316000000000001</v>
      </c>
      <c r="AA74" s="10"/>
      <c r="AB74" s="10"/>
      <c r="AC74" s="10"/>
      <c r="AD74" s="10"/>
      <c r="AE74" s="10"/>
      <c r="AF74" s="10"/>
      <c r="AG74" s="10"/>
      <c r="AH74" s="10"/>
      <c r="AI74" s="10"/>
      <c r="AJ74" s="14">
        <v>44783</v>
      </c>
      <c r="AK74">
        <v>1.1140000000000001</v>
      </c>
      <c r="AL74" s="49" t="s">
        <v>374</v>
      </c>
      <c r="AM74" s="49" t="s">
        <v>375</v>
      </c>
      <c r="AP74">
        <v>1</v>
      </c>
      <c r="AQ74" t="s">
        <v>288</v>
      </c>
      <c r="AR74" t="s">
        <v>378</v>
      </c>
    </row>
    <row r="75" spans="1:44" x14ac:dyDescent="0.2">
      <c r="A75" s="10" t="s">
        <v>246</v>
      </c>
      <c r="B75" s="10" t="s">
        <v>250</v>
      </c>
      <c r="C75" s="10">
        <v>40</v>
      </c>
      <c r="D75" s="50">
        <v>0.5</v>
      </c>
      <c r="E75" s="10">
        <v>74</v>
      </c>
      <c r="F75" s="14">
        <v>44768</v>
      </c>
      <c r="G75" s="14">
        <v>44768</v>
      </c>
      <c r="H75" s="14">
        <v>44781</v>
      </c>
      <c r="I75" s="10">
        <v>0.1212</v>
      </c>
      <c r="J75" s="14">
        <v>44777</v>
      </c>
      <c r="K75" s="38">
        <v>0.109</v>
      </c>
      <c r="L75" s="14">
        <v>44785</v>
      </c>
      <c r="M75" s="53">
        <v>0.2248</v>
      </c>
      <c r="N75" s="14">
        <v>44790</v>
      </c>
      <c r="O75" s="38">
        <v>0.5595</v>
      </c>
      <c r="P75" s="10"/>
      <c r="Q75" s="38"/>
      <c r="R75" s="10" t="s">
        <v>84</v>
      </c>
      <c r="S75" s="10">
        <v>6</v>
      </c>
      <c r="T75" s="10" t="s">
        <v>338</v>
      </c>
      <c r="U75" s="14">
        <v>44794</v>
      </c>
      <c r="V75" s="10">
        <v>6</v>
      </c>
      <c r="W75" s="10"/>
      <c r="X75" s="10" t="s">
        <v>285</v>
      </c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50"/>
      <c r="AM75" s="50"/>
    </row>
    <row r="76" spans="1:44" x14ac:dyDescent="0.2">
      <c r="A76" s="10" t="s">
        <v>246</v>
      </c>
      <c r="B76" s="16" t="s">
        <v>237</v>
      </c>
      <c r="C76" s="10">
        <v>40</v>
      </c>
      <c r="D76" s="50" t="s">
        <v>54</v>
      </c>
      <c r="E76" s="10">
        <v>75</v>
      </c>
      <c r="F76" s="14">
        <v>44768</v>
      </c>
      <c r="G76" s="14">
        <v>44767</v>
      </c>
      <c r="H76" s="14">
        <v>44778</v>
      </c>
      <c r="I76" s="10">
        <v>0.113</v>
      </c>
      <c r="J76" s="14">
        <v>44777</v>
      </c>
      <c r="K76" s="38">
        <v>0.14330000000000001</v>
      </c>
      <c r="L76" s="14">
        <v>44783</v>
      </c>
      <c r="M76" s="53">
        <v>0.69430000000000003</v>
      </c>
      <c r="N76" s="14">
        <v>44787</v>
      </c>
      <c r="O76" s="38">
        <v>2.7069999999999999</v>
      </c>
      <c r="P76" s="10"/>
      <c r="Q76" s="38"/>
      <c r="R76" s="10" t="s">
        <v>84</v>
      </c>
      <c r="S76" s="10">
        <v>6</v>
      </c>
      <c r="T76" s="10" t="s">
        <v>283</v>
      </c>
      <c r="U76" s="10"/>
      <c r="V76" s="10"/>
      <c r="W76" s="14">
        <v>44804</v>
      </c>
      <c r="X76" s="14">
        <v>44804</v>
      </c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4">
        <v>44784</v>
      </c>
      <c r="AK76" s="10">
        <v>0.84789999999999999</v>
      </c>
      <c r="AL76" s="50">
        <v>0</v>
      </c>
      <c r="AM76" s="49" t="s">
        <v>374</v>
      </c>
      <c r="AP76">
        <v>1.5</v>
      </c>
    </row>
    <row r="77" spans="1:44" x14ac:dyDescent="0.2">
      <c r="A77" s="10" t="s">
        <v>246</v>
      </c>
      <c r="B77" s="16" t="s">
        <v>237</v>
      </c>
      <c r="C77" s="10">
        <v>40</v>
      </c>
      <c r="D77" s="50" t="s">
        <v>54</v>
      </c>
      <c r="E77" s="10">
        <v>76</v>
      </c>
      <c r="F77" s="14">
        <v>44768</v>
      </c>
      <c r="G77" s="14">
        <v>44768</v>
      </c>
      <c r="H77" s="14">
        <v>44779</v>
      </c>
      <c r="I77" s="10">
        <v>0.16600000000000001</v>
      </c>
      <c r="J77" s="14">
        <v>44778</v>
      </c>
      <c r="K77" s="38">
        <v>0.19139999999999999</v>
      </c>
      <c r="L77" s="14">
        <v>44784</v>
      </c>
      <c r="M77" s="53">
        <v>0.83189999999999997</v>
      </c>
      <c r="N77" s="10"/>
      <c r="O77" s="38"/>
      <c r="P77" s="10"/>
      <c r="Q77" s="38"/>
      <c r="R77" s="10" t="s">
        <v>85</v>
      </c>
      <c r="S77" s="10">
        <v>5</v>
      </c>
      <c r="T77" s="10" t="s">
        <v>141</v>
      </c>
      <c r="U77" s="10"/>
      <c r="V77" s="10"/>
      <c r="W77" s="14">
        <v>44791</v>
      </c>
      <c r="X77" s="14">
        <v>44791</v>
      </c>
      <c r="Y77" s="14">
        <v>44789</v>
      </c>
      <c r="Z77" s="10">
        <v>10.765499999999999</v>
      </c>
      <c r="AA77" s="10"/>
      <c r="AB77" s="10"/>
      <c r="AC77" s="10"/>
      <c r="AD77" s="10"/>
      <c r="AE77" s="10"/>
      <c r="AF77" s="10"/>
      <c r="AG77" s="10"/>
      <c r="AH77" s="10"/>
      <c r="AI77" s="10"/>
      <c r="AJ77" s="14">
        <v>44783</v>
      </c>
      <c r="AK77" s="10">
        <v>0.88200000000000001</v>
      </c>
      <c r="AL77" s="49" t="s">
        <v>376</v>
      </c>
      <c r="AM77" s="50">
        <v>0</v>
      </c>
      <c r="AP77">
        <v>1</v>
      </c>
    </row>
    <row r="78" spans="1:44" x14ac:dyDescent="0.2">
      <c r="A78" s="10" t="s">
        <v>246</v>
      </c>
      <c r="B78" s="10" t="s">
        <v>237</v>
      </c>
      <c r="C78" s="10">
        <v>40</v>
      </c>
      <c r="D78" s="50">
        <v>0.5</v>
      </c>
      <c r="E78" s="10">
        <v>77</v>
      </c>
      <c r="F78" s="14">
        <v>44768</v>
      </c>
      <c r="G78" s="14">
        <v>44768</v>
      </c>
      <c r="H78" s="14">
        <v>44780</v>
      </c>
      <c r="I78" s="10">
        <v>0.26419999999999999</v>
      </c>
      <c r="J78" s="14">
        <v>44779</v>
      </c>
      <c r="K78" s="38">
        <v>0.16350000000000001</v>
      </c>
      <c r="L78" s="14">
        <v>44787</v>
      </c>
      <c r="M78" s="53">
        <v>0.82509999999999994</v>
      </c>
      <c r="N78" s="10"/>
      <c r="O78" s="38"/>
      <c r="P78" s="10"/>
      <c r="Q78" s="38"/>
      <c r="R78" s="10" t="s">
        <v>85</v>
      </c>
      <c r="S78" s="10">
        <v>5</v>
      </c>
      <c r="T78" s="10" t="s">
        <v>141</v>
      </c>
      <c r="U78" s="10"/>
      <c r="V78" s="10"/>
      <c r="W78" s="10"/>
      <c r="X78" s="10"/>
      <c r="Y78" s="14">
        <v>44794</v>
      </c>
      <c r="Z78" s="10">
        <v>8.4647000000000006</v>
      </c>
      <c r="AA78" s="10"/>
      <c r="AB78" s="14">
        <v>44800</v>
      </c>
      <c r="AC78" s="10">
        <v>4.8230000000000004</v>
      </c>
      <c r="AD78" s="10" t="s">
        <v>87</v>
      </c>
      <c r="AE78" s="10" t="s">
        <v>94</v>
      </c>
      <c r="AF78" s="14">
        <v>44822</v>
      </c>
      <c r="AG78" s="10">
        <v>1.6351800000000001</v>
      </c>
      <c r="AH78" s="10"/>
      <c r="AI78" s="10"/>
      <c r="AJ78" s="10"/>
      <c r="AK78" s="10"/>
      <c r="AL78" s="10"/>
      <c r="AM78" s="10"/>
    </row>
    <row r="79" spans="1:44" x14ac:dyDescent="0.2">
      <c r="A79" s="10" t="s">
        <v>246</v>
      </c>
      <c r="B79" s="10" t="s">
        <v>250</v>
      </c>
      <c r="C79" s="10"/>
      <c r="D79" s="50"/>
      <c r="E79" s="36">
        <v>78</v>
      </c>
      <c r="F79" s="14">
        <v>44768</v>
      </c>
      <c r="G79" s="14">
        <v>44768</v>
      </c>
      <c r="H79" s="10"/>
      <c r="I79" s="10"/>
      <c r="J79" s="14"/>
      <c r="K79" s="38"/>
      <c r="L79" s="10"/>
      <c r="M79" s="53"/>
      <c r="N79" s="10"/>
      <c r="O79" s="38"/>
      <c r="P79" s="10"/>
      <c r="Q79" s="38"/>
      <c r="R79" s="10" t="s">
        <v>85</v>
      </c>
      <c r="S79" s="10">
        <v>3</v>
      </c>
      <c r="T79" s="10" t="s">
        <v>338</v>
      </c>
      <c r="U79" s="14">
        <v>44781</v>
      </c>
      <c r="V79" s="10">
        <v>3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Q79" t="s">
        <v>288</v>
      </c>
      <c r="AR79" t="s">
        <v>372</v>
      </c>
    </row>
    <row r="80" spans="1:44" x14ac:dyDescent="0.2">
      <c r="A80" s="10" t="s">
        <v>246</v>
      </c>
      <c r="B80" s="10"/>
      <c r="C80" s="10">
        <v>25</v>
      </c>
      <c r="D80" s="50">
        <v>0.5</v>
      </c>
      <c r="E80" s="10">
        <v>79</v>
      </c>
      <c r="F80" s="14">
        <v>44768</v>
      </c>
      <c r="G80" s="14">
        <v>44767</v>
      </c>
      <c r="H80" s="14">
        <v>44780</v>
      </c>
      <c r="I80" s="10">
        <v>0.14319999999999999</v>
      </c>
      <c r="J80" s="14">
        <v>44779</v>
      </c>
      <c r="K80" s="38">
        <v>0.1537</v>
      </c>
      <c r="L80" s="14">
        <v>44784</v>
      </c>
      <c r="M80" s="53">
        <v>0.39810000000000001</v>
      </c>
      <c r="N80" s="14">
        <v>44792</v>
      </c>
      <c r="O80" s="38">
        <v>0.94979999999999998</v>
      </c>
      <c r="P80" s="10"/>
      <c r="Q80" s="38"/>
      <c r="R80" s="10" t="s">
        <v>84</v>
      </c>
      <c r="S80" s="10">
        <v>6</v>
      </c>
      <c r="T80" s="10" t="s">
        <v>338</v>
      </c>
      <c r="U80" s="14">
        <v>44795</v>
      </c>
      <c r="V80" s="10">
        <v>6</v>
      </c>
      <c r="W80" s="14">
        <v>44795</v>
      </c>
      <c r="X80" s="14">
        <v>44795</v>
      </c>
      <c r="Y80" s="10"/>
      <c r="Z80" s="10"/>
      <c r="AA80" s="10"/>
      <c r="AB80" s="10"/>
      <c r="AE80" s="10"/>
      <c r="AG80" s="10"/>
      <c r="AH80" s="10"/>
      <c r="AI80" s="10"/>
      <c r="AJ80" s="10"/>
      <c r="AK80" s="10"/>
      <c r="AL80" s="10"/>
      <c r="AM80" s="10"/>
    </row>
    <row r="81" spans="1:44" x14ac:dyDescent="0.2">
      <c r="A81" s="10" t="s">
        <v>246</v>
      </c>
      <c r="B81" s="10"/>
      <c r="C81" s="10">
        <v>25</v>
      </c>
      <c r="D81" s="50">
        <v>1</v>
      </c>
      <c r="E81" s="10">
        <v>80</v>
      </c>
      <c r="F81" s="14">
        <v>44768</v>
      </c>
      <c r="G81" s="14">
        <v>44768</v>
      </c>
      <c r="H81" s="14">
        <v>44787</v>
      </c>
      <c r="I81" s="10">
        <v>0.14000000000000001</v>
      </c>
      <c r="J81" s="14"/>
      <c r="K81" s="38"/>
      <c r="L81" s="14">
        <v>44785</v>
      </c>
      <c r="M81" s="53">
        <v>0.17499999999999999</v>
      </c>
      <c r="N81" s="10"/>
      <c r="O81" s="38"/>
      <c r="P81" s="10"/>
      <c r="Q81" s="38"/>
      <c r="R81" s="10" t="s">
        <v>85</v>
      </c>
      <c r="S81" s="10">
        <v>5</v>
      </c>
      <c r="T81" s="10" t="s">
        <v>338</v>
      </c>
      <c r="U81" s="14">
        <v>44788</v>
      </c>
      <c r="V81" s="10">
        <v>5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Q81" t="s">
        <v>288</v>
      </c>
    </row>
    <row r="82" spans="1:44" x14ac:dyDescent="0.2">
      <c r="A82" s="10" t="s">
        <v>203</v>
      </c>
      <c r="B82" s="10"/>
      <c r="C82" s="10"/>
      <c r="D82" s="50"/>
      <c r="E82" s="10">
        <v>81</v>
      </c>
      <c r="F82" s="10"/>
      <c r="G82" s="10"/>
      <c r="H82" s="14"/>
      <c r="I82" s="10"/>
      <c r="J82" s="10"/>
      <c r="K82" s="38"/>
      <c r="L82" s="10"/>
      <c r="M82" s="53"/>
      <c r="N82" s="10"/>
      <c r="O82" s="38"/>
      <c r="P82" s="10"/>
      <c r="Q82" s="38"/>
      <c r="R82" s="10" t="s">
        <v>85</v>
      </c>
      <c r="S82" s="10">
        <v>3</v>
      </c>
      <c r="T82" s="10" t="s">
        <v>338</v>
      </c>
      <c r="U82" s="14">
        <v>44787</v>
      </c>
      <c r="V82" s="10">
        <v>3</v>
      </c>
      <c r="W82" s="14">
        <v>44787</v>
      </c>
      <c r="X82" s="14">
        <v>44787</v>
      </c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Q82" t="s">
        <v>288</v>
      </c>
    </row>
    <row r="83" spans="1:44" x14ac:dyDescent="0.2">
      <c r="A83" s="10" t="s">
        <v>203</v>
      </c>
      <c r="B83" t="s">
        <v>250</v>
      </c>
      <c r="C83">
        <v>25</v>
      </c>
      <c r="D83" t="s">
        <v>55</v>
      </c>
      <c r="E83" s="36">
        <v>82</v>
      </c>
      <c r="F83" s="14">
        <v>44771</v>
      </c>
      <c r="G83" s="10"/>
      <c r="H83" s="14">
        <v>44791</v>
      </c>
      <c r="I83" s="10">
        <v>0.1237</v>
      </c>
      <c r="J83" s="14">
        <v>44794</v>
      </c>
      <c r="K83" s="38">
        <v>0.1739</v>
      </c>
      <c r="L83" s="14">
        <v>44802</v>
      </c>
      <c r="M83" s="53">
        <v>0.34610000000000002</v>
      </c>
      <c r="N83" s="10"/>
      <c r="O83" s="38"/>
      <c r="P83" s="10"/>
      <c r="Q83" s="38"/>
      <c r="R83" s="10" t="s">
        <v>85</v>
      </c>
      <c r="S83" s="10">
        <v>5</v>
      </c>
      <c r="T83" s="10" t="s">
        <v>338</v>
      </c>
      <c r="U83" s="14">
        <v>44804</v>
      </c>
      <c r="V83" s="10">
        <v>5</v>
      </c>
      <c r="W83" s="14">
        <v>44804</v>
      </c>
      <c r="X83" s="14">
        <v>44804</v>
      </c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Q83" t="s">
        <v>340</v>
      </c>
      <c r="AR83" t="s">
        <v>372</v>
      </c>
    </row>
    <row r="84" spans="1:44" x14ac:dyDescent="0.2">
      <c r="A84" s="10" t="s">
        <v>203</v>
      </c>
      <c r="B84" t="s">
        <v>250</v>
      </c>
      <c r="C84" s="10">
        <v>40</v>
      </c>
      <c r="D84" s="10">
        <v>0.5</v>
      </c>
      <c r="E84" s="10">
        <v>83</v>
      </c>
      <c r="F84" s="14">
        <v>44785</v>
      </c>
      <c r="G84" s="14">
        <v>44786</v>
      </c>
      <c r="H84" s="14">
        <v>44794</v>
      </c>
      <c r="I84" s="10">
        <v>0.21540000000000001</v>
      </c>
      <c r="J84" s="14">
        <v>44793</v>
      </c>
      <c r="K84" s="38">
        <v>0.1104</v>
      </c>
      <c r="L84" s="10"/>
      <c r="M84" s="53"/>
      <c r="N84" s="10"/>
      <c r="O84" s="38"/>
      <c r="P84" s="10"/>
      <c r="Q84" s="38"/>
      <c r="R84" s="10" t="s">
        <v>85</v>
      </c>
      <c r="S84" s="10">
        <v>4</v>
      </c>
      <c r="T84" s="10" t="s">
        <v>338</v>
      </c>
      <c r="U84" s="14">
        <v>44795</v>
      </c>
      <c r="V84" s="10">
        <v>4</v>
      </c>
      <c r="W84" s="10"/>
      <c r="X84" s="10" t="s">
        <v>285</v>
      </c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Q84" t="s">
        <v>288</v>
      </c>
    </row>
    <row r="85" spans="1:44" x14ac:dyDescent="0.2">
      <c r="A85" s="10" t="s">
        <v>203</v>
      </c>
      <c r="B85" t="s">
        <v>250</v>
      </c>
      <c r="C85" s="10">
        <v>40</v>
      </c>
      <c r="D85" s="10" t="s">
        <v>54</v>
      </c>
      <c r="E85" s="10">
        <v>84</v>
      </c>
      <c r="F85" s="14">
        <v>44785</v>
      </c>
      <c r="G85" s="14">
        <v>44786</v>
      </c>
      <c r="H85" s="14">
        <v>44794</v>
      </c>
      <c r="I85" s="10">
        <v>0.37140000000000001</v>
      </c>
      <c r="J85" s="14">
        <v>44793</v>
      </c>
      <c r="K85" s="38">
        <v>0.28399999999999997</v>
      </c>
      <c r="L85" s="14">
        <v>44799</v>
      </c>
      <c r="M85" s="53">
        <v>1.9433</v>
      </c>
      <c r="O85" s="38"/>
      <c r="P85" s="10"/>
      <c r="Q85" s="38"/>
      <c r="R85" s="10" t="s">
        <v>85</v>
      </c>
      <c r="S85" s="10">
        <v>5</v>
      </c>
      <c r="T85" s="10" t="s">
        <v>338</v>
      </c>
      <c r="U85" s="14">
        <v>44805</v>
      </c>
      <c r="V85" s="10">
        <v>5</v>
      </c>
      <c r="W85" s="14">
        <v>44805</v>
      </c>
      <c r="X85" s="14">
        <v>44805</v>
      </c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P85">
        <v>1</v>
      </c>
    </row>
    <row r="86" spans="1:44" x14ac:dyDescent="0.2">
      <c r="A86" s="10" t="s">
        <v>344</v>
      </c>
      <c r="B86" t="s">
        <v>250</v>
      </c>
      <c r="C86" s="10">
        <v>40</v>
      </c>
      <c r="D86" s="10" t="s">
        <v>54</v>
      </c>
      <c r="E86" s="10">
        <v>85</v>
      </c>
      <c r="F86" s="14">
        <v>44785</v>
      </c>
      <c r="G86" s="14">
        <v>44786</v>
      </c>
      <c r="H86" s="14">
        <v>44794</v>
      </c>
      <c r="I86" s="10">
        <v>0.41689999999999999</v>
      </c>
      <c r="J86" s="14">
        <v>44793</v>
      </c>
      <c r="K86" s="38">
        <v>0.21879999999999999</v>
      </c>
      <c r="L86" s="14">
        <v>44799</v>
      </c>
      <c r="M86" s="53">
        <v>1.782</v>
      </c>
      <c r="O86" s="38"/>
      <c r="P86" s="10"/>
      <c r="Q86" s="38"/>
      <c r="R86" s="10" t="s">
        <v>85</v>
      </c>
      <c r="S86" s="10">
        <v>5</v>
      </c>
      <c r="T86" s="10" t="s">
        <v>283</v>
      </c>
      <c r="U86" s="14">
        <v>44807</v>
      </c>
      <c r="V86" s="10">
        <v>5</v>
      </c>
      <c r="W86" s="10"/>
      <c r="X86" s="10" t="s">
        <v>285</v>
      </c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P86">
        <v>1</v>
      </c>
      <c r="AQ86" t="s">
        <v>339</v>
      </c>
    </row>
    <row r="87" spans="1:44" x14ac:dyDescent="0.2">
      <c r="A87" s="10" t="s">
        <v>344</v>
      </c>
      <c r="B87" t="s">
        <v>250</v>
      </c>
      <c r="C87" s="10">
        <v>40</v>
      </c>
      <c r="D87" s="10" t="s">
        <v>54</v>
      </c>
      <c r="E87" s="10">
        <v>86</v>
      </c>
      <c r="F87" s="14">
        <v>44785</v>
      </c>
      <c r="G87" s="14">
        <v>44785</v>
      </c>
      <c r="H87" s="14">
        <v>44794</v>
      </c>
      <c r="I87" s="10">
        <v>0.52010000000000001</v>
      </c>
      <c r="J87" s="14">
        <v>44793</v>
      </c>
      <c r="K87" s="38">
        <v>0.22220000000000001</v>
      </c>
      <c r="L87" s="14">
        <v>44798</v>
      </c>
      <c r="M87" s="53">
        <v>1.919</v>
      </c>
      <c r="O87" s="38"/>
      <c r="P87" s="10"/>
      <c r="Q87" s="38"/>
      <c r="R87" s="10" t="s">
        <v>85</v>
      </c>
      <c r="S87" s="10">
        <v>5</v>
      </c>
      <c r="T87" s="10" t="s">
        <v>141</v>
      </c>
      <c r="U87" s="10"/>
      <c r="V87" s="10"/>
      <c r="W87" s="14">
        <v>44805</v>
      </c>
      <c r="X87" s="14">
        <v>44805</v>
      </c>
      <c r="Y87" s="14">
        <v>44804</v>
      </c>
      <c r="Z87" s="10">
        <v>14.885999999999999</v>
      </c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P87">
        <v>2</v>
      </c>
      <c r="AR87" t="s">
        <v>378</v>
      </c>
    </row>
    <row r="88" spans="1:44" x14ac:dyDescent="0.2">
      <c r="A88" s="10" t="s">
        <v>344</v>
      </c>
      <c r="B88" t="s">
        <v>250</v>
      </c>
      <c r="C88" s="10">
        <v>40</v>
      </c>
      <c r="D88" s="10" t="s">
        <v>54</v>
      </c>
      <c r="E88" s="10">
        <v>87</v>
      </c>
      <c r="F88" s="14">
        <v>44785</v>
      </c>
      <c r="G88" s="14">
        <v>44785</v>
      </c>
      <c r="H88" s="14">
        <v>44794</v>
      </c>
      <c r="I88" s="10">
        <v>0.2492</v>
      </c>
      <c r="J88" s="14">
        <v>44793</v>
      </c>
      <c r="K88" s="38">
        <v>0.2185</v>
      </c>
      <c r="L88" s="14">
        <v>44799</v>
      </c>
      <c r="M88" s="53">
        <v>1.2656000000000001</v>
      </c>
      <c r="O88" s="38"/>
      <c r="P88" s="10"/>
      <c r="Q88" s="38"/>
      <c r="R88" s="10" t="s">
        <v>85</v>
      </c>
      <c r="S88" s="10">
        <v>5</v>
      </c>
      <c r="T88" s="10" t="s">
        <v>283</v>
      </c>
      <c r="U88" s="10"/>
      <c r="V88" s="10"/>
      <c r="W88" s="14">
        <v>44816</v>
      </c>
      <c r="X88" s="14">
        <v>44816</v>
      </c>
      <c r="Y88" s="14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P88">
        <v>1</v>
      </c>
    </row>
    <row r="89" spans="1:44" x14ac:dyDescent="0.2">
      <c r="A89" s="10" t="s">
        <v>344</v>
      </c>
      <c r="B89" t="s">
        <v>250</v>
      </c>
      <c r="C89" s="10">
        <v>40</v>
      </c>
      <c r="D89" s="10" t="s">
        <v>54</v>
      </c>
      <c r="E89" s="10">
        <v>88</v>
      </c>
      <c r="F89" s="14">
        <v>44785</v>
      </c>
      <c r="G89" s="14">
        <v>44786</v>
      </c>
      <c r="H89" s="14">
        <v>44794</v>
      </c>
      <c r="I89" s="10">
        <v>0.35630000000000001</v>
      </c>
      <c r="J89" s="14">
        <v>44793</v>
      </c>
      <c r="K89" s="38">
        <v>0.2432</v>
      </c>
      <c r="L89" s="14">
        <v>44798</v>
      </c>
      <c r="M89" s="53">
        <v>1.1958</v>
      </c>
      <c r="O89" s="38"/>
      <c r="P89" s="10"/>
      <c r="Q89" s="38"/>
      <c r="R89" s="10" t="s">
        <v>85</v>
      </c>
      <c r="S89" s="10">
        <v>5</v>
      </c>
      <c r="T89" s="10" t="s">
        <v>141</v>
      </c>
      <c r="U89" s="10"/>
      <c r="V89" s="10"/>
      <c r="W89" s="14">
        <v>44808</v>
      </c>
      <c r="X89" s="14">
        <v>44808</v>
      </c>
      <c r="Y89" s="14">
        <v>44804</v>
      </c>
      <c r="Z89" s="10">
        <v>6.2222</v>
      </c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P89">
        <v>1</v>
      </c>
      <c r="AR89" t="s">
        <v>378</v>
      </c>
    </row>
    <row r="90" spans="1:44" x14ac:dyDescent="0.2">
      <c r="A90" s="10" t="s">
        <v>344</v>
      </c>
      <c r="B90" t="s">
        <v>250</v>
      </c>
      <c r="C90" s="10">
        <v>40</v>
      </c>
      <c r="D90" s="10">
        <v>0.5</v>
      </c>
      <c r="E90" s="10">
        <v>89</v>
      </c>
      <c r="F90" s="14">
        <v>44785</v>
      </c>
      <c r="G90" s="14">
        <v>44786</v>
      </c>
      <c r="H90" s="14">
        <v>44795</v>
      </c>
      <c r="I90" s="10">
        <v>0.3216</v>
      </c>
      <c r="J90" s="14">
        <v>44794</v>
      </c>
      <c r="K90" s="38">
        <v>0.16600000000000001</v>
      </c>
      <c r="L90" s="13">
        <v>44799</v>
      </c>
      <c r="M90" s="53">
        <v>0.89459999999999995</v>
      </c>
      <c r="O90" s="38"/>
      <c r="P90" s="10"/>
      <c r="Q90" s="38"/>
      <c r="R90" s="10" t="s">
        <v>85</v>
      </c>
      <c r="S90" s="10">
        <v>5</v>
      </c>
      <c r="T90" s="10" t="s">
        <v>141</v>
      </c>
      <c r="U90" s="10"/>
      <c r="V90" s="10"/>
      <c r="W90" s="14">
        <v>44805</v>
      </c>
      <c r="X90" s="14">
        <v>44805</v>
      </c>
      <c r="Y90" s="14">
        <v>44804</v>
      </c>
      <c r="Z90" s="10">
        <v>6.1605999999999996</v>
      </c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R90" t="s">
        <v>378</v>
      </c>
    </row>
    <row r="91" spans="1:44" x14ac:dyDescent="0.2">
      <c r="A91" s="10" t="s">
        <v>203</v>
      </c>
      <c r="B91" t="s">
        <v>250</v>
      </c>
      <c r="C91" s="10">
        <v>40</v>
      </c>
      <c r="D91" s="10">
        <v>0.5</v>
      </c>
      <c r="E91" s="10">
        <v>90</v>
      </c>
      <c r="F91" s="14">
        <v>44785</v>
      </c>
      <c r="G91" s="14">
        <v>44786</v>
      </c>
      <c r="H91" s="14">
        <v>44795</v>
      </c>
      <c r="I91" s="10">
        <v>0.13220000000000001</v>
      </c>
      <c r="J91" s="14">
        <v>44794</v>
      </c>
      <c r="K91" s="38">
        <v>0.12790000000000001</v>
      </c>
      <c r="L91" s="14">
        <v>44799</v>
      </c>
      <c r="M91" s="53">
        <v>0.39500000000000002</v>
      </c>
      <c r="N91" s="14">
        <v>44804</v>
      </c>
      <c r="O91" s="38">
        <v>1.6584000000000001</v>
      </c>
      <c r="P91" s="10"/>
      <c r="Q91" s="38"/>
      <c r="R91" s="10" t="s">
        <v>84</v>
      </c>
      <c r="S91" s="10">
        <v>6</v>
      </c>
      <c r="T91" s="10" t="s">
        <v>141</v>
      </c>
      <c r="U91" s="10"/>
      <c r="V91" s="10"/>
      <c r="W91" s="14">
        <v>44811</v>
      </c>
      <c r="X91" s="10"/>
      <c r="Y91" s="14">
        <v>44810</v>
      </c>
      <c r="Z91" s="10">
        <v>8.0237999999999996</v>
      </c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</row>
    <row r="92" spans="1:44" x14ac:dyDescent="0.2">
      <c r="A92" s="10" t="s">
        <v>203</v>
      </c>
      <c r="B92" t="s">
        <v>250</v>
      </c>
      <c r="C92" s="10">
        <v>40</v>
      </c>
      <c r="D92" s="10" t="s">
        <v>54</v>
      </c>
      <c r="E92" s="10">
        <v>91</v>
      </c>
      <c r="F92" s="14">
        <v>44785</v>
      </c>
      <c r="G92" s="10"/>
      <c r="H92" s="14">
        <v>44795</v>
      </c>
      <c r="I92" s="10">
        <v>0.16439999999999999</v>
      </c>
      <c r="J92" s="14">
        <v>44794</v>
      </c>
      <c r="K92" s="38">
        <v>0.12189999999999999</v>
      </c>
      <c r="L92" s="10"/>
      <c r="M92" s="53"/>
      <c r="N92" s="10"/>
      <c r="O92" s="38"/>
      <c r="P92" s="10"/>
      <c r="Q92" s="38"/>
      <c r="R92" s="10" t="s">
        <v>85</v>
      </c>
      <c r="S92" s="10">
        <v>4</v>
      </c>
      <c r="T92" s="10" t="s">
        <v>338</v>
      </c>
      <c r="U92" s="14">
        <v>44798</v>
      </c>
      <c r="V92" s="10">
        <v>4</v>
      </c>
      <c r="W92" s="14">
        <v>44798</v>
      </c>
      <c r="X92" s="14">
        <v>44798</v>
      </c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P92">
        <v>1</v>
      </c>
      <c r="AQ92" t="s">
        <v>341</v>
      </c>
    </row>
    <row r="93" spans="1:44" x14ac:dyDescent="0.2">
      <c r="A93" s="10" t="s">
        <v>203</v>
      </c>
      <c r="B93" t="s">
        <v>250</v>
      </c>
      <c r="C93" s="10">
        <v>25</v>
      </c>
      <c r="D93" s="10" t="s">
        <v>271</v>
      </c>
      <c r="E93" s="10">
        <v>92</v>
      </c>
      <c r="F93" s="14">
        <v>44785</v>
      </c>
      <c r="G93" s="14">
        <v>44786</v>
      </c>
      <c r="H93" s="14">
        <v>44796</v>
      </c>
      <c r="I93" s="10">
        <v>0.2291</v>
      </c>
      <c r="J93" s="14">
        <v>44795</v>
      </c>
      <c r="K93" s="38">
        <v>0.13020000000000001</v>
      </c>
      <c r="L93" s="14">
        <v>44799</v>
      </c>
      <c r="M93" s="53">
        <v>0.70520000000000005</v>
      </c>
      <c r="N93" s="10"/>
      <c r="O93" s="38"/>
      <c r="P93" s="10"/>
      <c r="Q93" s="38"/>
      <c r="R93" s="10" t="s">
        <v>85</v>
      </c>
      <c r="S93" s="10">
        <v>5</v>
      </c>
      <c r="T93" s="10" t="s">
        <v>141</v>
      </c>
      <c r="U93" s="10"/>
      <c r="V93" s="10"/>
      <c r="W93" s="14">
        <v>44807</v>
      </c>
      <c r="X93" s="14">
        <v>44807</v>
      </c>
      <c r="Y93" s="14">
        <v>44806</v>
      </c>
      <c r="Z93" s="10">
        <v>6.8174000000000001</v>
      </c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</row>
    <row r="94" spans="1:44" x14ac:dyDescent="0.2">
      <c r="A94" s="10" t="s">
        <v>203</v>
      </c>
      <c r="B94" t="s">
        <v>250</v>
      </c>
      <c r="C94" s="10">
        <v>25</v>
      </c>
      <c r="D94" s="10" t="s">
        <v>55</v>
      </c>
      <c r="E94" s="10">
        <v>93</v>
      </c>
      <c r="F94" s="14">
        <v>44785</v>
      </c>
      <c r="G94" s="14">
        <v>44786</v>
      </c>
      <c r="H94" s="14">
        <v>44796</v>
      </c>
      <c r="I94" s="10">
        <v>0.16320000000000001</v>
      </c>
      <c r="J94" s="14">
        <v>44795</v>
      </c>
      <c r="K94" s="38">
        <v>0.1336</v>
      </c>
      <c r="M94" s="53"/>
      <c r="N94" s="10"/>
      <c r="O94" s="38"/>
      <c r="P94" s="10"/>
      <c r="Q94" s="38"/>
      <c r="R94" s="10" t="s">
        <v>85</v>
      </c>
      <c r="S94" s="10">
        <v>4</v>
      </c>
      <c r="T94" s="10" t="s">
        <v>338</v>
      </c>
      <c r="U94" s="14">
        <v>44798</v>
      </c>
      <c r="V94" s="10">
        <v>4</v>
      </c>
      <c r="W94" s="10"/>
      <c r="X94" s="10" t="s">
        <v>285</v>
      </c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Q94" t="s">
        <v>342</v>
      </c>
    </row>
    <row r="95" spans="1:44" x14ac:dyDescent="0.2">
      <c r="A95" s="10" t="s">
        <v>203</v>
      </c>
      <c r="B95" t="s">
        <v>250</v>
      </c>
      <c r="C95" s="10">
        <v>25</v>
      </c>
      <c r="D95" s="10" t="s">
        <v>271</v>
      </c>
      <c r="E95" s="10">
        <v>94</v>
      </c>
      <c r="F95" s="14">
        <v>44785</v>
      </c>
      <c r="G95" s="14">
        <v>44786</v>
      </c>
      <c r="H95" s="10"/>
      <c r="I95" s="10"/>
      <c r="J95" s="10"/>
      <c r="K95" s="38"/>
      <c r="L95" s="10"/>
      <c r="M95" s="53"/>
      <c r="N95" s="10"/>
      <c r="O95" s="38"/>
      <c r="P95" s="10"/>
      <c r="Q95" s="38"/>
      <c r="R95" s="10" t="s">
        <v>85</v>
      </c>
      <c r="S95" s="10">
        <v>3</v>
      </c>
      <c r="T95" s="10" t="s">
        <v>338</v>
      </c>
      <c r="U95" s="14">
        <v>44797</v>
      </c>
      <c r="V95" s="10">
        <v>3</v>
      </c>
      <c r="W95" s="10"/>
      <c r="X95" s="10" t="s">
        <v>285</v>
      </c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</row>
    <row r="96" spans="1:44" x14ac:dyDescent="0.2">
      <c r="A96" s="10" t="s">
        <v>203</v>
      </c>
      <c r="B96" t="s">
        <v>250</v>
      </c>
      <c r="C96" s="10">
        <v>25</v>
      </c>
      <c r="D96" s="10" t="s">
        <v>271</v>
      </c>
      <c r="E96" s="10">
        <v>95</v>
      </c>
      <c r="F96" s="14">
        <v>44785</v>
      </c>
      <c r="G96" s="14">
        <v>44788</v>
      </c>
      <c r="H96" s="14">
        <v>44801</v>
      </c>
      <c r="I96" s="10">
        <v>0.1678</v>
      </c>
      <c r="J96" s="14">
        <v>44800</v>
      </c>
      <c r="K96" s="38">
        <v>0.19170000000000001</v>
      </c>
      <c r="L96" s="14">
        <v>44807</v>
      </c>
      <c r="M96" s="53">
        <v>0.40329999999999999</v>
      </c>
      <c r="N96" s="14">
        <v>44819</v>
      </c>
      <c r="O96" s="38">
        <v>0.70209999999999995</v>
      </c>
      <c r="P96" s="10"/>
      <c r="Q96" s="38"/>
      <c r="R96" s="10" t="s">
        <v>84</v>
      </c>
      <c r="S96" s="10">
        <v>6</v>
      </c>
      <c r="T96" s="10" t="s">
        <v>338</v>
      </c>
      <c r="U96" s="14">
        <v>44822</v>
      </c>
      <c r="V96" s="10">
        <v>6</v>
      </c>
      <c r="W96" s="14">
        <v>44822</v>
      </c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</row>
    <row r="97" spans="1:43" x14ac:dyDescent="0.2">
      <c r="A97" s="10" t="s">
        <v>203</v>
      </c>
      <c r="B97" t="s">
        <v>250</v>
      </c>
      <c r="C97" s="10">
        <v>25</v>
      </c>
      <c r="D97" s="10" t="s">
        <v>271</v>
      </c>
      <c r="E97" s="10">
        <v>96</v>
      </c>
      <c r="F97" s="14">
        <v>44785</v>
      </c>
      <c r="G97" s="14">
        <v>44786</v>
      </c>
      <c r="H97" s="14">
        <v>44801</v>
      </c>
      <c r="I97" s="10">
        <v>0.12909999999999999</v>
      </c>
      <c r="J97" s="14">
        <v>44800</v>
      </c>
      <c r="K97" s="38">
        <v>0.1903</v>
      </c>
      <c r="L97" s="10"/>
      <c r="M97" s="53"/>
      <c r="N97" s="10"/>
      <c r="O97" s="38"/>
      <c r="P97" s="10"/>
      <c r="Q97" s="38"/>
      <c r="R97" s="10" t="s">
        <v>85</v>
      </c>
      <c r="S97" s="10">
        <v>4</v>
      </c>
      <c r="T97" s="10" t="s">
        <v>338</v>
      </c>
      <c r="U97" s="14">
        <v>44802</v>
      </c>
      <c r="V97" s="10">
        <v>4</v>
      </c>
      <c r="W97" s="10"/>
      <c r="X97" s="10" t="s">
        <v>285</v>
      </c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Q97" t="s">
        <v>343</v>
      </c>
    </row>
    <row r="98" spans="1:43" x14ac:dyDescent="0.2">
      <c r="A98" s="10" t="s">
        <v>203</v>
      </c>
      <c r="B98" t="s">
        <v>250</v>
      </c>
      <c r="C98" s="10">
        <v>25</v>
      </c>
      <c r="D98" s="10" t="s">
        <v>271</v>
      </c>
      <c r="E98" s="10">
        <v>97</v>
      </c>
      <c r="F98" s="14">
        <v>44785</v>
      </c>
      <c r="G98" s="10"/>
      <c r="H98" s="14">
        <v>44799</v>
      </c>
      <c r="I98" s="10">
        <v>0.22750000000000001</v>
      </c>
      <c r="J98" s="14">
        <v>44798</v>
      </c>
      <c r="K98" s="38">
        <v>0.14280000000000001</v>
      </c>
      <c r="L98" s="14">
        <v>44801</v>
      </c>
      <c r="M98" s="53">
        <v>0.51439999999999997</v>
      </c>
      <c r="N98" s="14">
        <v>44807</v>
      </c>
      <c r="O98" s="38">
        <v>1.6071</v>
      </c>
      <c r="P98" s="10"/>
      <c r="Q98" s="38"/>
      <c r="R98" s="10" t="s">
        <v>84</v>
      </c>
      <c r="S98" s="10">
        <v>6</v>
      </c>
      <c r="T98" s="10" t="s">
        <v>338</v>
      </c>
      <c r="U98" s="14">
        <v>44815</v>
      </c>
      <c r="V98" s="10">
        <v>6</v>
      </c>
      <c r="W98" s="14">
        <v>44815</v>
      </c>
      <c r="X98" s="14">
        <v>44815</v>
      </c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Q98" t="s">
        <v>339</v>
      </c>
    </row>
    <row r="99" spans="1:43" x14ac:dyDescent="0.2">
      <c r="A99" s="10" t="s">
        <v>203</v>
      </c>
      <c r="B99" t="s">
        <v>250</v>
      </c>
      <c r="C99" s="10">
        <v>25</v>
      </c>
      <c r="D99" s="10" t="s">
        <v>271</v>
      </c>
      <c r="E99" s="10">
        <v>98</v>
      </c>
      <c r="F99" s="14">
        <v>44785</v>
      </c>
      <c r="G99" s="14">
        <v>44789</v>
      </c>
      <c r="H99" s="14">
        <v>44799</v>
      </c>
      <c r="I99" s="10">
        <v>9.6799999999999997E-2</v>
      </c>
      <c r="J99" s="14">
        <v>44799</v>
      </c>
      <c r="K99" s="38">
        <v>9.6799999999999997E-2</v>
      </c>
      <c r="L99" s="10"/>
      <c r="M99" s="53"/>
      <c r="N99" s="10"/>
      <c r="O99" s="38"/>
      <c r="P99" s="10"/>
      <c r="Q99" s="38"/>
      <c r="R99" s="10" t="s">
        <v>85</v>
      </c>
      <c r="S99" s="10">
        <v>4</v>
      </c>
      <c r="T99" s="10" t="s">
        <v>338</v>
      </c>
      <c r="U99" s="14">
        <v>44800</v>
      </c>
      <c r="V99" s="10">
        <v>4</v>
      </c>
      <c r="W99" s="10"/>
      <c r="X99" s="10" t="s">
        <v>285</v>
      </c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</row>
    <row r="100" spans="1:43" x14ac:dyDescent="0.2">
      <c r="A100" s="10" t="s">
        <v>203</v>
      </c>
      <c r="B100" t="s">
        <v>250</v>
      </c>
      <c r="C100" s="10">
        <v>25</v>
      </c>
      <c r="D100" s="10" t="s">
        <v>271</v>
      </c>
      <c r="E100" s="10">
        <v>99</v>
      </c>
      <c r="F100" s="14">
        <v>44785</v>
      </c>
      <c r="G100" s="10"/>
      <c r="H100" s="14">
        <v>44800</v>
      </c>
      <c r="I100" s="10">
        <v>0.1351</v>
      </c>
      <c r="J100" s="14">
        <v>44799</v>
      </c>
      <c r="K100" s="38">
        <v>9.2999999999999999E-2</v>
      </c>
      <c r="L100" s="14">
        <v>44804</v>
      </c>
      <c r="M100" s="53">
        <v>0.2162</v>
      </c>
      <c r="N100" s="10"/>
      <c r="O100" s="38"/>
      <c r="P100" s="10"/>
      <c r="Q100" s="38"/>
      <c r="R100" s="10" t="s">
        <v>85</v>
      </c>
      <c r="S100" s="10">
        <v>5</v>
      </c>
      <c r="T100" s="10" t="s">
        <v>338</v>
      </c>
      <c r="U100" s="14">
        <v>44810</v>
      </c>
      <c r="V100" s="10">
        <v>5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Q100" t="s">
        <v>288</v>
      </c>
    </row>
    <row r="101" spans="1:43" x14ac:dyDescent="0.2">
      <c r="A101" s="10" t="s">
        <v>203</v>
      </c>
      <c r="B101" t="s">
        <v>250</v>
      </c>
      <c r="C101" s="10">
        <v>25</v>
      </c>
      <c r="D101" s="10" t="s">
        <v>271</v>
      </c>
      <c r="E101" s="10">
        <v>100</v>
      </c>
      <c r="F101" s="14">
        <v>44785</v>
      </c>
      <c r="G101" s="10"/>
      <c r="H101" s="14">
        <v>44800</v>
      </c>
      <c r="I101" s="10">
        <v>0.1772</v>
      </c>
      <c r="J101" s="14">
        <v>44799</v>
      </c>
      <c r="K101" s="38">
        <v>0.2228</v>
      </c>
      <c r="L101" s="14">
        <v>44805</v>
      </c>
      <c r="M101" s="53">
        <v>0.30599999999999999</v>
      </c>
      <c r="N101" s="10"/>
      <c r="O101" s="38"/>
      <c r="P101" s="10"/>
      <c r="Q101" s="38"/>
      <c r="R101" s="10" t="s">
        <v>85</v>
      </c>
      <c r="S101" s="10">
        <v>5</v>
      </c>
      <c r="T101" s="10" t="s">
        <v>338</v>
      </c>
      <c r="U101" s="14">
        <v>44807</v>
      </c>
      <c r="V101" s="10">
        <v>5</v>
      </c>
      <c r="W101" s="14">
        <v>44807</v>
      </c>
      <c r="X101" s="14">
        <v>44807</v>
      </c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Q101" t="s">
        <v>288</v>
      </c>
    </row>
    <row r="102" spans="1:43" x14ac:dyDescent="0.2">
      <c r="A102" s="10" t="s">
        <v>203</v>
      </c>
      <c r="B102" t="s">
        <v>250</v>
      </c>
      <c r="C102" s="10">
        <v>25</v>
      </c>
      <c r="D102" s="10" t="s">
        <v>271</v>
      </c>
      <c r="E102" s="10">
        <v>101</v>
      </c>
      <c r="F102" s="14">
        <v>44785</v>
      </c>
      <c r="G102" s="14">
        <v>44788</v>
      </c>
      <c r="H102" s="14">
        <v>44800</v>
      </c>
      <c r="I102" s="10">
        <v>0.1032</v>
      </c>
      <c r="J102" s="14">
        <v>44799</v>
      </c>
      <c r="K102" s="38">
        <v>0.1343</v>
      </c>
      <c r="L102" s="10"/>
      <c r="M102" s="53"/>
      <c r="N102" s="10"/>
      <c r="O102" s="38"/>
      <c r="P102" s="10"/>
      <c r="Q102" s="38"/>
      <c r="R102" s="10" t="s">
        <v>85</v>
      </c>
      <c r="S102" s="10">
        <v>4</v>
      </c>
      <c r="T102" s="10" t="s">
        <v>338</v>
      </c>
      <c r="U102" s="14">
        <v>44802</v>
      </c>
      <c r="V102" s="10">
        <v>4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Q102" t="s">
        <v>342</v>
      </c>
    </row>
    <row r="103" spans="1:43" x14ac:dyDescent="0.2">
      <c r="A103" s="10" t="s">
        <v>203</v>
      </c>
      <c r="B103" t="s">
        <v>250</v>
      </c>
      <c r="C103" s="10">
        <v>25</v>
      </c>
      <c r="D103" s="10" t="s">
        <v>271</v>
      </c>
      <c r="E103" s="10">
        <v>102</v>
      </c>
      <c r="F103" s="14">
        <v>44785</v>
      </c>
      <c r="G103" s="14">
        <v>44788</v>
      </c>
      <c r="H103" s="14">
        <v>44806</v>
      </c>
      <c r="I103" s="10">
        <v>0.1381</v>
      </c>
      <c r="J103" s="14">
        <v>44805</v>
      </c>
      <c r="K103" s="38">
        <v>0.17530000000000001</v>
      </c>
      <c r="L103" s="14">
        <v>44810</v>
      </c>
      <c r="M103" s="53">
        <v>0.41980000000000001</v>
      </c>
      <c r="N103" s="10"/>
      <c r="O103" s="38"/>
      <c r="P103" s="10"/>
      <c r="Q103" s="38"/>
      <c r="R103" s="10" t="s">
        <v>85</v>
      </c>
      <c r="S103" s="10">
        <v>5</v>
      </c>
      <c r="T103" s="10" t="s">
        <v>338</v>
      </c>
      <c r="U103" s="14">
        <v>44816</v>
      </c>
      <c r="V103" s="10">
        <v>5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Q103" t="s">
        <v>288</v>
      </c>
    </row>
    <row r="104" spans="1:43" x14ac:dyDescent="0.2">
      <c r="A104" s="10" t="s">
        <v>203</v>
      </c>
      <c r="B104" t="s">
        <v>250</v>
      </c>
      <c r="C104" s="10">
        <v>25</v>
      </c>
      <c r="D104" s="10" t="s">
        <v>271</v>
      </c>
      <c r="E104" s="10">
        <v>103</v>
      </c>
      <c r="F104" s="14">
        <v>44785</v>
      </c>
      <c r="G104" s="14">
        <v>44788</v>
      </c>
      <c r="H104" s="14">
        <v>44804</v>
      </c>
      <c r="I104" s="10">
        <v>0.11890000000000001</v>
      </c>
      <c r="J104" s="14">
        <v>44803</v>
      </c>
      <c r="K104" s="38">
        <v>0.1512</v>
      </c>
      <c r="L104" s="10"/>
      <c r="M104" s="53"/>
      <c r="N104" s="10"/>
      <c r="O104" s="38"/>
      <c r="P104" s="10"/>
      <c r="Q104" s="38"/>
      <c r="R104" s="10" t="s">
        <v>85</v>
      </c>
      <c r="S104" s="10">
        <v>4</v>
      </c>
      <c r="T104" s="10" t="s">
        <v>338</v>
      </c>
      <c r="U104" s="14">
        <v>44806</v>
      </c>
      <c r="V104" s="10">
        <v>4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Q104" t="s">
        <v>342</v>
      </c>
    </row>
    <row r="105" spans="1:43" x14ac:dyDescent="0.2">
      <c r="A105" s="10" t="s">
        <v>203</v>
      </c>
      <c r="B105" t="s">
        <v>250</v>
      </c>
      <c r="C105" s="10">
        <v>25</v>
      </c>
      <c r="D105" s="10" t="s">
        <v>271</v>
      </c>
      <c r="E105" s="10">
        <v>104</v>
      </c>
      <c r="F105" s="14">
        <v>44785</v>
      </c>
      <c r="G105" s="14">
        <v>44786</v>
      </c>
      <c r="H105" s="14">
        <v>44803</v>
      </c>
      <c r="I105" s="10">
        <v>0.1169</v>
      </c>
      <c r="J105" s="14">
        <v>44800</v>
      </c>
      <c r="K105" s="38">
        <v>0.16900000000000001</v>
      </c>
      <c r="L105" s="10"/>
      <c r="M105" s="53"/>
      <c r="N105" s="10"/>
      <c r="O105" s="38"/>
      <c r="P105" s="10"/>
      <c r="Q105" s="38"/>
      <c r="R105" s="10" t="s">
        <v>85</v>
      </c>
      <c r="S105" s="10">
        <v>4</v>
      </c>
      <c r="T105" s="10" t="s">
        <v>338</v>
      </c>
      <c r="U105" s="14">
        <v>44802</v>
      </c>
      <c r="V105" s="10">
        <v>4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Q105" t="s">
        <v>342</v>
      </c>
    </row>
    <row r="106" spans="1:43" x14ac:dyDescent="0.2">
      <c r="A106" s="10" t="s">
        <v>203</v>
      </c>
      <c r="B106" t="s">
        <v>250</v>
      </c>
      <c r="C106" s="10">
        <v>25</v>
      </c>
      <c r="D106" s="10" t="s">
        <v>271</v>
      </c>
      <c r="E106" s="10">
        <v>105</v>
      </c>
      <c r="F106" s="14">
        <v>44785</v>
      </c>
      <c r="G106" s="14">
        <v>44791</v>
      </c>
      <c r="H106" s="14">
        <v>44803</v>
      </c>
      <c r="I106" s="10">
        <v>8.7099999999999997E-2</v>
      </c>
      <c r="J106" s="14">
        <v>44802</v>
      </c>
      <c r="K106" s="38">
        <v>0.1099</v>
      </c>
      <c r="L106" s="10"/>
      <c r="M106" s="53"/>
      <c r="N106" s="10"/>
      <c r="O106" s="38"/>
      <c r="P106" s="10"/>
      <c r="Q106" s="38"/>
      <c r="R106" s="10" t="s">
        <v>85</v>
      </c>
      <c r="S106" s="10">
        <v>4</v>
      </c>
      <c r="T106" s="10" t="s">
        <v>338</v>
      </c>
      <c r="U106" s="14">
        <v>44813</v>
      </c>
      <c r="V106" s="10">
        <v>4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Q106" t="s">
        <v>342</v>
      </c>
    </row>
    <row r="107" spans="1:43" x14ac:dyDescent="0.2">
      <c r="A107" s="10" t="s">
        <v>203</v>
      </c>
      <c r="B107" t="s">
        <v>250</v>
      </c>
      <c r="C107" s="10">
        <v>25</v>
      </c>
      <c r="D107" s="10" t="s">
        <v>271</v>
      </c>
      <c r="E107" s="10">
        <v>106</v>
      </c>
      <c r="F107" s="14">
        <v>44785</v>
      </c>
      <c r="G107" s="14">
        <v>44789</v>
      </c>
      <c r="H107" s="14">
        <v>44806</v>
      </c>
      <c r="I107" s="10">
        <v>0.10150000000000001</v>
      </c>
      <c r="J107" s="14">
        <v>44805</v>
      </c>
      <c r="K107" s="38">
        <v>0.13150000000000001</v>
      </c>
      <c r="L107" s="10"/>
      <c r="M107" s="53"/>
      <c r="N107" s="10"/>
      <c r="O107" s="38"/>
      <c r="P107" s="10"/>
      <c r="Q107" s="38"/>
      <c r="R107" s="10" t="s">
        <v>85</v>
      </c>
      <c r="S107" s="10">
        <v>4</v>
      </c>
      <c r="T107" s="10" t="s">
        <v>338</v>
      </c>
      <c r="U107" s="14">
        <v>44807</v>
      </c>
      <c r="V107" s="10">
        <v>4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</row>
    <row r="108" spans="1:43" x14ac:dyDescent="0.2">
      <c r="A108" s="10"/>
      <c r="B108" s="10"/>
      <c r="C108" s="10"/>
      <c r="D108" s="10"/>
      <c r="X108" s="10"/>
    </row>
    <row r="109" spans="1:43" x14ac:dyDescent="0.2">
      <c r="A109" s="10"/>
      <c r="B109" s="10"/>
      <c r="C109" s="10"/>
      <c r="D109" s="10"/>
      <c r="X109" s="10"/>
    </row>
    <row r="110" spans="1:43" x14ac:dyDescent="0.2">
      <c r="A110" s="10"/>
      <c r="B110" s="10"/>
      <c r="C110" s="10"/>
      <c r="D110" s="10"/>
      <c r="X110" s="10"/>
    </row>
    <row r="111" spans="1:43" x14ac:dyDescent="0.2">
      <c r="A111" s="10"/>
      <c r="B111" s="10"/>
      <c r="C111" s="10"/>
      <c r="D111" s="10"/>
      <c r="X111" s="10"/>
    </row>
    <row r="112" spans="1:43" x14ac:dyDescent="0.2">
      <c r="A112" s="10"/>
      <c r="B112" s="10"/>
      <c r="C112" s="10"/>
      <c r="D112" s="10"/>
      <c r="X112" s="10"/>
    </row>
    <row r="113" spans="1:24" x14ac:dyDescent="0.2">
      <c r="A113" s="10"/>
      <c r="B113" s="10"/>
      <c r="C113" s="10"/>
      <c r="D113" s="10"/>
      <c r="X113" s="10"/>
    </row>
    <row r="114" spans="1:24" x14ac:dyDescent="0.2">
      <c r="A114" s="10"/>
      <c r="B114" s="10"/>
      <c r="C114" s="10"/>
      <c r="D114" s="10"/>
      <c r="X114" s="10"/>
    </row>
    <row r="115" spans="1:24" x14ac:dyDescent="0.2">
      <c r="A115" s="10"/>
      <c r="B115" s="10"/>
      <c r="C115" s="10"/>
      <c r="D115" s="10"/>
      <c r="X115" s="10"/>
    </row>
    <row r="116" spans="1:24" x14ac:dyDescent="0.2">
      <c r="A116" s="10"/>
      <c r="B116" s="10"/>
      <c r="C116" s="10"/>
      <c r="D116" s="10"/>
      <c r="X116" s="10"/>
    </row>
    <row r="117" spans="1:24" x14ac:dyDescent="0.2">
      <c r="A117" s="10"/>
      <c r="B117" s="10"/>
      <c r="C117" s="10"/>
      <c r="D117" s="10"/>
      <c r="X117" s="10"/>
    </row>
    <row r="118" spans="1:24" x14ac:dyDescent="0.2">
      <c r="A118" s="10"/>
      <c r="B118" s="10"/>
      <c r="C118" s="10"/>
      <c r="D118" s="10"/>
      <c r="X118" s="10"/>
    </row>
    <row r="119" spans="1:24" x14ac:dyDescent="0.2">
      <c r="A119" s="10"/>
      <c r="B119" s="10"/>
      <c r="C119" s="10"/>
      <c r="D119" s="10"/>
      <c r="X119" s="10"/>
    </row>
    <row r="120" spans="1:24" x14ac:dyDescent="0.2">
      <c r="A120" s="10"/>
      <c r="B120" s="10"/>
      <c r="C120" s="10"/>
      <c r="D120" s="10"/>
      <c r="X120" s="10"/>
    </row>
    <row r="121" spans="1:24" x14ac:dyDescent="0.2">
      <c r="A121" s="10"/>
      <c r="B121" s="10"/>
      <c r="C121" s="10"/>
      <c r="D121" s="10"/>
      <c r="X121" s="10"/>
    </row>
    <row r="122" spans="1:24" x14ac:dyDescent="0.2">
      <c r="A122" s="10"/>
      <c r="B122" s="10"/>
      <c r="C122" s="10"/>
      <c r="D122" s="10"/>
      <c r="X122" s="10"/>
    </row>
    <row r="123" spans="1:24" x14ac:dyDescent="0.2">
      <c r="A123" s="10"/>
      <c r="B123" s="10"/>
      <c r="C123" s="10"/>
      <c r="D123" s="10"/>
      <c r="X123" s="10"/>
    </row>
    <row r="124" spans="1:24" x14ac:dyDescent="0.2">
      <c r="A124" s="10"/>
      <c r="B124" s="10"/>
      <c r="C124" s="10"/>
      <c r="D124" s="10"/>
      <c r="X124" s="10"/>
    </row>
    <row r="125" spans="1:24" x14ac:dyDescent="0.2">
      <c r="A125" s="10"/>
      <c r="B125" s="10"/>
      <c r="C125" s="10"/>
      <c r="D125" s="10"/>
      <c r="X125" s="10"/>
    </row>
    <row r="126" spans="1:24" x14ac:dyDescent="0.2">
      <c r="A126" s="10"/>
      <c r="B126" s="10"/>
      <c r="C126" s="10"/>
      <c r="D126" s="10"/>
      <c r="X126" s="10"/>
    </row>
    <row r="127" spans="1:24" x14ac:dyDescent="0.2">
      <c r="A127" s="10"/>
      <c r="B127" s="10"/>
      <c r="C127" s="10"/>
      <c r="D127" s="10"/>
      <c r="X127" s="10"/>
    </row>
    <row r="128" spans="1:24" x14ac:dyDescent="0.2">
      <c r="A128" s="10"/>
      <c r="B128" s="10"/>
      <c r="C128" s="10"/>
      <c r="D128" s="10"/>
      <c r="X128" s="10"/>
    </row>
    <row r="129" spans="1:24" x14ac:dyDescent="0.2">
      <c r="A129" s="10"/>
      <c r="B129" s="10"/>
      <c r="C129" s="10"/>
      <c r="D129" s="10"/>
      <c r="X129" s="10"/>
    </row>
    <row r="130" spans="1:24" x14ac:dyDescent="0.2">
      <c r="A130" s="10"/>
      <c r="B130" s="10"/>
      <c r="C130" s="10"/>
      <c r="D130" s="10"/>
      <c r="X130" s="10"/>
    </row>
    <row r="131" spans="1:24" x14ac:dyDescent="0.2">
      <c r="A131" s="10"/>
      <c r="B131" s="10"/>
      <c r="C131" s="10"/>
      <c r="D131" s="10"/>
      <c r="X131" s="10"/>
    </row>
    <row r="132" spans="1:24" x14ac:dyDescent="0.2">
      <c r="A132" s="10"/>
      <c r="B132" s="10"/>
      <c r="C132" s="10"/>
      <c r="D132" s="10"/>
      <c r="X132" s="10"/>
    </row>
    <row r="133" spans="1:24" x14ac:dyDescent="0.2">
      <c r="A133" s="10"/>
      <c r="B133" s="10"/>
      <c r="C133" s="10"/>
      <c r="D133" s="10"/>
      <c r="X133" s="10"/>
    </row>
    <row r="134" spans="1:24" x14ac:dyDescent="0.2">
      <c r="A134" s="10"/>
      <c r="B134" s="10"/>
      <c r="C134" s="10"/>
      <c r="D134" s="10"/>
      <c r="X134" s="10"/>
    </row>
    <row r="135" spans="1:24" x14ac:dyDescent="0.2">
      <c r="A135" s="10"/>
      <c r="B135" s="10"/>
      <c r="C135" s="10"/>
      <c r="D135" s="10"/>
      <c r="X135" s="10"/>
    </row>
    <row r="136" spans="1:24" x14ac:dyDescent="0.2">
      <c r="A136" s="10"/>
      <c r="B136" s="10"/>
      <c r="C136" s="10"/>
      <c r="D136" s="10"/>
      <c r="X136" s="10"/>
    </row>
    <row r="137" spans="1:24" x14ac:dyDescent="0.2">
      <c r="A137" s="10"/>
      <c r="B137" s="10"/>
      <c r="C137" s="10"/>
      <c r="D137" s="10"/>
      <c r="X137" s="10"/>
    </row>
    <row r="138" spans="1:24" x14ac:dyDescent="0.2">
      <c r="A138" s="10"/>
      <c r="B138" s="10"/>
      <c r="C138" s="10"/>
      <c r="D138" s="10"/>
      <c r="X138" s="10"/>
    </row>
    <row r="139" spans="1:24" x14ac:dyDescent="0.2">
      <c r="A139" s="10"/>
      <c r="B139" s="10"/>
      <c r="C139" s="10"/>
      <c r="D139" s="10"/>
      <c r="X139" s="10"/>
    </row>
    <row r="140" spans="1:24" x14ac:dyDescent="0.2">
      <c r="A140" s="10"/>
      <c r="B140" s="10"/>
      <c r="C140" s="10"/>
      <c r="D140" s="10"/>
      <c r="X140" s="10"/>
    </row>
    <row r="141" spans="1:24" x14ac:dyDescent="0.2">
      <c r="A141" s="10"/>
      <c r="B141" s="10"/>
      <c r="C141" s="10"/>
      <c r="D141" s="10"/>
      <c r="X141" s="10"/>
    </row>
    <row r="142" spans="1:24" x14ac:dyDescent="0.2">
      <c r="A142" s="10"/>
      <c r="B142" s="10"/>
      <c r="C142" s="10"/>
      <c r="D142" s="10"/>
      <c r="X142" s="10"/>
    </row>
    <row r="143" spans="1:24" x14ac:dyDescent="0.2">
      <c r="A143" s="10"/>
      <c r="B143" s="10"/>
      <c r="C143" s="10"/>
      <c r="D143" s="10"/>
      <c r="X143" s="10"/>
    </row>
    <row r="144" spans="1:24" x14ac:dyDescent="0.2">
      <c r="A144" s="10"/>
      <c r="B144" s="10"/>
      <c r="C144" s="10"/>
      <c r="D144" s="10"/>
      <c r="X144" s="10"/>
    </row>
    <row r="145" spans="1:24" x14ac:dyDescent="0.2">
      <c r="A145" s="10"/>
      <c r="B145" s="10"/>
      <c r="C145" s="10"/>
      <c r="D145" s="10"/>
      <c r="X145" s="10"/>
    </row>
    <row r="146" spans="1:24" x14ac:dyDescent="0.2">
      <c r="A146" s="10"/>
      <c r="B146" s="10"/>
      <c r="C146" s="10"/>
      <c r="D146" s="10"/>
      <c r="X146" s="10"/>
    </row>
    <row r="147" spans="1:24" x14ac:dyDescent="0.2">
      <c r="A147" s="10"/>
      <c r="B147" s="10"/>
      <c r="C147" s="10"/>
      <c r="D147" s="10"/>
      <c r="X147" s="10"/>
    </row>
    <row r="148" spans="1:24" x14ac:dyDescent="0.2">
      <c r="A148" s="10"/>
      <c r="B148" s="10"/>
      <c r="C148" s="10"/>
      <c r="D148" s="10"/>
      <c r="X148" s="10"/>
    </row>
    <row r="149" spans="1:24" x14ac:dyDescent="0.2">
      <c r="A149" s="10"/>
      <c r="B149" s="10"/>
      <c r="C149" s="10"/>
      <c r="D149" s="10"/>
      <c r="X149" s="10"/>
    </row>
    <row r="150" spans="1:24" x14ac:dyDescent="0.2">
      <c r="A150" s="10"/>
      <c r="B150" s="10"/>
      <c r="C150" s="10"/>
      <c r="D150" s="10"/>
      <c r="X150" s="10"/>
    </row>
    <row r="151" spans="1:24" x14ac:dyDescent="0.2">
      <c r="A151" s="10"/>
      <c r="B151" s="10"/>
      <c r="C151" s="10"/>
      <c r="D151" s="10"/>
      <c r="X151" s="10"/>
    </row>
    <row r="152" spans="1:24" x14ac:dyDescent="0.2">
      <c r="A152" s="10"/>
      <c r="B152" s="10"/>
      <c r="C152" s="10"/>
      <c r="D152" s="10"/>
      <c r="X152" s="10"/>
    </row>
    <row r="153" spans="1:24" x14ac:dyDescent="0.2">
      <c r="A153" s="10"/>
      <c r="B153" s="10"/>
      <c r="C153" s="10"/>
      <c r="D153" s="10"/>
      <c r="X153" s="10"/>
    </row>
    <row r="154" spans="1:24" x14ac:dyDescent="0.2">
      <c r="A154" s="10"/>
      <c r="B154" s="10"/>
      <c r="C154" s="10"/>
      <c r="D154" s="10"/>
      <c r="X154" s="10"/>
    </row>
    <row r="155" spans="1:24" x14ac:dyDescent="0.2">
      <c r="A155" s="10"/>
      <c r="B155" s="10"/>
      <c r="C155" s="10"/>
      <c r="D155" s="10"/>
      <c r="X155" s="10"/>
    </row>
    <row r="156" spans="1:24" x14ac:dyDescent="0.2">
      <c r="A156" s="10"/>
      <c r="B156" s="10"/>
      <c r="C156" s="10"/>
      <c r="D156" s="10"/>
      <c r="X156" s="10"/>
    </row>
    <row r="157" spans="1:24" x14ac:dyDescent="0.2">
      <c r="A157" s="10"/>
      <c r="B157" s="10"/>
      <c r="C157" s="10"/>
      <c r="D157" s="10"/>
      <c r="X157" s="10"/>
    </row>
    <row r="158" spans="1:24" x14ac:dyDescent="0.2">
      <c r="A158" s="10"/>
      <c r="B158" s="10"/>
      <c r="C158" s="10"/>
      <c r="D158" s="10"/>
      <c r="X158" s="10"/>
    </row>
    <row r="159" spans="1:24" x14ac:dyDescent="0.2">
      <c r="A159" s="10"/>
      <c r="B159" s="10"/>
      <c r="C159" s="10"/>
      <c r="D159" s="10"/>
      <c r="X159" s="10"/>
    </row>
    <row r="160" spans="1:24" x14ac:dyDescent="0.2">
      <c r="A160" s="10"/>
      <c r="B160" s="10"/>
      <c r="C160" s="10"/>
      <c r="D160" s="10"/>
      <c r="X160" s="10"/>
    </row>
    <row r="161" spans="1:24" x14ac:dyDescent="0.2">
      <c r="A161" s="10"/>
      <c r="B161" s="10"/>
      <c r="C161" s="10"/>
      <c r="D161" s="10"/>
      <c r="X161" s="10"/>
    </row>
    <row r="162" spans="1:24" x14ac:dyDescent="0.2">
      <c r="A162" s="10"/>
      <c r="B162" s="10"/>
      <c r="C162" s="10"/>
      <c r="D162" s="10"/>
      <c r="X162" s="10"/>
    </row>
    <row r="163" spans="1:24" x14ac:dyDescent="0.2">
      <c r="A163" s="10"/>
      <c r="B163" s="10"/>
      <c r="C163" s="10"/>
      <c r="D163" s="10"/>
      <c r="X163" s="10"/>
    </row>
    <row r="164" spans="1:24" x14ac:dyDescent="0.2">
      <c r="A164" s="10"/>
      <c r="B164" s="10"/>
      <c r="C164" s="10"/>
      <c r="D164" s="10"/>
      <c r="X164" s="10"/>
    </row>
    <row r="165" spans="1:24" x14ac:dyDescent="0.2">
      <c r="A165" s="10"/>
      <c r="B165" s="10"/>
      <c r="C165" s="10"/>
      <c r="D165" s="10"/>
      <c r="X165" s="10"/>
    </row>
    <row r="166" spans="1:24" x14ac:dyDescent="0.2">
      <c r="A166" s="10"/>
      <c r="B166" s="10"/>
      <c r="C166" s="10"/>
      <c r="D166" s="10"/>
      <c r="X166" s="10"/>
    </row>
    <row r="167" spans="1:24" x14ac:dyDescent="0.2">
      <c r="A167" s="10"/>
      <c r="B167" s="10"/>
      <c r="C167" s="10"/>
      <c r="D167" s="10"/>
      <c r="X167" s="10"/>
    </row>
    <row r="168" spans="1:24" x14ac:dyDescent="0.2">
      <c r="A168" s="10"/>
      <c r="B168" s="10"/>
      <c r="C168" s="10"/>
      <c r="D168" s="10"/>
      <c r="X168" s="10"/>
    </row>
    <row r="169" spans="1:24" x14ac:dyDescent="0.2">
      <c r="A169" s="10"/>
      <c r="B169" s="10"/>
      <c r="C169" s="10"/>
      <c r="D169" s="10"/>
      <c r="X169" s="10"/>
    </row>
    <row r="170" spans="1:24" x14ac:dyDescent="0.2">
      <c r="A170" s="10"/>
      <c r="B170" s="10"/>
      <c r="C170" s="10"/>
      <c r="D170" s="10"/>
      <c r="X170" s="10"/>
    </row>
    <row r="171" spans="1:24" x14ac:dyDescent="0.2">
      <c r="A171" s="10"/>
      <c r="B171" s="10"/>
      <c r="C171" s="10"/>
      <c r="D171" s="10"/>
      <c r="X171" s="10"/>
    </row>
    <row r="172" spans="1:24" x14ac:dyDescent="0.2">
      <c r="A172" s="10"/>
      <c r="B172" s="10"/>
      <c r="C172" s="10"/>
      <c r="D172" s="10"/>
      <c r="X172" s="10"/>
    </row>
    <row r="173" spans="1:24" x14ac:dyDescent="0.2">
      <c r="A173" s="10"/>
      <c r="B173" s="10"/>
      <c r="C173" s="10"/>
      <c r="D173" s="10"/>
      <c r="X173" s="10"/>
    </row>
    <row r="174" spans="1:24" x14ac:dyDescent="0.2">
      <c r="A174" s="10"/>
      <c r="B174" s="10"/>
      <c r="C174" s="10"/>
      <c r="D174" s="10"/>
      <c r="X174" s="10"/>
    </row>
    <row r="175" spans="1:24" x14ac:dyDescent="0.2">
      <c r="A175" s="10"/>
      <c r="B175" s="10"/>
      <c r="C175" s="10"/>
      <c r="D175" s="10"/>
      <c r="X175" s="10"/>
    </row>
    <row r="176" spans="1:24" x14ac:dyDescent="0.2">
      <c r="A176" s="10"/>
      <c r="B176" s="10"/>
      <c r="C176" s="10"/>
      <c r="D176" s="10"/>
      <c r="X176" s="10"/>
    </row>
    <row r="177" spans="1:24" x14ac:dyDescent="0.2">
      <c r="A177" s="10"/>
      <c r="B177" s="10"/>
      <c r="C177" s="10"/>
      <c r="D177" s="10"/>
      <c r="X177" s="10"/>
    </row>
    <row r="178" spans="1:24" x14ac:dyDescent="0.2">
      <c r="A178" s="10"/>
      <c r="B178" s="10"/>
      <c r="C178" s="10"/>
      <c r="D178" s="10"/>
      <c r="X178" s="10"/>
    </row>
    <row r="179" spans="1:24" x14ac:dyDescent="0.2">
      <c r="A179" s="10"/>
      <c r="B179" s="10"/>
      <c r="C179" s="10"/>
      <c r="D179" s="10"/>
      <c r="X179" s="10"/>
    </row>
    <row r="180" spans="1:24" x14ac:dyDescent="0.2">
      <c r="A180" s="10"/>
      <c r="B180" s="10"/>
      <c r="C180" s="10"/>
      <c r="D180" s="10"/>
      <c r="X180" s="10"/>
    </row>
    <row r="181" spans="1:24" x14ac:dyDescent="0.2">
      <c r="A181" s="10"/>
      <c r="B181" s="10"/>
      <c r="C181" s="10"/>
      <c r="D181" s="10"/>
      <c r="X181" s="10"/>
    </row>
    <row r="182" spans="1:24" x14ac:dyDescent="0.2">
      <c r="A182" s="10"/>
      <c r="B182" s="10"/>
      <c r="C182" s="10"/>
      <c r="D182" s="10"/>
      <c r="X182" s="10"/>
    </row>
    <row r="183" spans="1:24" x14ac:dyDescent="0.2">
      <c r="A183" s="10"/>
      <c r="B183" s="10"/>
      <c r="C183" s="10"/>
      <c r="D183" s="10"/>
      <c r="X183" s="10"/>
    </row>
    <row r="184" spans="1:24" x14ac:dyDescent="0.2">
      <c r="A184" s="10"/>
      <c r="B184" s="10"/>
      <c r="C184" s="10"/>
      <c r="D184" s="10"/>
      <c r="X184" s="10"/>
    </row>
    <row r="185" spans="1:24" x14ac:dyDescent="0.2">
      <c r="A185" s="10"/>
      <c r="B185" s="10"/>
      <c r="C185" s="10"/>
      <c r="D185" s="10"/>
      <c r="X185" s="10"/>
    </row>
    <row r="186" spans="1:24" x14ac:dyDescent="0.2">
      <c r="A186" s="10"/>
      <c r="B186" s="10"/>
      <c r="C186" s="10"/>
      <c r="D186" s="10"/>
      <c r="X186" s="10"/>
    </row>
    <row r="187" spans="1:24" x14ac:dyDescent="0.2">
      <c r="A187" s="10"/>
      <c r="B187" s="10"/>
      <c r="C187" s="10"/>
      <c r="D187" s="10"/>
      <c r="X187" s="10"/>
    </row>
    <row r="188" spans="1:24" x14ac:dyDescent="0.2">
      <c r="A188" s="10"/>
      <c r="B188" s="10"/>
      <c r="C188" s="10"/>
      <c r="D188" s="10"/>
      <c r="X188" s="10"/>
    </row>
    <row r="189" spans="1:24" x14ac:dyDescent="0.2">
      <c r="A189" s="10"/>
      <c r="B189" s="10"/>
      <c r="C189" s="10"/>
      <c r="D189" s="10"/>
      <c r="X189" s="10"/>
    </row>
    <row r="190" spans="1:24" x14ac:dyDescent="0.2">
      <c r="A190" s="10"/>
      <c r="B190" s="10"/>
      <c r="C190" s="10"/>
      <c r="D190" s="10"/>
      <c r="X190" s="10"/>
    </row>
    <row r="191" spans="1:24" x14ac:dyDescent="0.2">
      <c r="A191" s="10"/>
      <c r="B191" s="10"/>
      <c r="C191" s="10"/>
      <c r="D191" s="10"/>
      <c r="X191" s="10"/>
    </row>
    <row r="192" spans="1:24" x14ac:dyDescent="0.2">
      <c r="A192" s="10"/>
      <c r="B192" s="10"/>
      <c r="C192" s="10"/>
      <c r="D192" s="10"/>
      <c r="X192" s="10"/>
    </row>
    <row r="193" spans="1:24" x14ac:dyDescent="0.2">
      <c r="A193" s="10"/>
      <c r="B193" s="10"/>
      <c r="C193" s="10"/>
      <c r="D193" s="10"/>
      <c r="X193" s="10"/>
    </row>
    <row r="194" spans="1:24" x14ac:dyDescent="0.2">
      <c r="A194" s="10"/>
      <c r="B194" s="10"/>
      <c r="C194" s="10"/>
      <c r="D194" s="10"/>
      <c r="X194" s="10"/>
    </row>
    <row r="195" spans="1:24" x14ac:dyDescent="0.2">
      <c r="A195" s="10"/>
      <c r="B195" s="10"/>
      <c r="C195" s="10"/>
      <c r="D195" s="10"/>
      <c r="X195" s="10"/>
    </row>
    <row r="196" spans="1:24" x14ac:dyDescent="0.2">
      <c r="A196" s="10"/>
      <c r="B196" s="10"/>
      <c r="C196" s="10"/>
      <c r="D196" s="10"/>
      <c r="X196" s="10"/>
    </row>
    <row r="197" spans="1:24" x14ac:dyDescent="0.2">
      <c r="A197" s="10"/>
      <c r="B197" s="10"/>
      <c r="C197" s="10"/>
      <c r="D197" s="10"/>
      <c r="X197" s="10"/>
    </row>
    <row r="198" spans="1:24" x14ac:dyDescent="0.2">
      <c r="A198" s="10"/>
      <c r="B198" s="10"/>
      <c r="C198" s="10"/>
      <c r="D198" s="10"/>
      <c r="X198" s="10"/>
    </row>
    <row r="199" spans="1:24" x14ac:dyDescent="0.2">
      <c r="A199" s="10"/>
      <c r="B199" s="10"/>
      <c r="C199" s="10"/>
      <c r="D199" s="10"/>
      <c r="X199" s="10"/>
    </row>
    <row r="200" spans="1:24" x14ac:dyDescent="0.2">
      <c r="A200" s="10"/>
      <c r="B200" s="10"/>
      <c r="C200" s="10"/>
      <c r="D200" s="10"/>
      <c r="X200" s="10"/>
    </row>
    <row r="201" spans="1:24" x14ac:dyDescent="0.2">
      <c r="A201" s="10"/>
      <c r="B201" s="10"/>
      <c r="C201" s="10"/>
      <c r="D201" s="10"/>
      <c r="X201" s="10"/>
    </row>
    <row r="202" spans="1:24" x14ac:dyDescent="0.2">
      <c r="A202" s="10"/>
      <c r="B202" s="10"/>
      <c r="C202" s="10"/>
      <c r="D202" s="10"/>
      <c r="X202" s="10"/>
    </row>
    <row r="203" spans="1:24" x14ac:dyDescent="0.2">
      <c r="A203" s="10"/>
      <c r="B203" s="10"/>
      <c r="C203" s="10"/>
      <c r="D203" s="10"/>
      <c r="X203" s="10"/>
    </row>
    <row r="204" spans="1:24" x14ac:dyDescent="0.2">
      <c r="A204" s="10"/>
      <c r="B204" s="10"/>
      <c r="C204" s="10"/>
      <c r="D204" s="10"/>
      <c r="X204" s="10"/>
    </row>
    <row r="205" spans="1:24" x14ac:dyDescent="0.2">
      <c r="A205" s="10"/>
      <c r="B205" s="10"/>
      <c r="C205" s="10"/>
      <c r="D205" s="10"/>
      <c r="X205" s="10"/>
    </row>
    <row r="206" spans="1:24" x14ac:dyDescent="0.2">
      <c r="A206" s="10"/>
      <c r="B206" s="10"/>
      <c r="C206" s="10"/>
      <c r="D206" s="10"/>
      <c r="X206" s="10"/>
    </row>
    <row r="207" spans="1:24" x14ac:dyDescent="0.2">
      <c r="A207" s="10"/>
      <c r="B207" s="10"/>
      <c r="C207" s="10"/>
      <c r="D207" s="10"/>
      <c r="X207" s="10"/>
    </row>
    <row r="208" spans="1:24" x14ac:dyDescent="0.2">
      <c r="A208" s="10"/>
      <c r="B208" s="10"/>
      <c r="C208" s="10"/>
      <c r="D208" s="10"/>
      <c r="X208" s="10"/>
    </row>
    <row r="209" spans="1:24" x14ac:dyDescent="0.2">
      <c r="A209" s="10"/>
      <c r="B209" s="10"/>
      <c r="C209" s="10"/>
      <c r="D209" s="10"/>
      <c r="X209" s="10"/>
    </row>
    <row r="210" spans="1:24" x14ac:dyDescent="0.2">
      <c r="A210" s="10"/>
      <c r="B210" s="10"/>
      <c r="C210" s="10"/>
      <c r="D210" s="10"/>
      <c r="X210" s="10"/>
    </row>
    <row r="211" spans="1:24" x14ac:dyDescent="0.2">
      <c r="A211" s="10"/>
      <c r="B211" s="10"/>
      <c r="C211" s="10"/>
      <c r="D211" s="10"/>
      <c r="X211" s="10"/>
    </row>
    <row r="212" spans="1:24" x14ac:dyDescent="0.2">
      <c r="A212" s="10"/>
      <c r="B212" s="10"/>
      <c r="C212" s="10"/>
      <c r="D212" s="10"/>
      <c r="X212" s="10"/>
    </row>
    <row r="213" spans="1:24" x14ac:dyDescent="0.2">
      <c r="A213" s="10"/>
      <c r="B213" s="10"/>
      <c r="C213" s="10"/>
      <c r="D213" s="10"/>
      <c r="X213" s="10"/>
    </row>
    <row r="214" spans="1:24" x14ac:dyDescent="0.2">
      <c r="A214" s="10"/>
      <c r="B214" s="10"/>
      <c r="C214" s="10"/>
      <c r="D214" s="10"/>
      <c r="X214" s="10"/>
    </row>
    <row r="215" spans="1:24" x14ac:dyDescent="0.2">
      <c r="A215" s="10"/>
      <c r="B215" s="10"/>
      <c r="C215" s="10"/>
      <c r="D215" s="10"/>
      <c r="X215" s="10"/>
    </row>
    <row r="216" spans="1:24" x14ac:dyDescent="0.2">
      <c r="A216" s="10"/>
      <c r="B216" s="10"/>
      <c r="C216" s="10"/>
      <c r="D216" s="10"/>
      <c r="X216" s="10"/>
    </row>
    <row r="217" spans="1:24" x14ac:dyDescent="0.2">
      <c r="A217" s="10"/>
      <c r="B217" s="10"/>
      <c r="C217" s="10"/>
      <c r="D217" s="10"/>
      <c r="X217" s="10"/>
    </row>
    <row r="218" spans="1:24" x14ac:dyDescent="0.2">
      <c r="A218" s="10"/>
      <c r="B218" s="10"/>
      <c r="C218" s="10"/>
      <c r="D218" s="10"/>
      <c r="X218" s="10"/>
    </row>
    <row r="219" spans="1:24" x14ac:dyDescent="0.2">
      <c r="A219" s="10"/>
      <c r="B219" s="10"/>
      <c r="C219" s="10"/>
      <c r="D219" s="10"/>
      <c r="X219" s="10"/>
    </row>
    <row r="220" spans="1:24" x14ac:dyDescent="0.2">
      <c r="A220" s="10"/>
      <c r="B220" s="10"/>
      <c r="C220" s="10"/>
      <c r="D220" s="10"/>
      <c r="X220" s="10"/>
    </row>
    <row r="221" spans="1:24" x14ac:dyDescent="0.2">
      <c r="A221" s="10"/>
      <c r="B221" s="10"/>
      <c r="C221" s="10"/>
      <c r="D221" s="10"/>
      <c r="X221" s="10"/>
    </row>
    <row r="222" spans="1:24" x14ac:dyDescent="0.2">
      <c r="A222" s="10"/>
      <c r="B222" s="10"/>
      <c r="C222" s="10"/>
      <c r="D222" s="10"/>
      <c r="X222" s="10"/>
    </row>
    <row r="223" spans="1:24" x14ac:dyDescent="0.2">
      <c r="A223" s="10"/>
      <c r="B223" s="10"/>
      <c r="C223" s="10"/>
      <c r="D223" s="10"/>
      <c r="X223" s="10"/>
    </row>
    <row r="224" spans="1:24" x14ac:dyDescent="0.2">
      <c r="A224" s="10"/>
      <c r="B224" s="10"/>
      <c r="C224" s="10"/>
      <c r="D224" s="10"/>
      <c r="X224" s="10"/>
    </row>
    <row r="225" spans="1:24" x14ac:dyDescent="0.2">
      <c r="A225" s="10"/>
      <c r="B225" s="10"/>
      <c r="C225" s="10"/>
      <c r="D225" s="10"/>
      <c r="X225" s="10"/>
    </row>
    <row r="226" spans="1:24" x14ac:dyDescent="0.2">
      <c r="A226" s="10"/>
      <c r="B226" s="10"/>
      <c r="C226" s="10"/>
      <c r="D226" s="10"/>
      <c r="X226" s="10"/>
    </row>
    <row r="227" spans="1:24" x14ac:dyDescent="0.2">
      <c r="A227" s="10"/>
      <c r="B227" s="10"/>
      <c r="C227" s="10"/>
      <c r="D227" s="10"/>
      <c r="X227" s="10"/>
    </row>
    <row r="228" spans="1:24" x14ac:dyDescent="0.2">
      <c r="A228" s="10"/>
      <c r="B228" s="10"/>
      <c r="C228" s="10"/>
      <c r="D228" s="10"/>
      <c r="X228" s="10"/>
    </row>
    <row r="229" spans="1:24" x14ac:dyDescent="0.2">
      <c r="A229" s="10"/>
      <c r="B229" s="10"/>
      <c r="C229" s="10"/>
      <c r="D229" s="10"/>
      <c r="X229" s="10"/>
    </row>
    <row r="230" spans="1:24" x14ac:dyDescent="0.2">
      <c r="A230" s="10"/>
      <c r="B230" s="10"/>
      <c r="C230" s="10"/>
      <c r="D230" s="10"/>
      <c r="X230" s="10"/>
    </row>
    <row r="231" spans="1:24" x14ac:dyDescent="0.2">
      <c r="A231" s="10"/>
      <c r="B231" s="10"/>
      <c r="C231" s="10"/>
      <c r="D231" s="10"/>
      <c r="X231" s="10"/>
    </row>
    <row r="232" spans="1:24" x14ac:dyDescent="0.2">
      <c r="A232" s="10"/>
      <c r="B232" s="10"/>
      <c r="C232" s="10"/>
      <c r="D232" s="10"/>
      <c r="X232" s="10"/>
    </row>
    <row r="233" spans="1:24" x14ac:dyDescent="0.2">
      <c r="A233" s="10"/>
      <c r="B233" s="10"/>
      <c r="C233" s="10"/>
      <c r="D233" s="10"/>
      <c r="X233" s="10"/>
    </row>
    <row r="234" spans="1:24" x14ac:dyDescent="0.2">
      <c r="A234" s="10"/>
      <c r="B234" s="10"/>
      <c r="C234" s="10"/>
      <c r="D234" s="10"/>
      <c r="X234" s="10"/>
    </row>
    <row r="235" spans="1:24" x14ac:dyDescent="0.2">
      <c r="A235" s="10"/>
      <c r="B235" s="10"/>
      <c r="C235" s="10"/>
      <c r="D235" s="10"/>
      <c r="X235" s="10"/>
    </row>
    <row r="236" spans="1:24" x14ac:dyDescent="0.2">
      <c r="A236" s="10"/>
      <c r="B236" s="10"/>
      <c r="C236" s="10"/>
      <c r="D236" s="10"/>
      <c r="X236" s="10"/>
    </row>
    <row r="237" spans="1:24" x14ac:dyDescent="0.2">
      <c r="A237" s="10"/>
      <c r="B237" s="10"/>
      <c r="C237" s="10"/>
      <c r="D237" s="10"/>
      <c r="X237" s="10"/>
    </row>
    <row r="238" spans="1:24" x14ac:dyDescent="0.2">
      <c r="A238" s="10"/>
      <c r="B238" s="10"/>
      <c r="C238" s="10"/>
      <c r="D238" s="10"/>
      <c r="X238" s="10"/>
    </row>
    <row r="239" spans="1:24" x14ac:dyDescent="0.2">
      <c r="A239" s="10"/>
      <c r="B239" s="10"/>
      <c r="C239" s="10"/>
      <c r="D239" s="10"/>
      <c r="X239" s="10"/>
    </row>
    <row r="240" spans="1:24" x14ac:dyDescent="0.2">
      <c r="A240" s="10"/>
      <c r="B240" s="10"/>
      <c r="C240" s="10"/>
      <c r="D240" s="10"/>
      <c r="X240" s="10"/>
    </row>
    <row r="241" spans="1:24" x14ac:dyDescent="0.2">
      <c r="A241" s="10"/>
      <c r="B241" s="10"/>
      <c r="C241" s="10"/>
      <c r="D241" s="10"/>
      <c r="X241" s="10"/>
    </row>
    <row r="242" spans="1:24" x14ac:dyDescent="0.2">
      <c r="A242" s="10"/>
      <c r="B242" s="10"/>
      <c r="C242" s="10"/>
      <c r="D242" s="10"/>
      <c r="X242" s="10"/>
    </row>
    <row r="243" spans="1:24" x14ac:dyDescent="0.2">
      <c r="A243" s="10"/>
      <c r="B243" s="10"/>
      <c r="C243" s="10"/>
      <c r="D243" s="10"/>
      <c r="X243" s="10"/>
    </row>
    <row r="244" spans="1:24" x14ac:dyDescent="0.2">
      <c r="A244" s="10"/>
      <c r="B244" s="10"/>
      <c r="C244" s="10"/>
      <c r="D244" s="10"/>
      <c r="X244" s="10"/>
    </row>
    <row r="245" spans="1:24" x14ac:dyDescent="0.2">
      <c r="A245" s="10"/>
      <c r="B245" s="10"/>
      <c r="C245" s="10"/>
      <c r="D245" s="10"/>
      <c r="X245" s="10"/>
    </row>
    <row r="246" spans="1:24" x14ac:dyDescent="0.2">
      <c r="A246" s="10"/>
      <c r="B246" s="10"/>
      <c r="C246" s="10"/>
      <c r="D246" s="10"/>
      <c r="X246" s="10"/>
    </row>
    <row r="247" spans="1:24" x14ac:dyDescent="0.2">
      <c r="A247" s="10"/>
      <c r="B247" s="10"/>
      <c r="C247" s="10"/>
      <c r="D247" s="10"/>
      <c r="X247" s="10"/>
    </row>
    <row r="248" spans="1:24" x14ac:dyDescent="0.2">
      <c r="A248" s="10"/>
      <c r="B248" s="10"/>
      <c r="C248" s="10"/>
      <c r="D248" s="10"/>
      <c r="X248" s="10"/>
    </row>
    <row r="249" spans="1:24" x14ac:dyDescent="0.2">
      <c r="A249" s="10"/>
      <c r="B249" s="10"/>
      <c r="C249" s="10"/>
      <c r="D249" s="10"/>
      <c r="X249" s="10"/>
    </row>
    <row r="250" spans="1:24" x14ac:dyDescent="0.2">
      <c r="A250" s="10"/>
      <c r="B250" s="10"/>
      <c r="C250" s="10"/>
      <c r="D250" s="10"/>
      <c r="X250" s="10"/>
    </row>
    <row r="251" spans="1:24" x14ac:dyDescent="0.2">
      <c r="A251" s="10"/>
      <c r="B251" s="10"/>
      <c r="C251" s="10"/>
      <c r="D251" s="10"/>
      <c r="X251" s="10"/>
    </row>
    <row r="252" spans="1:24" x14ac:dyDescent="0.2">
      <c r="A252" s="10"/>
      <c r="B252" s="10"/>
      <c r="C252" s="10"/>
      <c r="D252" s="10"/>
      <c r="X252" s="10"/>
    </row>
    <row r="253" spans="1:24" x14ac:dyDescent="0.2">
      <c r="A253" s="10"/>
      <c r="B253" s="10"/>
      <c r="C253" s="10"/>
      <c r="D253" s="10"/>
      <c r="X253" s="10"/>
    </row>
    <row r="254" spans="1:24" x14ac:dyDescent="0.2">
      <c r="A254" s="10"/>
      <c r="B254" s="10"/>
      <c r="C254" s="10"/>
      <c r="D254" s="10"/>
      <c r="X254" s="10"/>
    </row>
    <row r="255" spans="1:24" x14ac:dyDescent="0.2">
      <c r="A255" s="10"/>
      <c r="B255" s="10"/>
      <c r="C255" s="10"/>
      <c r="D255" s="10"/>
      <c r="X255" s="10"/>
    </row>
    <row r="256" spans="1:24" x14ac:dyDescent="0.2">
      <c r="A256" s="10"/>
      <c r="B256" s="10"/>
      <c r="C256" s="10"/>
      <c r="D256" s="10"/>
      <c r="X256" s="10"/>
    </row>
    <row r="257" spans="1:24" x14ac:dyDescent="0.2">
      <c r="A257" s="10"/>
      <c r="B257" s="10"/>
      <c r="C257" s="10"/>
      <c r="D257" s="10"/>
      <c r="X257" s="10"/>
    </row>
    <row r="258" spans="1:24" x14ac:dyDescent="0.2">
      <c r="A258" s="10"/>
      <c r="B258" s="10"/>
      <c r="C258" s="10"/>
      <c r="D258" s="10"/>
      <c r="X258" s="10"/>
    </row>
    <row r="259" spans="1:24" x14ac:dyDescent="0.2">
      <c r="A259" s="10"/>
      <c r="B259" s="10"/>
      <c r="C259" s="10"/>
      <c r="D259" s="10"/>
      <c r="X259" s="10"/>
    </row>
    <row r="260" spans="1:24" x14ac:dyDescent="0.2">
      <c r="A260" s="10"/>
      <c r="B260" s="10"/>
      <c r="C260" s="10"/>
      <c r="D260" s="10"/>
      <c r="X260" s="10"/>
    </row>
    <row r="261" spans="1:24" x14ac:dyDescent="0.2">
      <c r="A261" s="10"/>
      <c r="B261" s="10"/>
      <c r="C261" s="10"/>
      <c r="D261" s="10"/>
      <c r="X261" s="10"/>
    </row>
    <row r="262" spans="1:24" x14ac:dyDescent="0.2">
      <c r="A262" s="10"/>
      <c r="B262" s="10"/>
      <c r="C262" s="10"/>
      <c r="D262" s="10"/>
      <c r="X262" s="10"/>
    </row>
    <row r="263" spans="1:24" x14ac:dyDescent="0.2">
      <c r="A263" s="10"/>
      <c r="B263" s="10"/>
      <c r="C263" s="10"/>
      <c r="D263" s="10"/>
      <c r="X263" s="10"/>
    </row>
    <row r="264" spans="1:24" x14ac:dyDescent="0.2">
      <c r="A264" s="10"/>
      <c r="B264" s="10"/>
      <c r="C264" s="10"/>
      <c r="D264" s="10"/>
      <c r="X264" s="10"/>
    </row>
    <row r="265" spans="1:24" x14ac:dyDescent="0.2">
      <c r="A265" s="10"/>
      <c r="B265" s="10"/>
      <c r="C265" s="10"/>
      <c r="D265" s="10"/>
      <c r="X265" s="10"/>
    </row>
    <row r="266" spans="1:24" x14ac:dyDescent="0.2">
      <c r="A266" s="10"/>
      <c r="B266" s="10"/>
      <c r="C266" s="10"/>
      <c r="D266" s="10"/>
      <c r="X266" s="10"/>
    </row>
    <row r="267" spans="1:24" x14ac:dyDescent="0.2">
      <c r="A267" s="10"/>
      <c r="B267" s="10"/>
      <c r="C267" s="10"/>
      <c r="D267" s="10"/>
      <c r="X267" s="10"/>
    </row>
    <row r="268" spans="1:24" x14ac:dyDescent="0.2">
      <c r="A268" s="10"/>
      <c r="B268" s="10"/>
      <c r="C268" s="10"/>
      <c r="D268" s="10"/>
      <c r="X268" s="10"/>
    </row>
    <row r="269" spans="1:24" x14ac:dyDescent="0.2">
      <c r="A269" s="10"/>
      <c r="B269" s="10"/>
      <c r="C269" s="10"/>
      <c r="D269" s="10"/>
      <c r="X269" s="10"/>
    </row>
    <row r="270" spans="1:24" x14ac:dyDescent="0.2">
      <c r="A270" s="10"/>
      <c r="B270" s="10"/>
      <c r="C270" s="10"/>
      <c r="D270" s="10"/>
      <c r="X270" s="10"/>
    </row>
    <row r="271" spans="1:24" x14ac:dyDescent="0.2">
      <c r="A271" s="10"/>
      <c r="B271" s="10"/>
      <c r="C271" s="10"/>
      <c r="D271" s="10"/>
      <c r="X271" s="10"/>
    </row>
    <row r="272" spans="1:24" x14ac:dyDescent="0.2">
      <c r="A272" s="10"/>
      <c r="B272" s="10"/>
      <c r="C272" s="10"/>
      <c r="D272" s="10"/>
      <c r="X272" s="10"/>
    </row>
    <row r="273" spans="1:24" x14ac:dyDescent="0.2">
      <c r="A273" s="10"/>
      <c r="B273" s="10"/>
      <c r="C273" s="10"/>
      <c r="D273" s="10"/>
      <c r="X273" s="10"/>
    </row>
    <row r="274" spans="1:24" x14ac:dyDescent="0.2">
      <c r="A274" s="10"/>
      <c r="B274" s="10"/>
      <c r="C274" s="10"/>
      <c r="D274" s="10"/>
      <c r="X274" s="10"/>
    </row>
    <row r="275" spans="1:24" x14ac:dyDescent="0.2">
      <c r="A275" s="10"/>
      <c r="B275" s="10"/>
      <c r="C275" s="10"/>
      <c r="D275" s="10"/>
      <c r="X275" s="10"/>
    </row>
    <row r="276" spans="1:24" x14ac:dyDescent="0.2">
      <c r="A276" s="10"/>
      <c r="B276" s="10"/>
      <c r="C276" s="10"/>
      <c r="D276" s="10"/>
      <c r="X276" s="10"/>
    </row>
    <row r="277" spans="1:24" x14ac:dyDescent="0.2">
      <c r="A277" s="10"/>
      <c r="B277" s="10"/>
      <c r="C277" s="10"/>
      <c r="D277" s="10"/>
      <c r="X277" s="10"/>
    </row>
    <row r="278" spans="1:24" x14ac:dyDescent="0.2">
      <c r="A278" s="10"/>
      <c r="B278" s="10"/>
      <c r="C278" s="10"/>
      <c r="D278" s="10"/>
      <c r="X278" s="10"/>
    </row>
    <row r="279" spans="1:24" x14ac:dyDescent="0.2">
      <c r="A279" s="10"/>
      <c r="B279" s="10"/>
      <c r="C279" s="10"/>
      <c r="D279" s="10"/>
      <c r="X279" s="10"/>
    </row>
    <row r="280" spans="1:24" x14ac:dyDescent="0.2">
      <c r="A280" s="10"/>
      <c r="B280" s="10"/>
      <c r="C280" s="10"/>
      <c r="D280" s="10"/>
      <c r="X280" s="10"/>
    </row>
    <row r="281" spans="1:24" x14ac:dyDescent="0.2">
      <c r="A281" s="10"/>
      <c r="B281" s="10"/>
      <c r="C281" s="10"/>
      <c r="D281" s="10"/>
      <c r="X281" s="10"/>
    </row>
    <row r="282" spans="1:24" x14ac:dyDescent="0.2">
      <c r="A282" s="10"/>
      <c r="B282" s="10"/>
      <c r="C282" s="10"/>
      <c r="D282" s="10"/>
      <c r="X282" s="10"/>
    </row>
    <row r="283" spans="1:24" x14ac:dyDescent="0.2">
      <c r="A283" s="10"/>
      <c r="B283" s="10"/>
      <c r="C283" s="10"/>
      <c r="D283" s="10"/>
      <c r="X283" s="10"/>
    </row>
    <row r="284" spans="1:24" x14ac:dyDescent="0.2">
      <c r="A284" s="10"/>
      <c r="B284" s="10"/>
      <c r="C284" s="10"/>
      <c r="D284" s="10"/>
      <c r="X284" s="10"/>
    </row>
    <row r="285" spans="1:24" x14ac:dyDescent="0.2">
      <c r="A285" s="10"/>
      <c r="B285" s="10"/>
      <c r="C285" s="10"/>
      <c r="D285" s="10"/>
      <c r="X285" s="10"/>
    </row>
    <row r="286" spans="1:24" x14ac:dyDescent="0.2">
      <c r="A286" s="10"/>
      <c r="B286" s="10"/>
      <c r="C286" s="10"/>
      <c r="D286" s="10"/>
      <c r="X286" s="10"/>
    </row>
    <row r="287" spans="1:24" x14ac:dyDescent="0.2">
      <c r="A287" s="10"/>
      <c r="B287" s="10"/>
      <c r="C287" s="10"/>
      <c r="D287" s="10"/>
      <c r="X287" s="10"/>
    </row>
    <row r="288" spans="1:24" x14ac:dyDescent="0.2">
      <c r="A288" s="10"/>
      <c r="B288" s="10"/>
      <c r="C288" s="10"/>
      <c r="D288" s="10"/>
      <c r="X288" s="10"/>
    </row>
    <row r="289" spans="1:24" x14ac:dyDescent="0.2">
      <c r="A289" s="10"/>
      <c r="B289" s="10"/>
      <c r="C289" s="10"/>
      <c r="D289" s="10"/>
      <c r="X289" s="10"/>
    </row>
    <row r="290" spans="1:24" x14ac:dyDescent="0.2">
      <c r="A290" s="10"/>
      <c r="B290" s="10"/>
      <c r="C290" s="10"/>
      <c r="D290" s="10"/>
      <c r="X290" s="10"/>
    </row>
    <row r="291" spans="1:24" x14ac:dyDescent="0.2">
      <c r="A291" s="10"/>
      <c r="B291" s="10"/>
      <c r="C291" s="10"/>
      <c r="D291" s="10"/>
      <c r="X291" s="10"/>
    </row>
    <row r="292" spans="1:24" x14ac:dyDescent="0.2">
      <c r="A292" s="10"/>
      <c r="B292" s="10"/>
      <c r="C292" s="10"/>
      <c r="D292" s="10"/>
      <c r="X292" s="10"/>
    </row>
    <row r="293" spans="1:24" x14ac:dyDescent="0.2">
      <c r="A293" s="10"/>
      <c r="B293" s="10"/>
      <c r="C293" s="10"/>
      <c r="D293" s="10"/>
      <c r="X293" s="10"/>
    </row>
    <row r="294" spans="1:24" x14ac:dyDescent="0.2">
      <c r="A294" s="10"/>
      <c r="B294" s="10"/>
      <c r="C294" s="10"/>
      <c r="D294" s="10"/>
      <c r="X294" s="10"/>
    </row>
    <row r="295" spans="1:24" x14ac:dyDescent="0.2">
      <c r="A295" s="10"/>
      <c r="B295" s="10"/>
      <c r="C295" s="10"/>
      <c r="D295" s="10"/>
      <c r="X295" s="10"/>
    </row>
    <row r="296" spans="1:24" x14ac:dyDescent="0.2">
      <c r="A296" s="10"/>
      <c r="B296" s="10"/>
      <c r="C296" s="10"/>
      <c r="D296" s="10"/>
      <c r="X296" s="10"/>
    </row>
    <row r="297" spans="1:24" x14ac:dyDescent="0.2">
      <c r="A297" s="10"/>
      <c r="B297" s="10"/>
      <c r="C297" s="10"/>
      <c r="D297" s="10"/>
      <c r="X297" s="10"/>
    </row>
    <row r="298" spans="1:24" x14ac:dyDescent="0.2">
      <c r="A298" s="10"/>
      <c r="B298" s="10"/>
      <c r="C298" s="10"/>
      <c r="D298" s="10"/>
      <c r="X298" s="10"/>
    </row>
    <row r="299" spans="1:24" x14ac:dyDescent="0.2">
      <c r="A299" s="10"/>
      <c r="B299" s="10"/>
      <c r="C299" s="10"/>
      <c r="D299" s="10"/>
      <c r="X299" s="10"/>
    </row>
    <row r="300" spans="1:24" x14ac:dyDescent="0.2">
      <c r="A300" s="10"/>
      <c r="B300" s="10"/>
      <c r="C300" s="10"/>
      <c r="D300" s="10"/>
      <c r="X300" s="10"/>
    </row>
    <row r="301" spans="1:24" x14ac:dyDescent="0.2">
      <c r="A301" s="10"/>
      <c r="B301" s="10"/>
      <c r="C301" s="10"/>
      <c r="D301" s="10"/>
      <c r="X301" s="10"/>
    </row>
    <row r="302" spans="1:24" x14ac:dyDescent="0.2">
      <c r="A302" s="10"/>
      <c r="B302" s="10"/>
      <c r="C302" s="10"/>
      <c r="D302" s="10"/>
      <c r="X302" s="10"/>
    </row>
    <row r="303" spans="1:24" x14ac:dyDescent="0.2">
      <c r="A303" s="10"/>
      <c r="B303" s="10"/>
      <c r="C303" s="10"/>
      <c r="D303" s="10"/>
      <c r="X303" s="10"/>
    </row>
    <row r="304" spans="1:24" x14ac:dyDescent="0.2">
      <c r="A304" s="10"/>
      <c r="B304" s="10"/>
      <c r="C304" s="10"/>
      <c r="D304" s="10"/>
      <c r="X304" s="10"/>
    </row>
    <row r="305" spans="1:24" x14ac:dyDescent="0.2">
      <c r="A305" s="10"/>
      <c r="B305" s="10"/>
      <c r="C305" s="10"/>
      <c r="D305" s="10"/>
      <c r="X305" s="10"/>
    </row>
    <row r="306" spans="1:24" x14ac:dyDescent="0.2">
      <c r="A306" s="10"/>
      <c r="B306" s="10"/>
      <c r="C306" s="10"/>
      <c r="D306" s="10"/>
      <c r="X306" s="10"/>
    </row>
    <row r="307" spans="1:24" x14ac:dyDescent="0.2">
      <c r="A307" s="10"/>
      <c r="B307" s="10"/>
      <c r="C307" s="10"/>
      <c r="D307" s="10"/>
      <c r="X307" s="10"/>
    </row>
    <row r="308" spans="1:24" x14ac:dyDescent="0.2">
      <c r="A308" s="10"/>
      <c r="B308" s="10"/>
      <c r="C308" s="10"/>
      <c r="D308" s="10"/>
      <c r="X308" s="10"/>
    </row>
    <row r="309" spans="1:24" x14ac:dyDescent="0.2">
      <c r="A309" s="10"/>
      <c r="B309" s="10"/>
      <c r="C309" s="10"/>
      <c r="D309" s="10"/>
      <c r="X309" s="10"/>
    </row>
    <row r="310" spans="1:24" x14ac:dyDescent="0.2">
      <c r="A310" s="10"/>
      <c r="B310" s="10"/>
      <c r="C310" s="10"/>
      <c r="D310" s="10"/>
      <c r="X310" s="10"/>
    </row>
    <row r="311" spans="1:24" x14ac:dyDescent="0.2">
      <c r="A311" s="10"/>
      <c r="B311" s="10"/>
      <c r="C311" s="10"/>
      <c r="D311" s="10"/>
      <c r="X311" s="10"/>
    </row>
    <row r="312" spans="1:24" x14ac:dyDescent="0.2">
      <c r="A312" s="10"/>
      <c r="B312" s="10"/>
      <c r="C312" s="10"/>
      <c r="D312" s="10"/>
      <c r="X312" s="10"/>
    </row>
    <row r="313" spans="1:24" x14ac:dyDescent="0.2">
      <c r="A313" s="10"/>
      <c r="B313" s="10"/>
      <c r="C313" s="10"/>
      <c r="D313" s="10"/>
      <c r="X313" s="10"/>
    </row>
    <row r="314" spans="1:24" x14ac:dyDescent="0.2">
      <c r="A314" s="10"/>
      <c r="B314" s="10"/>
      <c r="C314" s="10"/>
      <c r="D314" s="10"/>
      <c r="X314" s="10"/>
    </row>
    <row r="315" spans="1:24" x14ac:dyDescent="0.2">
      <c r="A315" s="10"/>
      <c r="B315" s="10"/>
      <c r="C315" s="10"/>
      <c r="D315" s="10"/>
      <c r="X315" s="10"/>
    </row>
    <row r="316" spans="1:24" x14ac:dyDescent="0.2">
      <c r="A316" s="10"/>
      <c r="B316" s="10"/>
      <c r="C316" s="10"/>
      <c r="D316" s="10"/>
      <c r="X316" s="10"/>
    </row>
    <row r="317" spans="1:24" x14ac:dyDescent="0.2">
      <c r="A317" s="10"/>
      <c r="B317" s="10"/>
      <c r="C317" s="10"/>
      <c r="D317" s="10"/>
      <c r="X317" s="10"/>
    </row>
    <row r="318" spans="1:24" x14ac:dyDescent="0.2">
      <c r="A318" s="10"/>
      <c r="B318" s="10"/>
      <c r="C318" s="10"/>
      <c r="D318" s="10"/>
      <c r="X318" s="10"/>
    </row>
    <row r="319" spans="1:24" x14ac:dyDescent="0.2">
      <c r="A319" s="10"/>
      <c r="B319" s="10"/>
      <c r="C319" s="10"/>
      <c r="D319" s="10"/>
      <c r="X319" s="10"/>
    </row>
    <row r="320" spans="1:24" x14ac:dyDescent="0.2">
      <c r="A320" s="10"/>
      <c r="B320" s="10"/>
      <c r="C320" s="10"/>
      <c r="D320" s="10"/>
      <c r="X320" s="10"/>
    </row>
    <row r="321" spans="1:24" x14ac:dyDescent="0.2">
      <c r="A321" s="10"/>
      <c r="B321" s="10"/>
      <c r="C321" s="10"/>
      <c r="D321" s="10"/>
      <c r="X321" s="10"/>
    </row>
    <row r="322" spans="1:24" x14ac:dyDescent="0.2">
      <c r="A322" s="10"/>
      <c r="B322" s="10"/>
      <c r="C322" s="10"/>
      <c r="D322" s="10"/>
      <c r="X322" s="10"/>
    </row>
    <row r="323" spans="1:24" x14ac:dyDescent="0.2">
      <c r="A323" s="10"/>
      <c r="B323" s="10"/>
      <c r="C323" s="10"/>
      <c r="D323" s="10"/>
      <c r="X323" s="10"/>
    </row>
    <row r="324" spans="1:24" x14ac:dyDescent="0.2">
      <c r="A324" s="10"/>
      <c r="B324" s="10"/>
      <c r="C324" s="10"/>
      <c r="D324" s="10"/>
      <c r="X324" s="10"/>
    </row>
    <row r="325" spans="1:24" x14ac:dyDescent="0.2">
      <c r="A325" s="10"/>
      <c r="B325" s="10"/>
      <c r="C325" s="10"/>
      <c r="D325" s="10"/>
      <c r="X325" s="10"/>
    </row>
    <row r="326" spans="1:24" x14ac:dyDescent="0.2">
      <c r="A326" s="10"/>
      <c r="B326" s="10"/>
      <c r="C326" s="10"/>
      <c r="D326" s="10"/>
      <c r="X326" s="10"/>
    </row>
    <row r="327" spans="1:24" x14ac:dyDescent="0.2">
      <c r="A327" s="10"/>
      <c r="B327" s="10"/>
      <c r="C327" s="10"/>
      <c r="D327" s="10"/>
      <c r="X327" s="10"/>
    </row>
    <row r="328" spans="1:24" x14ac:dyDescent="0.2">
      <c r="A328" s="10"/>
      <c r="B328" s="10"/>
      <c r="C328" s="10"/>
      <c r="D328" s="10"/>
      <c r="X328" s="10"/>
    </row>
    <row r="329" spans="1:24" x14ac:dyDescent="0.2">
      <c r="A329" s="10"/>
      <c r="B329" s="10"/>
      <c r="C329" s="10"/>
      <c r="D329" s="10"/>
      <c r="X329" s="10"/>
    </row>
    <row r="330" spans="1:24" x14ac:dyDescent="0.2">
      <c r="A330" s="10"/>
      <c r="B330" s="10"/>
      <c r="C330" s="10"/>
      <c r="D330" s="10"/>
      <c r="X330" s="10"/>
    </row>
    <row r="331" spans="1:24" x14ac:dyDescent="0.2">
      <c r="A331" s="10"/>
      <c r="B331" s="10"/>
      <c r="C331" s="10"/>
      <c r="D331" s="10"/>
      <c r="X331" s="10"/>
    </row>
    <row r="332" spans="1:24" x14ac:dyDescent="0.2">
      <c r="A332" s="10"/>
      <c r="B332" s="10"/>
      <c r="C332" s="10"/>
      <c r="D332" s="10"/>
      <c r="X332" s="10"/>
    </row>
    <row r="333" spans="1:24" x14ac:dyDescent="0.2">
      <c r="A333" s="10"/>
      <c r="B333" s="10"/>
      <c r="C333" s="10"/>
      <c r="D333" s="10"/>
      <c r="X333" s="10"/>
    </row>
    <row r="334" spans="1:24" x14ac:dyDescent="0.2">
      <c r="A334" s="10"/>
      <c r="B334" s="10"/>
      <c r="C334" s="10"/>
      <c r="D334" s="10"/>
      <c r="X334" s="10"/>
    </row>
    <row r="335" spans="1:24" x14ac:dyDescent="0.2">
      <c r="A335" s="10"/>
      <c r="B335" s="10"/>
      <c r="C335" s="10"/>
      <c r="D335" s="10"/>
      <c r="X335" s="10"/>
    </row>
    <row r="336" spans="1:24" x14ac:dyDescent="0.2">
      <c r="A336" s="10"/>
      <c r="B336" s="10"/>
      <c r="C336" s="10"/>
      <c r="D336" s="10"/>
      <c r="X336" s="10"/>
    </row>
    <row r="337" spans="1:24" x14ac:dyDescent="0.2">
      <c r="A337" s="10"/>
      <c r="B337" s="10"/>
      <c r="C337" s="10"/>
      <c r="D337" s="10"/>
      <c r="X337" s="10"/>
    </row>
    <row r="338" spans="1:24" x14ac:dyDescent="0.2">
      <c r="A338" s="10"/>
      <c r="B338" s="10"/>
      <c r="C338" s="10"/>
      <c r="D338" s="10"/>
      <c r="X338" s="10"/>
    </row>
    <row r="339" spans="1:24" x14ac:dyDescent="0.2">
      <c r="A339" s="10"/>
      <c r="B339" s="10"/>
      <c r="C339" s="10"/>
      <c r="D339" s="10"/>
      <c r="X339" s="10"/>
    </row>
    <row r="340" spans="1:24" x14ac:dyDescent="0.2">
      <c r="A340" s="10"/>
      <c r="B340" s="10"/>
      <c r="C340" s="10"/>
      <c r="D340" s="10"/>
      <c r="X340" s="10"/>
    </row>
    <row r="341" spans="1:24" x14ac:dyDescent="0.2">
      <c r="A341" s="10"/>
      <c r="B341" s="10"/>
      <c r="C341" s="10"/>
      <c r="D341" s="10"/>
      <c r="X341" s="10"/>
    </row>
    <row r="342" spans="1:24" x14ac:dyDescent="0.2">
      <c r="A342" s="10"/>
      <c r="B342" s="10"/>
      <c r="C342" s="10"/>
      <c r="D342" s="10"/>
      <c r="X342" s="10"/>
    </row>
    <row r="343" spans="1:24" x14ac:dyDescent="0.2">
      <c r="A343" s="10"/>
      <c r="B343" s="10"/>
      <c r="C343" s="10"/>
      <c r="D343" s="10"/>
      <c r="X343" s="10"/>
    </row>
    <row r="344" spans="1:24" x14ac:dyDescent="0.2">
      <c r="A344" s="10"/>
      <c r="B344" s="10"/>
      <c r="C344" s="10"/>
      <c r="D344" s="10"/>
      <c r="X344" s="10"/>
    </row>
    <row r="345" spans="1:24" x14ac:dyDescent="0.2">
      <c r="A345" s="10"/>
      <c r="B345" s="10"/>
      <c r="C345" s="10"/>
      <c r="D345" s="10"/>
      <c r="X345" s="10"/>
    </row>
    <row r="346" spans="1:24" x14ac:dyDescent="0.2">
      <c r="A346" s="10"/>
      <c r="B346" s="10"/>
      <c r="C346" s="10"/>
      <c r="D346" s="10"/>
      <c r="X346" s="10"/>
    </row>
    <row r="347" spans="1:24" x14ac:dyDescent="0.2">
      <c r="A347" s="10"/>
      <c r="B347" s="10"/>
      <c r="C347" s="10"/>
      <c r="D347" s="10"/>
      <c r="X347" s="10"/>
    </row>
    <row r="348" spans="1:24" x14ac:dyDescent="0.2">
      <c r="A348" s="10"/>
      <c r="B348" s="10"/>
      <c r="C348" s="10"/>
      <c r="D348" s="10"/>
      <c r="X348" s="10"/>
    </row>
    <row r="349" spans="1:24" x14ac:dyDescent="0.2">
      <c r="A349" s="10"/>
      <c r="B349" s="10"/>
      <c r="C349" s="10"/>
      <c r="D349" s="10"/>
      <c r="X349" s="10"/>
    </row>
    <row r="350" spans="1:24" x14ac:dyDescent="0.2">
      <c r="A350" s="10"/>
      <c r="B350" s="10"/>
      <c r="C350" s="10"/>
      <c r="D350" s="10"/>
      <c r="X350" s="10"/>
    </row>
    <row r="351" spans="1:24" x14ac:dyDescent="0.2">
      <c r="A351" s="10"/>
      <c r="B351" s="10"/>
      <c r="C351" s="10"/>
      <c r="D351" s="10"/>
      <c r="X351" s="10"/>
    </row>
    <row r="352" spans="1:24" x14ac:dyDescent="0.2">
      <c r="A352" s="10"/>
      <c r="B352" s="10"/>
      <c r="C352" s="10"/>
      <c r="D352" s="10"/>
      <c r="X352" s="10"/>
    </row>
    <row r="353" spans="1:24" x14ac:dyDescent="0.2">
      <c r="A353" s="10"/>
      <c r="B353" s="10"/>
      <c r="C353" s="10"/>
      <c r="D353" s="10"/>
      <c r="X353" s="10"/>
    </row>
    <row r="354" spans="1:24" x14ac:dyDescent="0.2">
      <c r="A354" s="10"/>
      <c r="B354" s="10"/>
      <c r="C354" s="10"/>
      <c r="D354" s="10"/>
      <c r="X354" s="10"/>
    </row>
    <row r="355" spans="1:24" x14ac:dyDescent="0.2">
      <c r="A355" s="10"/>
      <c r="B355" s="10"/>
      <c r="C355" s="10"/>
      <c r="D355" s="10"/>
      <c r="X355" s="10"/>
    </row>
    <row r="356" spans="1:24" x14ac:dyDescent="0.2">
      <c r="A356" s="10"/>
      <c r="B356" s="10"/>
      <c r="C356" s="10"/>
      <c r="D356" s="10"/>
      <c r="X356" s="10"/>
    </row>
    <row r="357" spans="1:24" x14ac:dyDescent="0.2">
      <c r="A357" s="10"/>
      <c r="B357" s="10"/>
      <c r="C357" s="10"/>
      <c r="D357" s="10"/>
      <c r="X357" s="10"/>
    </row>
    <row r="358" spans="1:24" x14ac:dyDescent="0.2">
      <c r="A358" s="10"/>
      <c r="B358" s="10"/>
      <c r="C358" s="10"/>
      <c r="D358" s="10"/>
      <c r="X358" s="10"/>
    </row>
    <row r="359" spans="1:24" x14ac:dyDescent="0.2">
      <c r="A359" s="10"/>
      <c r="B359" s="10"/>
      <c r="C359" s="10"/>
      <c r="D359" s="10"/>
      <c r="X359" s="10"/>
    </row>
    <row r="360" spans="1:24" x14ac:dyDescent="0.2">
      <c r="A360" s="10"/>
      <c r="B360" s="10"/>
      <c r="C360" s="10"/>
      <c r="D360" s="10"/>
      <c r="X360" s="10"/>
    </row>
    <row r="361" spans="1:24" x14ac:dyDescent="0.2">
      <c r="A361" s="10"/>
      <c r="B361" s="10"/>
      <c r="C361" s="10"/>
      <c r="D361" s="10"/>
      <c r="X361" s="10"/>
    </row>
    <row r="362" spans="1:24" x14ac:dyDescent="0.2">
      <c r="A362" s="10"/>
      <c r="B362" s="10"/>
      <c r="C362" s="10"/>
      <c r="D362" s="10"/>
      <c r="X362" s="10"/>
    </row>
    <row r="363" spans="1:24" x14ac:dyDescent="0.2">
      <c r="A363" s="10"/>
      <c r="B363" s="10"/>
      <c r="C363" s="10"/>
      <c r="D363" s="10"/>
      <c r="X363" s="10"/>
    </row>
    <row r="364" spans="1:24" x14ac:dyDescent="0.2">
      <c r="A364" s="10"/>
      <c r="B364" s="10"/>
      <c r="C364" s="10"/>
      <c r="D364" s="10"/>
      <c r="X364" s="10"/>
    </row>
    <row r="365" spans="1:24" x14ac:dyDescent="0.2">
      <c r="A365" s="10"/>
      <c r="B365" s="10"/>
      <c r="C365" s="10"/>
      <c r="D365" s="10"/>
      <c r="X365" s="10"/>
    </row>
    <row r="366" spans="1:24" x14ac:dyDescent="0.2">
      <c r="A366" s="10"/>
      <c r="B366" s="10"/>
      <c r="C366" s="10"/>
      <c r="D366" s="10"/>
      <c r="X366" s="10"/>
    </row>
    <row r="367" spans="1:24" x14ac:dyDescent="0.2">
      <c r="A367" s="10"/>
      <c r="B367" s="10"/>
      <c r="C367" s="10"/>
      <c r="D367" s="10"/>
      <c r="X367" s="10"/>
    </row>
    <row r="368" spans="1:24" x14ac:dyDescent="0.2">
      <c r="A368" s="10"/>
      <c r="B368" s="10"/>
      <c r="C368" s="10"/>
      <c r="D368" s="10"/>
      <c r="X368" s="10"/>
    </row>
    <row r="369" spans="1:24" x14ac:dyDescent="0.2">
      <c r="A369" s="10"/>
      <c r="B369" s="10"/>
      <c r="C369" s="10"/>
      <c r="D369" s="10"/>
      <c r="X369" s="10"/>
    </row>
    <row r="370" spans="1:24" x14ac:dyDescent="0.2">
      <c r="A370" s="10"/>
      <c r="B370" s="10"/>
      <c r="C370" s="10"/>
      <c r="D370" s="10"/>
      <c r="X370" s="10"/>
    </row>
    <row r="371" spans="1:24" x14ac:dyDescent="0.2">
      <c r="A371" s="10"/>
      <c r="B371" s="10"/>
      <c r="C371" s="10"/>
      <c r="D371" s="10"/>
      <c r="X371" s="10"/>
    </row>
    <row r="372" spans="1:24" x14ac:dyDescent="0.2">
      <c r="A372" s="10"/>
      <c r="B372" s="10"/>
      <c r="C372" s="10"/>
      <c r="D372" s="10"/>
      <c r="X372" s="10"/>
    </row>
    <row r="373" spans="1:24" x14ac:dyDescent="0.2">
      <c r="A373" s="10"/>
      <c r="B373" s="10"/>
      <c r="C373" s="10"/>
      <c r="D373" s="10"/>
      <c r="X373" s="10"/>
    </row>
    <row r="374" spans="1:24" x14ac:dyDescent="0.2">
      <c r="A374" s="10"/>
      <c r="B374" s="10"/>
      <c r="C374" s="10"/>
      <c r="D374" s="10"/>
      <c r="X374" s="10"/>
    </row>
    <row r="375" spans="1:24" x14ac:dyDescent="0.2">
      <c r="A375" s="10"/>
      <c r="B375" s="10"/>
      <c r="C375" s="10"/>
      <c r="D375" s="10"/>
      <c r="X375" s="10"/>
    </row>
    <row r="376" spans="1:24" x14ac:dyDescent="0.2">
      <c r="A376" s="10"/>
      <c r="B376" s="10"/>
      <c r="C376" s="10"/>
      <c r="D376" s="10"/>
      <c r="X376" s="10"/>
    </row>
    <row r="377" spans="1:24" x14ac:dyDescent="0.2">
      <c r="A377" s="10"/>
      <c r="B377" s="10"/>
      <c r="C377" s="10"/>
      <c r="D377" s="10"/>
      <c r="X377" s="10"/>
    </row>
    <row r="378" spans="1:24" x14ac:dyDescent="0.2">
      <c r="A378" s="10"/>
      <c r="B378" s="10"/>
      <c r="C378" s="10"/>
      <c r="D378" s="10"/>
      <c r="X378" s="10"/>
    </row>
    <row r="379" spans="1:24" x14ac:dyDescent="0.2">
      <c r="A379" s="10"/>
      <c r="B379" s="10"/>
      <c r="C379" s="10"/>
      <c r="D379" s="10"/>
      <c r="X379" s="10"/>
    </row>
    <row r="380" spans="1:24" x14ac:dyDescent="0.2">
      <c r="A380" s="10"/>
      <c r="B380" s="10"/>
      <c r="C380" s="10"/>
      <c r="D380" s="10"/>
      <c r="X380" s="10"/>
    </row>
    <row r="381" spans="1:24" x14ac:dyDescent="0.2">
      <c r="A381" s="10"/>
      <c r="B381" s="10"/>
      <c r="C381" s="10"/>
      <c r="D381" s="10"/>
      <c r="X381" s="10"/>
    </row>
    <row r="382" spans="1:24" x14ac:dyDescent="0.2">
      <c r="A382" s="10"/>
      <c r="B382" s="10"/>
      <c r="C382" s="10"/>
      <c r="D382" s="10"/>
      <c r="X382" s="10"/>
    </row>
    <row r="383" spans="1:24" x14ac:dyDescent="0.2">
      <c r="A383" s="10"/>
      <c r="B383" s="10"/>
      <c r="C383" s="10"/>
      <c r="D383" s="10"/>
      <c r="X383" s="10"/>
    </row>
    <row r="384" spans="1:24" x14ac:dyDescent="0.2">
      <c r="A384" s="10"/>
      <c r="B384" s="10"/>
      <c r="C384" s="10"/>
      <c r="D384" s="10"/>
      <c r="X384" s="10"/>
    </row>
    <row r="385" spans="1:24" x14ac:dyDescent="0.2">
      <c r="A385" s="10"/>
      <c r="B385" s="10"/>
      <c r="C385" s="10"/>
      <c r="D385" s="10"/>
      <c r="X385" s="10"/>
    </row>
    <row r="386" spans="1:24" x14ac:dyDescent="0.2">
      <c r="A386" s="10"/>
      <c r="B386" s="10"/>
      <c r="C386" s="10"/>
      <c r="D386" s="10"/>
      <c r="X386" s="10"/>
    </row>
    <row r="387" spans="1:24" x14ac:dyDescent="0.2">
      <c r="A387" s="10"/>
      <c r="B387" s="10"/>
      <c r="C387" s="10"/>
      <c r="D387" s="10"/>
      <c r="X387" s="10"/>
    </row>
    <row r="388" spans="1:24" x14ac:dyDescent="0.2">
      <c r="A388" s="10"/>
      <c r="B388" s="10"/>
      <c r="C388" s="10"/>
      <c r="D388" s="10"/>
      <c r="X388" s="10"/>
    </row>
    <row r="389" spans="1:24" x14ac:dyDescent="0.2">
      <c r="A389" s="10"/>
      <c r="B389" s="10"/>
      <c r="C389" s="10"/>
      <c r="D389" s="10"/>
      <c r="X389" s="10"/>
    </row>
    <row r="390" spans="1:24" x14ac:dyDescent="0.2">
      <c r="A390" s="10"/>
      <c r="B390" s="10"/>
      <c r="C390" s="10"/>
      <c r="D390" s="10"/>
      <c r="X390" s="10"/>
    </row>
    <row r="391" spans="1:24" x14ac:dyDescent="0.2">
      <c r="A391" s="10"/>
      <c r="B391" s="10"/>
      <c r="C391" s="10"/>
      <c r="D391" s="10"/>
      <c r="X391" s="10"/>
    </row>
    <row r="392" spans="1:24" x14ac:dyDescent="0.2">
      <c r="A392" s="10"/>
      <c r="B392" s="10"/>
      <c r="C392" s="10"/>
      <c r="D392" s="10"/>
      <c r="X392" s="10"/>
    </row>
    <row r="393" spans="1:24" x14ac:dyDescent="0.2">
      <c r="A393" s="10"/>
      <c r="B393" s="10"/>
      <c r="C393" s="10"/>
      <c r="D393" s="10"/>
      <c r="X393" s="10"/>
    </row>
    <row r="394" spans="1:24" x14ac:dyDescent="0.2">
      <c r="A394" s="10"/>
      <c r="B394" s="10"/>
      <c r="C394" s="10"/>
      <c r="D394" s="10"/>
      <c r="X394" s="10"/>
    </row>
    <row r="395" spans="1:24" x14ac:dyDescent="0.2">
      <c r="A395" s="10"/>
      <c r="B395" s="10"/>
      <c r="C395" s="10"/>
      <c r="D395" s="10"/>
      <c r="X395" s="10"/>
    </row>
    <row r="396" spans="1:24" x14ac:dyDescent="0.2">
      <c r="A396" s="10"/>
      <c r="B396" s="10"/>
      <c r="C396" s="10"/>
      <c r="D396" s="10"/>
      <c r="X396" s="10"/>
    </row>
    <row r="397" spans="1:24" x14ac:dyDescent="0.2">
      <c r="A397" s="10"/>
      <c r="B397" s="10"/>
      <c r="C397" s="10"/>
      <c r="D397" s="10"/>
      <c r="X397" s="10"/>
    </row>
    <row r="398" spans="1:24" x14ac:dyDescent="0.2">
      <c r="A398" s="10"/>
      <c r="B398" s="10"/>
      <c r="C398" s="10"/>
      <c r="D398" s="10"/>
      <c r="X398" s="10"/>
    </row>
    <row r="399" spans="1:24" x14ac:dyDescent="0.2">
      <c r="A399" s="10"/>
      <c r="B399" s="10"/>
      <c r="C399" s="10"/>
      <c r="D399" s="10"/>
      <c r="X399" s="10"/>
    </row>
    <row r="400" spans="1:24" x14ac:dyDescent="0.2">
      <c r="A400" s="10"/>
      <c r="B400" s="10"/>
      <c r="C400" s="10"/>
      <c r="D400" s="10"/>
      <c r="X400" s="10"/>
    </row>
    <row r="401" spans="1:24" x14ac:dyDescent="0.2">
      <c r="A401" s="10"/>
      <c r="B401" s="10"/>
      <c r="C401" s="10"/>
      <c r="D401" s="10"/>
      <c r="X401" s="10"/>
    </row>
    <row r="402" spans="1:24" x14ac:dyDescent="0.2">
      <c r="A402" s="10"/>
      <c r="B402" s="10"/>
      <c r="C402" s="10"/>
      <c r="D402" s="10"/>
      <c r="X402" s="10"/>
    </row>
    <row r="403" spans="1:24" x14ac:dyDescent="0.2">
      <c r="A403" s="10"/>
      <c r="B403" s="10"/>
      <c r="C403" s="10"/>
      <c r="D403" s="10"/>
      <c r="X403" s="10"/>
    </row>
    <row r="404" spans="1:24" x14ac:dyDescent="0.2">
      <c r="A404" s="10"/>
      <c r="B404" s="10"/>
      <c r="C404" s="10"/>
      <c r="D404" s="10"/>
      <c r="X404" s="10"/>
    </row>
    <row r="405" spans="1:24" x14ac:dyDescent="0.2">
      <c r="A405" s="10"/>
      <c r="B405" s="10"/>
      <c r="C405" s="10"/>
      <c r="D405" s="10"/>
      <c r="X405" s="10"/>
    </row>
    <row r="406" spans="1:24" x14ac:dyDescent="0.2">
      <c r="A406" s="10"/>
      <c r="B406" s="10"/>
      <c r="C406" s="10"/>
      <c r="D406" s="10"/>
      <c r="X406" s="10"/>
    </row>
    <row r="407" spans="1:24" x14ac:dyDescent="0.2">
      <c r="A407" s="10"/>
      <c r="B407" s="10"/>
      <c r="C407" s="10"/>
      <c r="D407" s="10"/>
      <c r="X407" s="10"/>
    </row>
    <row r="408" spans="1:24" x14ac:dyDescent="0.2">
      <c r="A408" s="10"/>
      <c r="B408" s="10"/>
      <c r="C408" s="10"/>
      <c r="D408" s="10"/>
      <c r="X408" s="10"/>
    </row>
    <row r="409" spans="1:24" x14ac:dyDescent="0.2">
      <c r="A409" s="10"/>
      <c r="B409" s="10"/>
      <c r="C409" s="10"/>
      <c r="D409" s="10"/>
      <c r="X409" s="10"/>
    </row>
    <row r="410" spans="1:24" x14ac:dyDescent="0.2">
      <c r="A410" s="10"/>
      <c r="B410" s="10"/>
      <c r="C410" s="10"/>
      <c r="D410" s="10"/>
      <c r="X410" s="10"/>
    </row>
    <row r="411" spans="1:24" x14ac:dyDescent="0.2">
      <c r="A411" s="10"/>
      <c r="B411" s="10"/>
      <c r="C411" s="10"/>
      <c r="D411" s="10"/>
      <c r="X411" s="10"/>
    </row>
    <row r="412" spans="1:24" x14ac:dyDescent="0.2">
      <c r="A412" s="10"/>
      <c r="B412" s="10"/>
      <c r="C412" s="10"/>
      <c r="D412" s="10"/>
      <c r="X412" s="10"/>
    </row>
    <row r="413" spans="1:24" x14ac:dyDescent="0.2">
      <c r="A413" s="10"/>
      <c r="B413" s="10"/>
      <c r="C413" s="10"/>
      <c r="D413" s="10"/>
      <c r="X413" s="10"/>
    </row>
    <row r="414" spans="1:24" x14ac:dyDescent="0.2">
      <c r="A414" s="10"/>
      <c r="B414" s="10"/>
      <c r="C414" s="10"/>
      <c r="D414" s="10"/>
      <c r="X414" s="10"/>
    </row>
    <row r="415" spans="1:24" x14ac:dyDescent="0.2">
      <c r="A415" s="10"/>
      <c r="B415" s="10"/>
      <c r="C415" s="10"/>
      <c r="D415" s="10"/>
      <c r="X415" s="10"/>
    </row>
    <row r="416" spans="1:24" x14ac:dyDescent="0.2">
      <c r="A416" s="10"/>
      <c r="B416" s="10"/>
      <c r="C416" s="10"/>
      <c r="D416" s="10"/>
      <c r="X416" s="10"/>
    </row>
    <row r="417" spans="1:24" x14ac:dyDescent="0.2">
      <c r="A417" s="10"/>
      <c r="B417" s="10"/>
      <c r="C417" s="10"/>
      <c r="D417" s="10"/>
      <c r="X417" s="10"/>
    </row>
    <row r="418" spans="1:24" x14ac:dyDescent="0.2">
      <c r="A418" s="10"/>
      <c r="B418" s="10"/>
      <c r="C418" s="10"/>
      <c r="D418" s="10"/>
      <c r="X418" s="10"/>
    </row>
    <row r="419" spans="1:24" x14ac:dyDescent="0.2">
      <c r="A419" s="10"/>
      <c r="B419" s="10"/>
      <c r="C419" s="10"/>
      <c r="D419" s="10"/>
      <c r="X419" s="10"/>
    </row>
    <row r="420" spans="1:24" x14ac:dyDescent="0.2">
      <c r="A420" s="10"/>
      <c r="B420" s="10"/>
      <c r="C420" s="10"/>
      <c r="D420" s="10"/>
      <c r="X420" s="10"/>
    </row>
    <row r="421" spans="1:24" x14ac:dyDescent="0.2">
      <c r="A421" s="10"/>
      <c r="B421" s="10"/>
      <c r="C421" s="10"/>
      <c r="D421" s="10"/>
      <c r="X421" s="10"/>
    </row>
    <row r="422" spans="1:24" x14ac:dyDescent="0.2">
      <c r="A422" s="10"/>
      <c r="B422" s="10"/>
      <c r="C422" s="10"/>
      <c r="D422" s="10"/>
      <c r="X422" s="10"/>
    </row>
    <row r="423" spans="1:24" x14ac:dyDescent="0.2">
      <c r="A423" s="10"/>
      <c r="B423" s="10"/>
      <c r="C423" s="10"/>
      <c r="D423" s="10"/>
      <c r="X423" s="10"/>
    </row>
    <row r="424" spans="1:24" x14ac:dyDescent="0.2">
      <c r="A424" s="10"/>
      <c r="B424" s="10"/>
      <c r="C424" s="10"/>
      <c r="D424" s="10"/>
      <c r="X424" s="10"/>
    </row>
    <row r="425" spans="1:24" x14ac:dyDescent="0.2">
      <c r="A425" s="10"/>
      <c r="B425" s="10"/>
      <c r="C425" s="10"/>
      <c r="D425" s="10"/>
      <c r="X425" s="10"/>
    </row>
    <row r="426" spans="1:24" x14ac:dyDescent="0.2">
      <c r="A426" s="10"/>
      <c r="B426" s="10"/>
      <c r="C426" s="10"/>
      <c r="D426" s="10"/>
      <c r="X426" s="10"/>
    </row>
    <row r="427" spans="1:24" x14ac:dyDescent="0.2">
      <c r="A427" s="10"/>
      <c r="B427" s="10"/>
      <c r="C427" s="10"/>
      <c r="D427" s="10"/>
      <c r="X427" s="10"/>
    </row>
    <row r="428" spans="1:24" x14ac:dyDescent="0.2">
      <c r="A428" s="10"/>
      <c r="B428" s="10"/>
      <c r="C428" s="10"/>
      <c r="D428" s="10"/>
      <c r="X428" s="10"/>
    </row>
    <row r="429" spans="1:24" x14ac:dyDescent="0.2">
      <c r="A429" s="10"/>
      <c r="B429" s="10"/>
      <c r="C429" s="10"/>
      <c r="D429" s="10"/>
      <c r="X429" s="10"/>
    </row>
    <row r="430" spans="1:24" x14ac:dyDescent="0.2">
      <c r="A430" s="10"/>
      <c r="B430" s="10"/>
      <c r="C430" s="10"/>
      <c r="D430" s="10"/>
      <c r="X430" s="10"/>
    </row>
    <row r="431" spans="1:24" x14ac:dyDescent="0.2">
      <c r="A431" s="10"/>
      <c r="B431" s="10"/>
      <c r="C431" s="10"/>
      <c r="D431" s="10"/>
      <c r="X431" s="10"/>
    </row>
    <row r="432" spans="1:24" x14ac:dyDescent="0.2">
      <c r="A432" s="10"/>
      <c r="B432" s="10"/>
      <c r="C432" s="10"/>
      <c r="D432" s="10"/>
      <c r="X432" s="10"/>
    </row>
    <row r="433" spans="1:24" x14ac:dyDescent="0.2">
      <c r="A433" s="10"/>
      <c r="B433" s="10"/>
      <c r="C433" s="10"/>
      <c r="D433" s="10"/>
      <c r="X433" s="10"/>
    </row>
    <row r="434" spans="1:24" x14ac:dyDescent="0.2">
      <c r="A434" s="10"/>
      <c r="B434" s="10"/>
      <c r="C434" s="10"/>
      <c r="D434" s="10"/>
      <c r="X434" s="10"/>
    </row>
    <row r="435" spans="1:24" x14ac:dyDescent="0.2">
      <c r="A435" s="10"/>
      <c r="B435" s="10"/>
      <c r="C435" s="10"/>
      <c r="D435" s="10"/>
      <c r="X435" s="10"/>
    </row>
    <row r="436" spans="1:24" x14ac:dyDescent="0.2">
      <c r="A436" s="10"/>
      <c r="B436" s="10"/>
      <c r="C436" s="10"/>
      <c r="D436" s="10"/>
      <c r="X436" s="10"/>
    </row>
    <row r="437" spans="1:24" x14ac:dyDescent="0.2">
      <c r="A437" s="10"/>
      <c r="B437" s="10"/>
      <c r="C437" s="10"/>
      <c r="D437" s="10"/>
      <c r="X437" s="10"/>
    </row>
    <row r="438" spans="1:24" x14ac:dyDescent="0.2">
      <c r="A438" s="10"/>
      <c r="B438" s="10"/>
      <c r="C438" s="10"/>
      <c r="D438" s="10"/>
      <c r="X438" s="10"/>
    </row>
    <row r="439" spans="1:24" x14ac:dyDescent="0.2">
      <c r="A439" s="10"/>
      <c r="B439" s="10"/>
      <c r="C439" s="10"/>
      <c r="D439" s="10"/>
      <c r="X439" s="10"/>
    </row>
    <row r="440" spans="1:24" x14ac:dyDescent="0.2">
      <c r="A440" s="10"/>
      <c r="B440" s="10"/>
      <c r="C440" s="10"/>
      <c r="D440" s="10"/>
      <c r="X440" s="10"/>
    </row>
    <row r="441" spans="1:24" x14ac:dyDescent="0.2">
      <c r="A441" s="10"/>
      <c r="B441" s="10"/>
      <c r="C441" s="10"/>
      <c r="D441" s="10"/>
      <c r="X441" s="10"/>
    </row>
    <row r="442" spans="1:24" x14ac:dyDescent="0.2">
      <c r="A442" s="10"/>
      <c r="B442" s="10"/>
      <c r="C442" s="10"/>
      <c r="D442" s="10"/>
      <c r="X442" s="10"/>
    </row>
    <row r="443" spans="1:24" x14ac:dyDescent="0.2">
      <c r="A443" s="10"/>
      <c r="B443" s="10"/>
      <c r="C443" s="10"/>
      <c r="D443" s="10"/>
      <c r="X443" s="10"/>
    </row>
    <row r="444" spans="1:24" x14ac:dyDescent="0.2">
      <c r="A444" s="10"/>
      <c r="B444" s="10"/>
      <c r="C444" s="10"/>
      <c r="D444" s="10"/>
      <c r="X444" s="10"/>
    </row>
    <row r="445" spans="1:24" x14ac:dyDescent="0.2">
      <c r="A445" s="10"/>
      <c r="B445" s="10"/>
      <c r="C445" s="10"/>
      <c r="D445" s="10"/>
      <c r="X445" s="10"/>
    </row>
    <row r="446" spans="1:24" x14ac:dyDescent="0.2">
      <c r="A446" s="10"/>
      <c r="B446" s="10"/>
      <c r="C446" s="10"/>
      <c r="D446" s="10"/>
      <c r="X446" s="10"/>
    </row>
    <row r="447" spans="1:24" x14ac:dyDescent="0.2">
      <c r="A447" s="10"/>
      <c r="B447" s="10"/>
      <c r="C447" s="10"/>
      <c r="D447" s="10"/>
      <c r="X447" s="10"/>
    </row>
    <row r="448" spans="1:24" x14ac:dyDescent="0.2">
      <c r="A448" s="10"/>
      <c r="B448" s="10"/>
      <c r="C448" s="10"/>
      <c r="D448" s="10"/>
      <c r="X448" s="10"/>
    </row>
    <row r="449" spans="1:24" x14ac:dyDescent="0.2">
      <c r="A449" s="10"/>
      <c r="B449" s="10"/>
      <c r="C449" s="10"/>
      <c r="D449" s="10"/>
      <c r="X449" s="10"/>
    </row>
    <row r="450" spans="1:24" x14ac:dyDescent="0.2">
      <c r="A450" s="10"/>
      <c r="B450" s="10"/>
      <c r="C450" s="10"/>
      <c r="D450" s="10"/>
      <c r="X450" s="10"/>
    </row>
    <row r="451" spans="1:24" x14ac:dyDescent="0.2">
      <c r="A451" s="10"/>
      <c r="B451" s="10"/>
      <c r="C451" s="10"/>
      <c r="D451" s="10"/>
      <c r="X451" s="10"/>
    </row>
    <row r="452" spans="1:24" x14ac:dyDescent="0.2">
      <c r="A452" s="10"/>
      <c r="B452" s="10"/>
      <c r="C452" s="10"/>
      <c r="D452" s="10"/>
      <c r="X452" s="10"/>
    </row>
    <row r="453" spans="1:24" x14ac:dyDescent="0.2">
      <c r="A453" s="10"/>
      <c r="B453" s="10"/>
      <c r="C453" s="10"/>
      <c r="D453" s="10"/>
      <c r="X453" s="10"/>
    </row>
    <row r="454" spans="1:24" x14ac:dyDescent="0.2">
      <c r="A454" s="10"/>
      <c r="B454" s="10"/>
      <c r="C454" s="10"/>
      <c r="D454" s="10"/>
      <c r="X454" s="10"/>
    </row>
    <row r="455" spans="1:24" x14ac:dyDescent="0.2">
      <c r="A455" s="10"/>
      <c r="B455" s="10"/>
      <c r="C455" s="10"/>
      <c r="D455" s="10"/>
      <c r="X455" s="10"/>
    </row>
    <row r="456" spans="1:24" x14ac:dyDescent="0.2">
      <c r="A456" s="10"/>
      <c r="B456" s="10"/>
      <c r="C456" s="10"/>
      <c r="D456" s="10"/>
      <c r="X456" s="10"/>
    </row>
    <row r="457" spans="1:24" x14ac:dyDescent="0.2">
      <c r="A457" s="10"/>
      <c r="B457" s="10"/>
      <c r="C457" s="10"/>
      <c r="D457" s="10"/>
      <c r="X457" s="10"/>
    </row>
    <row r="458" spans="1:24" x14ac:dyDescent="0.2">
      <c r="A458" s="10"/>
      <c r="B458" s="10"/>
      <c r="C458" s="10"/>
      <c r="D458" s="10"/>
      <c r="X458" s="10"/>
    </row>
    <row r="459" spans="1:24" x14ac:dyDescent="0.2">
      <c r="A459" s="10"/>
      <c r="B459" s="10"/>
      <c r="C459" s="10"/>
      <c r="D459" s="10"/>
      <c r="X459" s="10"/>
    </row>
    <row r="460" spans="1:24" x14ac:dyDescent="0.2">
      <c r="A460" s="10"/>
      <c r="B460" s="10"/>
      <c r="C460" s="10"/>
      <c r="D460" s="10"/>
      <c r="X460" s="10"/>
    </row>
    <row r="461" spans="1:24" x14ac:dyDescent="0.2">
      <c r="A461" s="10"/>
      <c r="B461" s="10"/>
      <c r="C461" s="10"/>
      <c r="D461" s="10"/>
      <c r="X461" s="10"/>
    </row>
    <row r="462" spans="1:24" x14ac:dyDescent="0.2">
      <c r="A462" s="10"/>
      <c r="B462" s="10"/>
      <c r="C462" s="10"/>
      <c r="D462" s="10"/>
      <c r="X462" s="10"/>
    </row>
    <row r="463" spans="1:24" x14ac:dyDescent="0.2">
      <c r="A463" s="10"/>
      <c r="B463" s="10"/>
      <c r="C463" s="10"/>
      <c r="D463" s="10"/>
      <c r="X463" s="10"/>
    </row>
    <row r="464" spans="1:24" x14ac:dyDescent="0.2">
      <c r="A464" s="10"/>
      <c r="B464" s="10"/>
      <c r="C464" s="10"/>
      <c r="D464" s="10"/>
      <c r="X464" s="10"/>
    </row>
    <row r="465" spans="1:24" x14ac:dyDescent="0.2">
      <c r="A465" s="10"/>
      <c r="B465" s="10"/>
      <c r="C465" s="10"/>
      <c r="D465" s="10"/>
      <c r="X465" s="10"/>
    </row>
    <row r="466" spans="1:24" x14ac:dyDescent="0.2">
      <c r="A466" s="10"/>
      <c r="B466" s="10"/>
      <c r="C466" s="10"/>
      <c r="D466" s="10"/>
      <c r="X466" s="10"/>
    </row>
    <row r="467" spans="1:24" x14ac:dyDescent="0.2">
      <c r="A467" s="10"/>
      <c r="B467" s="10"/>
      <c r="C467" s="10"/>
      <c r="D467" s="10"/>
      <c r="X467" s="10"/>
    </row>
    <row r="468" spans="1:24" x14ac:dyDescent="0.2">
      <c r="A468" s="10"/>
      <c r="B468" s="10"/>
      <c r="C468" s="10"/>
      <c r="D468" s="10"/>
      <c r="X468" s="10"/>
    </row>
    <row r="469" spans="1:24" x14ac:dyDescent="0.2">
      <c r="A469" s="10"/>
      <c r="B469" s="10"/>
      <c r="C469" s="10"/>
      <c r="D469" s="10"/>
      <c r="X469" s="10"/>
    </row>
    <row r="470" spans="1:24" x14ac:dyDescent="0.2">
      <c r="A470" s="10"/>
      <c r="B470" s="10"/>
      <c r="C470" s="10"/>
      <c r="D470" s="10"/>
      <c r="X470" s="10"/>
    </row>
    <row r="471" spans="1:24" x14ac:dyDescent="0.2">
      <c r="A471" s="10"/>
      <c r="B471" s="10"/>
      <c r="C471" s="10"/>
      <c r="D471" s="10"/>
      <c r="X471" s="10"/>
    </row>
    <row r="472" spans="1:24" x14ac:dyDescent="0.2">
      <c r="A472" s="10"/>
      <c r="B472" s="10"/>
      <c r="C472" s="10"/>
      <c r="D472" s="10"/>
      <c r="X472" s="10"/>
    </row>
    <row r="473" spans="1:24" x14ac:dyDescent="0.2">
      <c r="A473" s="10"/>
      <c r="B473" s="10"/>
      <c r="C473" s="10"/>
      <c r="D473" s="10"/>
      <c r="X473" s="10"/>
    </row>
    <row r="474" spans="1:24" x14ac:dyDescent="0.2">
      <c r="A474" s="10"/>
      <c r="B474" s="10"/>
      <c r="C474" s="10"/>
      <c r="D474" s="10"/>
      <c r="X474" s="10"/>
    </row>
    <row r="475" spans="1:24" x14ac:dyDescent="0.2">
      <c r="A475" s="10"/>
      <c r="B475" s="10"/>
      <c r="C475" s="10"/>
      <c r="D475" s="10"/>
      <c r="X475" s="10"/>
    </row>
    <row r="476" spans="1:24" x14ac:dyDescent="0.2">
      <c r="A476" s="10"/>
      <c r="B476" s="10"/>
      <c r="C476" s="10"/>
      <c r="D476" s="10"/>
      <c r="X476" s="10"/>
    </row>
    <row r="477" spans="1:24" x14ac:dyDescent="0.2">
      <c r="A477" s="10"/>
      <c r="B477" s="10"/>
      <c r="C477" s="10"/>
      <c r="D477" s="10"/>
      <c r="X477" s="10"/>
    </row>
    <row r="478" spans="1:24" x14ac:dyDescent="0.2">
      <c r="A478" s="10"/>
      <c r="B478" s="10"/>
      <c r="C478" s="10"/>
      <c r="D478" s="10"/>
      <c r="X478" s="10"/>
    </row>
    <row r="479" spans="1:24" x14ac:dyDescent="0.2">
      <c r="A479" s="10"/>
      <c r="B479" s="10"/>
      <c r="C479" s="10"/>
      <c r="D479" s="10"/>
      <c r="X479" s="10"/>
    </row>
    <row r="480" spans="1:24" x14ac:dyDescent="0.2">
      <c r="A480" s="10"/>
      <c r="B480" s="10"/>
      <c r="C480" s="10"/>
      <c r="D480" s="10"/>
      <c r="X480" s="10"/>
    </row>
    <row r="481" spans="1:24" x14ac:dyDescent="0.2">
      <c r="A481" s="10"/>
      <c r="B481" s="10"/>
      <c r="C481" s="10"/>
      <c r="D481" s="10"/>
      <c r="X481" s="10"/>
    </row>
    <row r="482" spans="1:24" x14ac:dyDescent="0.2">
      <c r="A482" s="10"/>
      <c r="B482" s="10"/>
      <c r="C482" s="10"/>
      <c r="D482" s="10"/>
      <c r="X482" s="10"/>
    </row>
    <row r="483" spans="1:24" x14ac:dyDescent="0.2">
      <c r="A483" s="10"/>
      <c r="B483" s="10"/>
      <c r="C483" s="10"/>
      <c r="D483" s="10"/>
      <c r="X483" s="10"/>
    </row>
    <row r="484" spans="1:24" x14ac:dyDescent="0.2">
      <c r="A484" s="10"/>
      <c r="B484" s="10"/>
      <c r="C484" s="10"/>
      <c r="D484" s="10"/>
      <c r="X484" s="10"/>
    </row>
    <row r="485" spans="1:24" x14ac:dyDescent="0.2">
      <c r="A485" s="10"/>
      <c r="B485" s="10"/>
      <c r="C485" s="10"/>
      <c r="D485" s="10"/>
      <c r="X485" s="10"/>
    </row>
    <row r="486" spans="1:24" x14ac:dyDescent="0.2">
      <c r="A486" s="10"/>
      <c r="B486" s="10"/>
      <c r="C486" s="10"/>
      <c r="D486" s="10"/>
      <c r="X486" s="10"/>
    </row>
    <row r="487" spans="1:24" x14ac:dyDescent="0.2">
      <c r="A487" s="10"/>
      <c r="B487" s="10"/>
      <c r="C487" s="10"/>
      <c r="D487" s="10"/>
      <c r="X487" s="10"/>
    </row>
    <row r="488" spans="1:24" x14ac:dyDescent="0.2">
      <c r="A488" s="10"/>
      <c r="B488" s="10"/>
      <c r="C488" s="10"/>
      <c r="D488" s="10"/>
      <c r="X488" s="10"/>
    </row>
    <row r="489" spans="1:24" x14ac:dyDescent="0.2">
      <c r="A489" s="10"/>
      <c r="B489" s="10"/>
      <c r="C489" s="10"/>
      <c r="D489" s="10"/>
      <c r="X489" s="10"/>
    </row>
    <row r="490" spans="1:24" x14ac:dyDescent="0.2">
      <c r="A490" s="10"/>
      <c r="B490" s="10"/>
      <c r="C490" s="10"/>
      <c r="D490" s="10"/>
      <c r="X490" s="10"/>
    </row>
    <row r="491" spans="1:24" x14ac:dyDescent="0.2">
      <c r="A491" s="10"/>
      <c r="B491" s="10"/>
      <c r="C491" s="10"/>
      <c r="D491" s="10"/>
      <c r="X491" s="10"/>
    </row>
    <row r="492" spans="1:24" x14ac:dyDescent="0.2">
      <c r="A492" s="10"/>
      <c r="B492" s="10"/>
      <c r="C492" s="10"/>
      <c r="D492" s="10"/>
      <c r="X492" s="10"/>
    </row>
    <row r="493" spans="1:24" x14ac:dyDescent="0.2">
      <c r="A493" s="10"/>
      <c r="B493" s="10"/>
      <c r="C493" s="10"/>
      <c r="D493" s="10"/>
      <c r="X493" s="10"/>
    </row>
    <row r="494" spans="1:24" x14ac:dyDescent="0.2">
      <c r="A494" s="10"/>
      <c r="B494" s="10"/>
      <c r="C494" s="10"/>
      <c r="D494" s="10"/>
      <c r="X494" s="10"/>
    </row>
    <row r="495" spans="1:24" x14ac:dyDescent="0.2">
      <c r="A495" s="10"/>
      <c r="B495" s="10"/>
      <c r="C495" s="10"/>
      <c r="D495" s="10"/>
      <c r="X495" s="10"/>
    </row>
    <row r="496" spans="1:24" x14ac:dyDescent="0.2">
      <c r="A496" s="10"/>
      <c r="B496" s="10"/>
      <c r="C496" s="10"/>
      <c r="D496" s="10"/>
      <c r="X496" s="10"/>
    </row>
    <row r="497" spans="1:24" x14ac:dyDescent="0.2">
      <c r="A497" s="10"/>
      <c r="B497" s="10"/>
      <c r="C497" s="10"/>
      <c r="D497" s="10"/>
      <c r="X497" s="10"/>
    </row>
    <row r="498" spans="1:24" x14ac:dyDescent="0.2">
      <c r="A498" s="10"/>
      <c r="B498" s="10"/>
      <c r="C498" s="10"/>
      <c r="D498" s="10"/>
      <c r="X498" s="10"/>
    </row>
    <row r="499" spans="1:24" x14ac:dyDescent="0.2">
      <c r="A499" s="10"/>
      <c r="B499" s="10"/>
      <c r="C499" s="10"/>
      <c r="D499" s="10"/>
      <c r="X499" s="10"/>
    </row>
    <row r="500" spans="1:24" x14ac:dyDescent="0.2">
      <c r="A500" s="10"/>
      <c r="B500" s="10"/>
      <c r="C500" s="10"/>
      <c r="D500" s="10"/>
      <c r="X500" s="10"/>
    </row>
    <row r="501" spans="1:24" x14ac:dyDescent="0.2">
      <c r="A501" s="10"/>
      <c r="B501" s="10"/>
      <c r="C501" s="10"/>
      <c r="D501" s="10"/>
      <c r="X501" s="10"/>
    </row>
    <row r="502" spans="1:24" x14ac:dyDescent="0.2">
      <c r="A502" s="10"/>
      <c r="B502" s="10"/>
      <c r="C502" s="10"/>
      <c r="D502" s="10"/>
      <c r="X502" s="10"/>
    </row>
    <row r="503" spans="1:24" x14ac:dyDescent="0.2">
      <c r="A503" s="10"/>
      <c r="B503" s="10"/>
      <c r="C503" s="10"/>
      <c r="D503" s="10"/>
      <c r="X503" s="10"/>
    </row>
    <row r="504" spans="1:24" x14ac:dyDescent="0.2">
      <c r="A504" s="10"/>
      <c r="B504" s="10"/>
      <c r="C504" s="10"/>
      <c r="D504" s="10"/>
      <c r="X504" s="10"/>
    </row>
    <row r="505" spans="1:24" x14ac:dyDescent="0.2">
      <c r="A505" s="10"/>
      <c r="B505" s="10"/>
      <c r="C505" s="10"/>
      <c r="D505" s="10"/>
      <c r="X505" s="10"/>
    </row>
    <row r="506" spans="1:24" x14ac:dyDescent="0.2">
      <c r="A506" s="10"/>
      <c r="B506" s="10"/>
      <c r="C506" s="10"/>
      <c r="D506" s="10"/>
      <c r="X506" s="10"/>
    </row>
    <row r="507" spans="1:24" x14ac:dyDescent="0.2">
      <c r="A507" s="10"/>
      <c r="B507" s="10"/>
      <c r="C507" s="10"/>
      <c r="D507" s="10"/>
      <c r="X507" s="10"/>
    </row>
    <row r="508" spans="1:24" x14ac:dyDescent="0.2">
      <c r="A508" s="10"/>
      <c r="B508" s="10"/>
      <c r="C508" s="10"/>
      <c r="D508" s="10"/>
      <c r="X508" s="10"/>
    </row>
    <row r="509" spans="1:24" x14ac:dyDescent="0.2">
      <c r="A509" s="10"/>
      <c r="B509" s="10"/>
      <c r="C509" s="10"/>
      <c r="D509" s="10"/>
      <c r="X509" s="10"/>
    </row>
    <row r="510" spans="1:24" x14ac:dyDescent="0.2">
      <c r="A510" s="10"/>
      <c r="B510" s="10"/>
      <c r="C510" s="10"/>
      <c r="D510" s="10"/>
      <c r="X510" s="10"/>
    </row>
    <row r="511" spans="1:24" x14ac:dyDescent="0.2">
      <c r="A511" s="10"/>
      <c r="B511" s="10"/>
      <c r="C511" s="10"/>
      <c r="D511" s="10"/>
      <c r="X511" s="10"/>
    </row>
    <row r="512" spans="1:24" x14ac:dyDescent="0.2">
      <c r="A512" s="10"/>
      <c r="B512" s="10"/>
      <c r="C512" s="10"/>
      <c r="D512" s="10"/>
      <c r="X512" s="10"/>
    </row>
    <row r="513" spans="1:24" x14ac:dyDescent="0.2">
      <c r="A513" s="10"/>
      <c r="B513" s="10"/>
      <c r="C513" s="10"/>
      <c r="D513" s="10"/>
      <c r="X513" s="10"/>
    </row>
    <row r="514" spans="1:24" x14ac:dyDescent="0.2">
      <c r="A514" s="10"/>
      <c r="B514" s="10"/>
      <c r="C514" s="10"/>
      <c r="D514" s="10"/>
      <c r="X514" s="10"/>
    </row>
    <row r="515" spans="1:24" x14ac:dyDescent="0.2">
      <c r="A515" s="10"/>
      <c r="B515" s="10"/>
      <c r="C515" s="10"/>
      <c r="D515" s="10"/>
      <c r="X515" s="10"/>
    </row>
    <row r="516" spans="1:24" x14ac:dyDescent="0.2">
      <c r="A516" s="10"/>
      <c r="B516" s="10"/>
      <c r="C516" s="10"/>
      <c r="D516" s="10"/>
      <c r="X516" s="10"/>
    </row>
    <row r="517" spans="1:24" x14ac:dyDescent="0.2">
      <c r="A517" s="10"/>
      <c r="B517" s="10"/>
      <c r="C517" s="10"/>
      <c r="D517" s="10"/>
      <c r="X517" s="10"/>
    </row>
    <row r="518" spans="1:24" x14ac:dyDescent="0.2">
      <c r="A518" s="10"/>
      <c r="B518" s="10"/>
      <c r="C518" s="10"/>
      <c r="D518" s="10"/>
      <c r="X518" s="10"/>
    </row>
    <row r="519" spans="1:24" x14ac:dyDescent="0.2">
      <c r="A519" s="10"/>
      <c r="B519" s="10"/>
      <c r="C519" s="10"/>
      <c r="D519" s="10"/>
      <c r="X519" s="10"/>
    </row>
    <row r="520" spans="1:24" x14ac:dyDescent="0.2">
      <c r="A520" s="10"/>
      <c r="B520" s="10"/>
      <c r="C520" s="10"/>
      <c r="D520" s="10"/>
      <c r="X520" s="10"/>
    </row>
    <row r="521" spans="1:24" x14ac:dyDescent="0.2">
      <c r="A521" s="10"/>
      <c r="B521" s="10"/>
      <c r="C521" s="10"/>
      <c r="D521" s="10"/>
      <c r="X521" s="10"/>
    </row>
    <row r="522" spans="1:24" x14ac:dyDescent="0.2">
      <c r="A522" s="10"/>
      <c r="B522" s="10"/>
      <c r="C522" s="10"/>
      <c r="D522" s="10"/>
      <c r="X522" s="10"/>
    </row>
    <row r="523" spans="1:24" x14ac:dyDescent="0.2">
      <c r="A523" s="10"/>
      <c r="B523" s="10"/>
      <c r="C523" s="10"/>
      <c r="D523" s="10"/>
      <c r="X523" s="10"/>
    </row>
    <row r="524" spans="1:24" x14ac:dyDescent="0.2">
      <c r="A524" s="10"/>
      <c r="B524" s="10"/>
      <c r="C524" s="10"/>
      <c r="D524" s="10"/>
      <c r="X524" s="10"/>
    </row>
    <row r="525" spans="1:24" x14ac:dyDescent="0.2">
      <c r="A525" s="10"/>
      <c r="B525" s="10"/>
      <c r="C525" s="10"/>
      <c r="D525" s="10"/>
      <c r="X525" s="10"/>
    </row>
    <row r="526" spans="1:24" x14ac:dyDescent="0.2">
      <c r="A526" s="10"/>
      <c r="B526" s="10"/>
      <c r="C526" s="10"/>
      <c r="D526" s="10"/>
      <c r="X526" s="10"/>
    </row>
    <row r="527" spans="1:24" x14ac:dyDescent="0.2">
      <c r="A527" s="10"/>
      <c r="B527" s="10"/>
      <c r="C527" s="10"/>
      <c r="D527" s="10"/>
      <c r="X527" s="10"/>
    </row>
    <row r="528" spans="1:24" x14ac:dyDescent="0.2">
      <c r="A528" s="10"/>
      <c r="B528" s="10"/>
      <c r="C528" s="10"/>
      <c r="D528" s="10"/>
      <c r="X528" s="10"/>
    </row>
    <row r="529" spans="1:24" x14ac:dyDescent="0.2">
      <c r="A529" s="10"/>
      <c r="B529" s="10"/>
      <c r="C529" s="10"/>
      <c r="D529" s="10"/>
      <c r="X529" s="10"/>
    </row>
    <row r="530" spans="1:24" x14ac:dyDescent="0.2">
      <c r="A530" s="10"/>
      <c r="B530" s="10"/>
      <c r="C530" s="10"/>
      <c r="D530" s="10"/>
      <c r="X530" s="10"/>
    </row>
    <row r="531" spans="1:24" x14ac:dyDescent="0.2">
      <c r="A531" s="10"/>
      <c r="B531" s="10"/>
      <c r="C531" s="10"/>
      <c r="D531" s="10"/>
      <c r="X531" s="10"/>
    </row>
    <row r="532" spans="1:24" x14ac:dyDescent="0.2">
      <c r="A532" s="10"/>
      <c r="B532" s="10"/>
      <c r="C532" s="10"/>
      <c r="D532" s="10"/>
      <c r="X532" s="10"/>
    </row>
    <row r="533" spans="1:24" x14ac:dyDescent="0.2">
      <c r="A533" s="10"/>
      <c r="B533" s="10"/>
      <c r="C533" s="10"/>
      <c r="D533" s="10"/>
      <c r="X533" s="10"/>
    </row>
    <row r="534" spans="1:24" x14ac:dyDescent="0.2">
      <c r="A534" s="10"/>
      <c r="B534" s="10"/>
      <c r="C534" s="10"/>
      <c r="D534" s="10"/>
      <c r="X534" s="10"/>
    </row>
    <row r="535" spans="1:24" x14ac:dyDescent="0.2">
      <c r="A535" s="10"/>
      <c r="B535" s="10"/>
      <c r="C535" s="10"/>
      <c r="D535" s="10"/>
      <c r="X535" s="10"/>
    </row>
    <row r="536" spans="1:24" x14ac:dyDescent="0.2">
      <c r="A536" s="10"/>
      <c r="B536" s="10"/>
      <c r="C536" s="10"/>
      <c r="D536" s="10"/>
      <c r="X536" s="10"/>
    </row>
    <row r="537" spans="1:24" x14ac:dyDescent="0.2">
      <c r="A537" s="10"/>
      <c r="B537" s="10"/>
      <c r="C537" s="10"/>
      <c r="D537" s="10"/>
      <c r="X537" s="10"/>
    </row>
    <row r="538" spans="1:24" x14ac:dyDescent="0.2">
      <c r="A538" s="10"/>
      <c r="B538" s="10"/>
      <c r="C538" s="10"/>
      <c r="D538" s="10"/>
      <c r="X538" s="10"/>
    </row>
    <row r="539" spans="1:24" x14ac:dyDescent="0.2">
      <c r="A539" s="10"/>
      <c r="B539" s="10"/>
      <c r="C539" s="10"/>
      <c r="D539" s="10"/>
      <c r="X539" s="10"/>
    </row>
    <row r="540" spans="1:24" x14ac:dyDescent="0.2">
      <c r="A540" s="10"/>
      <c r="B540" s="10"/>
      <c r="C540" s="10"/>
      <c r="D540" s="10"/>
      <c r="X540" s="10"/>
    </row>
    <row r="541" spans="1:24" x14ac:dyDescent="0.2">
      <c r="A541" s="10"/>
      <c r="B541" s="10"/>
      <c r="C541" s="10"/>
      <c r="D541" s="10"/>
      <c r="X541" s="10"/>
    </row>
    <row r="542" spans="1:24" x14ac:dyDescent="0.2">
      <c r="A542" s="10"/>
      <c r="B542" s="10"/>
      <c r="C542" s="10"/>
      <c r="D542" s="10"/>
      <c r="X542" s="10"/>
    </row>
    <row r="543" spans="1:24" x14ac:dyDescent="0.2">
      <c r="A543" s="10"/>
      <c r="B543" s="10"/>
      <c r="C543" s="10"/>
      <c r="D543" s="10"/>
      <c r="X543" s="10"/>
    </row>
    <row r="544" spans="1:24" x14ac:dyDescent="0.2">
      <c r="A544" s="10"/>
      <c r="B544" s="10"/>
      <c r="C544" s="10"/>
      <c r="D544" s="10"/>
      <c r="X544" s="10"/>
    </row>
    <row r="545" spans="1:24" x14ac:dyDescent="0.2">
      <c r="A545" s="10"/>
      <c r="B545" s="10"/>
      <c r="C545" s="10"/>
      <c r="D545" s="10"/>
      <c r="X545" s="10"/>
    </row>
    <row r="546" spans="1:24" x14ac:dyDescent="0.2">
      <c r="A546" s="10"/>
      <c r="B546" s="10"/>
      <c r="C546" s="10"/>
      <c r="D546" s="10"/>
      <c r="X546" s="10"/>
    </row>
    <row r="547" spans="1:24" x14ac:dyDescent="0.2">
      <c r="A547" s="10"/>
      <c r="B547" s="10"/>
      <c r="C547" s="10"/>
      <c r="D547" s="10"/>
      <c r="X547" s="10"/>
    </row>
    <row r="548" spans="1:24" x14ac:dyDescent="0.2">
      <c r="A548" s="10"/>
      <c r="B548" s="10"/>
      <c r="C548" s="10"/>
      <c r="D548" s="10"/>
      <c r="X548" s="10"/>
    </row>
    <row r="549" spans="1:24" x14ac:dyDescent="0.2">
      <c r="A549" s="10"/>
      <c r="B549" s="10"/>
      <c r="C549" s="10"/>
      <c r="D549" s="10"/>
      <c r="X549" s="10"/>
    </row>
    <row r="550" spans="1:24" x14ac:dyDescent="0.2">
      <c r="A550" s="10"/>
      <c r="B550" s="10"/>
      <c r="C550" s="10"/>
      <c r="D550" s="10"/>
      <c r="X550" s="10"/>
    </row>
    <row r="551" spans="1:24" x14ac:dyDescent="0.2">
      <c r="A551" s="10"/>
      <c r="B551" s="10"/>
      <c r="C551" s="10"/>
      <c r="D551" s="10"/>
      <c r="X551" s="10"/>
    </row>
    <row r="552" spans="1:24" x14ac:dyDescent="0.2">
      <c r="A552" s="10"/>
      <c r="B552" s="10"/>
      <c r="C552" s="10"/>
      <c r="D552" s="10"/>
      <c r="X552" s="10"/>
    </row>
    <row r="553" spans="1:24" x14ac:dyDescent="0.2">
      <c r="A553" s="10"/>
      <c r="B553" s="10"/>
      <c r="C553" s="10"/>
      <c r="D553" s="10"/>
      <c r="X553" s="10"/>
    </row>
    <row r="554" spans="1:24" x14ac:dyDescent="0.2">
      <c r="A554" s="10"/>
      <c r="B554" s="10"/>
      <c r="C554" s="10"/>
      <c r="D554" s="10"/>
      <c r="X554" s="10"/>
    </row>
    <row r="555" spans="1:24" x14ac:dyDescent="0.2">
      <c r="A555" s="10"/>
      <c r="B555" s="10"/>
      <c r="C555" s="10"/>
      <c r="D555" s="10"/>
      <c r="X555" s="10"/>
    </row>
    <row r="556" spans="1:24" x14ac:dyDescent="0.2">
      <c r="A556" s="10"/>
      <c r="B556" s="10"/>
      <c r="C556" s="10"/>
      <c r="D556" s="10"/>
      <c r="X556" s="10"/>
    </row>
    <row r="557" spans="1:24" x14ac:dyDescent="0.2">
      <c r="A557" s="10"/>
      <c r="B557" s="10"/>
      <c r="C557" s="10"/>
      <c r="D557" s="10"/>
      <c r="X557" s="10"/>
    </row>
    <row r="558" spans="1:24" x14ac:dyDescent="0.2">
      <c r="A558" s="10"/>
      <c r="B558" s="10"/>
      <c r="C558" s="10"/>
      <c r="D558" s="10"/>
      <c r="X558" s="10"/>
    </row>
    <row r="559" spans="1:24" x14ac:dyDescent="0.2">
      <c r="A559" s="10"/>
      <c r="B559" s="10"/>
      <c r="C559" s="10"/>
      <c r="D559" s="10"/>
      <c r="X559" s="10"/>
    </row>
    <row r="560" spans="1:24" x14ac:dyDescent="0.2">
      <c r="A560" s="10"/>
      <c r="B560" s="10"/>
      <c r="C560" s="10"/>
      <c r="D560" s="10"/>
      <c r="X560" s="10"/>
    </row>
    <row r="561" spans="1:24" x14ac:dyDescent="0.2">
      <c r="A561" s="10"/>
      <c r="B561" s="10"/>
      <c r="C561" s="10"/>
      <c r="D561" s="10"/>
      <c r="X561" s="10"/>
    </row>
    <row r="562" spans="1:24" x14ac:dyDescent="0.2">
      <c r="A562" s="10"/>
      <c r="B562" s="10"/>
      <c r="C562" s="10"/>
      <c r="D562" s="10"/>
      <c r="X562" s="10"/>
    </row>
    <row r="563" spans="1:24" x14ac:dyDescent="0.2">
      <c r="A563" s="10"/>
      <c r="B563" s="10"/>
      <c r="C563" s="10"/>
      <c r="D563" s="10"/>
      <c r="X563" s="10"/>
    </row>
    <row r="564" spans="1:24" x14ac:dyDescent="0.2">
      <c r="A564" s="10"/>
      <c r="B564" s="10"/>
      <c r="C564" s="10"/>
      <c r="D564" s="10"/>
      <c r="X564" s="10"/>
    </row>
    <row r="565" spans="1:24" x14ac:dyDescent="0.2">
      <c r="A565" s="10"/>
      <c r="B565" s="10"/>
      <c r="C565" s="10"/>
      <c r="D565" s="10"/>
      <c r="X565" s="10"/>
    </row>
    <row r="566" spans="1:24" x14ac:dyDescent="0.2">
      <c r="A566" s="10"/>
      <c r="B566" s="10"/>
      <c r="C566" s="10"/>
      <c r="D566" s="10"/>
      <c r="X566" s="10"/>
    </row>
    <row r="567" spans="1:24" x14ac:dyDescent="0.2">
      <c r="A567" s="10"/>
      <c r="B567" s="10"/>
      <c r="C567" s="10"/>
      <c r="D567" s="10"/>
      <c r="X567" s="10"/>
    </row>
    <row r="568" spans="1:24" x14ac:dyDescent="0.2">
      <c r="A568" s="10"/>
      <c r="B568" s="10"/>
      <c r="C568" s="10"/>
      <c r="D568" s="10"/>
      <c r="X568" s="10"/>
    </row>
    <row r="569" spans="1:24" x14ac:dyDescent="0.2">
      <c r="A569" s="10"/>
      <c r="B569" s="10"/>
      <c r="C569" s="10"/>
      <c r="D569" s="10"/>
      <c r="X569" s="10"/>
    </row>
    <row r="570" spans="1:24" x14ac:dyDescent="0.2">
      <c r="A570" s="10"/>
      <c r="B570" s="10"/>
      <c r="C570" s="10"/>
      <c r="D570" s="10"/>
      <c r="X570" s="10"/>
    </row>
    <row r="571" spans="1:24" x14ac:dyDescent="0.2">
      <c r="A571" s="10"/>
      <c r="B571" s="10"/>
      <c r="C571" s="10"/>
      <c r="D571" s="10"/>
      <c r="X571" s="10"/>
    </row>
    <row r="572" spans="1:24" x14ac:dyDescent="0.2">
      <c r="A572" s="10"/>
      <c r="B572" s="10"/>
      <c r="C572" s="10"/>
      <c r="D572" s="10"/>
      <c r="X572" s="10"/>
    </row>
    <row r="573" spans="1:24" x14ac:dyDescent="0.2">
      <c r="A573" s="10"/>
      <c r="B573" s="10"/>
      <c r="C573" s="10"/>
      <c r="D573" s="10"/>
      <c r="X573" s="10"/>
    </row>
    <row r="574" spans="1:24" x14ac:dyDescent="0.2">
      <c r="A574" s="10"/>
      <c r="B574" s="10"/>
      <c r="C574" s="10"/>
      <c r="D574" s="10"/>
      <c r="X574" s="10"/>
    </row>
    <row r="575" spans="1:24" x14ac:dyDescent="0.2">
      <c r="A575" s="10"/>
      <c r="B575" s="10"/>
      <c r="C575" s="10"/>
      <c r="D575" s="10"/>
      <c r="X575" s="10"/>
    </row>
    <row r="576" spans="1:24" x14ac:dyDescent="0.2">
      <c r="A576" s="10"/>
      <c r="B576" s="10"/>
      <c r="C576" s="10"/>
      <c r="D576" s="10"/>
      <c r="X576" s="10"/>
    </row>
    <row r="577" spans="1:24" x14ac:dyDescent="0.2">
      <c r="A577" s="10"/>
      <c r="B577" s="10"/>
      <c r="C577" s="10"/>
      <c r="D577" s="10"/>
      <c r="X577" s="10"/>
    </row>
    <row r="578" spans="1:24" x14ac:dyDescent="0.2">
      <c r="A578" s="10"/>
      <c r="B578" s="10"/>
      <c r="C578" s="10"/>
      <c r="D578" s="10"/>
      <c r="X578" s="10"/>
    </row>
    <row r="579" spans="1:24" x14ac:dyDescent="0.2">
      <c r="A579" s="10"/>
      <c r="B579" s="10"/>
      <c r="C579" s="10"/>
      <c r="D579" s="10"/>
      <c r="X579" s="10"/>
    </row>
    <row r="580" spans="1:24" x14ac:dyDescent="0.2">
      <c r="A580" s="10"/>
      <c r="B580" s="10"/>
      <c r="C580" s="10"/>
      <c r="D580" s="10"/>
      <c r="X580" s="10"/>
    </row>
    <row r="581" spans="1:24" x14ac:dyDescent="0.2">
      <c r="A581" s="10"/>
      <c r="B581" s="10"/>
      <c r="C581" s="10"/>
      <c r="D581" s="10"/>
      <c r="X581" s="10"/>
    </row>
    <row r="582" spans="1:24" x14ac:dyDescent="0.2">
      <c r="A582" s="10"/>
      <c r="B582" s="10"/>
      <c r="C582" s="10"/>
      <c r="D582" s="10"/>
      <c r="X582" s="10"/>
    </row>
    <row r="583" spans="1:24" x14ac:dyDescent="0.2">
      <c r="A583" s="10"/>
      <c r="B583" s="10"/>
      <c r="C583" s="10"/>
      <c r="D583" s="10"/>
      <c r="X583" s="10"/>
    </row>
    <row r="584" spans="1:24" x14ac:dyDescent="0.2">
      <c r="A584" s="10"/>
      <c r="B584" s="10"/>
      <c r="C584" s="10"/>
      <c r="D584" s="10"/>
      <c r="X584" s="10"/>
    </row>
    <row r="585" spans="1:24" x14ac:dyDescent="0.2">
      <c r="A585" s="10"/>
      <c r="B585" s="10"/>
      <c r="C585" s="10"/>
      <c r="D585" s="10"/>
      <c r="X585" s="10"/>
    </row>
    <row r="586" spans="1:24" x14ac:dyDescent="0.2">
      <c r="A586" s="10"/>
      <c r="B586" s="10"/>
      <c r="C586" s="10"/>
      <c r="D586" s="10"/>
      <c r="X586" s="10"/>
    </row>
    <row r="587" spans="1:24" x14ac:dyDescent="0.2">
      <c r="A587" s="10"/>
      <c r="B587" s="10"/>
      <c r="C587" s="10"/>
      <c r="D587" s="10"/>
      <c r="X587" s="10"/>
    </row>
    <row r="588" spans="1:24" x14ac:dyDescent="0.2">
      <c r="A588" s="10"/>
      <c r="B588" s="10"/>
      <c r="C588" s="10"/>
      <c r="D588" s="10"/>
      <c r="X588" s="10"/>
    </row>
    <row r="589" spans="1:24" x14ac:dyDescent="0.2">
      <c r="A589" s="10"/>
      <c r="B589" s="10"/>
      <c r="C589" s="10"/>
      <c r="D589" s="10"/>
      <c r="X589" s="10"/>
    </row>
    <row r="590" spans="1:24" x14ac:dyDescent="0.2">
      <c r="A590" s="10"/>
      <c r="B590" s="10"/>
      <c r="C590" s="10"/>
      <c r="D590" s="10"/>
      <c r="X590" s="10"/>
    </row>
    <row r="591" spans="1:24" x14ac:dyDescent="0.2">
      <c r="A591" s="10"/>
      <c r="B591" s="10"/>
      <c r="C591" s="10"/>
      <c r="D591" s="10"/>
      <c r="X591" s="10"/>
    </row>
    <row r="592" spans="1:24" x14ac:dyDescent="0.2">
      <c r="A592" s="10"/>
      <c r="B592" s="10"/>
      <c r="C592" s="10"/>
      <c r="D592" s="10"/>
      <c r="X592" s="10"/>
    </row>
    <row r="593" spans="1:24" x14ac:dyDescent="0.2">
      <c r="A593" s="10"/>
      <c r="B593" s="10"/>
      <c r="C593" s="10"/>
      <c r="D593" s="10"/>
      <c r="X593" s="10"/>
    </row>
    <row r="594" spans="1:24" x14ac:dyDescent="0.2">
      <c r="A594" s="10"/>
      <c r="B594" s="10"/>
      <c r="C594" s="10"/>
      <c r="D594" s="10"/>
      <c r="X594" s="10"/>
    </row>
    <row r="595" spans="1:24" x14ac:dyDescent="0.2">
      <c r="A595" s="10"/>
      <c r="B595" s="10"/>
      <c r="C595" s="10"/>
      <c r="D595" s="10"/>
      <c r="X595" s="10"/>
    </row>
    <row r="596" spans="1:24" x14ac:dyDescent="0.2">
      <c r="A596" s="10"/>
      <c r="B596" s="10"/>
      <c r="C596" s="10"/>
      <c r="D596" s="10"/>
      <c r="X596" s="10"/>
    </row>
    <row r="597" spans="1:24" x14ac:dyDescent="0.2">
      <c r="A597" s="10"/>
      <c r="B597" s="10"/>
      <c r="C597" s="10"/>
      <c r="D597" s="10"/>
      <c r="X597" s="10"/>
    </row>
    <row r="598" spans="1:24" x14ac:dyDescent="0.2">
      <c r="A598" s="10"/>
      <c r="B598" s="10"/>
      <c r="C598" s="10"/>
      <c r="D598" s="10"/>
      <c r="X598" s="10"/>
    </row>
    <row r="599" spans="1:24" x14ac:dyDescent="0.2">
      <c r="A599" s="10"/>
      <c r="B599" s="10"/>
      <c r="C599" s="10"/>
      <c r="D599" s="10"/>
      <c r="X599" s="10"/>
    </row>
    <row r="600" spans="1:24" x14ac:dyDescent="0.2">
      <c r="A600" s="10"/>
      <c r="B600" s="10"/>
      <c r="C600" s="10"/>
      <c r="D600" s="10"/>
      <c r="X600" s="10"/>
    </row>
    <row r="601" spans="1:24" x14ac:dyDescent="0.2">
      <c r="A601" s="10"/>
      <c r="B601" s="10"/>
      <c r="C601" s="10"/>
      <c r="D601" s="10"/>
      <c r="X601" s="10"/>
    </row>
    <row r="602" spans="1:24" x14ac:dyDescent="0.2">
      <c r="A602" s="10"/>
      <c r="B602" s="10"/>
      <c r="C602" s="10"/>
      <c r="D602" s="10"/>
      <c r="X602" s="10"/>
    </row>
    <row r="603" spans="1:24" x14ac:dyDescent="0.2">
      <c r="A603" s="10"/>
      <c r="B603" s="10"/>
      <c r="C603" s="10"/>
      <c r="D603" s="10"/>
      <c r="X603" s="10"/>
    </row>
    <row r="604" spans="1:24" x14ac:dyDescent="0.2">
      <c r="A604" s="10"/>
      <c r="B604" s="10"/>
      <c r="C604" s="10"/>
      <c r="D604" s="10"/>
      <c r="X604" s="10"/>
    </row>
    <row r="605" spans="1:24" x14ac:dyDescent="0.2">
      <c r="A605" s="10"/>
      <c r="B605" s="10"/>
      <c r="C605" s="10"/>
      <c r="D605" s="10"/>
      <c r="X605" s="10"/>
    </row>
    <row r="606" spans="1:24" x14ac:dyDescent="0.2">
      <c r="A606" s="10"/>
      <c r="B606" s="10"/>
      <c r="C606" s="10"/>
      <c r="D606" s="10"/>
      <c r="X606" s="10"/>
    </row>
    <row r="607" spans="1:24" x14ac:dyDescent="0.2">
      <c r="A607" s="10"/>
      <c r="B607" s="10"/>
      <c r="C607" s="10"/>
      <c r="D607" s="10"/>
      <c r="X607" s="10"/>
    </row>
    <row r="608" spans="1:24" x14ac:dyDescent="0.2">
      <c r="A608" s="10"/>
      <c r="B608" s="10"/>
      <c r="C608" s="10"/>
      <c r="D608" s="10"/>
      <c r="X608" s="10"/>
    </row>
    <row r="609" spans="1:24" x14ac:dyDescent="0.2">
      <c r="A609" s="10"/>
      <c r="B609" s="10"/>
      <c r="C609" s="10"/>
      <c r="D609" s="10"/>
      <c r="X609" s="10"/>
    </row>
    <row r="610" spans="1:24" x14ac:dyDescent="0.2">
      <c r="A610" s="10"/>
      <c r="B610" s="10"/>
      <c r="C610" s="10"/>
      <c r="D610" s="10"/>
      <c r="X610" s="10"/>
    </row>
    <row r="611" spans="1:24" x14ac:dyDescent="0.2">
      <c r="A611" s="10"/>
      <c r="B611" s="10"/>
      <c r="C611" s="10"/>
      <c r="D611" s="10"/>
      <c r="X611" s="10"/>
    </row>
    <row r="612" spans="1:24" x14ac:dyDescent="0.2">
      <c r="A612" s="10"/>
      <c r="B612" s="10"/>
      <c r="C612" s="10"/>
      <c r="D612" s="10"/>
      <c r="X612" s="10"/>
    </row>
    <row r="613" spans="1:24" x14ac:dyDescent="0.2">
      <c r="A613" s="10"/>
      <c r="B613" s="10"/>
      <c r="C613" s="10"/>
      <c r="D613" s="10"/>
      <c r="X613" s="10"/>
    </row>
    <row r="614" spans="1:24" x14ac:dyDescent="0.2">
      <c r="A614" s="10"/>
      <c r="B614" s="10"/>
      <c r="C614" s="10"/>
      <c r="D614" s="10"/>
      <c r="X614" s="10"/>
    </row>
    <row r="615" spans="1:24" x14ac:dyDescent="0.2">
      <c r="A615" s="10"/>
      <c r="B615" s="10"/>
      <c r="C615" s="10"/>
      <c r="D615" s="10"/>
      <c r="X615" s="10"/>
    </row>
    <row r="616" spans="1:24" x14ac:dyDescent="0.2">
      <c r="A616" s="10"/>
      <c r="B616" s="10"/>
      <c r="C616" s="10"/>
      <c r="D616" s="10"/>
      <c r="X616" s="10"/>
    </row>
    <row r="617" spans="1:24" x14ac:dyDescent="0.2">
      <c r="A617" s="10"/>
      <c r="B617" s="10"/>
      <c r="C617" s="10"/>
      <c r="D617" s="10"/>
      <c r="X617" s="10"/>
    </row>
    <row r="618" spans="1:24" x14ac:dyDescent="0.2">
      <c r="A618" s="10"/>
      <c r="B618" s="10"/>
      <c r="C618" s="10"/>
      <c r="D618" s="10"/>
      <c r="X618" s="10"/>
    </row>
    <row r="619" spans="1:24" x14ac:dyDescent="0.2">
      <c r="A619" s="10"/>
      <c r="B619" s="10"/>
      <c r="C619" s="10"/>
      <c r="D619" s="10"/>
      <c r="X619" s="10"/>
    </row>
    <row r="620" spans="1:24" x14ac:dyDescent="0.2">
      <c r="A620" s="10"/>
      <c r="B620" s="10"/>
      <c r="C620" s="10"/>
      <c r="D620" s="10"/>
      <c r="X620" s="10"/>
    </row>
    <row r="621" spans="1:24" x14ac:dyDescent="0.2">
      <c r="A621" s="10"/>
      <c r="B621" s="10"/>
      <c r="C621" s="10"/>
      <c r="D621" s="10"/>
      <c r="X621" s="10"/>
    </row>
    <row r="622" spans="1:24" x14ac:dyDescent="0.2">
      <c r="A622" s="10"/>
      <c r="B622" s="10"/>
      <c r="C622" s="10"/>
      <c r="D622" s="10"/>
      <c r="X622" s="10"/>
    </row>
    <row r="623" spans="1:24" x14ac:dyDescent="0.2">
      <c r="A623" s="10"/>
      <c r="B623" s="10"/>
      <c r="C623" s="10"/>
      <c r="D623" s="10"/>
      <c r="X623" s="10"/>
    </row>
    <row r="624" spans="1:24" x14ac:dyDescent="0.2">
      <c r="A624" s="10"/>
      <c r="B624" s="10"/>
      <c r="C624" s="10"/>
      <c r="D624" s="10"/>
      <c r="X624" s="10"/>
    </row>
    <row r="625" spans="1:24" x14ac:dyDescent="0.2">
      <c r="A625" s="10"/>
      <c r="B625" s="10"/>
      <c r="C625" s="10"/>
      <c r="D625" s="10"/>
      <c r="X625" s="10"/>
    </row>
    <row r="626" spans="1:24" x14ac:dyDescent="0.2">
      <c r="A626" s="10"/>
      <c r="B626" s="10"/>
      <c r="C626" s="10"/>
      <c r="D626" s="10"/>
      <c r="X626" s="10"/>
    </row>
    <row r="627" spans="1:24" x14ac:dyDescent="0.2">
      <c r="A627" s="10"/>
      <c r="B627" s="10"/>
      <c r="C627" s="10"/>
      <c r="D627" s="10"/>
      <c r="X627" s="10"/>
    </row>
    <row r="628" spans="1:24" x14ac:dyDescent="0.2">
      <c r="A628" s="10"/>
      <c r="B628" s="10"/>
      <c r="C628" s="10"/>
      <c r="D628" s="10"/>
      <c r="X628" s="10"/>
    </row>
    <row r="629" spans="1:24" x14ac:dyDescent="0.2">
      <c r="A629" s="10"/>
      <c r="B629" s="10"/>
      <c r="C629" s="10"/>
      <c r="D629" s="10"/>
      <c r="X629" s="10"/>
    </row>
    <row r="630" spans="1:24" x14ac:dyDescent="0.2">
      <c r="A630" s="10"/>
      <c r="B630" s="10"/>
      <c r="C630" s="10"/>
      <c r="D630" s="10"/>
      <c r="X630" s="10"/>
    </row>
    <row r="631" spans="1:24" x14ac:dyDescent="0.2">
      <c r="A631" s="10"/>
      <c r="B631" s="10"/>
      <c r="C631" s="10"/>
      <c r="D631" s="10"/>
      <c r="X631" s="10"/>
    </row>
    <row r="632" spans="1:24" x14ac:dyDescent="0.2">
      <c r="A632" s="10"/>
      <c r="B632" s="10"/>
      <c r="C632" s="10"/>
      <c r="D632" s="10"/>
      <c r="X632" s="10"/>
    </row>
    <row r="633" spans="1:24" x14ac:dyDescent="0.2">
      <c r="A633" s="10"/>
      <c r="B633" s="10"/>
      <c r="C633" s="10"/>
      <c r="D633" s="10"/>
      <c r="X633" s="10"/>
    </row>
    <row r="634" spans="1:24" x14ac:dyDescent="0.2">
      <c r="A634" s="10"/>
      <c r="B634" s="10"/>
      <c r="C634" s="10"/>
      <c r="D634" s="10"/>
      <c r="X634" s="10"/>
    </row>
    <row r="635" spans="1:24" x14ac:dyDescent="0.2">
      <c r="A635" s="10"/>
      <c r="B635" s="10"/>
      <c r="C635" s="10"/>
      <c r="D635" s="10"/>
      <c r="X635" s="10"/>
    </row>
    <row r="636" spans="1:24" x14ac:dyDescent="0.2">
      <c r="A636" s="10"/>
      <c r="B636" s="10"/>
      <c r="C636" s="10"/>
      <c r="D636" s="10"/>
      <c r="X636" s="10"/>
    </row>
    <row r="637" spans="1:24" x14ac:dyDescent="0.2">
      <c r="A637" s="10"/>
      <c r="B637" s="10"/>
      <c r="C637" s="10"/>
      <c r="D637" s="10"/>
      <c r="X637" s="10"/>
    </row>
    <row r="638" spans="1:24" x14ac:dyDescent="0.2">
      <c r="A638" s="10"/>
      <c r="B638" s="10"/>
      <c r="C638" s="10"/>
      <c r="D638" s="10"/>
      <c r="X638" s="10"/>
    </row>
    <row r="639" spans="1:24" x14ac:dyDescent="0.2">
      <c r="A639" s="10"/>
      <c r="B639" s="10"/>
      <c r="C639" s="10"/>
      <c r="D639" s="10"/>
      <c r="X639" s="10"/>
    </row>
    <row r="640" spans="1:24" x14ac:dyDescent="0.2">
      <c r="A640" s="10"/>
      <c r="B640" s="10"/>
      <c r="C640" s="10"/>
      <c r="D640" s="10"/>
      <c r="X640" s="10"/>
    </row>
    <row r="641" spans="1:24" x14ac:dyDescent="0.2">
      <c r="A641" s="10"/>
      <c r="B641" s="10"/>
      <c r="C641" s="10"/>
      <c r="D641" s="10"/>
      <c r="X641" s="10"/>
    </row>
    <row r="642" spans="1:24" x14ac:dyDescent="0.2">
      <c r="A642" s="10"/>
      <c r="B642" s="10"/>
      <c r="C642" s="10"/>
      <c r="D642" s="10"/>
      <c r="X642" s="10"/>
    </row>
    <row r="643" spans="1:24" x14ac:dyDescent="0.2">
      <c r="A643" s="10"/>
      <c r="B643" s="10"/>
      <c r="C643" s="10"/>
      <c r="D643" s="10"/>
      <c r="X643" s="10"/>
    </row>
    <row r="644" spans="1:24" x14ac:dyDescent="0.2">
      <c r="A644" s="10"/>
      <c r="B644" s="10"/>
      <c r="C644" s="10"/>
      <c r="D644" s="10"/>
      <c r="X644" s="10"/>
    </row>
    <row r="645" spans="1:24" x14ac:dyDescent="0.2">
      <c r="A645" s="10"/>
      <c r="B645" s="10"/>
      <c r="C645" s="10"/>
      <c r="D645" s="10"/>
      <c r="X645" s="10"/>
    </row>
    <row r="646" spans="1:24" x14ac:dyDescent="0.2">
      <c r="A646" s="10"/>
      <c r="B646" s="10"/>
      <c r="C646" s="10"/>
      <c r="D646" s="10"/>
      <c r="X646" s="10"/>
    </row>
    <row r="647" spans="1:24" x14ac:dyDescent="0.2">
      <c r="A647" s="10"/>
      <c r="B647" s="10"/>
      <c r="C647" s="10"/>
      <c r="D647" s="10"/>
      <c r="X647" s="10"/>
    </row>
    <row r="648" spans="1:24" x14ac:dyDescent="0.2">
      <c r="A648" s="10"/>
      <c r="B648" s="10"/>
      <c r="C648" s="10"/>
      <c r="D648" s="10"/>
      <c r="X648" s="10"/>
    </row>
    <row r="649" spans="1:24" x14ac:dyDescent="0.2">
      <c r="A649" s="10"/>
      <c r="B649" s="10"/>
      <c r="C649" s="10"/>
      <c r="D649" s="10"/>
      <c r="X649" s="10"/>
    </row>
    <row r="650" spans="1:24" x14ac:dyDescent="0.2">
      <c r="A650" s="10"/>
      <c r="B650" s="10"/>
      <c r="C650" s="10"/>
      <c r="D650" s="10"/>
      <c r="X650" s="10"/>
    </row>
    <row r="651" spans="1:24" x14ac:dyDescent="0.2">
      <c r="A651" s="10"/>
      <c r="B651" s="10"/>
      <c r="C651" s="10"/>
      <c r="D651" s="10"/>
      <c r="X651" s="10"/>
    </row>
    <row r="652" spans="1:24" x14ac:dyDescent="0.2">
      <c r="A652" s="10"/>
      <c r="B652" s="10"/>
      <c r="C652" s="10"/>
      <c r="D652" s="10"/>
      <c r="X652" s="10"/>
    </row>
    <row r="653" spans="1:24" x14ac:dyDescent="0.2">
      <c r="A653" s="10"/>
      <c r="B653" s="10"/>
      <c r="C653" s="10"/>
      <c r="D653" s="10"/>
      <c r="X653" s="10"/>
    </row>
    <row r="654" spans="1:24" x14ac:dyDescent="0.2">
      <c r="A654" s="10"/>
      <c r="B654" s="10"/>
      <c r="C654" s="10"/>
      <c r="D654" s="10"/>
      <c r="X654" s="10"/>
    </row>
    <row r="655" spans="1:24" x14ac:dyDescent="0.2">
      <c r="A655" s="10"/>
      <c r="B655" s="10"/>
      <c r="C655" s="10"/>
      <c r="D655" s="10"/>
      <c r="X655" s="10"/>
    </row>
    <row r="656" spans="1:24" x14ac:dyDescent="0.2">
      <c r="A656" s="10"/>
      <c r="B656" s="10"/>
      <c r="C656" s="10"/>
      <c r="D656" s="10"/>
      <c r="X656" s="10"/>
    </row>
    <row r="657" spans="1:24" x14ac:dyDescent="0.2">
      <c r="A657" s="10"/>
      <c r="B657" s="10"/>
      <c r="C657" s="10"/>
      <c r="D657" s="10"/>
      <c r="X657" s="10"/>
    </row>
    <row r="658" spans="1:24" x14ac:dyDescent="0.2">
      <c r="A658" s="10"/>
      <c r="B658" s="10"/>
      <c r="C658" s="10"/>
      <c r="D658" s="10"/>
      <c r="X658" s="10"/>
    </row>
    <row r="659" spans="1:24" x14ac:dyDescent="0.2">
      <c r="A659" s="10"/>
      <c r="B659" s="10"/>
      <c r="C659" s="10"/>
      <c r="D659" s="10"/>
      <c r="X659" s="10"/>
    </row>
    <row r="660" spans="1:24" x14ac:dyDescent="0.2">
      <c r="A660" s="10"/>
      <c r="B660" s="10"/>
      <c r="C660" s="10"/>
      <c r="D660" s="10"/>
      <c r="X660" s="10"/>
    </row>
    <row r="661" spans="1:24" x14ac:dyDescent="0.2">
      <c r="A661" s="10"/>
      <c r="B661" s="10"/>
      <c r="C661" s="10"/>
      <c r="D661" s="10"/>
      <c r="X661" s="10"/>
    </row>
    <row r="662" spans="1:24" x14ac:dyDescent="0.2">
      <c r="A662" s="10"/>
      <c r="B662" s="10"/>
      <c r="C662" s="10"/>
      <c r="D662" s="10"/>
      <c r="X662" s="10"/>
    </row>
    <row r="663" spans="1:24" x14ac:dyDescent="0.2">
      <c r="A663" s="10"/>
      <c r="B663" s="10"/>
      <c r="C663" s="10"/>
      <c r="D663" s="10"/>
      <c r="X663" s="10"/>
    </row>
    <row r="664" spans="1:24" x14ac:dyDescent="0.2">
      <c r="A664" s="10"/>
      <c r="B664" s="10"/>
      <c r="C664" s="10"/>
      <c r="D664" s="10"/>
      <c r="X664" s="10"/>
    </row>
    <row r="665" spans="1:24" x14ac:dyDescent="0.2">
      <c r="A665" s="10"/>
      <c r="B665" s="10"/>
      <c r="C665" s="10"/>
      <c r="D665" s="10"/>
      <c r="X665" s="10"/>
    </row>
    <row r="666" spans="1:24" x14ac:dyDescent="0.2">
      <c r="A666" s="10"/>
      <c r="B666" s="10"/>
      <c r="C666" s="10"/>
      <c r="D666" s="10"/>
      <c r="X666" s="10"/>
    </row>
    <row r="667" spans="1:24" x14ac:dyDescent="0.2">
      <c r="A667" s="10"/>
      <c r="B667" s="10"/>
      <c r="C667" s="10"/>
      <c r="D667" s="10"/>
      <c r="X667" s="10"/>
    </row>
    <row r="668" spans="1:24" x14ac:dyDescent="0.2">
      <c r="A668" s="10"/>
      <c r="B668" s="10"/>
      <c r="C668" s="10"/>
      <c r="D668" s="10"/>
      <c r="X668" s="10"/>
    </row>
    <row r="669" spans="1:24" x14ac:dyDescent="0.2">
      <c r="A669" s="10"/>
      <c r="B669" s="10"/>
      <c r="C669" s="10"/>
      <c r="D669" s="10"/>
      <c r="X669" s="10"/>
    </row>
    <row r="670" spans="1:24" x14ac:dyDescent="0.2">
      <c r="A670" s="10"/>
      <c r="B670" s="10"/>
      <c r="C670" s="10"/>
      <c r="D670" s="10"/>
      <c r="X670" s="10"/>
    </row>
    <row r="671" spans="1:24" x14ac:dyDescent="0.2">
      <c r="A671" s="10"/>
      <c r="B671" s="10"/>
      <c r="C671" s="10"/>
      <c r="D671" s="10"/>
      <c r="X671" s="10"/>
    </row>
    <row r="672" spans="1:24" x14ac:dyDescent="0.2">
      <c r="A672" s="10"/>
      <c r="B672" s="10"/>
      <c r="C672" s="10"/>
      <c r="D672" s="10"/>
      <c r="X672" s="10"/>
    </row>
    <row r="673" spans="1:24" x14ac:dyDescent="0.2">
      <c r="A673" s="10"/>
      <c r="B673" s="10"/>
      <c r="C673" s="10"/>
      <c r="D673" s="10"/>
      <c r="X673" s="10"/>
    </row>
    <row r="674" spans="1:24" x14ac:dyDescent="0.2">
      <c r="A674" s="10"/>
      <c r="B674" s="10"/>
      <c r="C674" s="10"/>
      <c r="D674" s="10"/>
      <c r="X674" s="10"/>
    </row>
    <row r="675" spans="1:24" x14ac:dyDescent="0.2">
      <c r="A675" s="10"/>
      <c r="B675" s="10"/>
      <c r="C675" s="10"/>
      <c r="D675" s="10"/>
      <c r="X675" s="10"/>
    </row>
    <row r="676" spans="1:24" x14ac:dyDescent="0.2">
      <c r="A676" s="10"/>
      <c r="B676" s="10"/>
      <c r="C676" s="10"/>
      <c r="D676" s="10"/>
      <c r="X676" s="10"/>
    </row>
    <row r="677" spans="1:24" x14ac:dyDescent="0.2">
      <c r="A677" s="10"/>
      <c r="B677" s="10"/>
      <c r="C677" s="10"/>
      <c r="D677" s="10"/>
      <c r="X677" s="10"/>
    </row>
    <row r="678" spans="1:24" x14ac:dyDescent="0.2">
      <c r="A678" s="10"/>
      <c r="B678" s="10"/>
      <c r="C678" s="10"/>
      <c r="D678" s="10"/>
      <c r="X678" s="10"/>
    </row>
    <row r="679" spans="1:24" x14ac:dyDescent="0.2">
      <c r="A679" s="10"/>
      <c r="B679" s="10"/>
      <c r="C679" s="10"/>
      <c r="D679" s="10"/>
      <c r="X679" s="10"/>
    </row>
    <row r="680" spans="1:24" x14ac:dyDescent="0.2">
      <c r="A680" s="10"/>
      <c r="B680" s="10"/>
      <c r="C680" s="10"/>
      <c r="D680" s="10"/>
      <c r="X680" s="10"/>
    </row>
    <row r="681" spans="1:24" x14ac:dyDescent="0.2">
      <c r="A681" s="10"/>
      <c r="B681" s="10"/>
      <c r="C681" s="10"/>
      <c r="D681" s="10"/>
      <c r="X681" s="10"/>
    </row>
    <row r="682" spans="1:24" x14ac:dyDescent="0.2">
      <c r="A682" s="10"/>
      <c r="B682" s="10"/>
      <c r="C682" s="10"/>
      <c r="D682" s="10"/>
      <c r="X682" s="10"/>
    </row>
    <row r="683" spans="1:24" x14ac:dyDescent="0.2">
      <c r="A683" s="10"/>
      <c r="B683" s="10"/>
      <c r="C683" s="10"/>
      <c r="D683" s="10"/>
      <c r="X683" s="10"/>
    </row>
    <row r="684" spans="1:24" x14ac:dyDescent="0.2">
      <c r="A684" s="10"/>
      <c r="B684" s="10"/>
      <c r="C684" s="10"/>
      <c r="D684" s="10"/>
      <c r="X684" s="10"/>
    </row>
    <row r="685" spans="1:24" x14ac:dyDescent="0.2">
      <c r="A685" s="10"/>
      <c r="B685" s="10"/>
      <c r="C685" s="10"/>
      <c r="D685" s="10"/>
      <c r="X685" s="10"/>
    </row>
    <row r="686" spans="1:24" x14ac:dyDescent="0.2">
      <c r="A686" s="10"/>
      <c r="B686" s="10"/>
      <c r="C686" s="10"/>
      <c r="D686" s="10"/>
      <c r="X686" s="10"/>
    </row>
    <row r="687" spans="1:24" x14ac:dyDescent="0.2">
      <c r="A687" s="10"/>
      <c r="B687" s="10"/>
      <c r="C687" s="10"/>
      <c r="D687" s="10"/>
      <c r="X687" s="10"/>
    </row>
    <row r="688" spans="1:24" x14ac:dyDescent="0.2">
      <c r="A688" s="10"/>
      <c r="B688" s="10"/>
      <c r="C688" s="10"/>
      <c r="D688" s="10"/>
      <c r="X688" s="10"/>
    </row>
    <row r="689" spans="1:24" x14ac:dyDescent="0.2">
      <c r="A689" s="10"/>
      <c r="B689" s="10"/>
      <c r="C689" s="10"/>
      <c r="D689" s="10"/>
      <c r="X689" s="10"/>
    </row>
    <row r="690" spans="1:24" x14ac:dyDescent="0.2">
      <c r="A690" s="10"/>
      <c r="B690" s="10"/>
      <c r="C690" s="10"/>
      <c r="D690" s="10"/>
      <c r="X690" s="10"/>
    </row>
    <row r="691" spans="1:24" x14ac:dyDescent="0.2">
      <c r="A691" s="10"/>
      <c r="B691" s="10"/>
      <c r="C691" s="10"/>
      <c r="D691" s="10"/>
      <c r="X691" s="10"/>
    </row>
    <row r="692" spans="1:24" x14ac:dyDescent="0.2">
      <c r="A692" s="10"/>
      <c r="B692" s="10"/>
      <c r="C692" s="10"/>
      <c r="D692" s="10"/>
      <c r="X692" s="10"/>
    </row>
    <row r="693" spans="1:24" x14ac:dyDescent="0.2">
      <c r="A693" s="10"/>
      <c r="B693" s="10"/>
      <c r="C693" s="10"/>
      <c r="D693" s="10"/>
      <c r="X693" s="10"/>
    </row>
    <row r="694" spans="1:24" x14ac:dyDescent="0.2">
      <c r="A694" s="10"/>
      <c r="B694" s="10"/>
      <c r="C694" s="10"/>
      <c r="D694" s="10"/>
      <c r="X694" s="10"/>
    </row>
    <row r="695" spans="1:24" x14ac:dyDescent="0.2">
      <c r="A695" s="10"/>
      <c r="B695" s="10"/>
      <c r="C695" s="10"/>
      <c r="D695" s="10"/>
      <c r="X695" s="10"/>
    </row>
    <row r="696" spans="1:24" x14ac:dyDescent="0.2">
      <c r="A696" s="10"/>
      <c r="B696" s="10"/>
      <c r="C696" s="10"/>
      <c r="D696" s="10"/>
      <c r="X696" s="10"/>
    </row>
    <row r="697" spans="1:24" x14ac:dyDescent="0.2">
      <c r="A697" s="10"/>
      <c r="B697" s="10"/>
      <c r="C697" s="10"/>
      <c r="D697" s="10"/>
      <c r="X697" s="10"/>
    </row>
    <row r="698" spans="1:24" x14ac:dyDescent="0.2">
      <c r="A698" s="10"/>
      <c r="B698" s="10"/>
      <c r="C698" s="10"/>
      <c r="D698" s="10"/>
      <c r="X698" s="10"/>
    </row>
    <row r="699" spans="1:24" x14ac:dyDescent="0.2">
      <c r="A699" s="10"/>
      <c r="B699" s="10"/>
      <c r="C699" s="10"/>
      <c r="D699" s="10"/>
      <c r="X699" s="10"/>
    </row>
    <row r="700" spans="1:24" x14ac:dyDescent="0.2">
      <c r="A700" s="10"/>
      <c r="B700" s="10"/>
      <c r="C700" s="10"/>
      <c r="D700" s="10"/>
      <c r="X700" s="10"/>
    </row>
    <row r="701" spans="1:24" x14ac:dyDescent="0.2">
      <c r="A701" s="10"/>
      <c r="B701" s="10"/>
      <c r="C701" s="10"/>
      <c r="D701" s="10"/>
      <c r="X701" s="10"/>
    </row>
    <row r="702" spans="1:24" x14ac:dyDescent="0.2">
      <c r="A702" s="10"/>
      <c r="B702" s="10"/>
      <c r="C702" s="10"/>
      <c r="D702" s="10"/>
      <c r="X702" s="10"/>
    </row>
    <row r="703" spans="1:24" x14ac:dyDescent="0.2">
      <c r="A703" s="10"/>
      <c r="B703" s="10"/>
      <c r="C703" s="10"/>
      <c r="D703" s="10"/>
      <c r="X703" s="10"/>
    </row>
    <row r="704" spans="1:24" x14ac:dyDescent="0.2">
      <c r="A704" s="10"/>
      <c r="B704" s="10"/>
      <c r="C704" s="10"/>
      <c r="D704" s="10"/>
      <c r="X704" s="10"/>
    </row>
    <row r="705" spans="1:24" x14ac:dyDescent="0.2">
      <c r="A705" s="10"/>
      <c r="B705" s="10"/>
      <c r="C705" s="10"/>
      <c r="D705" s="10"/>
      <c r="X705" s="10"/>
    </row>
    <row r="706" spans="1:24" x14ac:dyDescent="0.2">
      <c r="A706" s="10"/>
      <c r="B706" s="10"/>
      <c r="C706" s="10"/>
      <c r="D706" s="10"/>
      <c r="X706" s="10"/>
    </row>
    <row r="707" spans="1:24" x14ac:dyDescent="0.2">
      <c r="A707" s="10"/>
      <c r="B707" s="10"/>
      <c r="C707" s="10"/>
      <c r="D707" s="10"/>
      <c r="X707" s="10"/>
    </row>
    <row r="708" spans="1:24" x14ac:dyDescent="0.2">
      <c r="A708" s="10"/>
      <c r="B708" s="10"/>
      <c r="C708" s="10"/>
      <c r="D708" s="10"/>
      <c r="X708" s="10"/>
    </row>
    <row r="709" spans="1:24" x14ac:dyDescent="0.2">
      <c r="A709" s="10"/>
      <c r="B709" s="10"/>
      <c r="C709" s="10"/>
      <c r="D709" s="10"/>
      <c r="X709" s="10"/>
    </row>
    <row r="710" spans="1:24" x14ac:dyDescent="0.2">
      <c r="A710" s="10"/>
      <c r="B710" s="10"/>
      <c r="C710" s="10"/>
      <c r="D710" s="10"/>
      <c r="X710" s="10"/>
    </row>
    <row r="711" spans="1:24" x14ac:dyDescent="0.2">
      <c r="A711" s="10"/>
      <c r="B711" s="10"/>
      <c r="C711" s="10"/>
      <c r="D711" s="10"/>
      <c r="X711" s="10"/>
    </row>
    <row r="712" spans="1:24" x14ac:dyDescent="0.2">
      <c r="A712" s="10"/>
      <c r="B712" s="10"/>
      <c r="C712" s="10"/>
      <c r="D712" s="10"/>
      <c r="X712" s="10"/>
    </row>
    <row r="713" spans="1:24" x14ac:dyDescent="0.2">
      <c r="A713" s="10"/>
      <c r="B713" s="10"/>
      <c r="C713" s="10"/>
      <c r="D713" s="10"/>
      <c r="X713" s="10"/>
    </row>
    <row r="714" spans="1:24" x14ac:dyDescent="0.2">
      <c r="A714" s="10"/>
      <c r="B714" s="10"/>
      <c r="C714" s="10"/>
      <c r="D714" s="10"/>
      <c r="X714" s="10"/>
    </row>
    <row r="715" spans="1:24" x14ac:dyDescent="0.2">
      <c r="A715" s="10"/>
      <c r="B715" s="10"/>
      <c r="C715" s="10"/>
      <c r="D715" s="10"/>
      <c r="X715" s="10"/>
    </row>
    <row r="716" spans="1:24" x14ac:dyDescent="0.2">
      <c r="A716" s="10"/>
      <c r="B716" s="10"/>
      <c r="C716" s="10"/>
      <c r="D716" s="10"/>
      <c r="X716" s="10"/>
    </row>
    <row r="717" spans="1:24" x14ac:dyDescent="0.2">
      <c r="A717" s="10"/>
      <c r="B717" s="10"/>
      <c r="C717" s="10"/>
      <c r="D717" s="10"/>
      <c r="X717" s="10"/>
    </row>
    <row r="718" spans="1:24" x14ac:dyDescent="0.2">
      <c r="A718" s="10"/>
      <c r="B718" s="10"/>
      <c r="C718" s="10"/>
      <c r="D718" s="10"/>
      <c r="X718" s="10"/>
    </row>
    <row r="719" spans="1:24" x14ac:dyDescent="0.2">
      <c r="A719" s="10"/>
      <c r="B719" s="10"/>
      <c r="C719" s="10"/>
      <c r="D719" s="10"/>
      <c r="X719" s="10"/>
    </row>
    <row r="720" spans="1:24" x14ac:dyDescent="0.2">
      <c r="A720" s="10"/>
      <c r="B720" s="10"/>
      <c r="C720" s="10"/>
      <c r="D720" s="10"/>
      <c r="X720" s="10"/>
    </row>
    <row r="721" spans="1:24" x14ac:dyDescent="0.2">
      <c r="A721" s="10"/>
      <c r="B721" s="10"/>
      <c r="C721" s="10"/>
      <c r="D721" s="10"/>
      <c r="X721" s="10"/>
    </row>
    <row r="722" spans="1:24" x14ac:dyDescent="0.2">
      <c r="A722" s="10"/>
      <c r="B722" s="10"/>
      <c r="C722" s="10"/>
      <c r="D722" s="10"/>
      <c r="X722" s="10"/>
    </row>
    <row r="723" spans="1:24" x14ac:dyDescent="0.2">
      <c r="A723" s="10"/>
      <c r="B723" s="10"/>
      <c r="C723" s="10"/>
      <c r="D723" s="10"/>
      <c r="X723" s="10"/>
    </row>
    <row r="724" spans="1:24" x14ac:dyDescent="0.2">
      <c r="A724" s="10"/>
      <c r="B724" s="10"/>
      <c r="C724" s="10"/>
      <c r="D724" s="10"/>
      <c r="X724" s="10"/>
    </row>
    <row r="725" spans="1:24" x14ac:dyDescent="0.2">
      <c r="A725" s="10"/>
      <c r="B725" s="10"/>
      <c r="C725" s="10"/>
      <c r="D725" s="10"/>
      <c r="X725" s="10"/>
    </row>
    <row r="726" spans="1:24" x14ac:dyDescent="0.2">
      <c r="A726" s="10"/>
      <c r="B726" s="10"/>
      <c r="C726" s="10"/>
      <c r="D726" s="10"/>
      <c r="X726" s="10"/>
    </row>
    <row r="727" spans="1:24" x14ac:dyDescent="0.2">
      <c r="A727" s="10"/>
      <c r="B727" s="10"/>
      <c r="C727" s="10"/>
      <c r="D727" s="10"/>
      <c r="X727" s="10"/>
    </row>
    <row r="728" spans="1:24" x14ac:dyDescent="0.2">
      <c r="A728" s="10"/>
      <c r="B728" s="10"/>
      <c r="C728" s="10"/>
      <c r="D728" s="10"/>
      <c r="X728" s="10"/>
    </row>
    <row r="729" spans="1:24" x14ac:dyDescent="0.2">
      <c r="A729" s="10"/>
      <c r="B729" s="10"/>
      <c r="C729" s="10"/>
      <c r="D729" s="10"/>
      <c r="X729" s="10"/>
    </row>
    <row r="730" spans="1:24" x14ac:dyDescent="0.2">
      <c r="A730" s="10"/>
      <c r="B730" s="10"/>
      <c r="C730" s="10"/>
      <c r="D730" s="10"/>
      <c r="X730" s="10"/>
    </row>
    <row r="731" spans="1:24" x14ac:dyDescent="0.2">
      <c r="A731" s="10"/>
      <c r="B731" s="10"/>
      <c r="C731" s="10"/>
      <c r="D731" s="10"/>
      <c r="X731" s="10"/>
    </row>
    <row r="732" spans="1:24" x14ac:dyDescent="0.2">
      <c r="A732" s="10"/>
      <c r="B732" s="10"/>
      <c r="C732" s="10"/>
      <c r="D732" s="10"/>
      <c r="X732" s="10"/>
    </row>
    <row r="733" spans="1:24" x14ac:dyDescent="0.2">
      <c r="A733" s="10"/>
      <c r="B733" s="10"/>
      <c r="C733" s="10"/>
      <c r="D733" s="10"/>
      <c r="X733" s="10"/>
    </row>
    <row r="734" spans="1:24" x14ac:dyDescent="0.2">
      <c r="A734" s="10"/>
      <c r="B734" s="10"/>
      <c r="C734" s="10"/>
      <c r="D734" s="10"/>
      <c r="X734" s="10"/>
    </row>
    <row r="735" spans="1:24" x14ac:dyDescent="0.2">
      <c r="A735" s="10"/>
      <c r="B735" s="10"/>
      <c r="C735" s="10"/>
      <c r="D735" s="10"/>
      <c r="X735" s="10"/>
    </row>
    <row r="736" spans="1:24" x14ac:dyDescent="0.2">
      <c r="A736" s="10"/>
      <c r="B736" s="10"/>
      <c r="C736" s="10"/>
      <c r="D736" s="10"/>
      <c r="X736" s="10"/>
    </row>
    <row r="737" spans="1:24" x14ac:dyDescent="0.2">
      <c r="A737" s="10"/>
      <c r="B737" s="10"/>
      <c r="C737" s="10"/>
      <c r="D737" s="10"/>
      <c r="X737" s="10"/>
    </row>
    <row r="738" spans="1:24" x14ac:dyDescent="0.2">
      <c r="A738" s="10"/>
      <c r="B738" s="10"/>
      <c r="C738" s="10"/>
      <c r="D738" s="10"/>
      <c r="X738" s="10"/>
    </row>
    <row r="739" spans="1:24" x14ac:dyDescent="0.2">
      <c r="A739" s="10"/>
      <c r="B739" s="10"/>
      <c r="C739" s="10"/>
      <c r="D739" s="10"/>
      <c r="X739" s="10"/>
    </row>
    <row r="740" spans="1:24" x14ac:dyDescent="0.2">
      <c r="A740" s="10"/>
      <c r="B740" s="10"/>
      <c r="C740" s="10"/>
      <c r="D740" s="10"/>
      <c r="X740" s="10"/>
    </row>
    <row r="741" spans="1:24" x14ac:dyDescent="0.2">
      <c r="A741" s="10"/>
      <c r="B741" s="10"/>
      <c r="C741" s="10"/>
      <c r="D741" s="10"/>
      <c r="X741" s="10"/>
    </row>
    <row r="742" spans="1:24" x14ac:dyDescent="0.2">
      <c r="A742" s="10"/>
      <c r="B742" s="10"/>
      <c r="C742" s="10"/>
      <c r="D742" s="10"/>
      <c r="X742" s="10"/>
    </row>
    <row r="743" spans="1:24" x14ac:dyDescent="0.2">
      <c r="A743" s="10"/>
      <c r="B743" s="10"/>
      <c r="C743" s="10"/>
      <c r="D743" s="10"/>
      <c r="X743" s="10"/>
    </row>
    <row r="744" spans="1:24" x14ac:dyDescent="0.2">
      <c r="A744" s="10"/>
      <c r="B744" s="10"/>
      <c r="C744" s="10"/>
      <c r="D744" s="10"/>
      <c r="X744" s="10"/>
    </row>
    <row r="745" spans="1:24" x14ac:dyDescent="0.2">
      <c r="A745" s="10"/>
      <c r="B745" s="10"/>
      <c r="C745" s="10"/>
      <c r="D745" s="10"/>
      <c r="X745" s="10"/>
    </row>
    <row r="746" spans="1:24" x14ac:dyDescent="0.2">
      <c r="A746" s="10"/>
      <c r="B746" s="10"/>
      <c r="C746" s="10"/>
      <c r="D746" s="10"/>
      <c r="X746" s="10"/>
    </row>
    <row r="747" spans="1:24" x14ac:dyDescent="0.2">
      <c r="A747" s="10"/>
      <c r="B747" s="10"/>
      <c r="C747" s="10"/>
      <c r="D747" s="10"/>
      <c r="X747" s="10"/>
    </row>
    <row r="748" spans="1:24" x14ac:dyDescent="0.2">
      <c r="A748" s="10"/>
      <c r="B748" s="10"/>
      <c r="C748" s="10"/>
      <c r="D748" s="10"/>
      <c r="X748" s="10"/>
    </row>
    <row r="749" spans="1:24" x14ac:dyDescent="0.2">
      <c r="A749" s="10"/>
      <c r="B749" s="10"/>
      <c r="C749" s="10"/>
      <c r="D749" s="10"/>
      <c r="X749" s="10"/>
    </row>
    <row r="750" spans="1:24" x14ac:dyDescent="0.2">
      <c r="A750" s="10"/>
      <c r="B750" s="10"/>
      <c r="C750" s="10"/>
      <c r="D750" s="10"/>
      <c r="X750" s="10"/>
    </row>
    <row r="751" spans="1:24" x14ac:dyDescent="0.2">
      <c r="A751" s="10"/>
      <c r="B751" s="10"/>
      <c r="C751" s="10"/>
      <c r="D751" s="10"/>
      <c r="X751" s="10"/>
    </row>
    <row r="752" spans="1:24" x14ac:dyDescent="0.2">
      <c r="A752" s="10"/>
      <c r="B752" s="10"/>
      <c r="C752" s="10"/>
      <c r="D752" s="10"/>
      <c r="X752" s="10"/>
    </row>
    <row r="753" spans="1:24" x14ac:dyDescent="0.2">
      <c r="A753" s="10"/>
      <c r="B753" s="10"/>
      <c r="C753" s="10"/>
      <c r="D753" s="10"/>
      <c r="X753" s="10"/>
    </row>
    <row r="754" spans="1:24" x14ac:dyDescent="0.2">
      <c r="A754" s="10"/>
      <c r="B754" s="10"/>
      <c r="C754" s="10"/>
      <c r="D754" s="10"/>
      <c r="X754" s="10"/>
    </row>
    <row r="755" spans="1:24" x14ac:dyDescent="0.2">
      <c r="A755" s="10"/>
      <c r="B755" s="10"/>
      <c r="C755" s="10"/>
      <c r="D755" s="10"/>
      <c r="X755" s="10"/>
    </row>
    <row r="756" spans="1:24" x14ac:dyDescent="0.2">
      <c r="A756" s="10"/>
      <c r="B756" s="10"/>
      <c r="C756" s="10"/>
      <c r="D756" s="10"/>
      <c r="X756" s="10"/>
    </row>
    <row r="757" spans="1:24" x14ac:dyDescent="0.2">
      <c r="A757" s="10"/>
      <c r="B757" s="10"/>
      <c r="C757" s="10"/>
      <c r="D757" s="10"/>
      <c r="X757" s="10"/>
    </row>
    <row r="758" spans="1:24" x14ac:dyDescent="0.2">
      <c r="A758" s="10"/>
      <c r="B758" s="10"/>
      <c r="C758" s="10"/>
      <c r="D758" s="10"/>
      <c r="X758" s="10"/>
    </row>
    <row r="759" spans="1:24" x14ac:dyDescent="0.2">
      <c r="A759" s="10"/>
      <c r="B759" s="10"/>
      <c r="C759" s="10"/>
      <c r="D759" s="10"/>
      <c r="X759" s="10"/>
    </row>
    <row r="760" spans="1:24" x14ac:dyDescent="0.2">
      <c r="A760" s="10"/>
      <c r="B760" s="10"/>
      <c r="C760" s="10"/>
      <c r="D760" s="10"/>
      <c r="X760" s="10"/>
    </row>
    <row r="761" spans="1:24" x14ac:dyDescent="0.2">
      <c r="A761" s="10"/>
      <c r="B761" s="10"/>
      <c r="C761" s="10"/>
      <c r="D761" s="10"/>
      <c r="X761" s="10"/>
    </row>
    <row r="762" spans="1:24" x14ac:dyDescent="0.2">
      <c r="A762" s="10"/>
      <c r="B762" s="10"/>
      <c r="C762" s="10"/>
      <c r="D762" s="10"/>
      <c r="X762" s="10"/>
    </row>
    <row r="763" spans="1:24" x14ac:dyDescent="0.2">
      <c r="A763" s="10"/>
      <c r="B763" s="10"/>
      <c r="C763" s="10"/>
      <c r="D763" s="10"/>
      <c r="X763" s="10"/>
    </row>
    <row r="764" spans="1:24" x14ac:dyDescent="0.2">
      <c r="A764" s="10"/>
      <c r="B764" s="10"/>
      <c r="C764" s="10"/>
      <c r="D764" s="10"/>
      <c r="X764" s="10"/>
    </row>
    <row r="765" spans="1:24" x14ac:dyDescent="0.2">
      <c r="A765" s="10"/>
      <c r="B765" s="10"/>
      <c r="C765" s="10"/>
      <c r="D765" s="10"/>
      <c r="X765" s="10"/>
    </row>
    <row r="766" spans="1:24" x14ac:dyDescent="0.2">
      <c r="A766" s="10"/>
      <c r="B766" s="10"/>
      <c r="C766" s="10"/>
      <c r="D766" s="10"/>
      <c r="X766" s="10"/>
    </row>
    <row r="767" spans="1:24" x14ac:dyDescent="0.2">
      <c r="A767" s="10"/>
      <c r="B767" s="10"/>
      <c r="C767" s="10"/>
      <c r="D767" s="10"/>
      <c r="X767" s="10"/>
    </row>
    <row r="768" spans="1:24" x14ac:dyDescent="0.2">
      <c r="A768" s="10"/>
      <c r="B768" s="10"/>
      <c r="C768" s="10"/>
      <c r="D768" s="10"/>
      <c r="X768" s="10"/>
    </row>
    <row r="769" spans="1:24" x14ac:dyDescent="0.2">
      <c r="A769" s="10"/>
      <c r="B769" s="10"/>
      <c r="C769" s="10"/>
      <c r="D769" s="10"/>
      <c r="X769" s="10"/>
    </row>
    <row r="770" spans="1:24" x14ac:dyDescent="0.2">
      <c r="A770" s="10"/>
      <c r="B770" s="10"/>
      <c r="C770" s="10"/>
      <c r="D770" s="10"/>
      <c r="X770" s="10"/>
    </row>
    <row r="771" spans="1:24" x14ac:dyDescent="0.2">
      <c r="A771" s="10"/>
      <c r="B771" s="10"/>
      <c r="C771" s="10"/>
      <c r="D771" s="10"/>
      <c r="X771" s="10"/>
    </row>
    <row r="772" spans="1:24" x14ac:dyDescent="0.2">
      <c r="A772" s="10"/>
      <c r="B772" s="10"/>
      <c r="C772" s="10"/>
      <c r="D772" s="10"/>
      <c r="X772" s="10"/>
    </row>
    <row r="773" spans="1:24" x14ac:dyDescent="0.2">
      <c r="A773" s="10"/>
      <c r="B773" s="10"/>
      <c r="C773" s="10"/>
      <c r="D773" s="10"/>
      <c r="X773" s="10"/>
    </row>
    <row r="774" spans="1:24" x14ac:dyDescent="0.2">
      <c r="A774" s="10"/>
      <c r="B774" s="10"/>
      <c r="C774" s="10"/>
      <c r="D774" s="10"/>
      <c r="X774" s="10"/>
    </row>
    <row r="775" spans="1:24" x14ac:dyDescent="0.2">
      <c r="A775" s="10"/>
      <c r="B775" s="10"/>
      <c r="C775" s="10"/>
      <c r="D775" s="10"/>
      <c r="X775" s="10"/>
    </row>
    <row r="776" spans="1:24" x14ac:dyDescent="0.2">
      <c r="A776" s="10"/>
      <c r="B776" s="10"/>
      <c r="C776" s="10"/>
      <c r="D776" s="10"/>
      <c r="X776" s="10"/>
    </row>
    <row r="777" spans="1:24" x14ac:dyDescent="0.2">
      <c r="A777" s="10"/>
      <c r="B777" s="10"/>
      <c r="C777" s="10"/>
      <c r="D777" s="10"/>
      <c r="X777" s="10"/>
    </row>
    <row r="778" spans="1:24" x14ac:dyDescent="0.2">
      <c r="A778" s="10"/>
      <c r="B778" s="10"/>
      <c r="C778" s="10"/>
      <c r="D778" s="10"/>
      <c r="X778" s="10"/>
    </row>
    <row r="779" spans="1:24" x14ac:dyDescent="0.2">
      <c r="A779" s="10"/>
      <c r="B779" s="10"/>
      <c r="C779" s="10"/>
      <c r="D779" s="10"/>
      <c r="X779" s="10"/>
    </row>
    <row r="780" spans="1:24" x14ac:dyDescent="0.2">
      <c r="A780" s="10"/>
      <c r="B780" s="10"/>
      <c r="C780" s="10"/>
      <c r="D780" s="10"/>
      <c r="X780" s="10"/>
    </row>
    <row r="781" spans="1:24" x14ac:dyDescent="0.2">
      <c r="A781" s="10"/>
      <c r="B781" s="10"/>
      <c r="C781" s="10"/>
      <c r="D781" s="10"/>
      <c r="X781" s="10"/>
    </row>
    <row r="782" spans="1:24" x14ac:dyDescent="0.2">
      <c r="A782" s="10"/>
      <c r="B782" s="10"/>
      <c r="C782" s="10"/>
      <c r="D782" s="10"/>
      <c r="X782" s="10"/>
    </row>
    <row r="783" spans="1:24" x14ac:dyDescent="0.2">
      <c r="A783" s="10"/>
      <c r="B783" s="10"/>
      <c r="C783" s="10"/>
      <c r="D783" s="10"/>
      <c r="X783" s="10"/>
    </row>
    <row r="784" spans="1:24" x14ac:dyDescent="0.2">
      <c r="A784" s="10"/>
      <c r="B784" s="10"/>
      <c r="C784" s="10"/>
      <c r="D784" s="10"/>
      <c r="X784" s="10"/>
    </row>
    <row r="785" spans="1:24" x14ac:dyDescent="0.2">
      <c r="A785" s="10"/>
      <c r="B785" s="10"/>
      <c r="C785" s="10"/>
      <c r="D785" s="10"/>
      <c r="X785" s="10"/>
    </row>
    <row r="786" spans="1:24" x14ac:dyDescent="0.2">
      <c r="A786" s="10"/>
      <c r="B786" s="10"/>
      <c r="C786" s="10"/>
      <c r="D786" s="10"/>
      <c r="X786" s="10"/>
    </row>
    <row r="787" spans="1:24" x14ac:dyDescent="0.2">
      <c r="A787" s="10"/>
      <c r="B787" s="10"/>
      <c r="C787" s="10"/>
      <c r="D787" s="10"/>
      <c r="X787" s="10"/>
    </row>
    <row r="788" spans="1:24" x14ac:dyDescent="0.2">
      <c r="A788" s="10"/>
      <c r="B788" s="10"/>
      <c r="C788" s="10"/>
      <c r="D788" s="10"/>
      <c r="X788" s="10"/>
    </row>
    <row r="789" spans="1:24" x14ac:dyDescent="0.2">
      <c r="A789" s="10"/>
      <c r="B789" s="10"/>
      <c r="C789" s="10"/>
      <c r="D789" s="10"/>
      <c r="X789" s="10"/>
    </row>
    <row r="790" spans="1:24" x14ac:dyDescent="0.2">
      <c r="A790" s="10"/>
      <c r="B790" s="10"/>
      <c r="C790" s="10"/>
      <c r="D790" s="10"/>
      <c r="X790" s="10"/>
    </row>
    <row r="791" spans="1:24" x14ac:dyDescent="0.2">
      <c r="A791" s="10"/>
      <c r="B791" s="10"/>
      <c r="C791" s="10"/>
      <c r="D791" s="10"/>
      <c r="X791" s="10"/>
    </row>
    <row r="792" spans="1:24" x14ac:dyDescent="0.2">
      <c r="A792" s="10"/>
      <c r="B792" s="10"/>
      <c r="C792" s="10"/>
      <c r="D792" s="10"/>
      <c r="X792" s="10"/>
    </row>
    <row r="793" spans="1:24" x14ac:dyDescent="0.2">
      <c r="A793" s="10"/>
      <c r="B793" s="10"/>
      <c r="C793" s="10"/>
      <c r="D793" s="10"/>
      <c r="X793" s="10"/>
    </row>
    <row r="794" spans="1:24" x14ac:dyDescent="0.2">
      <c r="A794" s="10"/>
      <c r="B794" s="10"/>
      <c r="C794" s="10"/>
      <c r="D794" s="10"/>
      <c r="X794" s="10"/>
    </row>
    <row r="795" spans="1:24" x14ac:dyDescent="0.2">
      <c r="A795" s="10"/>
      <c r="B795" s="10"/>
      <c r="C795" s="10"/>
      <c r="D795" s="10"/>
      <c r="X795" s="10"/>
    </row>
    <row r="796" spans="1:24" x14ac:dyDescent="0.2">
      <c r="A796" s="10"/>
      <c r="B796" s="10"/>
      <c r="C796" s="10"/>
      <c r="D796" s="10"/>
      <c r="X796" s="10"/>
    </row>
    <row r="797" spans="1:24" x14ac:dyDescent="0.2">
      <c r="A797" s="10"/>
      <c r="B797" s="10"/>
      <c r="C797" s="10"/>
      <c r="D797" s="10"/>
      <c r="X797" s="10"/>
    </row>
    <row r="798" spans="1:24" x14ac:dyDescent="0.2">
      <c r="A798" s="10"/>
      <c r="B798" s="10"/>
      <c r="C798" s="10"/>
      <c r="D798" s="10"/>
      <c r="X798" s="10"/>
    </row>
    <row r="799" spans="1:24" x14ac:dyDescent="0.2">
      <c r="A799" s="10"/>
      <c r="B799" s="10"/>
      <c r="C799" s="10"/>
      <c r="D799" s="10"/>
      <c r="X799" s="10"/>
    </row>
    <row r="800" spans="1:24" x14ac:dyDescent="0.2">
      <c r="A800" s="10"/>
      <c r="B800" s="10"/>
      <c r="C800" s="10"/>
      <c r="D800" s="10"/>
      <c r="X800" s="10"/>
    </row>
    <row r="801" spans="1:24" x14ac:dyDescent="0.2">
      <c r="A801" s="10"/>
      <c r="B801" s="10"/>
      <c r="C801" s="10"/>
      <c r="D801" s="10"/>
      <c r="X801" s="10"/>
    </row>
    <row r="802" spans="1:24" x14ac:dyDescent="0.2">
      <c r="A802" s="10"/>
      <c r="B802" s="10"/>
      <c r="C802" s="10"/>
      <c r="D802" s="10"/>
      <c r="X802" s="10"/>
    </row>
    <row r="803" spans="1:24" x14ac:dyDescent="0.2">
      <c r="A803" s="10"/>
      <c r="B803" s="10"/>
      <c r="C803" s="10"/>
      <c r="D803" s="10"/>
      <c r="X803" s="10"/>
    </row>
    <row r="804" spans="1:24" x14ac:dyDescent="0.2">
      <c r="A804" s="10"/>
      <c r="B804" s="10"/>
      <c r="C804" s="10"/>
      <c r="D804" s="10"/>
      <c r="X804" s="10"/>
    </row>
    <row r="805" spans="1:24" x14ac:dyDescent="0.2">
      <c r="A805" s="10"/>
      <c r="B805" s="10"/>
      <c r="C805" s="10"/>
      <c r="D805" s="10"/>
      <c r="X805" s="10"/>
    </row>
    <row r="806" spans="1:24" x14ac:dyDescent="0.2">
      <c r="A806" s="10"/>
      <c r="B806" s="10"/>
      <c r="C806" s="10"/>
      <c r="D806" s="10"/>
      <c r="X806" s="10"/>
    </row>
    <row r="807" spans="1:24" x14ac:dyDescent="0.2">
      <c r="A807" s="10"/>
      <c r="B807" s="10"/>
      <c r="C807" s="10"/>
      <c r="D807" s="10"/>
      <c r="X807" s="10"/>
    </row>
    <row r="808" spans="1:24" x14ac:dyDescent="0.2">
      <c r="A808" s="10"/>
      <c r="B808" s="10"/>
      <c r="C808" s="10"/>
      <c r="D808" s="10"/>
      <c r="X808" s="10"/>
    </row>
    <row r="809" spans="1:24" x14ac:dyDescent="0.2">
      <c r="A809" s="10"/>
      <c r="B809" s="10"/>
      <c r="C809" s="10"/>
      <c r="D809" s="10"/>
      <c r="X809" s="10"/>
    </row>
    <row r="810" spans="1:24" x14ac:dyDescent="0.2">
      <c r="A810" s="10"/>
      <c r="B810" s="10"/>
      <c r="C810" s="10"/>
      <c r="D810" s="10"/>
      <c r="X810" s="10"/>
    </row>
    <row r="811" spans="1:24" x14ac:dyDescent="0.2">
      <c r="A811" s="10"/>
      <c r="B811" s="10"/>
      <c r="C811" s="10"/>
      <c r="D811" s="10"/>
      <c r="X811" s="10"/>
    </row>
    <row r="812" spans="1:24" x14ac:dyDescent="0.2">
      <c r="A812" s="10"/>
      <c r="B812" s="10"/>
      <c r="C812" s="10"/>
      <c r="D812" s="10"/>
      <c r="X812" s="10"/>
    </row>
    <row r="813" spans="1:24" x14ac:dyDescent="0.2">
      <c r="A813" s="10"/>
      <c r="B813" s="10"/>
      <c r="C813" s="10"/>
      <c r="D813" s="10"/>
      <c r="X813" s="10"/>
    </row>
    <row r="814" spans="1:24" x14ac:dyDescent="0.2">
      <c r="A814" s="10"/>
      <c r="B814" s="10"/>
      <c r="C814" s="10"/>
      <c r="D814" s="10"/>
      <c r="X814" s="10"/>
    </row>
    <row r="815" spans="1:24" x14ac:dyDescent="0.2">
      <c r="A815" s="10"/>
      <c r="B815" s="10"/>
      <c r="C815" s="10"/>
      <c r="D815" s="10"/>
      <c r="X815" s="10"/>
    </row>
    <row r="816" spans="1:24" x14ac:dyDescent="0.2">
      <c r="A816" s="10"/>
      <c r="B816" s="10"/>
      <c r="C816" s="10"/>
      <c r="D816" s="10"/>
      <c r="X816" s="10"/>
    </row>
    <row r="817" spans="1:24" x14ac:dyDescent="0.2">
      <c r="A817" s="10"/>
      <c r="B817" s="10"/>
      <c r="C817" s="10"/>
      <c r="D817" s="10"/>
      <c r="X817" s="10"/>
    </row>
    <row r="818" spans="1:24" x14ac:dyDescent="0.2">
      <c r="A818" s="10"/>
      <c r="B818" s="10"/>
      <c r="C818" s="10"/>
      <c r="D818" s="10"/>
      <c r="X818" s="10"/>
    </row>
    <row r="819" spans="1:24" x14ac:dyDescent="0.2">
      <c r="A819" s="10"/>
      <c r="B819" s="10"/>
      <c r="C819" s="10"/>
      <c r="D819" s="10"/>
      <c r="X819" s="10"/>
    </row>
    <row r="820" spans="1:24" x14ac:dyDescent="0.2">
      <c r="A820" s="10"/>
      <c r="B820" s="10"/>
      <c r="C820" s="10"/>
      <c r="D820" s="10"/>
      <c r="X820" s="10"/>
    </row>
    <row r="821" spans="1:24" x14ac:dyDescent="0.2">
      <c r="A821" s="10"/>
      <c r="B821" s="10"/>
      <c r="C821" s="10"/>
      <c r="D821" s="10"/>
      <c r="X821" s="10"/>
    </row>
    <row r="822" spans="1:24" x14ac:dyDescent="0.2">
      <c r="A822" s="10"/>
      <c r="B822" s="10"/>
      <c r="C822" s="10"/>
      <c r="D822" s="10"/>
      <c r="X822" s="10"/>
    </row>
    <row r="823" spans="1:24" x14ac:dyDescent="0.2">
      <c r="A823" s="10"/>
      <c r="B823" s="10"/>
      <c r="C823" s="10"/>
      <c r="D823" s="10"/>
      <c r="X823" s="10"/>
    </row>
    <row r="824" spans="1:24" x14ac:dyDescent="0.2">
      <c r="A824" s="10"/>
      <c r="B824" s="10"/>
      <c r="C824" s="10"/>
      <c r="D824" s="10"/>
      <c r="X824" s="10"/>
    </row>
    <row r="825" spans="1:24" x14ac:dyDescent="0.2">
      <c r="A825" s="10"/>
      <c r="B825" s="10"/>
      <c r="C825" s="10"/>
      <c r="D825" s="10"/>
      <c r="X825" s="10"/>
    </row>
    <row r="826" spans="1:24" x14ac:dyDescent="0.2">
      <c r="A826" s="10"/>
      <c r="B826" s="10"/>
      <c r="C826" s="10"/>
      <c r="D826" s="10"/>
      <c r="X826" s="10"/>
    </row>
    <row r="827" spans="1:24" x14ac:dyDescent="0.2">
      <c r="A827" s="10"/>
      <c r="B827" s="10"/>
      <c r="C827" s="10"/>
      <c r="D827" s="10"/>
      <c r="X827" s="10"/>
    </row>
    <row r="828" spans="1:24" x14ac:dyDescent="0.2">
      <c r="A828" s="10"/>
      <c r="B828" s="10"/>
      <c r="C828" s="10"/>
      <c r="D828" s="10"/>
      <c r="X828" s="10"/>
    </row>
    <row r="829" spans="1:24" x14ac:dyDescent="0.2">
      <c r="A829" s="10"/>
      <c r="B829" s="10"/>
      <c r="C829" s="10"/>
      <c r="D829" s="10"/>
      <c r="X829" s="10"/>
    </row>
    <row r="830" spans="1:24" x14ac:dyDescent="0.2">
      <c r="A830" s="10"/>
      <c r="B830" s="10"/>
      <c r="C830" s="10"/>
      <c r="D830" s="10"/>
      <c r="X830" s="10"/>
    </row>
    <row r="831" spans="1:24" x14ac:dyDescent="0.2">
      <c r="A831" s="10"/>
      <c r="B831" s="10"/>
      <c r="C831" s="10"/>
      <c r="D831" s="10"/>
      <c r="X831" s="10"/>
    </row>
    <row r="832" spans="1:24" x14ac:dyDescent="0.2">
      <c r="A832" s="10"/>
      <c r="B832" s="10"/>
      <c r="C832" s="10"/>
      <c r="D832" s="10"/>
      <c r="X832" s="10"/>
    </row>
    <row r="833" spans="1:24" x14ac:dyDescent="0.2">
      <c r="A833" s="10"/>
      <c r="B833" s="10"/>
      <c r="C833" s="10"/>
      <c r="D833" s="10"/>
      <c r="X833" s="10"/>
    </row>
    <row r="834" spans="1:24" x14ac:dyDescent="0.2">
      <c r="A834" s="10"/>
      <c r="B834" s="10"/>
      <c r="C834" s="10"/>
      <c r="D834" s="10"/>
      <c r="X834" s="10"/>
    </row>
    <row r="835" spans="1:24" x14ac:dyDescent="0.2">
      <c r="A835" s="10"/>
      <c r="B835" s="10"/>
      <c r="C835" s="10"/>
      <c r="D835" s="10"/>
      <c r="X835" s="10"/>
    </row>
    <row r="836" spans="1:24" x14ac:dyDescent="0.2">
      <c r="A836" s="10"/>
      <c r="B836" s="10"/>
      <c r="C836" s="10"/>
      <c r="D836" s="10"/>
      <c r="X836" s="10"/>
    </row>
    <row r="837" spans="1:24" x14ac:dyDescent="0.2">
      <c r="A837" s="10"/>
      <c r="B837" s="10"/>
      <c r="C837" s="10"/>
      <c r="D837" s="10"/>
      <c r="X837" s="10"/>
    </row>
    <row r="838" spans="1:24" x14ac:dyDescent="0.2">
      <c r="A838" s="10"/>
      <c r="B838" s="10"/>
      <c r="C838" s="10"/>
      <c r="D838" s="10"/>
      <c r="X838" s="10"/>
    </row>
    <row r="839" spans="1:24" x14ac:dyDescent="0.2">
      <c r="A839" s="10"/>
      <c r="B839" s="10"/>
      <c r="C839" s="10"/>
      <c r="D839" s="10"/>
      <c r="X839" s="10"/>
    </row>
    <row r="840" spans="1:24" x14ac:dyDescent="0.2">
      <c r="A840" s="10"/>
      <c r="B840" s="10"/>
      <c r="C840" s="10"/>
      <c r="D840" s="10"/>
      <c r="X840" s="10"/>
    </row>
    <row r="841" spans="1:24" x14ac:dyDescent="0.2">
      <c r="A841" s="10"/>
      <c r="B841" s="10"/>
      <c r="C841" s="10"/>
      <c r="D841" s="10"/>
      <c r="X841" s="10"/>
    </row>
    <row r="842" spans="1:24" x14ac:dyDescent="0.2">
      <c r="A842" s="10"/>
      <c r="B842" s="10"/>
      <c r="C842" s="10"/>
      <c r="D842" s="10"/>
      <c r="X842" s="10"/>
    </row>
    <row r="843" spans="1:24" x14ac:dyDescent="0.2">
      <c r="A843" s="10"/>
      <c r="B843" s="10"/>
      <c r="C843" s="10"/>
      <c r="D843" s="10"/>
      <c r="X843" s="10"/>
    </row>
    <row r="844" spans="1:24" x14ac:dyDescent="0.2">
      <c r="A844" s="10"/>
      <c r="B844" s="10"/>
      <c r="C844" s="10"/>
      <c r="D844" s="10"/>
      <c r="X844" s="10"/>
    </row>
    <row r="845" spans="1:24" x14ac:dyDescent="0.2">
      <c r="A845" s="10"/>
      <c r="B845" s="10"/>
      <c r="C845" s="10"/>
      <c r="D845" s="10"/>
      <c r="X845" s="10"/>
    </row>
    <row r="846" spans="1:24" x14ac:dyDescent="0.2">
      <c r="A846" s="10"/>
      <c r="B846" s="10"/>
      <c r="C846" s="10"/>
      <c r="D846" s="10"/>
      <c r="X846" s="10"/>
    </row>
    <row r="847" spans="1:24" x14ac:dyDescent="0.2">
      <c r="A847" s="10"/>
      <c r="B847" s="10"/>
      <c r="C847" s="10"/>
      <c r="D847" s="10"/>
      <c r="X847" s="10"/>
    </row>
    <row r="848" spans="1:24" x14ac:dyDescent="0.2">
      <c r="A848" s="10"/>
      <c r="B848" s="10"/>
      <c r="C848" s="10"/>
      <c r="D848" s="10"/>
      <c r="X848" s="10"/>
    </row>
    <row r="849" spans="1:24" x14ac:dyDescent="0.2">
      <c r="A849" s="10"/>
      <c r="B849" s="10"/>
      <c r="C849" s="10"/>
      <c r="D849" s="10"/>
      <c r="X849" s="10"/>
    </row>
    <row r="850" spans="1:24" x14ac:dyDescent="0.2">
      <c r="A850" s="10"/>
      <c r="B850" s="10"/>
      <c r="C850" s="10"/>
      <c r="D850" s="10"/>
      <c r="X850" s="10"/>
    </row>
    <row r="851" spans="1:24" x14ac:dyDescent="0.2">
      <c r="A851" s="10"/>
      <c r="B851" s="10"/>
      <c r="C851" s="10"/>
      <c r="D851" s="10"/>
      <c r="X851" s="10"/>
    </row>
    <row r="852" spans="1:24" x14ac:dyDescent="0.2">
      <c r="A852" s="10"/>
      <c r="B852" s="10"/>
      <c r="C852" s="10"/>
      <c r="D852" s="10"/>
      <c r="X852" s="10"/>
    </row>
    <row r="853" spans="1:24" x14ac:dyDescent="0.2">
      <c r="A853" s="10"/>
      <c r="B853" s="10"/>
      <c r="C853" s="10"/>
      <c r="D853" s="10"/>
      <c r="X853" s="10"/>
    </row>
    <row r="854" spans="1:24" x14ac:dyDescent="0.2">
      <c r="A854" s="10"/>
      <c r="B854" s="10"/>
      <c r="C854" s="10"/>
      <c r="D854" s="10"/>
      <c r="X854" s="10"/>
    </row>
    <row r="855" spans="1:24" x14ac:dyDescent="0.2">
      <c r="A855" s="10"/>
      <c r="B855" s="10"/>
      <c r="C855" s="10"/>
      <c r="D855" s="10"/>
      <c r="X855" s="10"/>
    </row>
    <row r="856" spans="1:24" x14ac:dyDescent="0.2">
      <c r="A856" s="10"/>
      <c r="B856" s="10"/>
      <c r="C856" s="10"/>
      <c r="D856" s="10"/>
      <c r="X856" s="10"/>
    </row>
    <row r="857" spans="1:24" x14ac:dyDescent="0.2">
      <c r="A857" s="10"/>
      <c r="B857" s="10"/>
      <c r="C857" s="10"/>
      <c r="D857" s="10"/>
      <c r="X857" s="10"/>
    </row>
    <row r="858" spans="1:24" x14ac:dyDescent="0.2">
      <c r="A858" s="10"/>
      <c r="B858" s="10"/>
      <c r="C858" s="10"/>
      <c r="D858" s="10"/>
      <c r="X858" s="10"/>
    </row>
    <row r="859" spans="1:24" x14ac:dyDescent="0.2">
      <c r="A859" s="10"/>
      <c r="B859" s="10"/>
      <c r="C859" s="10"/>
      <c r="D859" s="10"/>
      <c r="X859" s="10"/>
    </row>
    <row r="860" spans="1:24" x14ac:dyDescent="0.2">
      <c r="A860" s="10"/>
      <c r="B860" s="10"/>
      <c r="C860" s="10"/>
      <c r="D860" s="10"/>
      <c r="X860" s="10"/>
    </row>
    <row r="861" spans="1:24" x14ac:dyDescent="0.2">
      <c r="A861" s="10"/>
      <c r="B861" s="10"/>
      <c r="C861" s="10"/>
      <c r="D861" s="10"/>
      <c r="X861" s="10"/>
    </row>
    <row r="862" spans="1:24" x14ac:dyDescent="0.2">
      <c r="A862" s="10"/>
      <c r="B862" s="10"/>
      <c r="C862" s="10"/>
      <c r="D862" s="10"/>
      <c r="X862" s="10"/>
    </row>
    <row r="863" spans="1:24" x14ac:dyDescent="0.2">
      <c r="A863" s="10"/>
      <c r="B863" s="10"/>
      <c r="C863" s="10"/>
      <c r="D863" s="10"/>
      <c r="X863" s="10"/>
    </row>
    <row r="864" spans="1:24" x14ac:dyDescent="0.2">
      <c r="A864" s="10"/>
      <c r="B864" s="10"/>
      <c r="C864" s="10"/>
      <c r="D864" s="10"/>
      <c r="X864" s="10"/>
    </row>
    <row r="865" spans="1:24" x14ac:dyDescent="0.2">
      <c r="A865" s="10"/>
      <c r="B865" s="10"/>
      <c r="C865" s="10"/>
      <c r="D865" s="10"/>
      <c r="X865" s="10"/>
    </row>
    <row r="866" spans="1:24" x14ac:dyDescent="0.2">
      <c r="A866" s="10"/>
      <c r="B866" s="10"/>
      <c r="C866" s="10"/>
      <c r="D866" s="10"/>
      <c r="X866" s="10"/>
    </row>
    <row r="867" spans="1:24" x14ac:dyDescent="0.2">
      <c r="A867" s="10"/>
      <c r="B867" s="10"/>
      <c r="C867" s="10"/>
      <c r="D867" s="10"/>
      <c r="X867" s="10"/>
    </row>
    <row r="868" spans="1:24" x14ac:dyDescent="0.2">
      <c r="A868" s="10"/>
      <c r="B868" s="10"/>
      <c r="C868" s="10"/>
      <c r="D868" s="10"/>
      <c r="X868" s="10"/>
    </row>
    <row r="869" spans="1:24" x14ac:dyDescent="0.2">
      <c r="A869" s="10"/>
      <c r="B869" s="10"/>
      <c r="C869" s="10"/>
      <c r="D869" s="10"/>
      <c r="X869" s="10"/>
    </row>
    <row r="870" spans="1:24" x14ac:dyDescent="0.2">
      <c r="A870" s="10"/>
      <c r="B870" s="10"/>
      <c r="C870" s="10"/>
      <c r="D870" s="10"/>
      <c r="X870" s="10"/>
    </row>
    <row r="871" spans="1:24" x14ac:dyDescent="0.2">
      <c r="A871" s="10"/>
      <c r="B871" s="10"/>
      <c r="C871" s="10"/>
      <c r="D871" s="10"/>
      <c r="X871" s="10"/>
    </row>
    <row r="872" spans="1:24" x14ac:dyDescent="0.2">
      <c r="A872" s="10"/>
      <c r="B872" s="10"/>
      <c r="C872" s="10"/>
      <c r="D872" s="10"/>
      <c r="X872" s="10"/>
    </row>
    <row r="873" spans="1:24" x14ac:dyDescent="0.2">
      <c r="A873" s="10"/>
      <c r="B873" s="10"/>
      <c r="C873" s="10"/>
      <c r="D873" s="10"/>
      <c r="X873" s="10"/>
    </row>
    <row r="874" spans="1:24" x14ac:dyDescent="0.2">
      <c r="A874" s="10"/>
      <c r="B874" s="10"/>
      <c r="C874" s="10"/>
      <c r="D874" s="10"/>
      <c r="X874" s="10"/>
    </row>
    <row r="875" spans="1:24" x14ac:dyDescent="0.2">
      <c r="A875" s="10"/>
      <c r="B875" s="10"/>
      <c r="C875" s="10"/>
      <c r="D875" s="10"/>
      <c r="X875" s="10"/>
    </row>
    <row r="876" spans="1:24" x14ac:dyDescent="0.2">
      <c r="A876" s="10"/>
      <c r="B876" s="10"/>
      <c r="C876" s="10"/>
      <c r="D876" s="10"/>
      <c r="X876" s="10"/>
    </row>
    <row r="877" spans="1:24" x14ac:dyDescent="0.2">
      <c r="A877" s="10"/>
      <c r="B877" s="10"/>
      <c r="C877" s="10"/>
      <c r="D877" s="10"/>
      <c r="X877" s="10"/>
    </row>
    <row r="878" spans="1:24" x14ac:dyDescent="0.2">
      <c r="A878" s="10"/>
      <c r="B878" s="10"/>
      <c r="C878" s="10"/>
      <c r="D878" s="10"/>
      <c r="X878" s="10"/>
    </row>
    <row r="879" spans="1:24" x14ac:dyDescent="0.2">
      <c r="A879" s="10"/>
      <c r="B879" s="10"/>
      <c r="C879" s="10"/>
      <c r="D879" s="10"/>
      <c r="X879" s="10"/>
    </row>
    <row r="880" spans="1:24" x14ac:dyDescent="0.2">
      <c r="A880" s="10"/>
      <c r="B880" s="10"/>
      <c r="C880" s="10"/>
      <c r="D880" s="10"/>
      <c r="X880" s="10"/>
    </row>
    <row r="881" spans="1:24" x14ac:dyDescent="0.2">
      <c r="A881" s="10"/>
      <c r="B881" s="10"/>
      <c r="C881" s="10"/>
      <c r="D881" s="10"/>
      <c r="X881" s="10"/>
    </row>
    <row r="882" spans="1:24" x14ac:dyDescent="0.2">
      <c r="A882" s="10"/>
      <c r="B882" s="10"/>
      <c r="C882" s="10"/>
      <c r="D882" s="10"/>
      <c r="X882" s="10"/>
    </row>
    <row r="883" spans="1:24" x14ac:dyDescent="0.2">
      <c r="A883" s="10"/>
      <c r="B883" s="10"/>
      <c r="C883" s="10"/>
      <c r="D883" s="10"/>
      <c r="X883" s="10"/>
    </row>
    <row r="884" spans="1:24" x14ac:dyDescent="0.2">
      <c r="A884" s="10"/>
      <c r="B884" s="10"/>
      <c r="C884" s="10"/>
      <c r="D884" s="10"/>
      <c r="X884" s="10"/>
    </row>
    <row r="885" spans="1:24" x14ac:dyDescent="0.2">
      <c r="A885" s="10"/>
      <c r="B885" s="10"/>
      <c r="C885" s="10"/>
      <c r="D885" s="10"/>
      <c r="X885" s="10"/>
    </row>
    <row r="886" spans="1:24" x14ac:dyDescent="0.2">
      <c r="A886" s="10"/>
      <c r="B886" s="10"/>
      <c r="C886" s="10"/>
      <c r="D886" s="10"/>
      <c r="X886" s="10"/>
    </row>
    <row r="887" spans="1:24" x14ac:dyDescent="0.2">
      <c r="A887" s="10"/>
      <c r="B887" s="10"/>
      <c r="C887" s="10"/>
      <c r="D887" s="10"/>
      <c r="X887" s="10"/>
    </row>
    <row r="888" spans="1:24" x14ac:dyDescent="0.2">
      <c r="A888" s="10"/>
      <c r="B888" s="10"/>
      <c r="C888" s="10"/>
      <c r="D888" s="10"/>
      <c r="X888" s="10"/>
    </row>
    <row r="889" spans="1:24" x14ac:dyDescent="0.2">
      <c r="A889" s="10"/>
      <c r="B889" s="10"/>
      <c r="C889" s="10"/>
      <c r="D889" s="10"/>
      <c r="X889" s="10"/>
    </row>
    <row r="890" spans="1:24" x14ac:dyDescent="0.2">
      <c r="A890" s="10"/>
      <c r="B890" s="10"/>
      <c r="C890" s="10"/>
      <c r="D890" s="10"/>
      <c r="X890" s="10"/>
    </row>
    <row r="891" spans="1:24" x14ac:dyDescent="0.2">
      <c r="A891" s="10"/>
      <c r="B891" s="10"/>
      <c r="C891" s="10"/>
      <c r="D891" s="10"/>
      <c r="X891" s="10"/>
    </row>
    <row r="892" spans="1:24" x14ac:dyDescent="0.2">
      <c r="A892" s="10"/>
      <c r="B892" s="10"/>
      <c r="C892" s="10"/>
      <c r="D892" s="10"/>
      <c r="X892" s="10"/>
    </row>
    <row r="893" spans="1:24" x14ac:dyDescent="0.2">
      <c r="A893" s="10"/>
      <c r="B893" s="10"/>
      <c r="C893" s="10"/>
      <c r="D893" s="10"/>
      <c r="X893" s="10"/>
    </row>
    <row r="894" spans="1:24" x14ac:dyDescent="0.2">
      <c r="A894" s="10"/>
      <c r="B894" s="10"/>
      <c r="C894" s="10"/>
      <c r="D894" s="10"/>
      <c r="X894" s="10"/>
    </row>
    <row r="895" spans="1:24" x14ac:dyDescent="0.2">
      <c r="A895" s="10"/>
      <c r="B895" s="10"/>
      <c r="C895" s="10"/>
      <c r="D895" s="10"/>
      <c r="X895" s="10"/>
    </row>
    <row r="896" spans="1:24" x14ac:dyDescent="0.2">
      <c r="A896" s="10"/>
      <c r="B896" s="10"/>
      <c r="C896" s="10"/>
      <c r="D896" s="10"/>
      <c r="X896" s="10"/>
    </row>
    <row r="897" spans="1:24" x14ac:dyDescent="0.2">
      <c r="A897" s="10"/>
      <c r="B897" s="10"/>
      <c r="C897" s="10"/>
      <c r="D897" s="10"/>
      <c r="X897" s="10"/>
    </row>
    <row r="898" spans="1:24" x14ac:dyDescent="0.2">
      <c r="A898" s="10"/>
      <c r="B898" s="10"/>
      <c r="C898" s="10"/>
      <c r="D898" s="10"/>
      <c r="X898" s="10"/>
    </row>
    <row r="899" spans="1:24" x14ac:dyDescent="0.2">
      <c r="A899" s="10"/>
      <c r="B899" s="10"/>
      <c r="C899" s="10"/>
      <c r="D899" s="10"/>
      <c r="X899" s="10"/>
    </row>
    <row r="900" spans="1:24" x14ac:dyDescent="0.2">
      <c r="A900" s="10"/>
      <c r="B900" s="10"/>
      <c r="C900" s="10"/>
      <c r="D900" s="10"/>
      <c r="X900" s="10"/>
    </row>
    <row r="901" spans="1:24" x14ac:dyDescent="0.2">
      <c r="A901" s="10"/>
      <c r="B901" s="10"/>
      <c r="C901" s="10"/>
      <c r="D901" s="10"/>
      <c r="X901" s="10"/>
    </row>
    <row r="902" spans="1:24" x14ac:dyDescent="0.2">
      <c r="A902" s="10"/>
      <c r="B902" s="10"/>
      <c r="C902" s="10"/>
      <c r="D902" s="10"/>
      <c r="X902" s="10"/>
    </row>
    <row r="903" spans="1:24" x14ac:dyDescent="0.2">
      <c r="A903" s="10"/>
      <c r="B903" s="10"/>
      <c r="C903" s="10"/>
      <c r="D903" s="10"/>
      <c r="X903" s="10"/>
    </row>
    <row r="904" spans="1:24" x14ac:dyDescent="0.2">
      <c r="A904" s="10"/>
      <c r="B904" s="10"/>
      <c r="C904" s="10"/>
      <c r="D904" s="10"/>
      <c r="X904" s="10"/>
    </row>
    <row r="905" spans="1:24" x14ac:dyDescent="0.2">
      <c r="A905" s="10"/>
      <c r="B905" s="10"/>
      <c r="C905" s="10"/>
      <c r="D905" s="10"/>
      <c r="X905" s="10"/>
    </row>
    <row r="906" spans="1:24" x14ac:dyDescent="0.2">
      <c r="A906" s="10"/>
      <c r="B906" s="10"/>
      <c r="C906" s="10"/>
      <c r="D906" s="10"/>
      <c r="X906" s="10"/>
    </row>
    <row r="907" spans="1:24" x14ac:dyDescent="0.2">
      <c r="A907" s="10"/>
      <c r="B907" s="10"/>
      <c r="C907" s="10"/>
      <c r="D907" s="10"/>
      <c r="X907" s="10"/>
    </row>
    <row r="908" spans="1:24" x14ac:dyDescent="0.2">
      <c r="A908" s="10"/>
      <c r="B908" s="10"/>
      <c r="C908" s="10"/>
      <c r="D908" s="10"/>
      <c r="X908" s="10"/>
    </row>
    <row r="909" spans="1:24" x14ac:dyDescent="0.2">
      <c r="A909" s="10"/>
      <c r="B909" s="10"/>
      <c r="C909" s="10"/>
      <c r="D909" s="10"/>
      <c r="X909" s="10"/>
    </row>
    <row r="910" spans="1:24" x14ac:dyDescent="0.2">
      <c r="A910" s="10"/>
      <c r="B910" s="10"/>
      <c r="C910" s="10"/>
      <c r="D910" s="10"/>
      <c r="X910" s="10"/>
    </row>
    <row r="911" spans="1:24" x14ac:dyDescent="0.2">
      <c r="A911" s="10"/>
      <c r="B911" s="10"/>
      <c r="C911" s="10"/>
      <c r="D911" s="10"/>
      <c r="X911" s="10"/>
    </row>
    <row r="912" spans="1:24" x14ac:dyDescent="0.2">
      <c r="A912" s="10"/>
      <c r="B912" s="10"/>
      <c r="C912" s="10"/>
      <c r="D912" s="10"/>
      <c r="X912" s="10"/>
    </row>
    <row r="913" spans="1:24" x14ac:dyDescent="0.2">
      <c r="A913" s="10"/>
      <c r="B913" s="10"/>
      <c r="C913" s="10"/>
      <c r="D913" s="10"/>
      <c r="X913" s="10"/>
    </row>
    <row r="914" spans="1:24" x14ac:dyDescent="0.2">
      <c r="A914" s="10"/>
      <c r="B914" s="10"/>
      <c r="C914" s="10"/>
      <c r="D914" s="10"/>
      <c r="X914" s="10"/>
    </row>
    <row r="915" spans="1:24" x14ac:dyDescent="0.2">
      <c r="A915" s="10"/>
      <c r="B915" s="10"/>
      <c r="C915" s="10"/>
      <c r="D915" s="10"/>
      <c r="X915" s="10"/>
    </row>
    <row r="916" spans="1:24" x14ac:dyDescent="0.2">
      <c r="A916" s="10"/>
      <c r="B916" s="10"/>
      <c r="C916" s="10"/>
      <c r="D916" s="10"/>
      <c r="X916" s="10"/>
    </row>
    <row r="917" spans="1:24" x14ac:dyDescent="0.2">
      <c r="A917" s="10"/>
      <c r="B917" s="10"/>
      <c r="C917" s="10"/>
      <c r="D917" s="10"/>
      <c r="X917" s="10"/>
    </row>
    <row r="918" spans="1:24" x14ac:dyDescent="0.2">
      <c r="A918" s="10"/>
      <c r="B918" s="10"/>
      <c r="C918" s="10"/>
      <c r="D918" s="10"/>
      <c r="X918" s="10"/>
    </row>
    <row r="919" spans="1:24" x14ac:dyDescent="0.2">
      <c r="A919" s="10"/>
      <c r="B919" s="10"/>
      <c r="C919" s="10"/>
      <c r="D919" s="10"/>
      <c r="X919" s="10"/>
    </row>
    <row r="920" spans="1:24" x14ac:dyDescent="0.2">
      <c r="A920" s="10"/>
      <c r="B920" s="10"/>
      <c r="C920" s="10"/>
      <c r="D920" s="10"/>
      <c r="X920" s="10"/>
    </row>
    <row r="921" spans="1:24" x14ac:dyDescent="0.2">
      <c r="A921" s="10"/>
      <c r="B921" s="10"/>
      <c r="C921" s="10"/>
      <c r="D921" s="10"/>
      <c r="X921" s="10"/>
    </row>
    <row r="922" spans="1:24" x14ac:dyDescent="0.2">
      <c r="A922" s="10"/>
      <c r="B922" s="10"/>
      <c r="C922" s="10"/>
      <c r="D922" s="10"/>
      <c r="X922" s="10"/>
    </row>
    <row r="923" spans="1:24" x14ac:dyDescent="0.2">
      <c r="A923" s="10"/>
      <c r="B923" s="10"/>
      <c r="C923" s="10"/>
      <c r="D923" s="10"/>
      <c r="X923" s="10"/>
    </row>
    <row r="924" spans="1:24" x14ac:dyDescent="0.2">
      <c r="A924" s="10"/>
      <c r="B924" s="10"/>
      <c r="C924" s="10"/>
      <c r="D924" s="10"/>
      <c r="X924" s="10"/>
    </row>
    <row r="925" spans="1:24" x14ac:dyDescent="0.2">
      <c r="A925" s="10"/>
      <c r="B925" s="10"/>
      <c r="C925" s="10"/>
      <c r="D925" s="10"/>
      <c r="X925" s="10"/>
    </row>
    <row r="926" spans="1:24" x14ac:dyDescent="0.2">
      <c r="A926" s="10"/>
      <c r="B926" s="10"/>
      <c r="C926" s="10"/>
      <c r="D926" s="10"/>
      <c r="X926" s="10"/>
    </row>
    <row r="927" spans="1:24" x14ac:dyDescent="0.2">
      <c r="A927" s="10"/>
      <c r="B927" s="10"/>
      <c r="C927" s="10"/>
      <c r="D927" s="10"/>
      <c r="X927" s="10"/>
    </row>
    <row r="928" spans="1:24" x14ac:dyDescent="0.2">
      <c r="A928" s="10"/>
      <c r="B928" s="10"/>
      <c r="C928" s="10"/>
      <c r="D928" s="10"/>
      <c r="X928" s="10"/>
    </row>
    <row r="929" spans="1:24" x14ac:dyDescent="0.2">
      <c r="A929" s="10"/>
      <c r="B929" s="10"/>
      <c r="C929" s="10"/>
      <c r="D929" s="10"/>
      <c r="X929" s="10"/>
    </row>
    <row r="930" spans="1:24" x14ac:dyDescent="0.2">
      <c r="A930" s="10"/>
      <c r="B930" s="10"/>
      <c r="C930" s="10"/>
      <c r="D930" s="10"/>
      <c r="X930" s="10"/>
    </row>
    <row r="931" spans="1:24" x14ac:dyDescent="0.2">
      <c r="A931" s="10"/>
      <c r="B931" s="10"/>
      <c r="C931" s="10"/>
      <c r="D931" s="10"/>
      <c r="X931" s="10"/>
    </row>
    <row r="932" spans="1:24" x14ac:dyDescent="0.2">
      <c r="A932" s="10"/>
      <c r="B932" s="10"/>
      <c r="C932" s="10"/>
      <c r="D932" s="10"/>
      <c r="X932" s="10"/>
    </row>
    <row r="933" spans="1:24" x14ac:dyDescent="0.2">
      <c r="A933" s="10"/>
      <c r="B933" s="10"/>
      <c r="C933" s="10"/>
      <c r="D933" s="10"/>
      <c r="X933" s="10"/>
    </row>
    <row r="934" spans="1:24" x14ac:dyDescent="0.2">
      <c r="A934" s="10"/>
      <c r="B934" s="10"/>
      <c r="C934" s="10"/>
      <c r="D934" s="10"/>
      <c r="X934" s="10"/>
    </row>
    <row r="935" spans="1:24" x14ac:dyDescent="0.2">
      <c r="A935" s="10"/>
      <c r="B935" s="10"/>
      <c r="C935" s="10"/>
      <c r="D935" s="10"/>
      <c r="X935" s="10"/>
    </row>
    <row r="936" spans="1:24" x14ac:dyDescent="0.2">
      <c r="A936" s="10"/>
      <c r="B936" s="10"/>
      <c r="C936" s="10"/>
      <c r="D936" s="10"/>
      <c r="X936" s="10"/>
    </row>
    <row r="937" spans="1:24" x14ac:dyDescent="0.2">
      <c r="A937" s="10"/>
      <c r="B937" s="10"/>
      <c r="C937" s="10"/>
      <c r="D937" s="10"/>
      <c r="X937" s="10"/>
    </row>
    <row r="938" spans="1:24" x14ac:dyDescent="0.2">
      <c r="A938" s="10"/>
      <c r="B938" s="10"/>
      <c r="C938" s="10"/>
      <c r="D938" s="10"/>
      <c r="X938" s="10"/>
    </row>
    <row r="939" spans="1:24" x14ac:dyDescent="0.2">
      <c r="A939" s="10"/>
      <c r="B939" s="10"/>
      <c r="C939" s="10"/>
      <c r="D939" s="10"/>
      <c r="X939" s="10"/>
    </row>
    <row r="940" spans="1:24" x14ac:dyDescent="0.2">
      <c r="A940" s="10"/>
      <c r="B940" s="10"/>
      <c r="C940" s="10"/>
      <c r="D940" s="10"/>
      <c r="X940" s="10"/>
    </row>
    <row r="941" spans="1:24" x14ac:dyDescent="0.2">
      <c r="A941" s="10"/>
      <c r="B941" s="10"/>
      <c r="C941" s="10"/>
      <c r="D941" s="10"/>
      <c r="X941" s="10"/>
    </row>
    <row r="942" spans="1:24" x14ac:dyDescent="0.2">
      <c r="A942" s="10"/>
      <c r="B942" s="10"/>
      <c r="C942" s="10"/>
      <c r="D942" s="10"/>
      <c r="X942" s="10"/>
    </row>
    <row r="943" spans="1:24" x14ac:dyDescent="0.2">
      <c r="A943" s="10"/>
      <c r="B943" s="10"/>
      <c r="C943" s="10"/>
      <c r="D943" s="10"/>
      <c r="X943" s="10"/>
    </row>
    <row r="944" spans="1:24" x14ac:dyDescent="0.2">
      <c r="A944" s="10"/>
      <c r="B944" s="10"/>
      <c r="C944" s="10"/>
      <c r="D944" s="10"/>
      <c r="X944" s="10"/>
    </row>
    <row r="945" spans="1:24" x14ac:dyDescent="0.2">
      <c r="A945" s="10"/>
      <c r="B945" s="10"/>
      <c r="C945" s="10"/>
      <c r="D945" s="10"/>
      <c r="X945" s="10"/>
    </row>
    <row r="946" spans="1:24" x14ac:dyDescent="0.2">
      <c r="A946" s="10"/>
      <c r="B946" s="10"/>
      <c r="C946" s="10"/>
      <c r="D946" s="10"/>
      <c r="X946" s="10"/>
    </row>
    <row r="947" spans="1:24" x14ac:dyDescent="0.2">
      <c r="A947" s="10"/>
      <c r="B947" s="10"/>
      <c r="C947" s="10"/>
      <c r="D947" s="10"/>
      <c r="X947" s="10"/>
    </row>
    <row r="948" spans="1:24" x14ac:dyDescent="0.2">
      <c r="A948" s="10"/>
      <c r="B948" s="10"/>
      <c r="C948" s="10"/>
      <c r="D948" s="10"/>
      <c r="X948" s="10"/>
    </row>
    <row r="949" spans="1:24" x14ac:dyDescent="0.2">
      <c r="A949" s="10"/>
      <c r="B949" s="10"/>
      <c r="C949" s="10"/>
      <c r="D949" s="10"/>
      <c r="X949" s="10"/>
    </row>
    <row r="950" spans="1:24" x14ac:dyDescent="0.2">
      <c r="A950" s="10"/>
      <c r="B950" s="10"/>
      <c r="C950" s="10"/>
      <c r="D950" s="10"/>
      <c r="X950" s="10"/>
    </row>
    <row r="951" spans="1:24" x14ac:dyDescent="0.2">
      <c r="A951" s="10"/>
      <c r="B951" s="10"/>
      <c r="C951" s="10"/>
      <c r="D951" s="10"/>
      <c r="X951" s="10"/>
    </row>
    <row r="952" spans="1:24" x14ac:dyDescent="0.2">
      <c r="A952" s="10"/>
      <c r="B952" s="10"/>
      <c r="C952" s="10"/>
      <c r="D952" s="10"/>
      <c r="X952" s="10"/>
    </row>
    <row r="953" spans="1:24" x14ac:dyDescent="0.2">
      <c r="A953" s="10"/>
      <c r="B953" s="10"/>
      <c r="C953" s="10"/>
      <c r="D953" s="10"/>
      <c r="X953" s="10"/>
    </row>
    <row r="954" spans="1:24" x14ac:dyDescent="0.2">
      <c r="A954" s="10"/>
      <c r="B954" s="10"/>
      <c r="C954" s="10"/>
      <c r="D954" s="10"/>
      <c r="X954" s="10"/>
    </row>
    <row r="955" spans="1:24" x14ac:dyDescent="0.2">
      <c r="A955" s="10"/>
      <c r="B955" s="10"/>
      <c r="C955" s="10"/>
      <c r="D955" s="10"/>
      <c r="X955" s="10"/>
    </row>
    <row r="956" spans="1:24" x14ac:dyDescent="0.2">
      <c r="A956" s="10"/>
      <c r="B956" s="10"/>
      <c r="C956" s="10"/>
      <c r="D956" s="10"/>
      <c r="X956" s="10"/>
    </row>
    <row r="957" spans="1:24" x14ac:dyDescent="0.2">
      <c r="A957" s="10"/>
      <c r="B957" s="10"/>
      <c r="C957" s="10"/>
      <c r="D957" s="10"/>
      <c r="X957" s="10"/>
    </row>
    <row r="958" spans="1:24" x14ac:dyDescent="0.2">
      <c r="A958" s="10"/>
      <c r="B958" s="10"/>
      <c r="C958" s="10"/>
      <c r="D958" s="10"/>
      <c r="X958" s="10"/>
    </row>
    <row r="959" spans="1:24" x14ac:dyDescent="0.2">
      <c r="A959" s="10"/>
      <c r="B959" s="10"/>
      <c r="C959" s="10"/>
      <c r="D959" s="10"/>
      <c r="X959" s="10"/>
    </row>
    <row r="960" spans="1:24" x14ac:dyDescent="0.2">
      <c r="A960" s="10"/>
      <c r="B960" s="10"/>
      <c r="C960" s="10"/>
      <c r="D960" s="10"/>
      <c r="X960" s="10"/>
    </row>
    <row r="961" spans="1:24" x14ac:dyDescent="0.2">
      <c r="A961" s="10"/>
      <c r="B961" s="10"/>
      <c r="C961" s="10"/>
      <c r="D961" s="10"/>
      <c r="X961" s="10"/>
    </row>
    <row r="962" spans="1:24" x14ac:dyDescent="0.2">
      <c r="A962" s="10"/>
      <c r="B962" s="10"/>
      <c r="C962" s="10"/>
      <c r="D962" s="10"/>
      <c r="X962" s="10"/>
    </row>
    <row r="963" spans="1:24" x14ac:dyDescent="0.2">
      <c r="A963" s="10"/>
      <c r="B963" s="10"/>
      <c r="C963" s="10"/>
      <c r="D963" s="10"/>
      <c r="X963" s="10"/>
    </row>
    <row r="964" spans="1:24" x14ac:dyDescent="0.2">
      <c r="A964" s="10"/>
      <c r="B964" s="10"/>
      <c r="C964" s="10"/>
      <c r="D964" s="10"/>
      <c r="X964" s="10"/>
    </row>
    <row r="965" spans="1:24" x14ac:dyDescent="0.2">
      <c r="A965" s="10"/>
      <c r="B965" s="10"/>
      <c r="C965" s="10"/>
      <c r="D965" s="10"/>
      <c r="X965" s="10"/>
    </row>
    <row r="966" spans="1:24" x14ac:dyDescent="0.2">
      <c r="A966" s="10"/>
      <c r="B966" s="10"/>
      <c r="C966" s="10"/>
      <c r="D966" s="10"/>
      <c r="X966" s="10"/>
    </row>
    <row r="967" spans="1:24" x14ac:dyDescent="0.2">
      <c r="A967" s="10"/>
      <c r="B967" s="10"/>
      <c r="C967" s="10"/>
      <c r="D967" s="10"/>
      <c r="X967" s="10"/>
    </row>
    <row r="968" spans="1:24" x14ac:dyDescent="0.2">
      <c r="A968" s="10"/>
      <c r="B968" s="10"/>
      <c r="C968" s="10"/>
      <c r="D968" s="10"/>
      <c r="X968" s="10"/>
    </row>
    <row r="969" spans="1:24" x14ac:dyDescent="0.2">
      <c r="A969" s="10"/>
      <c r="B969" s="10"/>
      <c r="C969" s="10"/>
      <c r="D969" s="10"/>
      <c r="X969" s="10"/>
    </row>
    <row r="970" spans="1:24" x14ac:dyDescent="0.2">
      <c r="A970" s="10"/>
      <c r="B970" s="10"/>
      <c r="C970" s="10"/>
      <c r="D970" s="10"/>
      <c r="X970" s="10"/>
    </row>
    <row r="971" spans="1:24" x14ac:dyDescent="0.2">
      <c r="A971" s="10"/>
      <c r="B971" s="10"/>
      <c r="C971" s="10"/>
      <c r="D971" s="10"/>
      <c r="X971" s="10"/>
    </row>
    <row r="972" spans="1:24" x14ac:dyDescent="0.2">
      <c r="A972" s="10"/>
      <c r="B972" s="10"/>
      <c r="C972" s="10"/>
      <c r="D972" s="10"/>
      <c r="X972" s="10"/>
    </row>
    <row r="973" spans="1:24" x14ac:dyDescent="0.2">
      <c r="A973" s="10"/>
      <c r="B973" s="10"/>
      <c r="C973" s="10"/>
      <c r="D973" s="10"/>
      <c r="X973" s="10"/>
    </row>
    <row r="974" spans="1:24" x14ac:dyDescent="0.2">
      <c r="A974" s="10"/>
      <c r="B974" s="10"/>
      <c r="C974" s="10"/>
      <c r="D974" s="10"/>
      <c r="X974" s="10"/>
    </row>
    <row r="975" spans="1:24" x14ac:dyDescent="0.2">
      <c r="A975" s="10"/>
      <c r="B975" s="10"/>
      <c r="C975" s="10"/>
      <c r="D975" s="10"/>
      <c r="X975" s="10"/>
    </row>
    <row r="976" spans="1:24" x14ac:dyDescent="0.2">
      <c r="A976" s="10"/>
      <c r="B976" s="10"/>
      <c r="C976" s="10"/>
      <c r="D976" s="10"/>
      <c r="X976" s="10"/>
    </row>
    <row r="977" spans="1:24" x14ac:dyDescent="0.2">
      <c r="A977" s="10"/>
      <c r="B977" s="10"/>
      <c r="C977" s="10"/>
      <c r="D977" s="10"/>
      <c r="X977" s="10"/>
    </row>
    <row r="978" spans="1:24" x14ac:dyDescent="0.2">
      <c r="A978" s="10"/>
      <c r="B978" s="10"/>
      <c r="C978" s="10"/>
      <c r="D978" s="10"/>
      <c r="X978" s="10"/>
    </row>
    <row r="979" spans="1:24" x14ac:dyDescent="0.2">
      <c r="A979" s="10"/>
      <c r="B979" s="10"/>
      <c r="C979" s="10"/>
      <c r="D979" s="10"/>
      <c r="X979" s="10"/>
    </row>
    <row r="980" spans="1:24" x14ac:dyDescent="0.2">
      <c r="A980" s="10"/>
      <c r="B980" s="10"/>
      <c r="C980" s="10"/>
      <c r="D980" s="10"/>
      <c r="X980" s="10"/>
    </row>
    <row r="981" spans="1:24" x14ac:dyDescent="0.2">
      <c r="A981" s="10"/>
      <c r="B981" s="10"/>
      <c r="C981" s="10"/>
      <c r="D981" s="10"/>
    </row>
    <row r="982" spans="1:24" x14ac:dyDescent="0.2">
      <c r="A982" s="10"/>
      <c r="B982" s="10"/>
      <c r="C982" s="10"/>
      <c r="D982" s="10"/>
    </row>
    <row r="983" spans="1:24" x14ac:dyDescent="0.2">
      <c r="A983" s="10"/>
      <c r="B983" s="10"/>
      <c r="C983" s="10"/>
      <c r="D983" s="10"/>
    </row>
    <row r="984" spans="1:24" x14ac:dyDescent="0.2">
      <c r="A984" s="10"/>
      <c r="B984" s="10"/>
      <c r="C984" s="10"/>
      <c r="D984" s="10"/>
    </row>
    <row r="985" spans="1:24" x14ac:dyDescent="0.2">
      <c r="A985" s="10"/>
      <c r="B985" s="10"/>
      <c r="C985" s="10"/>
      <c r="D985" s="10"/>
    </row>
    <row r="986" spans="1:24" x14ac:dyDescent="0.2">
      <c r="A986" s="10"/>
      <c r="B986" s="10"/>
      <c r="C986" s="10"/>
      <c r="D986" s="10"/>
    </row>
    <row r="987" spans="1:24" x14ac:dyDescent="0.2">
      <c r="A987" s="10"/>
      <c r="B987" s="10"/>
      <c r="C987" s="10"/>
      <c r="D987" s="10"/>
    </row>
    <row r="988" spans="1:24" x14ac:dyDescent="0.2">
      <c r="A988" s="10"/>
      <c r="B988" s="10"/>
      <c r="C988" s="10"/>
      <c r="D988" s="10"/>
    </row>
    <row r="989" spans="1:24" x14ac:dyDescent="0.2">
      <c r="A989" s="10"/>
      <c r="B989" s="10"/>
      <c r="C989" s="10"/>
      <c r="D989" s="10"/>
    </row>
    <row r="990" spans="1:24" x14ac:dyDescent="0.2">
      <c r="A990" s="10"/>
      <c r="B990" s="10"/>
      <c r="C990" s="10"/>
      <c r="D990" s="10"/>
    </row>
    <row r="991" spans="1:24" x14ac:dyDescent="0.2">
      <c r="A991" s="10"/>
      <c r="B991" s="10"/>
      <c r="C991" s="10"/>
      <c r="D991" s="10"/>
    </row>
    <row r="992" spans="1:24" x14ac:dyDescent="0.2">
      <c r="A992" s="10"/>
      <c r="B992" s="10"/>
      <c r="C992" s="10"/>
      <c r="D992" s="10"/>
    </row>
    <row r="993" spans="1:4" x14ac:dyDescent="0.2">
      <c r="A993" s="10"/>
      <c r="B993" s="10"/>
      <c r="C993" s="10"/>
      <c r="D993" s="10"/>
    </row>
    <row r="994" spans="1:4" x14ac:dyDescent="0.2">
      <c r="A994" s="10"/>
      <c r="B994" s="10"/>
      <c r="C994" s="10"/>
      <c r="D994" s="10"/>
    </row>
    <row r="995" spans="1:4" x14ac:dyDescent="0.2">
      <c r="A995" s="10"/>
      <c r="B995" s="10"/>
      <c r="C995" s="10"/>
      <c r="D995" s="10"/>
    </row>
    <row r="996" spans="1:4" x14ac:dyDescent="0.2">
      <c r="A996" s="10"/>
      <c r="B996" s="10"/>
      <c r="C996" s="10"/>
      <c r="D996" s="10"/>
    </row>
    <row r="997" spans="1:4" x14ac:dyDescent="0.2">
      <c r="A997" s="10"/>
      <c r="B997" s="10"/>
      <c r="C997" s="10"/>
      <c r="D997" s="10"/>
    </row>
    <row r="998" spans="1:4" x14ac:dyDescent="0.2">
      <c r="A998" s="10"/>
      <c r="B998" s="10"/>
      <c r="C998" s="10"/>
      <c r="D998" s="10"/>
    </row>
    <row r="999" spans="1:4" x14ac:dyDescent="0.2">
      <c r="A999" s="10"/>
      <c r="B999" s="10"/>
      <c r="C999" s="10"/>
      <c r="D999" s="10"/>
    </row>
    <row r="1000" spans="1:4" x14ac:dyDescent="0.2">
      <c r="A1000" s="10"/>
      <c r="B1000" s="10"/>
      <c r="C1000" s="10"/>
      <c r="D1000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05E2-A5D4-E948-B432-876D16B38985}">
  <dimension ref="A1:BM143"/>
  <sheetViews>
    <sheetView workbookViewId="0">
      <pane xSplit="5" ySplit="1" topLeftCell="F103" activePane="bottomRight" state="frozen"/>
      <selection pane="topRight" activeCell="G1" sqref="G1"/>
      <selection pane="bottomLeft" activeCell="A3" sqref="A3"/>
      <selection pane="bottomRight" activeCell="E28" sqref="E28"/>
    </sheetView>
  </sheetViews>
  <sheetFormatPr baseColWidth="10" defaultRowHeight="16" x14ac:dyDescent="0.2"/>
  <sheetData>
    <row r="1" spans="1:40" x14ac:dyDescent="0.2">
      <c r="A1" t="s">
        <v>23</v>
      </c>
      <c r="B1" t="s">
        <v>40</v>
      </c>
      <c r="C1" t="s">
        <v>41</v>
      </c>
      <c r="D1" t="s">
        <v>73</v>
      </c>
      <c r="E1" t="s">
        <v>10</v>
      </c>
      <c r="F1" t="s">
        <v>24</v>
      </c>
      <c r="G1" t="s">
        <v>25</v>
      </c>
      <c r="H1" t="s">
        <v>117</v>
      </c>
      <c r="I1" t="s">
        <v>118</v>
      </c>
      <c r="J1" t="s">
        <v>119</v>
      </c>
      <c r="K1" t="s">
        <v>120</v>
      </c>
      <c r="L1" t="s">
        <v>188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 t="s">
        <v>189</v>
      </c>
    </row>
    <row r="2" spans="1:40" x14ac:dyDescent="0.2">
      <c r="A2" t="s">
        <v>47</v>
      </c>
      <c r="B2">
        <v>40</v>
      </c>
      <c r="C2" s="5">
        <v>0.5</v>
      </c>
      <c r="E2">
        <v>8</v>
      </c>
      <c r="F2" t="str">
        <f t="shared" ref="F2:F33" si="0">_xlfn.CONCAT(A2,"-",B2,"-",C2,
IF(ISTEXT(D2),"_",""),D2,"-",E2)</f>
        <v>R4-40-0.5-8</v>
      </c>
      <c r="G2" t="s">
        <v>68</v>
      </c>
      <c r="H2" s="13">
        <v>44660</v>
      </c>
      <c r="I2" s="4" t="str">
        <f>TEXT(H2,"yy")&amp;TEXT(H2-("1JAN"&amp;YEAR(H2))+1,"000")</f>
        <v>22099</v>
      </c>
      <c r="J2" s="13">
        <v>44668</v>
      </c>
      <c r="K2" s="4" t="str">
        <f>IF(J2&lt;&gt;"na",(TEXT(J2,"yy")&amp;TEXT(J2-("1JAN"&amp;YEAR(J2))+1,"000")),"na")</f>
        <v>22107</v>
      </c>
      <c r="L2" t="s">
        <v>141</v>
      </c>
      <c r="N2">
        <v>0.248</v>
      </c>
      <c r="O2">
        <v>0.20100000000000001</v>
      </c>
      <c r="P2">
        <v>0.20300000000000001</v>
      </c>
      <c r="Q2">
        <v>0.34399999999999997</v>
      </c>
      <c r="R2">
        <v>0.61599999999999999</v>
      </c>
      <c r="S2">
        <v>0.79900000000000004</v>
      </c>
      <c r="T2">
        <v>1.423</v>
      </c>
      <c r="U2">
        <v>1.409</v>
      </c>
      <c r="V2">
        <v>1.36</v>
      </c>
      <c r="W2">
        <v>3.0049999999999999</v>
      </c>
      <c r="X2">
        <v>3.1190000000000002</v>
      </c>
      <c r="Y2">
        <v>5.048</v>
      </c>
      <c r="Z2">
        <v>7.95</v>
      </c>
      <c r="AA2">
        <v>10.868</v>
      </c>
      <c r="AB2">
        <v>13.085000000000001</v>
      </c>
    </row>
    <row r="3" spans="1:40" x14ac:dyDescent="0.2">
      <c r="A3" t="s">
        <v>47</v>
      </c>
      <c r="B3">
        <v>25</v>
      </c>
      <c r="C3" s="5">
        <v>0.5</v>
      </c>
      <c r="E3">
        <v>1</v>
      </c>
      <c r="F3" t="str">
        <f t="shared" si="0"/>
        <v>R4-25-0.5-1</v>
      </c>
      <c r="G3" t="s">
        <v>68</v>
      </c>
      <c r="H3" s="13">
        <v>44660</v>
      </c>
      <c r="I3" s="4" t="str">
        <f t="shared" ref="I3:I66" si="1">TEXT(H3,"yy")&amp;TEXT(H3-("1JAN"&amp;YEAR(H3))+1,"000")</f>
        <v>22099</v>
      </c>
      <c r="J3" s="13">
        <v>44668</v>
      </c>
      <c r="K3" s="4" t="str">
        <f t="shared" ref="K3:K66" si="2">IF(J3&lt;&gt;"na",(TEXT(J3,"yy")&amp;TEXT(J3-("1JAN"&amp;YEAR(J3))+1,"000")),"na")</f>
        <v>22107</v>
      </c>
      <c r="L3" t="s">
        <v>75</v>
      </c>
      <c r="N3">
        <v>0.318</v>
      </c>
      <c r="O3">
        <v>0.30099999999999999</v>
      </c>
      <c r="P3">
        <v>0.33100000000000002</v>
      </c>
      <c r="Q3">
        <v>0.54</v>
      </c>
      <c r="R3">
        <v>0.70099999999999996</v>
      </c>
      <c r="S3">
        <v>0.74399999999999999</v>
      </c>
      <c r="T3">
        <v>0.93799999999999994</v>
      </c>
      <c r="U3">
        <v>1.202</v>
      </c>
      <c r="V3">
        <v>1.17</v>
      </c>
      <c r="W3">
        <v>1.218</v>
      </c>
      <c r="X3">
        <v>1.1579999999999999</v>
      </c>
      <c r="Y3">
        <v>1.4930000000000001</v>
      </c>
      <c r="Z3">
        <v>2.4580000000000002</v>
      </c>
      <c r="AA3">
        <v>2.887</v>
      </c>
      <c r="AB3">
        <v>3.871</v>
      </c>
      <c r="AC3">
        <v>3.6520000000000001</v>
      </c>
      <c r="AD3">
        <v>3.1970000000000001</v>
      </c>
      <c r="AN3" t="s">
        <v>190</v>
      </c>
    </row>
    <row r="4" spans="1:40" x14ac:dyDescent="0.2">
      <c r="A4" t="s">
        <v>47</v>
      </c>
      <c r="B4">
        <v>40</v>
      </c>
      <c r="C4" s="5">
        <v>0.5</v>
      </c>
      <c r="E4">
        <v>3</v>
      </c>
      <c r="F4" t="str">
        <f t="shared" si="0"/>
        <v>R4-40-0.5-3</v>
      </c>
      <c r="G4" t="s">
        <v>68</v>
      </c>
      <c r="H4" s="13">
        <v>44660</v>
      </c>
      <c r="I4" s="4" t="str">
        <f t="shared" si="1"/>
        <v>22099</v>
      </c>
      <c r="J4" s="13">
        <v>44668</v>
      </c>
      <c r="K4" s="4" t="str">
        <f t="shared" si="2"/>
        <v>22107</v>
      </c>
      <c r="L4" t="s">
        <v>75</v>
      </c>
      <c r="N4">
        <v>0.30399999999999999</v>
      </c>
      <c r="O4">
        <v>0.32500000000000001</v>
      </c>
      <c r="P4">
        <v>0.32700000000000001</v>
      </c>
      <c r="Q4">
        <v>0.45100000000000001</v>
      </c>
      <c r="R4">
        <v>0.80200000000000005</v>
      </c>
      <c r="S4">
        <v>1.4490000000000001</v>
      </c>
      <c r="T4">
        <v>1.43</v>
      </c>
      <c r="U4">
        <v>1.3959999999999999</v>
      </c>
      <c r="V4">
        <v>1.593</v>
      </c>
      <c r="W4">
        <v>2.117</v>
      </c>
      <c r="X4">
        <v>2.6280000000000001</v>
      </c>
      <c r="Y4">
        <v>3.226</v>
      </c>
      <c r="Z4">
        <v>3.589</v>
      </c>
      <c r="AA4">
        <v>3.5009999999999999</v>
      </c>
      <c r="AB4">
        <v>3.0019999999999998</v>
      </c>
      <c r="AN4" t="s">
        <v>190</v>
      </c>
    </row>
    <row r="5" spans="1:40" x14ac:dyDescent="0.2">
      <c r="A5" t="s">
        <v>47</v>
      </c>
      <c r="B5">
        <v>25</v>
      </c>
      <c r="C5" s="5">
        <v>0.5</v>
      </c>
      <c r="E5">
        <v>5</v>
      </c>
      <c r="F5" t="str">
        <f t="shared" si="0"/>
        <v>R4-25-0.5-5</v>
      </c>
      <c r="G5" t="s">
        <v>68</v>
      </c>
      <c r="H5" s="13">
        <v>44660</v>
      </c>
      <c r="I5" s="4" t="str">
        <f t="shared" si="1"/>
        <v>22099</v>
      </c>
      <c r="J5" s="13">
        <v>44668</v>
      </c>
      <c r="K5" s="4" t="str">
        <f t="shared" si="2"/>
        <v>22107</v>
      </c>
      <c r="L5" t="s">
        <v>141</v>
      </c>
      <c r="N5">
        <v>0.34799999999999998</v>
      </c>
      <c r="O5">
        <v>0.40200000000000002</v>
      </c>
      <c r="P5">
        <v>0.70599999999999996</v>
      </c>
      <c r="Q5">
        <v>1.496</v>
      </c>
      <c r="R5">
        <v>2.052</v>
      </c>
      <c r="S5">
        <v>2.036</v>
      </c>
      <c r="T5">
        <v>1.853</v>
      </c>
      <c r="U5">
        <v>2.3570000000000002</v>
      </c>
      <c r="V5">
        <v>3.8740000000000001</v>
      </c>
      <c r="W5">
        <v>3.726</v>
      </c>
      <c r="X5">
        <v>6.2309999999999999</v>
      </c>
      <c r="Y5">
        <v>9.0939999999999994</v>
      </c>
      <c r="Z5">
        <v>11.218999999999999</v>
      </c>
      <c r="AA5">
        <v>12.683999999999999</v>
      </c>
    </row>
    <row r="6" spans="1:40" x14ac:dyDescent="0.2">
      <c r="A6" t="s">
        <v>47</v>
      </c>
      <c r="B6">
        <v>25</v>
      </c>
      <c r="C6" s="5">
        <v>0.5</v>
      </c>
      <c r="E6">
        <v>6</v>
      </c>
      <c r="F6" t="str">
        <f t="shared" si="0"/>
        <v>R4-25-0.5-6</v>
      </c>
      <c r="G6" t="s">
        <v>68</v>
      </c>
      <c r="H6" s="13">
        <v>44660</v>
      </c>
      <c r="I6" s="4" t="str">
        <f t="shared" si="1"/>
        <v>22099</v>
      </c>
      <c r="J6" s="13">
        <v>44668</v>
      </c>
      <c r="K6" s="4" t="str">
        <f t="shared" si="2"/>
        <v>22107</v>
      </c>
      <c r="L6" t="s">
        <v>94</v>
      </c>
      <c r="N6">
        <v>0.29699999999999999</v>
      </c>
      <c r="O6">
        <v>0.36199999999999999</v>
      </c>
      <c r="P6">
        <v>0.63500000000000001</v>
      </c>
      <c r="Q6">
        <v>1.3919999999999999</v>
      </c>
      <c r="R6">
        <v>1.889</v>
      </c>
      <c r="S6">
        <v>1.835</v>
      </c>
      <c r="T6">
        <v>2.2269999999999999</v>
      </c>
      <c r="U6">
        <v>2.859</v>
      </c>
      <c r="V6">
        <v>5.1680000000000001</v>
      </c>
      <c r="W6">
        <v>7.2510000000000003</v>
      </c>
      <c r="X6">
        <v>9.8789999999999996</v>
      </c>
      <c r="Y6">
        <v>11.981999999999999</v>
      </c>
      <c r="Z6">
        <v>12.087999999999999</v>
      </c>
    </row>
    <row r="7" spans="1:40" x14ac:dyDescent="0.2">
      <c r="A7" t="s">
        <v>47</v>
      </c>
      <c r="B7">
        <v>25</v>
      </c>
      <c r="C7" s="5">
        <v>0.5</v>
      </c>
      <c r="E7">
        <v>7</v>
      </c>
      <c r="F7" t="str">
        <f t="shared" si="0"/>
        <v>R4-25-0.5-7</v>
      </c>
      <c r="G7" t="s">
        <v>68</v>
      </c>
      <c r="H7" s="13">
        <v>44660</v>
      </c>
      <c r="I7" s="4" t="str">
        <f t="shared" si="1"/>
        <v>22099</v>
      </c>
      <c r="J7" s="13">
        <v>44668</v>
      </c>
      <c r="K7" s="4" t="str">
        <f t="shared" si="2"/>
        <v>22107</v>
      </c>
      <c r="L7" t="s">
        <v>141</v>
      </c>
      <c r="N7">
        <v>0.34100000000000003</v>
      </c>
      <c r="O7">
        <v>0.43099999999999999</v>
      </c>
      <c r="P7">
        <v>0.72599999999999998</v>
      </c>
      <c r="Q7">
        <v>1.7490000000000001</v>
      </c>
      <c r="R7">
        <v>1.865</v>
      </c>
      <c r="S7">
        <v>2.4359999999999999</v>
      </c>
      <c r="T7">
        <v>2.512</v>
      </c>
      <c r="U7">
        <v>3.2069999999999999</v>
      </c>
      <c r="V7">
        <v>5.5170000000000003</v>
      </c>
      <c r="W7">
        <v>8.9030000000000005</v>
      </c>
      <c r="X7">
        <v>9.7050000000000001</v>
      </c>
      <c r="Y7">
        <v>13.536</v>
      </c>
      <c r="Z7">
        <v>15.477</v>
      </c>
    </row>
    <row r="8" spans="1:40" x14ac:dyDescent="0.2">
      <c r="A8" t="s">
        <v>47</v>
      </c>
      <c r="B8">
        <v>25</v>
      </c>
      <c r="C8" s="5">
        <v>0.5</v>
      </c>
      <c r="E8">
        <v>8</v>
      </c>
      <c r="F8" t="str">
        <f t="shared" si="0"/>
        <v>R4-25-0.5-8</v>
      </c>
      <c r="G8" t="s">
        <v>68</v>
      </c>
      <c r="H8" s="13">
        <v>44660</v>
      </c>
      <c r="I8" s="4" t="str">
        <f t="shared" si="1"/>
        <v>22099</v>
      </c>
      <c r="J8" s="13">
        <v>44668</v>
      </c>
      <c r="K8" s="4" t="str">
        <f t="shared" si="2"/>
        <v>22107</v>
      </c>
      <c r="L8" t="s">
        <v>94</v>
      </c>
      <c r="N8">
        <v>0.3</v>
      </c>
      <c r="O8">
        <v>0.35099999999999998</v>
      </c>
      <c r="P8">
        <v>0.57699999999999996</v>
      </c>
      <c r="Q8">
        <v>1.6890000000000001</v>
      </c>
      <c r="R8">
        <v>1.714</v>
      </c>
      <c r="S8">
        <v>2.3769999999999998</v>
      </c>
      <c r="T8">
        <v>4.7990000000000004</v>
      </c>
      <c r="U8">
        <v>6.9930000000000003</v>
      </c>
      <c r="V8">
        <v>10.157</v>
      </c>
      <c r="W8">
        <v>10.948</v>
      </c>
      <c r="X8">
        <v>14.608000000000001</v>
      </c>
      <c r="Y8">
        <v>14.407999999999999</v>
      </c>
      <c r="Z8">
        <v>12.34</v>
      </c>
    </row>
    <row r="9" spans="1:40" x14ac:dyDescent="0.2">
      <c r="A9" t="s">
        <v>47</v>
      </c>
      <c r="B9">
        <v>25</v>
      </c>
      <c r="C9" t="s">
        <v>55</v>
      </c>
      <c r="E9">
        <v>5</v>
      </c>
      <c r="F9" t="str">
        <f t="shared" si="0"/>
        <v>R4-25-PBS-5</v>
      </c>
      <c r="G9" t="s">
        <v>68</v>
      </c>
      <c r="H9" s="13">
        <v>44660</v>
      </c>
      <c r="I9" s="4" t="str">
        <f t="shared" si="1"/>
        <v>22099</v>
      </c>
      <c r="J9" s="13">
        <v>44668</v>
      </c>
      <c r="K9" s="4" t="str">
        <f t="shared" si="2"/>
        <v>22107</v>
      </c>
      <c r="L9" t="s">
        <v>94</v>
      </c>
      <c r="N9">
        <v>0.26</v>
      </c>
      <c r="O9">
        <v>0.35</v>
      </c>
      <c r="P9">
        <v>0.67900000000000005</v>
      </c>
      <c r="Q9">
        <v>1.7929999999999999</v>
      </c>
      <c r="R9">
        <v>1.857</v>
      </c>
      <c r="S9">
        <v>2.3570000000000002</v>
      </c>
      <c r="T9">
        <v>4.6790000000000003</v>
      </c>
      <c r="U9">
        <v>5.4870000000000001</v>
      </c>
      <c r="V9">
        <v>8.2669999999999995</v>
      </c>
      <c r="W9">
        <v>11.63</v>
      </c>
      <c r="X9">
        <v>12.456</v>
      </c>
      <c r="Y9">
        <v>15.034000000000001</v>
      </c>
    </row>
    <row r="10" spans="1:40" x14ac:dyDescent="0.2">
      <c r="A10" t="s">
        <v>47</v>
      </c>
      <c r="B10">
        <v>25</v>
      </c>
      <c r="C10" t="s">
        <v>55</v>
      </c>
      <c r="E10">
        <v>6</v>
      </c>
      <c r="F10" t="str">
        <f t="shared" si="0"/>
        <v>R4-25-PBS-6</v>
      </c>
      <c r="G10" t="s">
        <v>68</v>
      </c>
      <c r="H10" s="13">
        <v>44660</v>
      </c>
      <c r="I10" s="4" t="str">
        <f t="shared" si="1"/>
        <v>22099</v>
      </c>
      <c r="J10" s="13">
        <v>44668</v>
      </c>
      <c r="K10" s="4" t="str">
        <f t="shared" si="2"/>
        <v>22107</v>
      </c>
      <c r="L10" t="s">
        <v>94</v>
      </c>
      <c r="N10">
        <v>0.315</v>
      </c>
      <c r="O10">
        <v>0.32800000000000001</v>
      </c>
      <c r="P10">
        <v>0.63500000000000001</v>
      </c>
      <c r="Q10">
        <v>1.427</v>
      </c>
      <c r="R10">
        <v>1.837</v>
      </c>
      <c r="S10">
        <v>1.8160000000000001</v>
      </c>
      <c r="T10">
        <v>2.448</v>
      </c>
      <c r="U10">
        <v>3.1259999999999999</v>
      </c>
      <c r="V10">
        <v>4.5570000000000004</v>
      </c>
      <c r="W10">
        <v>6.5789999999999997</v>
      </c>
      <c r="X10">
        <v>8.4779999999999998</v>
      </c>
      <c r="Y10">
        <v>9.8019999999999996</v>
      </c>
      <c r="Z10">
        <v>12.625</v>
      </c>
    </row>
    <row r="11" spans="1:40" x14ac:dyDescent="0.2">
      <c r="A11" t="s">
        <v>47</v>
      </c>
      <c r="B11">
        <v>25</v>
      </c>
      <c r="C11" t="s">
        <v>55</v>
      </c>
      <c r="E11">
        <v>7</v>
      </c>
      <c r="F11" t="str">
        <f t="shared" si="0"/>
        <v>R4-25-PBS-7</v>
      </c>
      <c r="G11" t="s">
        <v>68</v>
      </c>
      <c r="H11" s="13">
        <v>44660</v>
      </c>
      <c r="I11" s="4" t="str">
        <f t="shared" si="1"/>
        <v>22099</v>
      </c>
      <c r="J11" s="13">
        <v>44668</v>
      </c>
      <c r="K11" s="4" t="str">
        <f t="shared" si="2"/>
        <v>22107</v>
      </c>
      <c r="L11" t="s">
        <v>94</v>
      </c>
      <c r="N11">
        <v>0.28100000000000003</v>
      </c>
      <c r="O11">
        <v>0.34899999999999998</v>
      </c>
      <c r="P11">
        <v>0.67300000000000004</v>
      </c>
      <c r="Q11">
        <v>1.323</v>
      </c>
      <c r="R11">
        <v>1.4850000000000001</v>
      </c>
      <c r="S11">
        <v>1.466</v>
      </c>
      <c r="T11">
        <v>2.7909999999999999</v>
      </c>
      <c r="U11">
        <v>4.7229999999999999</v>
      </c>
      <c r="V11">
        <v>5.79</v>
      </c>
      <c r="W11">
        <v>9.5879999999999992</v>
      </c>
      <c r="X11">
        <v>12.082000000000001</v>
      </c>
      <c r="Y11">
        <v>12.605</v>
      </c>
    </row>
    <row r="12" spans="1:40" x14ac:dyDescent="0.2">
      <c r="A12" t="s">
        <v>47</v>
      </c>
      <c r="B12">
        <v>25</v>
      </c>
      <c r="C12" t="s">
        <v>55</v>
      </c>
      <c r="E12">
        <v>8</v>
      </c>
      <c r="F12" t="str">
        <f t="shared" si="0"/>
        <v>R4-25-PBS-8</v>
      </c>
      <c r="G12" t="s">
        <v>68</v>
      </c>
      <c r="H12" s="13">
        <v>44660</v>
      </c>
      <c r="I12" s="4" t="str">
        <f t="shared" si="1"/>
        <v>22099</v>
      </c>
      <c r="J12" s="13">
        <v>44668</v>
      </c>
      <c r="K12" s="4" t="str">
        <f t="shared" si="2"/>
        <v>22107</v>
      </c>
      <c r="L12" t="s">
        <v>94</v>
      </c>
      <c r="N12">
        <v>0.318</v>
      </c>
      <c r="O12">
        <v>0.372</v>
      </c>
      <c r="P12">
        <v>0.65900000000000003</v>
      </c>
      <c r="Q12">
        <v>1.222</v>
      </c>
      <c r="R12">
        <v>1.9870000000000001</v>
      </c>
      <c r="S12">
        <v>1.9550000000000001</v>
      </c>
      <c r="T12">
        <v>2.718</v>
      </c>
      <c r="U12">
        <v>4.0549999999999997</v>
      </c>
      <c r="V12">
        <v>5.907</v>
      </c>
      <c r="W12">
        <v>9.3710000000000004</v>
      </c>
      <c r="X12">
        <v>12.877000000000001</v>
      </c>
      <c r="Y12">
        <v>14.622</v>
      </c>
      <c r="Z12">
        <v>14.91</v>
      </c>
    </row>
    <row r="13" spans="1:40" x14ac:dyDescent="0.2">
      <c r="A13" t="s">
        <v>47</v>
      </c>
      <c r="B13">
        <v>40</v>
      </c>
      <c r="C13" s="5">
        <v>1</v>
      </c>
      <c r="E13">
        <v>1</v>
      </c>
      <c r="F13" t="str">
        <f t="shared" si="0"/>
        <v>R4-40-1-1</v>
      </c>
      <c r="G13" t="s">
        <v>68</v>
      </c>
      <c r="H13" s="13">
        <v>44661</v>
      </c>
      <c r="I13" s="4" t="str">
        <f t="shared" si="1"/>
        <v>22100</v>
      </c>
      <c r="J13" s="13">
        <v>44670</v>
      </c>
      <c r="K13" s="4" t="str">
        <f t="shared" si="2"/>
        <v>22109</v>
      </c>
      <c r="L13" t="s">
        <v>141</v>
      </c>
      <c r="O13">
        <v>0.27200000000000002</v>
      </c>
      <c r="P13">
        <v>0.27500000000000002</v>
      </c>
      <c r="Q13">
        <v>0.30399999999999999</v>
      </c>
      <c r="R13">
        <v>0.39500000000000002</v>
      </c>
      <c r="S13">
        <v>0.83599999999999997</v>
      </c>
      <c r="T13">
        <v>1.49</v>
      </c>
      <c r="U13">
        <v>1.486</v>
      </c>
      <c r="V13">
        <v>2.0609999999999999</v>
      </c>
      <c r="W13">
        <v>3.8239999999999998</v>
      </c>
      <c r="X13">
        <v>6.8179999999999996</v>
      </c>
      <c r="Y13">
        <v>10.079000000000001</v>
      </c>
      <c r="Z13">
        <v>12.529</v>
      </c>
      <c r="AA13">
        <v>12.441000000000001</v>
      </c>
    </row>
    <row r="14" spans="1:40" x14ac:dyDescent="0.2">
      <c r="A14" t="s">
        <v>47</v>
      </c>
      <c r="B14">
        <v>40</v>
      </c>
      <c r="C14" s="5">
        <v>1</v>
      </c>
      <c r="E14">
        <v>2</v>
      </c>
      <c r="F14" t="str">
        <f t="shared" si="0"/>
        <v>R4-40-1-2</v>
      </c>
      <c r="G14" t="s">
        <v>68</v>
      </c>
      <c r="H14" s="13">
        <v>44661</v>
      </c>
      <c r="I14" s="4" t="str">
        <f t="shared" si="1"/>
        <v>22100</v>
      </c>
      <c r="J14" s="13">
        <v>44670</v>
      </c>
      <c r="K14" s="4" t="str">
        <f t="shared" si="2"/>
        <v>22109</v>
      </c>
      <c r="L14" t="s">
        <v>94</v>
      </c>
      <c r="O14">
        <v>0.24</v>
      </c>
      <c r="P14">
        <v>0.218</v>
      </c>
      <c r="Q14">
        <v>0.29699999999999999</v>
      </c>
      <c r="R14">
        <v>0.42</v>
      </c>
      <c r="S14">
        <v>0.80300000000000005</v>
      </c>
      <c r="T14">
        <v>1.276</v>
      </c>
      <c r="U14">
        <v>1.274</v>
      </c>
      <c r="V14">
        <v>1.4339999999999999</v>
      </c>
      <c r="W14">
        <v>2.02</v>
      </c>
      <c r="X14">
        <v>2.9079999999999999</v>
      </c>
      <c r="Y14">
        <v>5.3760000000000003</v>
      </c>
      <c r="Z14">
        <v>8.4879999999999995</v>
      </c>
      <c r="AA14">
        <v>11.451000000000001</v>
      </c>
      <c r="AB14">
        <v>11.847</v>
      </c>
    </row>
    <row r="15" spans="1:40" x14ac:dyDescent="0.2">
      <c r="A15" t="s">
        <v>47</v>
      </c>
      <c r="B15">
        <v>40</v>
      </c>
      <c r="C15" s="5">
        <v>1</v>
      </c>
      <c r="E15">
        <v>3</v>
      </c>
      <c r="F15" t="str">
        <f t="shared" si="0"/>
        <v>R4-40-1-3</v>
      </c>
      <c r="G15" t="s">
        <v>68</v>
      </c>
      <c r="H15" s="13">
        <v>44661</v>
      </c>
      <c r="I15" s="4" t="str">
        <f t="shared" si="1"/>
        <v>22100</v>
      </c>
      <c r="J15" s="13">
        <v>44670</v>
      </c>
      <c r="K15" s="4" t="str">
        <f t="shared" si="2"/>
        <v>22109</v>
      </c>
      <c r="L15" t="s">
        <v>72</v>
      </c>
      <c r="O15">
        <v>0.22500000000000001</v>
      </c>
      <c r="P15">
        <v>0.22</v>
      </c>
      <c r="Q15">
        <v>0.22800000000000001</v>
      </c>
      <c r="R15">
        <v>0.27600000000000002</v>
      </c>
      <c r="S15">
        <v>0.624</v>
      </c>
      <c r="T15">
        <v>1.155</v>
      </c>
      <c r="U15">
        <v>1.2430000000000001</v>
      </c>
      <c r="V15">
        <v>1.2390000000000001</v>
      </c>
      <c r="W15">
        <v>1.5429999999999999</v>
      </c>
      <c r="X15">
        <v>3.0139999999999998</v>
      </c>
      <c r="Y15">
        <v>4.3890000000000002</v>
      </c>
      <c r="Z15">
        <v>7.77</v>
      </c>
      <c r="AA15">
        <v>10.003</v>
      </c>
      <c r="AB15">
        <v>11.811999999999999</v>
      </c>
    </row>
    <row r="16" spans="1:40" x14ac:dyDescent="0.2">
      <c r="A16" t="s">
        <v>47</v>
      </c>
      <c r="B16">
        <v>40</v>
      </c>
      <c r="C16" s="5">
        <v>1</v>
      </c>
      <c r="E16">
        <v>8</v>
      </c>
      <c r="F16" t="str">
        <f t="shared" si="0"/>
        <v>R4-40-1-8</v>
      </c>
      <c r="G16" t="s">
        <v>68</v>
      </c>
      <c r="H16" s="13">
        <v>44661</v>
      </c>
      <c r="I16" s="4" t="str">
        <f t="shared" si="1"/>
        <v>22100</v>
      </c>
      <c r="J16" s="13">
        <v>44670</v>
      </c>
      <c r="K16" s="4" t="str">
        <f t="shared" si="2"/>
        <v>22109</v>
      </c>
      <c r="L16" t="s">
        <v>94</v>
      </c>
      <c r="O16">
        <v>0.374</v>
      </c>
      <c r="P16">
        <v>0.38400000000000001</v>
      </c>
      <c r="Q16">
        <v>0.44800000000000001</v>
      </c>
      <c r="R16">
        <v>0.58299999999999996</v>
      </c>
      <c r="S16">
        <v>1.079</v>
      </c>
      <c r="T16">
        <v>1.8109999999999999</v>
      </c>
      <c r="U16">
        <v>1.7949999999999999</v>
      </c>
      <c r="V16">
        <v>2.0459999999999998</v>
      </c>
      <c r="W16">
        <v>1.9570000000000001</v>
      </c>
      <c r="X16">
        <v>2.1179999999999999</v>
      </c>
      <c r="Y16">
        <v>2.6629999999999998</v>
      </c>
      <c r="Z16">
        <v>4.4930000000000003</v>
      </c>
      <c r="AA16">
        <v>5.298</v>
      </c>
      <c r="AB16">
        <v>6.5780000000000003</v>
      </c>
      <c r="AC16">
        <v>10.103999999999999</v>
      </c>
      <c r="AD16">
        <v>11.819000000000001</v>
      </c>
    </row>
    <row r="17" spans="1:36" x14ac:dyDescent="0.2">
      <c r="A17" t="s">
        <v>47</v>
      </c>
      <c r="B17">
        <v>25</v>
      </c>
      <c r="C17" s="5">
        <v>1</v>
      </c>
      <c r="E17">
        <v>1</v>
      </c>
      <c r="F17" t="str">
        <f t="shared" si="0"/>
        <v>R4-25-1-1</v>
      </c>
      <c r="G17" t="s">
        <v>68</v>
      </c>
      <c r="H17" s="13">
        <v>44660</v>
      </c>
      <c r="I17" s="4" t="str">
        <f t="shared" si="1"/>
        <v>22099</v>
      </c>
      <c r="J17" s="13">
        <v>44670</v>
      </c>
      <c r="K17" s="4" t="str">
        <f t="shared" si="2"/>
        <v>22109</v>
      </c>
      <c r="L17" t="s">
        <v>94</v>
      </c>
      <c r="O17">
        <v>0.23499999999999999</v>
      </c>
      <c r="P17">
        <v>0.216</v>
      </c>
      <c r="Q17">
        <v>0.44900000000000001</v>
      </c>
      <c r="R17">
        <v>0.46899999999999997</v>
      </c>
      <c r="S17">
        <v>0.83699999999999997</v>
      </c>
      <c r="T17">
        <v>0.92600000000000005</v>
      </c>
      <c r="U17">
        <v>0.91800000000000004</v>
      </c>
      <c r="V17">
        <v>1.0389999999999999</v>
      </c>
      <c r="W17">
        <v>2</v>
      </c>
      <c r="X17">
        <v>3.1110000000000002</v>
      </c>
      <c r="Y17">
        <v>3.15</v>
      </c>
      <c r="Z17">
        <v>6.2439999999999998</v>
      </c>
      <c r="AA17">
        <v>7.95</v>
      </c>
      <c r="AB17">
        <v>10.435</v>
      </c>
    </row>
    <row r="18" spans="1:36" x14ac:dyDescent="0.2">
      <c r="A18" t="s">
        <v>47</v>
      </c>
      <c r="B18">
        <v>25</v>
      </c>
      <c r="C18" s="5">
        <v>1</v>
      </c>
      <c r="E18">
        <v>2</v>
      </c>
      <c r="F18" t="str">
        <f t="shared" si="0"/>
        <v>R4-25-1-2</v>
      </c>
      <c r="G18" t="s">
        <v>68</v>
      </c>
      <c r="H18" s="13">
        <v>44660</v>
      </c>
      <c r="I18" s="4" t="str">
        <f t="shared" si="1"/>
        <v>22099</v>
      </c>
      <c r="J18" s="13">
        <v>44670</v>
      </c>
      <c r="K18" s="4" t="str">
        <f t="shared" si="2"/>
        <v>22109</v>
      </c>
      <c r="L18" t="s">
        <v>141</v>
      </c>
      <c r="O18">
        <v>0.22</v>
      </c>
      <c r="P18">
        <v>0.442</v>
      </c>
      <c r="Q18">
        <v>0.91200000000000003</v>
      </c>
      <c r="R18">
        <v>1.363</v>
      </c>
      <c r="S18">
        <v>1.345</v>
      </c>
      <c r="T18">
        <v>1.369</v>
      </c>
      <c r="U18">
        <v>2.2879999999999998</v>
      </c>
      <c r="V18">
        <v>2.766</v>
      </c>
      <c r="W18">
        <v>3.948</v>
      </c>
      <c r="X18">
        <v>6.0430000000000001</v>
      </c>
      <c r="Y18">
        <v>8.9760000000000009</v>
      </c>
      <c r="Z18">
        <v>12.34</v>
      </c>
      <c r="AA18">
        <v>13.119</v>
      </c>
    </row>
    <row r="19" spans="1:36" x14ac:dyDescent="0.2">
      <c r="A19" t="s">
        <v>47</v>
      </c>
      <c r="B19">
        <v>25</v>
      </c>
      <c r="C19" s="5">
        <v>1</v>
      </c>
      <c r="E19">
        <v>3</v>
      </c>
      <c r="F19" t="str">
        <f t="shared" si="0"/>
        <v>R4-25-1-3</v>
      </c>
      <c r="G19" t="s">
        <v>68</v>
      </c>
      <c r="H19" s="13">
        <v>44660</v>
      </c>
      <c r="I19" s="4" t="str">
        <f t="shared" si="1"/>
        <v>22099</v>
      </c>
      <c r="J19" s="13">
        <v>44670</v>
      </c>
      <c r="K19" s="4" t="str">
        <f t="shared" si="2"/>
        <v>22109</v>
      </c>
      <c r="L19" t="s">
        <v>141</v>
      </c>
      <c r="O19">
        <v>0.245</v>
      </c>
      <c r="P19">
        <v>0.24099999999999999</v>
      </c>
      <c r="Q19">
        <v>0.55500000000000005</v>
      </c>
      <c r="R19">
        <v>1.0389999999999999</v>
      </c>
      <c r="S19">
        <v>1.5</v>
      </c>
      <c r="T19">
        <v>1.4810000000000001</v>
      </c>
      <c r="U19">
        <v>1.716</v>
      </c>
      <c r="V19">
        <v>3.3889999999999998</v>
      </c>
      <c r="W19">
        <v>5.0190000000000001</v>
      </c>
      <c r="X19">
        <v>6.6020000000000003</v>
      </c>
      <c r="Y19">
        <v>9.5670000000000002</v>
      </c>
      <c r="Z19">
        <v>12.028</v>
      </c>
      <c r="AA19">
        <v>13.898999999999999</v>
      </c>
    </row>
    <row r="20" spans="1:36" x14ac:dyDescent="0.2">
      <c r="A20" t="s">
        <v>47</v>
      </c>
      <c r="B20">
        <v>25</v>
      </c>
      <c r="C20" s="5">
        <v>1</v>
      </c>
      <c r="E20">
        <v>4</v>
      </c>
      <c r="F20" t="str">
        <f t="shared" si="0"/>
        <v>R4-25-1-4</v>
      </c>
      <c r="G20" t="s">
        <v>68</v>
      </c>
      <c r="H20" s="13">
        <v>44660</v>
      </c>
      <c r="I20" s="4" t="str">
        <f t="shared" si="1"/>
        <v>22099</v>
      </c>
      <c r="J20" s="13">
        <v>44670</v>
      </c>
      <c r="K20" s="4" t="str">
        <f t="shared" si="2"/>
        <v>22109</v>
      </c>
      <c r="L20" t="s">
        <v>94</v>
      </c>
      <c r="O20">
        <v>0.23699999999999999</v>
      </c>
      <c r="P20">
        <v>0.441</v>
      </c>
      <c r="Q20">
        <v>1.034</v>
      </c>
      <c r="R20">
        <v>1.1970000000000001</v>
      </c>
      <c r="S20">
        <v>1.216</v>
      </c>
      <c r="T20">
        <v>1.492</v>
      </c>
      <c r="U20">
        <v>1.611</v>
      </c>
      <c r="V20">
        <v>2.1360000000000001</v>
      </c>
      <c r="W20">
        <v>2.2429999999999999</v>
      </c>
      <c r="X20">
        <v>4.5679999999999996</v>
      </c>
      <c r="Y20">
        <v>4.92</v>
      </c>
      <c r="Z20">
        <v>8.2379999999999995</v>
      </c>
      <c r="AA20">
        <v>9.9120000000000008</v>
      </c>
      <c r="AB20">
        <v>11.406000000000001</v>
      </c>
    </row>
    <row r="21" spans="1:36" x14ac:dyDescent="0.2">
      <c r="A21" t="s">
        <v>47</v>
      </c>
      <c r="B21">
        <v>40</v>
      </c>
      <c r="C21" s="5">
        <v>1</v>
      </c>
      <c r="E21">
        <v>5</v>
      </c>
      <c r="F21" t="str">
        <f t="shared" si="0"/>
        <v>R4-40-1-5</v>
      </c>
      <c r="G21" t="s">
        <v>68</v>
      </c>
      <c r="H21" s="13">
        <v>44660</v>
      </c>
      <c r="I21" s="4" t="str">
        <f t="shared" si="1"/>
        <v>22099</v>
      </c>
      <c r="J21" s="13">
        <v>44670</v>
      </c>
      <c r="K21" s="4" t="str">
        <f t="shared" si="2"/>
        <v>22109</v>
      </c>
      <c r="L21" t="s">
        <v>141</v>
      </c>
      <c r="O21">
        <v>0.23</v>
      </c>
      <c r="P21">
        <v>0.251</v>
      </c>
      <c r="Q21">
        <v>0.307</v>
      </c>
      <c r="R21">
        <v>0.45800000000000002</v>
      </c>
      <c r="S21">
        <v>1.0569999999999999</v>
      </c>
      <c r="T21">
        <v>1.171</v>
      </c>
      <c r="U21">
        <v>1.147</v>
      </c>
      <c r="V21">
        <v>1.482</v>
      </c>
      <c r="W21">
        <v>2.5659999999999998</v>
      </c>
      <c r="X21">
        <v>4.758</v>
      </c>
      <c r="Y21">
        <v>7.7050000000000001</v>
      </c>
      <c r="Z21">
        <v>10.846</v>
      </c>
      <c r="AA21">
        <v>14.215</v>
      </c>
      <c r="AB21">
        <v>15.645</v>
      </c>
    </row>
    <row r="22" spans="1:36" x14ac:dyDescent="0.2">
      <c r="A22" t="s">
        <v>47</v>
      </c>
      <c r="B22">
        <v>40</v>
      </c>
      <c r="C22" s="5">
        <v>1</v>
      </c>
      <c r="E22">
        <v>6</v>
      </c>
      <c r="F22" t="str">
        <f t="shared" si="0"/>
        <v>R4-40-1-6</v>
      </c>
      <c r="G22" t="s">
        <v>68</v>
      </c>
      <c r="H22" s="13">
        <v>44660</v>
      </c>
      <c r="I22" s="4" t="str">
        <f t="shared" si="1"/>
        <v>22099</v>
      </c>
      <c r="J22" s="13">
        <v>44670</v>
      </c>
      <c r="K22" s="4" t="str">
        <f t="shared" si="2"/>
        <v>22109</v>
      </c>
      <c r="L22" t="s">
        <v>94</v>
      </c>
      <c r="O22">
        <v>0.33</v>
      </c>
      <c r="P22">
        <v>0.32200000000000001</v>
      </c>
      <c r="Q22">
        <v>0.33600000000000002</v>
      </c>
      <c r="R22">
        <v>0.44800000000000001</v>
      </c>
      <c r="S22">
        <v>1.048</v>
      </c>
      <c r="T22">
        <v>1.643</v>
      </c>
      <c r="U22">
        <v>1.627</v>
      </c>
      <c r="V22">
        <v>1.89</v>
      </c>
      <c r="W22">
        <v>3.3029999999999999</v>
      </c>
      <c r="X22">
        <v>6.1680000000000001</v>
      </c>
      <c r="Y22">
        <v>10.265000000000001</v>
      </c>
      <c r="Z22">
        <v>13.634</v>
      </c>
      <c r="AA22">
        <v>16.048999999999999</v>
      </c>
    </row>
    <row r="23" spans="1:36" x14ac:dyDescent="0.2">
      <c r="A23" t="s">
        <v>47</v>
      </c>
      <c r="B23">
        <v>40</v>
      </c>
      <c r="C23" t="s">
        <v>55</v>
      </c>
      <c r="E23">
        <v>2</v>
      </c>
      <c r="F23" t="str">
        <f t="shared" si="0"/>
        <v>R4-40-PBS-2</v>
      </c>
      <c r="G23" t="s">
        <v>68</v>
      </c>
      <c r="H23" s="13">
        <v>44661</v>
      </c>
      <c r="I23" s="4" t="str">
        <f t="shared" si="1"/>
        <v>22100</v>
      </c>
      <c r="J23" s="13">
        <v>44669</v>
      </c>
      <c r="K23" s="4" t="str">
        <f t="shared" si="2"/>
        <v>22108</v>
      </c>
      <c r="L23" t="s">
        <v>94</v>
      </c>
      <c r="O23">
        <v>0.28999999999999998</v>
      </c>
      <c r="P23">
        <v>0.34699999999999998</v>
      </c>
      <c r="Q23">
        <v>0.47399999999999998</v>
      </c>
      <c r="R23">
        <v>0.83899999999999997</v>
      </c>
      <c r="S23">
        <v>1.536</v>
      </c>
      <c r="T23">
        <v>2.198</v>
      </c>
      <c r="U23">
        <v>2.1850000000000001</v>
      </c>
      <c r="V23">
        <v>2.56</v>
      </c>
      <c r="W23">
        <v>4.952</v>
      </c>
      <c r="X23">
        <v>8.2880000000000003</v>
      </c>
      <c r="Y23">
        <v>11.786</v>
      </c>
      <c r="Z23">
        <v>15.5</v>
      </c>
      <c r="AA23">
        <v>16.062000000000001</v>
      </c>
    </row>
    <row r="24" spans="1:36" x14ac:dyDescent="0.2">
      <c r="A24" t="s">
        <v>47</v>
      </c>
      <c r="B24">
        <v>40</v>
      </c>
      <c r="C24" t="s">
        <v>55</v>
      </c>
      <c r="E24">
        <v>3</v>
      </c>
      <c r="F24" t="str">
        <f t="shared" si="0"/>
        <v>R4-40-PBS-3</v>
      </c>
      <c r="G24" t="s">
        <v>68</v>
      </c>
      <c r="H24" s="13">
        <v>44660</v>
      </c>
      <c r="I24" s="4" t="str">
        <f t="shared" si="1"/>
        <v>22099</v>
      </c>
      <c r="J24" s="13">
        <v>44669</v>
      </c>
      <c r="K24" s="4" t="str">
        <f t="shared" si="2"/>
        <v>22108</v>
      </c>
      <c r="L24" t="s">
        <v>141</v>
      </c>
      <c r="O24">
        <v>0.27500000000000002</v>
      </c>
      <c r="P24">
        <v>0.33700000000000002</v>
      </c>
      <c r="Q24">
        <v>0.48299999999999998</v>
      </c>
      <c r="R24">
        <v>0.83399999999999996</v>
      </c>
      <c r="S24">
        <v>1.4550000000000001</v>
      </c>
      <c r="T24">
        <v>1.423</v>
      </c>
      <c r="U24">
        <v>1.48</v>
      </c>
      <c r="V24">
        <v>2.508</v>
      </c>
      <c r="W24">
        <v>5.3259999999999996</v>
      </c>
      <c r="X24">
        <v>7.141</v>
      </c>
      <c r="Y24">
        <v>8.7249999999999996</v>
      </c>
      <c r="Z24">
        <v>11.34</v>
      </c>
      <c r="AA24">
        <v>12.930999999999999</v>
      </c>
    </row>
    <row r="25" spans="1:36" x14ac:dyDescent="0.2">
      <c r="A25" t="s">
        <v>47</v>
      </c>
      <c r="B25">
        <v>25</v>
      </c>
      <c r="C25" t="s">
        <v>55</v>
      </c>
      <c r="E25">
        <v>1</v>
      </c>
      <c r="F25" t="str">
        <f t="shared" si="0"/>
        <v>R4-25-PBS-1</v>
      </c>
      <c r="G25" t="s">
        <v>68</v>
      </c>
      <c r="H25" s="13">
        <v>44660</v>
      </c>
      <c r="I25" s="4" t="str">
        <f t="shared" si="1"/>
        <v>22099</v>
      </c>
      <c r="J25" s="13">
        <v>44669</v>
      </c>
      <c r="K25" s="4" t="str">
        <f t="shared" si="2"/>
        <v>22108</v>
      </c>
      <c r="L25" t="s">
        <v>141</v>
      </c>
      <c r="O25">
        <v>0.31</v>
      </c>
      <c r="P25">
        <v>0.65300000000000002</v>
      </c>
      <c r="Q25">
        <v>1.349</v>
      </c>
      <c r="R25">
        <v>1.718</v>
      </c>
      <c r="S25">
        <v>1.7030000000000001</v>
      </c>
      <c r="T25">
        <v>2.8460000000000001</v>
      </c>
      <c r="U25">
        <v>4.5410000000000004</v>
      </c>
      <c r="V25">
        <v>4.8540000000000001</v>
      </c>
      <c r="W25">
        <v>7.4989999999999997</v>
      </c>
      <c r="X25">
        <v>10.342000000000001</v>
      </c>
      <c r="Y25">
        <v>13.641999999999999</v>
      </c>
      <c r="Z25">
        <v>14.269</v>
      </c>
    </row>
    <row r="26" spans="1:36" x14ac:dyDescent="0.2">
      <c r="A26" t="s">
        <v>47</v>
      </c>
      <c r="B26">
        <v>25</v>
      </c>
      <c r="C26" t="s">
        <v>55</v>
      </c>
      <c r="E26">
        <v>2</v>
      </c>
      <c r="F26" t="str">
        <f t="shared" si="0"/>
        <v>R4-25-PBS-2</v>
      </c>
      <c r="G26" t="s">
        <v>68</v>
      </c>
      <c r="H26" s="13">
        <v>44660</v>
      </c>
      <c r="I26" s="4" t="str">
        <f t="shared" si="1"/>
        <v>22099</v>
      </c>
      <c r="J26" s="13">
        <v>44669</v>
      </c>
      <c r="K26" s="4" t="str">
        <f t="shared" si="2"/>
        <v>22108</v>
      </c>
      <c r="L26" t="s">
        <v>72</v>
      </c>
      <c r="O26">
        <v>0.30199999999999999</v>
      </c>
      <c r="P26">
        <v>0.60699999999999998</v>
      </c>
      <c r="Q26">
        <v>1.4750000000000001</v>
      </c>
      <c r="R26">
        <v>2.1659999999999999</v>
      </c>
      <c r="S26">
        <v>2.149</v>
      </c>
      <c r="T26">
        <v>3.64</v>
      </c>
      <c r="U26">
        <v>5.6970000000000001</v>
      </c>
      <c r="V26">
        <v>9.3239999999999998</v>
      </c>
      <c r="W26">
        <v>12.484999999999999</v>
      </c>
      <c r="X26">
        <v>14.646000000000001</v>
      </c>
      <c r="Y26">
        <v>16.204999999999998</v>
      </c>
      <c r="Z26">
        <v>13.493</v>
      </c>
    </row>
    <row r="27" spans="1:36" x14ac:dyDescent="0.2">
      <c r="A27" t="s">
        <v>47</v>
      </c>
      <c r="B27">
        <v>25</v>
      </c>
      <c r="C27" t="s">
        <v>55</v>
      </c>
      <c r="E27">
        <v>3</v>
      </c>
      <c r="F27" t="str">
        <f t="shared" si="0"/>
        <v>R4-25-PBS-3</v>
      </c>
      <c r="G27" t="s">
        <v>68</v>
      </c>
      <c r="H27" s="13">
        <v>44660</v>
      </c>
      <c r="I27" s="4" t="str">
        <f t="shared" si="1"/>
        <v>22099</v>
      </c>
      <c r="J27" s="13">
        <v>44669</v>
      </c>
      <c r="K27" s="4" t="str">
        <f t="shared" si="2"/>
        <v>22108</v>
      </c>
      <c r="L27" t="s">
        <v>141</v>
      </c>
      <c r="O27">
        <v>0.29399999999999998</v>
      </c>
      <c r="P27">
        <v>0.41699999999999998</v>
      </c>
      <c r="Q27">
        <v>0.996</v>
      </c>
      <c r="R27">
        <v>1.6579999999999999</v>
      </c>
      <c r="S27">
        <v>1.2210000000000001</v>
      </c>
      <c r="T27">
        <v>1.2</v>
      </c>
      <c r="U27">
        <v>1.405</v>
      </c>
      <c r="V27">
        <v>1.522</v>
      </c>
      <c r="W27">
        <v>1.841</v>
      </c>
      <c r="X27">
        <v>2.0590000000000002</v>
      </c>
      <c r="Y27">
        <v>2.2650000000000001</v>
      </c>
      <c r="Z27">
        <v>2.5590000000000002</v>
      </c>
      <c r="AA27">
        <v>2.6909999999999998</v>
      </c>
      <c r="AB27">
        <v>2.714</v>
      </c>
      <c r="AC27">
        <v>3.3210000000000002</v>
      </c>
      <c r="AD27">
        <v>3.871</v>
      </c>
      <c r="AE27">
        <v>3.8279999999999998</v>
      </c>
      <c r="AF27">
        <v>4.093</v>
      </c>
      <c r="AG27">
        <v>4.6980000000000004</v>
      </c>
      <c r="AH27">
        <v>5.9969999999999999</v>
      </c>
      <c r="AI27">
        <v>6.4710000000000001</v>
      </c>
      <c r="AJ27">
        <v>6.1840000000000002</v>
      </c>
    </row>
    <row r="28" spans="1:36" x14ac:dyDescent="0.2">
      <c r="A28" t="s">
        <v>47</v>
      </c>
      <c r="B28">
        <v>25</v>
      </c>
      <c r="C28" t="s">
        <v>55</v>
      </c>
      <c r="E28">
        <v>4</v>
      </c>
      <c r="F28" t="str">
        <f t="shared" si="0"/>
        <v>R4-25-PBS-4</v>
      </c>
      <c r="G28" t="s">
        <v>68</v>
      </c>
      <c r="H28" s="13">
        <v>44660</v>
      </c>
      <c r="I28" s="4" t="str">
        <f t="shared" si="1"/>
        <v>22099</v>
      </c>
      <c r="J28" s="13">
        <v>44669</v>
      </c>
      <c r="K28" s="4" t="str">
        <f t="shared" si="2"/>
        <v>22108</v>
      </c>
      <c r="L28" t="s">
        <v>94</v>
      </c>
      <c r="O28">
        <v>0.28699999999999998</v>
      </c>
      <c r="P28">
        <v>0.41199999999999998</v>
      </c>
      <c r="Q28">
        <v>0.60499999999999998</v>
      </c>
      <c r="R28">
        <v>0.78</v>
      </c>
      <c r="S28">
        <v>1.151</v>
      </c>
      <c r="T28">
        <v>1.111</v>
      </c>
      <c r="U28">
        <v>1.0720000000000001</v>
      </c>
      <c r="V28">
        <v>2.2669999999999999</v>
      </c>
      <c r="W28">
        <v>4.6669999999999998</v>
      </c>
      <c r="X28">
        <v>8.1370000000000005</v>
      </c>
      <c r="Y28">
        <v>10.867000000000001</v>
      </c>
      <c r="Z28">
        <v>13.069000000000001</v>
      </c>
    </row>
    <row r="29" spans="1:36" x14ac:dyDescent="0.2">
      <c r="A29" t="s">
        <v>47</v>
      </c>
      <c r="B29">
        <v>40</v>
      </c>
      <c r="C29" s="5">
        <v>1</v>
      </c>
      <c r="E29">
        <v>9</v>
      </c>
      <c r="F29" t="str">
        <f t="shared" si="0"/>
        <v>R4-40-1-9</v>
      </c>
      <c r="G29" t="s">
        <v>68</v>
      </c>
      <c r="H29" s="13">
        <v>44661</v>
      </c>
      <c r="I29" s="4" t="str">
        <f t="shared" si="1"/>
        <v>22100</v>
      </c>
      <c r="J29" s="13">
        <v>44670</v>
      </c>
      <c r="K29" s="4" t="str">
        <f t="shared" si="2"/>
        <v>22109</v>
      </c>
      <c r="L29" t="s">
        <v>141</v>
      </c>
      <c r="O29">
        <v>0.30199999999999999</v>
      </c>
      <c r="P29">
        <v>0.30399999999999999</v>
      </c>
      <c r="Q29">
        <v>0.33100000000000002</v>
      </c>
      <c r="R29">
        <v>0.47699999999999998</v>
      </c>
      <c r="S29">
        <v>1.0649999999999999</v>
      </c>
      <c r="T29">
        <v>1.66</v>
      </c>
      <c r="U29">
        <v>1.645</v>
      </c>
      <c r="V29">
        <v>2.226</v>
      </c>
      <c r="W29">
        <v>2.444</v>
      </c>
      <c r="X29">
        <v>4.7430000000000003</v>
      </c>
      <c r="Y29">
        <v>5.9130000000000003</v>
      </c>
      <c r="Z29">
        <v>8.4600000000000009</v>
      </c>
      <c r="AA29">
        <v>11.487</v>
      </c>
      <c r="AB29">
        <v>12.827</v>
      </c>
    </row>
    <row r="30" spans="1:36" x14ac:dyDescent="0.2">
      <c r="A30" t="s">
        <v>47</v>
      </c>
      <c r="B30">
        <v>40</v>
      </c>
      <c r="C30" s="5">
        <v>0.5</v>
      </c>
      <c r="E30">
        <v>2</v>
      </c>
      <c r="F30" t="str">
        <f t="shared" si="0"/>
        <v>R4-40-0.5-2</v>
      </c>
      <c r="G30" t="s">
        <v>68</v>
      </c>
      <c r="H30" s="13">
        <v>44660</v>
      </c>
      <c r="I30" s="4" t="str">
        <f t="shared" si="1"/>
        <v>22099</v>
      </c>
      <c r="J30" s="13">
        <v>44668</v>
      </c>
      <c r="K30" s="4" t="str">
        <f t="shared" si="2"/>
        <v>22107</v>
      </c>
      <c r="L30" t="s">
        <v>75</v>
      </c>
      <c r="N30">
        <v>0.26600000000000001</v>
      </c>
      <c r="O30">
        <v>0.36499999999999999</v>
      </c>
      <c r="P30">
        <v>0.36599999999999999</v>
      </c>
      <c r="Q30">
        <v>0.47099999999999997</v>
      </c>
      <c r="R30">
        <v>0.77200000000000002</v>
      </c>
      <c r="S30">
        <v>1.411</v>
      </c>
      <c r="T30">
        <v>1.3839999999999999</v>
      </c>
      <c r="U30">
        <v>1.3169999999999999</v>
      </c>
      <c r="V30">
        <v>1.198</v>
      </c>
      <c r="W30">
        <v>1.109</v>
      </c>
    </row>
    <row r="31" spans="1:36" x14ac:dyDescent="0.2">
      <c r="A31" t="s">
        <v>47</v>
      </c>
      <c r="B31">
        <v>40</v>
      </c>
      <c r="C31" s="5">
        <v>1</v>
      </c>
      <c r="E31">
        <v>10</v>
      </c>
      <c r="F31" t="str">
        <f t="shared" si="0"/>
        <v>R4-40-1-10</v>
      </c>
      <c r="G31" t="s">
        <v>68</v>
      </c>
      <c r="H31" s="13">
        <v>44661</v>
      </c>
      <c r="I31" s="4" t="str">
        <f t="shared" si="1"/>
        <v>22100</v>
      </c>
      <c r="J31" s="13">
        <v>44670</v>
      </c>
      <c r="K31" s="4" t="str">
        <f t="shared" si="2"/>
        <v>22109</v>
      </c>
      <c r="L31" t="s">
        <v>75</v>
      </c>
      <c r="O31">
        <v>0.33600000000000002</v>
      </c>
      <c r="P31">
        <v>0.33500000000000002</v>
      </c>
      <c r="Q31">
        <v>0.32</v>
      </c>
      <c r="R31">
        <v>0.41699999999999998</v>
      </c>
      <c r="S31">
        <v>0.40899999999999997</v>
      </c>
      <c r="T31">
        <v>0.38</v>
      </c>
      <c r="U31">
        <v>0.39300000000000002</v>
      </c>
      <c r="V31">
        <v>0.38800000000000001</v>
      </c>
      <c r="W31">
        <v>0.36599999999999999</v>
      </c>
    </row>
    <row r="32" spans="1:36" x14ac:dyDescent="0.2">
      <c r="A32" t="s">
        <v>47</v>
      </c>
      <c r="B32">
        <v>40</v>
      </c>
      <c r="C32" s="5">
        <v>1</v>
      </c>
      <c r="E32">
        <v>11</v>
      </c>
      <c r="F32" t="str">
        <f t="shared" si="0"/>
        <v>R4-40-1-11</v>
      </c>
      <c r="G32" t="s">
        <v>68</v>
      </c>
      <c r="H32" s="13">
        <v>44660</v>
      </c>
      <c r="I32" s="4" t="str">
        <f t="shared" si="1"/>
        <v>22099</v>
      </c>
      <c r="J32" s="13">
        <v>44670</v>
      </c>
      <c r="K32" s="4" t="str">
        <f t="shared" si="2"/>
        <v>22109</v>
      </c>
      <c r="L32" t="s">
        <v>75</v>
      </c>
      <c r="O32">
        <v>0.32800000000000001</v>
      </c>
      <c r="P32">
        <v>0.35099999999999998</v>
      </c>
      <c r="Q32">
        <v>0.40899999999999997</v>
      </c>
      <c r="R32">
        <v>0.48099999999999998</v>
      </c>
      <c r="S32">
        <v>0.98499999999999999</v>
      </c>
      <c r="T32">
        <v>1.696</v>
      </c>
      <c r="U32">
        <v>1.6719999999999999</v>
      </c>
      <c r="V32">
        <v>1.6519999999999999</v>
      </c>
      <c r="W32">
        <v>1.619</v>
      </c>
    </row>
    <row r="33" spans="1:28" x14ac:dyDescent="0.2">
      <c r="A33" t="s">
        <v>47</v>
      </c>
      <c r="B33">
        <v>40</v>
      </c>
      <c r="C33" s="5">
        <v>1</v>
      </c>
      <c r="E33">
        <v>12</v>
      </c>
      <c r="F33" t="str">
        <f t="shared" si="0"/>
        <v>R4-40-1-12</v>
      </c>
      <c r="G33" t="s">
        <v>68</v>
      </c>
      <c r="H33" s="13">
        <v>44661</v>
      </c>
      <c r="I33" s="4" t="str">
        <f t="shared" si="1"/>
        <v>22100</v>
      </c>
      <c r="J33" s="13">
        <v>44670</v>
      </c>
      <c r="K33" s="4" t="str">
        <f t="shared" si="2"/>
        <v>22109</v>
      </c>
      <c r="L33" t="s">
        <v>75</v>
      </c>
      <c r="O33">
        <v>0.32</v>
      </c>
      <c r="P33">
        <v>0.44500000000000001</v>
      </c>
      <c r="Q33">
        <v>0.47399999999999998</v>
      </c>
      <c r="R33">
        <v>0.53700000000000003</v>
      </c>
      <c r="S33">
        <v>0.54300000000000004</v>
      </c>
      <c r="T33">
        <v>1.3620000000000001</v>
      </c>
      <c r="U33">
        <v>1.4330000000000001</v>
      </c>
      <c r="V33">
        <v>1.4330000000000001</v>
      </c>
      <c r="W33">
        <v>1.375</v>
      </c>
      <c r="X33">
        <v>1.2330000000000001</v>
      </c>
      <c r="Y33">
        <v>1.111</v>
      </c>
    </row>
    <row r="34" spans="1:28" x14ac:dyDescent="0.2">
      <c r="A34" t="s">
        <v>46</v>
      </c>
      <c r="B34">
        <v>25</v>
      </c>
      <c r="C34" s="5">
        <v>2</v>
      </c>
      <c r="D34" t="s">
        <v>87</v>
      </c>
      <c r="E34">
        <v>1</v>
      </c>
      <c r="F34" t="str">
        <f t="shared" ref="F34:F65" si="3">_xlfn.CONCAT(A34,"-",B34,"-",C34,
IF(ISTEXT(D34),"_",""),D34,"-",E34)</f>
        <v>R3-25-2_f-1</v>
      </c>
      <c r="G34" t="s">
        <v>68</v>
      </c>
      <c r="H34" s="13">
        <v>44642</v>
      </c>
      <c r="I34" s="4" t="str">
        <f t="shared" si="1"/>
        <v>22081</v>
      </c>
      <c r="J34" s="13">
        <v>44651</v>
      </c>
      <c r="K34" s="4" t="str">
        <f t="shared" si="2"/>
        <v>22090</v>
      </c>
      <c r="L34" t="s">
        <v>94</v>
      </c>
      <c r="Q34">
        <v>1.387</v>
      </c>
      <c r="R34">
        <v>1.4950000000000001</v>
      </c>
      <c r="S34">
        <v>2.843</v>
      </c>
      <c r="T34">
        <v>4.9050000000000002</v>
      </c>
      <c r="U34">
        <v>8.0350000000000001</v>
      </c>
      <c r="V34">
        <v>11.346</v>
      </c>
      <c r="W34">
        <v>14.09</v>
      </c>
      <c r="X34">
        <v>15.577</v>
      </c>
    </row>
    <row r="35" spans="1:28" x14ac:dyDescent="0.2">
      <c r="A35" t="s">
        <v>46</v>
      </c>
      <c r="B35">
        <v>25</v>
      </c>
      <c r="C35" s="5">
        <v>1</v>
      </c>
      <c r="D35" t="s">
        <v>87</v>
      </c>
      <c r="E35">
        <v>1</v>
      </c>
      <c r="F35" t="str">
        <f t="shared" si="3"/>
        <v>R3-25-1_f-1</v>
      </c>
      <c r="G35" t="s">
        <v>68</v>
      </c>
      <c r="H35" s="13">
        <v>44642</v>
      </c>
      <c r="I35" s="4" t="str">
        <f t="shared" si="1"/>
        <v>22081</v>
      </c>
      <c r="J35" s="13">
        <v>44651</v>
      </c>
      <c r="K35" s="4" t="str">
        <f t="shared" si="2"/>
        <v>22090</v>
      </c>
      <c r="L35" t="s">
        <v>94</v>
      </c>
      <c r="Q35">
        <v>1.409</v>
      </c>
      <c r="R35">
        <v>1.3959999999999999</v>
      </c>
      <c r="S35">
        <v>1.474</v>
      </c>
      <c r="T35">
        <v>2.3849999999999998</v>
      </c>
      <c r="U35">
        <v>4.9829999999999997</v>
      </c>
      <c r="V35">
        <v>6.96</v>
      </c>
      <c r="W35">
        <v>10.494</v>
      </c>
      <c r="X35">
        <v>12.574</v>
      </c>
      <c r="Y35">
        <v>14.423999999999999</v>
      </c>
    </row>
    <row r="36" spans="1:28" x14ac:dyDescent="0.2">
      <c r="A36" t="s">
        <v>46</v>
      </c>
      <c r="B36">
        <v>25</v>
      </c>
      <c r="C36" s="5">
        <v>1</v>
      </c>
      <c r="D36" t="s">
        <v>87</v>
      </c>
      <c r="E36">
        <v>2</v>
      </c>
      <c r="F36" t="str">
        <f t="shared" si="3"/>
        <v>R3-25-1_f-2</v>
      </c>
      <c r="G36" t="s">
        <v>68</v>
      </c>
      <c r="H36" s="13">
        <v>44642</v>
      </c>
      <c r="I36" s="4" t="str">
        <f t="shared" si="1"/>
        <v>22081</v>
      </c>
      <c r="J36" s="13">
        <v>44651</v>
      </c>
      <c r="K36" s="4" t="str">
        <f t="shared" si="2"/>
        <v>22090</v>
      </c>
      <c r="L36" t="s">
        <v>94</v>
      </c>
      <c r="Q36">
        <v>1.526</v>
      </c>
      <c r="R36">
        <v>1.5169999999999999</v>
      </c>
      <c r="S36">
        <v>1.76</v>
      </c>
      <c r="T36">
        <v>3.855</v>
      </c>
      <c r="U36">
        <v>6.3339999999999996</v>
      </c>
      <c r="V36">
        <v>8.6310000000000002</v>
      </c>
      <c r="W36">
        <v>10.617000000000001</v>
      </c>
      <c r="X36">
        <v>13.366</v>
      </c>
    </row>
    <row r="37" spans="1:28" x14ac:dyDescent="0.2">
      <c r="A37" t="s">
        <v>46</v>
      </c>
      <c r="B37">
        <v>25</v>
      </c>
      <c r="C37" s="5">
        <v>0.5</v>
      </c>
      <c r="D37" t="s">
        <v>87</v>
      </c>
      <c r="E37">
        <v>1</v>
      </c>
      <c r="F37" t="str">
        <f t="shared" si="3"/>
        <v>R3-25-0.5_f-1</v>
      </c>
      <c r="G37" t="s">
        <v>68</v>
      </c>
      <c r="H37" s="13">
        <v>44642</v>
      </c>
      <c r="I37" s="4" t="str">
        <f t="shared" si="1"/>
        <v>22081</v>
      </c>
      <c r="J37" s="13">
        <v>44651</v>
      </c>
      <c r="K37" s="4" t="str">
        <f t="shared" si="2"/>
        <v>22090</v>
      </c>
      <c r="L37" t="s">
        <v>94</v>
      </c>
      <c r="Q37">
        <v>2.13</v>
      </c>
      <c r="R37">
        <v>2.125</v>
      </c>
      <c r="S37">
        <v>2.6110000000000002</v>
      </c>
      <c r="T37">
        <v>4.218</v>
      </c>
      <c r="U37">
        <v>7.8879999999999999</v>
      </c>
      <c r="V37">
        <v>11.212</v>
      </c>
      <c r="W37">
        <v>14.379</v>
      </c>
      <c r="X37">
        <v>16.683</v>
      </c>
    </row>
    <row r="38" spans="1:28" x14ac:dyDescent="0.2">
      <c r="A38" t="s">
        <v>46</v>
      </c>
      <c r="B38">
        <v>25</v>
      </c>
      <c r="C38" s="5">
        <v>0.5</v>
      </c>
      <c r="D38" t="s">
        <v>87</v>
      </c>
      <c r="E38">
        <v>2</v>
      </c>
      <c r="F38" t="str">
        <f t="shared" si="3"/>
        <v>R3-25-0.5_f-2</v>
      </c>
      <c r="G38" t="s">
        <v>68</v>
      </c>
      <c r="H38" s="13">
        <v>44642</v>
      </c>
      <c r="I38" s="4" t="str">
        <f t="shared" si="1"/>
        <v>22081</v>
      </c>
      <c r="J38" s="13">
        <v>44651</v>
      </c>
      <c r="K38" s="4" t="str">
        <f t="shared" si="2"/>
        <v>22090</v>
      </c>
      <c r="L38" t="s">
        <v>94</v>
      </c>
      <c r="Q38">
        <v>1.6120000000000001</v>
      </c>
      <c r="R38">
        <v>1.5980000000000001</v>
      </c>
      <c r="S38">
        <v>1.6319999999999999</v>
      </c>
      <c r="T38">
        <v>3.766</v>
      </c>
      <c r="U38">
        <v>5.8959999999999999</v>
      </c>
      <c r="V38">
        <v>9.0579999999999998</v>
      </c>
      <c r="W38">
        <v>11.881</v>
      </c>
      <c r="X38">
        <v>13.833</v>
      </c>
    </row>
    <row r="39" spans="1:28" x14ac:dyDescent="0.2">
      <c r="A39" t="s">
        <v>46</v>
      </c>
      <c r="B39">
        <v>25</v>
      </c>
      <c r="C39" t="s">
        <v>89</v>
      </c>
      <c r="E39">
        <v>1</v>
      </c>
      <c r="F39" t="str">
        <f t="shared" si="3"/>
        <v>R3-25-non-1</v>
      </c>
      <c r="G39" t="s">
        <v>68</v>
      </c>
      <c r="H39" s="13">
        <v>44642</v>
      </c>
      <c r="I39" s="4" t="str">
        <f t="shared" si="1"/>
        <v>22081</v>
      </c>
      <c r="K39" s="4"/>
      <c r="L39" t="s">
        <v>94</v>
      </c>
      <c r="S39">
        <v>2.35</v>
      </c>
      <c r="T39">
        <v>4.2919999999999998</v>
      </c>
      <c r="U39">
        <v>5.3479999999999999</v>
      </c>
      <c r="V39">
        <v>7.5279999999999996</v>
      </c>
      <c r="W39">
        <v>9.7710000000000008</v>
      </c>
      <c r="X39">
        <v>11.891</v>
      </c>
    </row>
    <row r="40" spans="1:28" x14ac:dyDescent="0.2">
      <c r="A40" t="s">
        <v>46</v>
      </c>
      <c r="B40">
        <v>25</v>
      </c>
      <c r="C40" t="s">
        <v>89</v>
      </c>
      <c r="E40">
        <v>2</v>
      </c>
      <c r="F40" t="str">
        <f t="shared" si="3"/>
        <v>R3-25-non-2</v>
      </c>
      <c r="G40" t="s">
        <v>68</v>
      </c>
      <c r="H40" s="13">
        <v>44642</v>
      </c>
      <c r="I40" s="4" t="str">
        <f t="shared" si="1"/>
        <v>22081</v>
      </c>
      <c r="K40" s="4"/>
      <c r="L40" t="s">
        <v>94</v>
      </c>
      <c r="S40">
        <v>2.2999999999999998</v>
      </c>
      <c r="T40">
        <v>3.9039999999999999</v>
      </c>
      <c r="U40">
        <v>6.1260000000000003</v>
      </c>
      <c r="V40">
        <v>8.9190000000000005</v>
      </c>
      <c r="W40">
        <v>11.945</v>
      </c>
      <c r="X40">
        <v>14.23</v>
      </c>
    </row>
    <row r="41" spans="1:28" x14ac:dyDescent="0.2">
      <c r="A41" t="s">
        <v>46</v>
      </c>
      <c r="B41">
        <v>25</v>
      </c>
      <c r="C41" s="5">
        <v>2</v>
      </c>
      <c r="D41" t="s">
        <v>90</v>
      </c>
      <c r="E41">
        <v>1</v>
      </c>
      <c r="F41" t="str">
        <f t="shared" si="3"/>
        <v>R3-25-2_d-1</v>
      </c>
      <c r="G41" t="s">
        <v>68</v>
      </c>
      <c r="H41" s="13">
        <v>44643</v>
      </c>
      <c r="I41" s="4" t="str">
        <f t="shared" si="1"/>
        <v>22082</v>
      </c>
      <c r="J41" s="13">
        <v>44652</v>
      </c>
      <c r="K41" s="4" t="str">
        <f t="shared" si="2"/>
        <v>22091</v>
      </c>
      <c r="L41" t="s">
        <v>75</v>
      </c>
      <c r="Q41">
        <v>1.091</v>
      </c>
      <c r="R41">
        <v>1.55</v>
      </c>
      <c r="S41">
        <v>1.6519999999999999</v>
      </c>
      <c r="T41">
        <v>1.806</v>
      </c>
      <c r="U41">
        <v>2.879</v>
      </c>
      <c r="V41">
        <v>4.7080000000000002</v>
      </c>
      <c r="W41">
        <v>7.6829999999999998</v>
      </c>
      <c r="X41">
        <v>9.1029999999999998</v>
      </c>
      <c r="Y41">
        <v>9.9429999999999996</v>
      </c>
      <c r="Z41">
        <v>11.141</v>
      </c>
      <c r="AA41">
        <v>11.295</v>
      </c>
    </row>
    <row r="42" spans="1:28" x14ac:dyDescent="0.2">
      <c r="A42" t="s">
        <v>46</v>
      </c>
      <c r="B42">
        <v>25</v>
      </c>
      <c r="C42" s="5">
        <v>1</v>
      </c>
      <c r="D42" t="s">
        <v>90</v>
      </c>
      <c r="E42">
        <v>1</v>
      </c>
      <c r="F42" t="str">
        <f t="shared" si="3"/>
        <v>R3-25-1_d-1</v>
      </c>
      <c r="G42" t="s">
        <v>68</v>
      </c>
      <c r="H42" s="13">
        <v>44643</v>
      </c>
      <c r="I42" s="4" t="str">
        <f t="shared" si="1"/>
        <v>22082</v>
      </c>
      <c r="J42" s="13">
        <v>44652</v>
      </c>
      <c r="K42" s="4" t="str">
        <f t="shared" si="2"/>
        <v>22091</v>
      </c>
      <c r="L42" t="s">
        <v>94</v>
      </c>
      <c r="Q42">
        <v>0.64300000000000002</v>
      </c>
      <c r="R42">
        <v>0.97799999999999998</v>
      </c>
      <c r="S42">
        <v>1.5</v>
      </c>
      <c r="T42">
        <v>1.4650000000000001</v>
      </c>
      <c r="U42">
        <v>1.4630000000000001</v>
      </c>
      <c r="V42">
        <v>2.4849999999999999</v>
      </c>
      <c r="W42">
        <v>4.7329999999999997</v>
      </c>
      <c r="X42">
        <v>7.4080000000000004</v>
      </c>
      <c r="Y42">
        <v>10.603</v>
      </c>
      <c r="Z42">
        <v>12.805999999999999</v>
      </c>
      <c r="AA42">
        <v>14.114000000000001</v>
      </c>
      <c r="AB42">
        <v>14.476000000000001</v>
      </c>
    </row>
    <row r="43" spans="1:28" x14ac:dyDescent="0.2">
      <c r="A43" t="s">
        <v>46</v>
      </c>
      <c r="B43">
        <v>25</v>
      </c>
      <c r="C43" s="5">
        <v>1</v>
      </c>
      <c r="D43" t="s">
        <v>90</v>
      </c>
      <c r="E43">
        <v>2</v>
      </c>
      <c r="F43" t="str">
        <f t="shared" si="3"/>
        <v>R3-25-1_d-2</v>
      </c>
      <c r="G43" t="s">
        <v>68</v>
      </c>
      <c r="H43" s="13">
        <v>44643</v>
      </c>
      <c r="I43" s="4" t="str">
        <f t="shared" si="1"/>
        <v>22082</v>
      </c>
      <c r="J43" s="13">
        <v>44652</v>
      </c>
      <c r="K43" s="4" t="str">
        <f t="shared" si="2"/>
        <v>22091</v>
      </c>
      <c r="L43" t="s">
        <v>72</v>
      </c>
      <c r="Q43">
        <v>1.1879999999999999</v>
      </c>
      <c r="R43">
        <v>1.762</v>
      </c>
      <c r="S43">
        <v>1.734</v>
      </c>
      <c r="T43">
        <v>2.2410000000000001</v>
      </c>
      <c r="U43">
        <v>3.88</v>
      </c>
      <c r="V43">
        <v>6.1890000000000001</v>
      </c>
      <c r="W43">
        <v>9.6869999999999994</v>
      </c>
      <c r="X43">
        <v>11.976000000000001</v>
      </c>
      <c r="Y43">
        <v>12.901999999999999</v>
      </c>
    </row>
    <row r="44" spans="1:28" x14ac:dyDescent="0.2">
      <c r="A44" t="s">
        <v>46</v>
      </c>
      <c r="B44">
        <v>25</v>
      </c>
      <c r="C44" s="5">
        <v>0.5</v>
      </c>
      <c r="D44" t="s">
        <v>90</v>
      </c>
      <c r="E44">
        <v>1</v>
      </c>
      <c r="F44" t="str">
        <f t="shared" si="3"/>
        <v>R3-25-0.5_d-1</v>
      </c>
      <c r="G44" t="s">
        <v>68</v>
      </c>
      <c r="H44" s="13">
        <v>44643</v>
      </c>
      <c r="I44" s="4" t="str">
        <f t="shared" si="1"/>
        <v>22082</v>
      </c>
      <c r="J44" s="13">
        <v>44652</v>
      </c>
      <c r="K44" s="4" t="str">
        <f t="shared" si="2"/>
        <v>22091</v>
      </c>
      <c r="L44" t="s">
        <v>75</v>
      </c>
      <c r="Q44">
        <v>0.86399999999999999</v>
      </c>
      <c r="R44">
        <v>1.149</v>
      </c>
      <c r="S44">
        <v>1.708</v>
      </c>
      <c r="T44">
        <v>1.673</v>
      </c>
      <c r="U44">
        <v>1.873</v>
      </c>
      <c r="V44">
        <v>3.738</v>
      </c>
      <c r="W44">
        <v>4.2759999999999998</v>
      </c>
      <c r="X44">
        <v>7.3440000000000003</v>
      </c>
      <c r="Y44">
        <v>10.494999999999999</v>
      </c>
      <c r="Z44">
        <v>12.715</v>
      </c>
      <c r="AA44">
        <v>14.381</v>
      </c>
    </row>
    <row r="45" spans="1:28" x14ac:dyDescent="0.2">
      <c r="A45" t="s">
        <v>46</v>
      </c>
      <c r="B45">
        <v>25</v>
      </c>
      <c r="C45" s="5">
        <v>0.5</v>
      </c>
      <c r="D45" t="s">
        <v>90</v>
      </c>
      <c r="E45">
        <v>2</v>
      </c>
      <c r="F45" t="str">
        <f t="shared" si="3"/>
        <v>R3-25-0.5_d-2</v>
      </c>
      <c r="G45" t="s">
        <v>68</v>
      </c>
      <c r="H45" s="13">
        <v>44643</v>
      </c>
      <c r="I45" s="4" t="str">
        <f t="shared" si="1"/>
        <v>22082</v>
      </c>
      <c r="J45" s="13">
        <v>44652</v>
      </c>
      <c r="K45" s="4" t="str">
        <f t="shared" si="2"/>
        <v>22091</v>
      </c>
      <c r="L45" t="s">
        <v>75</v>
      </c>
      <c r="Q45">
        <v>0.98899999999999999</v>
      </c>
      <c r="R45">
        <v>1.39</v>
      </c>
      <c r="S45">
        <v>1.3640000000000001</v>
      </c>
      <c r="T45">
        <v>1.5820000000000001</v>
      </c>
      <c r="U45">
        <v>2.1030000000000002</v>
      </c>
      <c r="V45">
        <v>2.2040000000000002</v>
      </c>
      <c r="W45">
        <v>2.2290000000000001</v>
      </c>
      <c r="X45">
        <v>2.222</v>
      </c>
      <c r="Y45">
        <v>2.0870000000000002</v>
      </c>
    </row>
    <row r="46" spans="1:28" x14ac:dyDescent="0.2">
      <c r="A46" t="s">
        <v>46</v>
      </c>
      <c r="B46">
        <v>25</v>
      </c>
      <c r="C46" t="s">
        <v>54</v>
      </c>
      <c r="D46" t="s">
        <v>61</v>
      </c>
      <c r="E46">
        <v>1</v>
      </c>
      <c r="F46" t="str">
        <f t="shared" si="3"/>
        <v>R3-25-para_d1-1</v>
      </c>
      <c r="G46" t="s">
        <v>68</v>
      </c>
      <c r="H46" s="13">
        <v>44643</v>
      </c>
      <c r="I46" s="4" t="str">
        <f t="shared" si="1"/>
        <v>22082</v>
      </c>
      <c r="J46" s="13">
        <v>44652</v>
      </c>
      <c r="K46" s="4" t="str">
        <f t="shared" si="2"/>
        <v>22091</v>
      </c>
      <c r="L46" t="s">
        <v>42</v>
      </c>
      <c r="Q46">
        <v>0.36899999999999999</v>
      </c>
      <c r="R46">
        <v>0.57099999999999995</v>
      </c>
      <c r="S46">
        <v>1.0649999999999999</v>
      </c>
      <c r="T46">
        <v>1.6419999999999999</v>
      </c>
      <c r="U46">
        <v>2.2029999999999998</v>
      </c>
      <c r="V46">
        <v>2.1160000000000001</v>
      </c>
      <c r="W46">
        <v>2.4510000000000001</v>
      </c>
      <c r="X46">
        <v>4.1500000000000004</v>
      </c>
      <c r="Y46">
        <v>5.7160000000000002</v>
      </c>
      <c r="Z46">
        <v>7.5170000000000003</v>
      </c>
      <c r="AA46">
        <v>6.5549999999999997</v>
      </c>
    </row>
    <row r="47" spans="1:28" x14ac:dyDescent="0.2">
      <c r="A47" t="s">
        <v>46</v>
      </c>
      <c r="B47">
        <v>25</v>
      </c>
      <c r="C47" t="s">
        <v>89</v>
      </c>
      <c r="E47">
        <v>3</v>
      </c>
      <c r="F47" t="str">
        <f t="shared" si="3"/>
        <v>R3-25-non-3</v>
      </c>
      <c r="G47" t="s">
        <v>68</v>
      </c>
      <c r="H47" s="13">
        <v>44643</v>
      </c>
      <c r="I47" s="4" t="str">
        <f t="shared" si="1"/>
        <v>22082</v>
      </c>
      <c r="K47" s="4"/>
      <c r="L47" t="s">
        <v>74</v>
      </c>
      <c r="S47">
        <v>2.2080000000000002</v>
      </c>
      <c r="T47">
        <v>3.7709999999999999</v>
      </c>
      <c r="U47">
        <v>5.7249999999999996</v>
      </c>
      <c r="V47">
        <v>8.1219999999999999</v>
      </c>
      <c r="W47">
        <v>10.117000000000001</v>
      </c>
      <c r="X47">
        <v>12.058</v>
      </c>
      <c r="Y47">
        <v>12.417</v>
      </c>
    </row>
    <row r="48" spans="1:28" x14ac:dyDescent="0.2">
      <c r="A48" t="s">
        <v>46</v>
      </c>
      <c r="B48">
        <v>25</v>
      </c>
      <c r="C48" t="s">
        <v>89</v>
      </c>
      <c r="E48">
        <v>4</v>
      </c>
      <c r="F48" t="str">
        <f t="shared" si="3"/>
        <v>R3-25-non-4</v>
      </c>
      <c r="G48" t="s">
        <v>68</v>
      </c>
      <c r="H48" s="13">
        <v>44643</v>
      </c>
      <c r="I48" s="4" t="str">
        <f t="shared" si="1"/>
        <v>22082</v>
      </c>
      <c r="K48" s="4"/>
      <c r="L48" t="s">
        <v>94</v>
      </c>
      <c r="S48">
        <v>1.758</v>
      </c>
      <c r="T48">
        <v>2.8130000000000002</v>
      </c>
      <c r="U48">
        <v>4.2190000000000003</v>
      </c>
      <c r="V48">
        <v>5.2220000000000004</v>
      </c>
      <c r="W48">
        <v>7.1449999999999996</v>
      </c>
      <c r="X48">
        <v>10.210000000000001</v>
      </c>
      <c r="Y48">
        <v>12.076000000000001</v>
      </c>
      <c r="Z48">
        <v>12.997</v>
      </c>
    </row>
    <row r="49" spans="1:27" x14ac:dyDescent="0.2">
      <c r="A49" t="s">
        <v>46</v>
      </c>
      <c r="B49">
        <v>25</v>
      </c>
      <c r="C49" t="s">
        <v>89</v>
      </c>
      <c r="E49">
        <v>5</v>
      </c>
      <c r="F49" t="str">
        <f t="shared" si="3"/>
        <v>R3-25-non-5</v>
      </c>
      <c r="G49" t="s">
        <v>68</v>
      </c>
      <c r="H49" s="13">
        <v>44647</v>
      </c>
      <c r="I49" s="4" t="str">
        <f t="shared" si="1"/>
        <v>22086</v>
      </c>
      <c r="J49" s="13"/>
      <c r="K49" s="4"/>
      <c r="L49" t="s">
        <v>94</v>
      </c>
      <c r="O49">
        <v>0.26200000000000001</v>
      </c>
      <c r="P49">
        <v>0.59399999999999997</v>
      </c>
      <c r="Q49">
        <v>1.0129999999999999</v>
      </c>
      <c r="R49">
        <v>1.202</v>
      </c>
      <c r="S49">
        <v>1.5289999999999999</v>
      </c>
      <c r="T49">
        <v>2.508</v>
      </c>
      <c r="U49">
        <v>3.7509999999999999</v>
      </c>
      <c r="V49">
        <v>3.992</v>
      </c>
      <c r="W49">
        <v>6.7030000000000003</v>
      </c>
      <c r="X49">
        <v>9.9969999999999999</v>
      </c>
      <c r="Y49">
        <v>10.076000000000001</v>
      </c>
      <c r="Z49">
        <v>10.220000000000001</v>
      </c>
    </row>
    <row r="50" spans="1:27" x14ac:dyDescent="0.2">
      <c r="A50" t="s">
        <v>45</v>
      </c>
      <c r="B50">
        <v>25</v>
      </c>
      <c r="C50" t="s">
        <v>55</v>
      </c>
      <c r="E50">
        <v>1</v>
      </c>
      <c r="F50" t="str">
        <f t="shared" si="3"/>
        <v>R2-25-PBS-1</v>
      </c>
      <c r="G50" t="s">
        <v>67</v>
      </c>
      <c r="H50" s="13">
        <v>44624</v>
      </c>
      <c r="I50" s="4" t="str">
        <f t="shared" si="1"/>
        <v>22063</v>
      </c>
      <c r="J50" s="13">
        <v>44632</v>
      </c>
      <c r="K50" s="4" t="str">
        <f t="shared" si="2"/>
        <v>22071</v>
      </c>
      <c r="L50" t="s">
        <v>96</v>
      </c>
      <c r="M50">
        <v>3.6999999999999998E-2</v>
      </c>
      <c r="N50">
        <v>8.2000000000000003E-2</v>
      </c>
      <c r="O50">
        <v>0.17499999999999999</v>
      </c>
      <c r="P50">
        <v>0.23799999999999999</v>
      </c>
      <c r="Q50">
        <v>0.34899999999999998</v>
      </c>
      <c r="R50">
        <v>0.77100000000000002</v>
      </c>
      <c r="S50">
        <v>1.522</v>
      </c>
      <c r="T50">
        <v>1.512</v>
      </c>
      <c r="U50">
        <v>2.2000000000000002</v>
      </c>
      <c r="V50">
        <v>4.9359999999999999</v>
      </c>
      <c r="W50">
        <v>7.0860000000000003</v>
      </c>
      <c r="X50">
        <v>10.055999999999999</v>
      </c>
      <c r="Y50">
        <v>12.365</v>
      </c>
      <c r="Z50">
        <v>13.968999999999999</v>
      </c>
      <c r="AA50">
        <v>15.324</v>
      </c>
    </row>
    <row r="51" spans="1:27" x14ac:dyDescent="0.2">
      <c r="A51" t="s">
        <v>45</v>
      </c>
      <c r="B51">
        <v>25</v>
      </c>
      <c r="C51" t="s">
        <v>55</v>
      </c>
      <c r="E51">
        <v>2</v>
      </c>
      <c r="F51" t="str">
        <f t="shared" si="3"/>
        <v>R2-25-PBS-2</v>
      </c>
      <c r="G51" t="s">
        <v>67</v>
      </c>
      <c r="H51" s="13">
        <v>44624</v>
      </c>
      <c r="I51" s="4" t="str">
        <f t="shared" si="1"/>
        <v>22063</v>
      </c>
      <c r="J51" s="13">
        <v>44632</v>
      </c>
      <c r="K51" s="4" t="str">
        <f t="shared" si="2"/>
        <v>22071</v>
      </c>
      <c r="L51" t="s">
        <v>96</v>
      </c>
      <c r="M51">
        <v>3.7999999999999999E-2</v>
      </c>
      <c r="N51">
        <v>7.1999999999999995E-2</v>
      </c>
      <c r="O51">
        <v>0.115</v>
      </c>
      <c r="P51">
        <v>0.22900000000000001</v>
      </c>
      <c r="Q51">
        <v>0.221</v>
      </c>
      <c r="R51">
        <v>0.44900000000000001</v>
      </c>
      <c r="S51">
        <v>1.03</v>
      </c>
      <c r="T51">
        <v>1.8240000000000001</v>
      </c>
      <c r="U51">
        <v>1.7689999999999999</v>
      </c>
      <c r="V51">
        <v>2.1030000000000002</v>
      </c>
      <c r="W51">
        <v>4.3499999999999996</v>
      </c>
      <c r="X51">
        <v>6.61</v>
      </c>
      <c r="Y51">
        <v>9.8610000000000007</v>
      </c>
      <c r="Z51">
        <v>11.833</v>
      </c>
      <c r="AA51">
        <v>14.278</v>
      </c>
    </row>
    <row r="52" spans="1:27" x14ac:dyDescent="0.2">
      <c r="A52" t="s">
        <v>45</v>
      </c>
      <c r="B52">
        <v>25</v>
      </c>
      <c r="C52" t="s">
        <v>55</v>
      </c>
      <c r="E52">
        <v>3</v>
      </c>
      <c r="F52" t="str">
        <f t="shared" si="3"/>
        <v>R2-25-PBS-3</v>
      </c>
      <c r="G52" t="s">
        <v>67</v>
      </c>
      <c r="H52" s="13">
        <v>44624</v>
      </c>
      <c r="I52" s="4" t="str">
        <f t="shared" si="1"/>
        <v>22063</v>
      </c>
      <c r="J52" s="13">
        <v>44632</v>
      </c>
      <c r="K52" s="4" t="str">
        <f t="shared" si="2"/>
        <v>22071</v>
      </c>
      <c r="L52" t="s">
        <v>96</v>
      </c>
      <c r="M52">
        <v>3.9E-2</v>
      </c>
      <c r="N52">
        <v>4.4999999999999998E-2</v>
      </c>
      <c r="O52">
        <v>9.5000000000000001E-2</v>
      </c>
      <c r="P52">
        <v>0.217</v>
      </c>
      <c r="Q52">
        <v>0.21199999999999999</v>
      </c>
      <c r="R52">
        <v>0.41599999999999998</v>
      </c>
      <c r="S52">
        <v>0.78400000000000003</v>
      </c>
      <c r="T52">
        <v>1.6779999999999999</v>
      </c>
      <c r="U52">
        <v>1.639</v>
      </c>
      <c r="V52">
        <v>2.5169999999999999</v>
      </c>
      <c r="W52">
        <v>5.4089999999999998</v>
      </c>
      <c r="X52">
        <v>8.7170000000000005</v>
      </c>
      <c r="Y52">
        <v>12.497</v>
      </c>
      <c r="Z52">
        <v>14.715</v>
      </c>
    </row>
    <row r="53" spans="1:27" x14ac:dyDescent="0.2">
      <c r="A53" t="s">
        <v>45</v>
      </c>
      <c r="B53">
        <v>25</v>
      </c>
      <c r="C53" t="s">
        <v>55</v>
      </c>
      <c r="E53">
        <v>4</v>
      </c>
      <c r="F53" t="str">
        <f t="shared" si="3"/>
        <v>R2-25-PBS-4</v>
      </c>
      <c r="G53" t="s">
        <v>67</v>
      </c>
      <c r="H53" s="13">
        <v>44624</v>
      </c>
      <c r="I53" s="4" t="str">
        <f t="shared" si="1"/>
        <v>22063</v>
      </c>
      <c r="J53" s="13">
        <v>44632</v>
      </c>
      <c r="K53" s="4" t="str">
        <f t="shared" si="2"/>
        <v>22071</v>
      </c>
      <c r="L53" t="s">
        <v>96</v>
      </c>
      <c r="M53">
        <v>6.4000000000000001E-2</v>
      </c>
      <c r="N53">
        <v>6.7000000000000004E-2</v>
      </c>
      <c r="O53">
        <v>0.153</v>
      </c>
      <c r="P53">
        <v>0.33100000000000002</v>
      </c>
      <c r="Q53">
        <v>0.317</v>
      </c>
      <c r="R53">
        <v>0.75</v>
      </c>
      <c r="S53">
        <v>1.698</v>
      </c>
      <c r="T53">
        <v>1.8149999999999999</v>
      </c>
      <c r="U53">
        <v>2.2360000000000002</v>
      </c>
      <c r="V53">
        <v>4.5789999999999997</v>
      </c>
      <c r="W53">
        <v>7.5679999999999996</v>
      </c>
      <c r="X53">
        <v>11.851000000000001</v>
      </c>
      <c r="Y53">
        <v>13.859</v>
      </c>
      <c r="Z53">
        <v>16.05</v>
      </c>
    </row>
    <row r="54" spans="1:27" x14ac:dyDescent="0.2">
      <c r="A54" t="s">
        <v>45</v>
      </c>
      <c r="B54">
        <v>25</v>
      </c>
      <c r="C54" t="s">
        <v>55</v>
      </c>
      <c r="E54">
        <v>5</v>
      </c>
      <c r="F54" t="str">
        <f t="shared" si="3"/>
        <v>R2-25-PBS-5</v>
      </c>
      <c r="G54" t="s">
        <v>67</v>
      </c>
      <c r="H54" s="13">
        <v>44624</v>
      </c>
      <c r="I54" s="4" t="str">
        <f t="shared" si="1"/>
        <v>22063</v>
      </c>
      <c r="J54" s="13">
        <v>44632</v>
      </c>
      <c r="K54" s="4" t="str">
        <f t="shared" si="2"/>
        <v>22071</v>
      </c>
      <c r="L54" t="s">
        <v>96</v>
      </c>
      <c r="M54">
        <v>3.6999999999999998E-2</v>
      </c>
      <c r="N54">
        <v>0.09</v>
      </c>
      <c r="O54">
        <v>0.16700000000000001</v>
      </c>
      <c r="P54">
        <v>0.21099999999999999</v>
      </c>
      <c r="Q54">
        <v>0.31900000000000001</v>
      </c>
      <c r="R54">
        <v>0.61799999999999999</v>
      </c>
      <c r="S54">
        <v>1.2450000000000001</v>
      </c>
      <c r="T54">
        <v>1.264</v>
      </c>
      <c r="U54">
        <v>1.429</v>
      </c>
      <c r="V54">
        <v>1.8879999999999999</v>
      </c>
      <c r="W54">
        <v>4.194</v>
      </c>
      <c r="X54">
        <v>5.4480000000000004</v>
      </c>
      <c r="Y54">
        <v>7.5010000000000003</v>
      </c>
      <c r="Z54">
        <v>9.3800000000000008</v>
      </c>
      <c r="AA54">
        <v>10.843999999999999</v>
      </c>
    </row>
    <row r="55" spans="1:27" x14ac:dyDescent="0.2">
      <c r="A55" t="s">
        <v>45</v>
      </c>
      <c r="B55">
        <v>25</v>
      </c>
      <c r="C55" t="s">
        <v>54</v>
      </c>
      <c r="D55" t="s">
        <v>60</v>
      </c>
      <c r="E55">
        <v>1</v>
      </c>
      <c r="F55" t="str">
        <f t="shared" si="3"/>
        <v>R2-25-para_d0-1</v>
      </c>
      <c r="G55" t="s">
        <v>67</v>
      </c>
      <c r="H55" s="13">
        <v>44624</v>
      </c>
      <c r="I55" s="4" t="str">
        <f t="shared" si="1"/>
        <v>22063</v>
      </c>
      <c r="J55" s="13">
        <v>44631</v>
      </c>
      <c r="K55" s="4" t="str">
        <f t="shared" si="2"/>
        <v>22070</v>
      </c>
      <c r="L55" t="s">
        <v>42</v>
      </c>
      <c r="M55">
        <v>4.3999999999999997E-2</v>
      </c>
      <c r="N55">
        <v>5.8999999999999997E-2</v>
      </c>
      <c r="O55">
        <v>0.11700000000000001</v>
      </c>
      <c r="P55">
        <v>0.16400000000000001</v>
      </c>
      <c r="Q55">
        <v>0.28599999999999998</v>
      </c>
      <c r="R55">
        <v>0.3</v>
      </c>
      <c r="S55">
        <v>0.35599999999999998</v>
      </c>
      <c r="T55">
        <v>0.64700000000000002</v>
      </c>
      <c r="U55">
        <v>0.873</v>
      </c>
      <c r="V55">
        <v>1.262</v>
      </c>
      <c r="W55">
        <v>1.4810000000000001</v>
      </c>
      <c r="X55">
        <v>1.5189999999999999</v>
      </c>
      <c r="Y55">
        <v>1.478</v>
      </c>
    </row>
    <row r="56" spans="1:27" x14ac:dyDescent="0.2">
      <c r="A56" t="s">
        <v>45</v>
      </c>
      <c r="B56">
        <v>25</v>
      </c>
      <c r="C56" t="s">
        <v>54</v>
      </c>
      <c r="D56" t="s">
        <v>60</v>
      </c>
      <c r="E56">
        <v>2</v>
      </c>
      <c r="F56" t="str">
        <f t="shared" si="3"/>
        <v>R2-25-para_d0-2</v>
      </c>
      <c r="G56" t="s">
        <v>67</v>
      </c>
      <c r="H56" s="13">
        <v>44624</v>
      </c>
      <c r="I56" s="4" t="str">
        <f t="shared" si="1"/>
        <v>22063</v>
      </c>
      <c r="J56" s="13">
        <v>44631</v>
      </c>
      <c r="K56" s="4" t="str">
        <f t="shared" si="2"/>
        <v>22070</v>
      </c>
      <c r="L56" t="s">
        <v>42</v>
      </c>
      <c r="M56">
        <v>2.8000000000000001E-2</v>
      </c>
      <c r="N56">
        <v>5.1999999999999998E-2</v>
      </c>
      <c r="O56">
        <v>8.5000000000000006E-2</v>
      </c>
      <c r="P56">
        <v>0.13100000000000001</v>
      </c>
      <c r="Q56">
        <v>0.216</v>
      </c>
      <c r="R56">
        <v>0.20899999999999999</v>
      </c>
      <c r="S56">
        <v>0.31900000000000001</v>
      </c>
      <c r="T56">
        <v>0.77400000000000002</v>
      </c>
      <c r="U56">
        <v>1.129</v>
      </c>
      <c r="V56">
        <v>1.1180000000000001</v>
      </c>
      <c r="W56">
        <v>1.42</v>
      </c>
      <c r="X56">
        <v>2.6349999999999998</v>
      </c>
      <c r="Y56">
        <v>3.3130000000000002</v>
      </c>
      <c r="Z56">
        <v>3.7490000000000001</v>
      </c>
      <c r="AA56">
        <v>3.6579999999999999</v>
      </c>
    </row>
    <row r="57" spans="1:27" x14ac:dyDescent="0.2">
      <c r="A57" t="s">
        <v>45</v>
      </c>
      <c r="B57">
        <v>25</v>
      </c>
      <c r="C57" t="s">
        <v>54</v>
      </c>
      <c r="D57" t="s">
        <v>60</v>
      </c>
      <c r="E57">
        <v>3</v>
      </c>
      <c r="F57" t="str">
        <f t="shared" si="3"/>
        <v>R2-25-para_d0-3</v>
      </c>
      <c r="G57" t="s">
        <v>67</v>
      </c>
      <c r="H57" s="13">
        <v>44624</v>
      </c>
      <c r="I57" s="4" t="str">
        <f t="shared" si="1"/>
        <v>22063</v>
      </c>
      <c r="J57" s="13">
        <v>44631</v>
      </c>
      <c r="K57" s="4" t="str">
        <f t="shared" si="2"/>
        <v>22070</v>
      </c>
      <c r="L57" t="s">
        <v>42</v>
      </c>
      <c r="M57">
        <v>3.4000000000000002E-2</v>
      </c>
      <c r="N57">
        <v>0.107</v>
      </c>
      <c r="O57">
        <v>7.2999999999999995E-2</v>
      </c>
      <c r="P57">
        <v>9.0999999999999998E-2</v>
      </c>
      <c r="Q57">
        <v>0.16200000000000001</v>
      </c>
      <c r="R57">
        <v>0.26700000000000002</v>
      </c>
      <c r="S57">
        <v>0.26700000000000002</v>
      </c>
      <c r="T57">
        <v>0.56200000000000006</v>
      </c>
      <c r="U57">
        <v>0.98599999999999999</v>
      </c>
      <c r="V57">
        <v>1.4330000000000001</v>
      </c>
      <c r="W57">
        <v>2.0609999999999999</v>
      </c>
      <c r="X57">
        <v>2.0680000000000001</v>
      </c>
      <c r="Y57">
        <v>1.923</v>
      </c>
    </row>
    <row r="58" spans="1:27" x14ac:dyDescent="0.2">
      <c r="A58" t="s">
        <v>45</v>
      </c>
      <c r="B58">
        <v>25</v>
      </c>
      <c r="C58" t="s">
        <v>54</v>
      </c>
      <c r="D58" t="s">
        <v>61</v>
      </c>
      <c r="E58">
        <v>1</v>
      </c>
      <c r="F58" t="str">
        <f t="shared" si="3"/>
        <v>R2-25-para_d1-1</v>
      </c>
      <c r="G58" t="s">
        <v>67</v>
      </c>
      <c r="H58" s="13">
        <v>44624</v>
      </c>
      <c r="I58" s="4" t="str">
        <f t="shared" si="1"/>
        <v>22063</v>
      </c>
      <c r="J58" s="13">
        <v>44632</v>
      </c>
      <c r="K58" s="4" t="str">
        <f t="shared" si="2"/>
        <v>22071</v>
      </c>
      <c r="L58" t="s">
        <v>42</v>
      </c>
      <c r="M58">
        <v>4.2999999999999997E-2</v>
      </c>
      <c r="N58">
        <v>8.5000000000000006E-2</v>
      </c>
      <c r="O58">
        <v>0.14499999999999999</v>
      </c>
      <c r="P58">
        <v>0.17199999999999999</v>
      </c>
      <c r="Q58">
        <v>0.246</v>
      </c>
      <c r="R58">
        <v>0.249</v>
      </c>
      <c r="S58">
        <v>0.40300000000000002</v>
      </c>
      <c r="T58">
        <v>0.79</v>
      </c>
      <c r="U58">
        <v>1.6879999999999999</v>
      </c>
      <c r="V58">
        <v>1.6870000000000001</v>
      </c>
      <c r="W58">
        <v>2.024</v>
      </c>
      <c r="X58">
        <v>3.3719999999999999</v>
      </c>
      <c r="Y58">
        <v>4.6150000000000002</v>
      </c>
      <c r="Z58">
        <v>5.4489999999999998</v>
      </c>
      <c r="AA58">
        <v>5.0519999999999996</v>
      </c>
    </row>
    <row r="59" spans="1:27" x14ac:dyDescent="0.2">
      <c r="A59" t="s">
        <v>45</v>
      </c>
      <c r="B59">
        <v>25</v>
      </c>
      <c r="C59" t="s">
        <v>54</v>
      </c>
      <c r="D59" t="s">
        <v>61</v>
      </c>
      <c r="E59">
        <v>2</v>
      </c>
      <c r="F59" t="str">
        <f t="shared" si="3"/>
        <v>R2-25-para_d1-2</v>
      </c>
      <c r="G59" t="s">
        <v>67</v>
      </c>
      <c r="H59" s="13">
        <v>44624</v>
      </c>
      <c r="I59" s="4" t="str">
        <f t="shared" si="1"/>
        <v>22063</v>
      </c>
      <c r="J59" s="13">
        <v>44632</v>
      </c>
      <c r="K59" s="4" t="str">
        <f t="shared" si="2"/>
        <v>22071</v>
      </c>
      <c r="L59" t="s">
        <v>42</v>
      </c>
      <c r="M59">
        <v>0.05</v>
      </c>
      <c r="N59">
        <v>4.7E-2</v>
      </c>
      <c r="O59">
        <v>0.1</v>
      </c>
      <c r="P59">
        <v>0.154</v>
      </c>
      <c r="Q59">
        <v>0.23499999999999999</v>
      </c>
      <c r="R59">
        <v>0.33400000000000002</v>
      </c>
      <c r="S59">
        <v>0.32</v>
      </c>
      <c r="T59">
        <v>0.49</v>
      </c>
      <c r="U59">
        <v>0.88</v>
      </c>
      <c r="V59">
        <v>1.3540000000000001</v>
      </c>
      <c r="W59">
        <v>1.855</v>
      </c>
      <c r="X59">
        <v>1.917</v>
      </c>
      <c r="Y59">
        <v>1.865</v>
      </c>
    </row>
    <row r="60" spans="1:27" x14ac:dyDescent="0.2">
      <c r="A60" t="s">
        <v>45</v>
      </c>
      <c r="B60">
        <v>25</v>
      </c>
      <c r="C60" t="s">
        <v>54</v>
      </c>
      <c r="D60" t="s">
        <v>61</v>
      </c>
      <c r="E60">
        <v>3</v>
      </c>
      <c r="F60" t="str">
        <f t="shared" si="3"/>
        <v>R2-25-para_d1-3</v>
      </c>
      <c r="G60" t="s">
        <v>67</v>
      </c>
      <c r="H60" s="13">
        <v>44624</v>
      </c>
      <c r="I60" s="4" t="str">
        <f t="shared" si="1"/>
        <v>22063</v>
      </c>
      <c r="J60" s="13">
        <v>44632</v>
      </c>
      <c r="K60" s="4" t="str">
        <f t="shared" si="2"/>
        <v>22071</v>
      </c>
      <c r="L60" t="s">
        <v>42</v>
      </c>
      <c r="M60">
        <v>3.5000000000000003E-2</v>
      </c>
      <c r="N60">
        <v>0.107</v>
      </c>
      <c r="O60">
        <v>0.183</v>
      </c>
      <c r="P60">
        <v>0.255</v>
      </c>
      <c r="Q60">
        <v>0.25800000000000001</v>
      </c>
      <c r="R60">
        <v>0.224</v>
      </c>
      <c r="S60">
        <v>0.56100000000000005</v>
      </c>
      <c r="T60">
        <v>1.264</v>
      </c>
      <c r="U60">
        <v>1.343</v>
      </c>
      <c r="V60">
        <v>1.464</v>
      </c>
      <c r="W60">
        <v>2.3359999999999999</v>
      </c>
      <c r="X60">
        <v>3.7679999999999998</v>
      </c>
      <c r="Y60">
        <v>4.5609999999999999</v>
      </c>
      <c r="Z60">
        <v>4.3360000000000003</v>
      </c>
    </row>
    <row r="61" spans="1:27" x14ac:dyDescent="0.2">
      <c r="A61" t="s">
        <v>45</v>
      </c>
      <c r="B61">
        <v>25</v>
      </c>
      <c r="C61" s="5">
        <v>0.5</v>
      </c>
      <c r="E61">
        <v>1</v>
      </c>
      <c r="F61" t="str">
        <f t="shared" si="3"/>
        <v>R2-25-0.5-1</v>
      </c>
      <c r="G61" t="s">
        <v>67</v>
      </c>
      <c r="H61" s="13">
        <v>44624</v>
      </c>
      <c r="I61" s="4" t="str">
        <f t="shared" si="1"/>
        <v>22063</v>
      </c>
      <c r="J61" s="13">
        <v>44632</v>
      </c>
      <c r="K61" s="4" t="str">
        <f t="shared" si="2"/>
        <v>22071</v>
      </c>
      <c r="L61" t="s">
        <v>96</v>
      </c>
      <c r="M61">
        <v>3.2000000000000001E-2</v>
      </c>
      <c r="N61">
        <v>7.0999999999999994E-2</v>
      </c>
      <c r="O61">
        <v>0.13</v>
      </c>
      <c r="P61">
        <v>0.251</v>
      </c>
      <c r="Q61">
        <v>0.23400000000000001</v>
      </c>
      <c r="R61">
        <v>0.59899999999999998</v>
      </c>
      <c r="S61">
        <v>1.4119999999999999</v>
      </c>
      <c r="T61">
        <v>1.55</v>
      </c>
      <c r="U61">
        <v>1.833</v>
      </c>
      <c r="V61">
        <v>3.4740000000000002</v>
      </c>
      <c r="W61">
        <v>5.5419999999999998</v>
      </c>
      <c r="X61">
        <v>8.3780000000000001</v>
      </c>
      <c r="Y61">
        <v>11.039</v>
      </c>
      <c r="Z61">
        <v>13.157</v>
      </c>
      <c r="AA61">
        <v>13.265000000000001</v>
      </c>
    </row>
    <row r="62" spans="1:27" x14ac:dyDescent="0.2">
      <c r="A62" t="s">
        <v>45</v>
      </c>
      <c r="B62">
        <v>25</v>
      </c>
      <c r="C62" s="5">
        <v>0.5</v>
      </c>
      <c r="E62">
        <v>2</v>
      </c>
      <c r="F62" t="str">
        <f t="shared" si="3"/>
        <v>R2-25-0.5-2</v>
      </c>
      <c r="G62" t="s">
        <v>67</v>
      </c>
      <c r="H62" s="13">
        <v>44624</v>
      </c>
      <c r="I62" s="4" t="str">
        <f t="shared" si="1"/>
        <v>22063</v>
      </c>
      <c r="J62" s="13">
        <v>44632</v>
      </c>
      <c r="K62" s="4" t="str">
        <f t="shared" si="2"/>
        <v>22071</v>
      </c>
      <c r="L62" t="s">
        <v>96</v>
      </c>
      <c r="M62">
        <v>4.2000000000000003E-2</v>
      </c>
      <c r="N62">
        <v>0.12</v>
      </c>
      <c r="O62">
        <v>0.215</v>
      </c>
      <c r="P62">
        <v>0.23799999999999999</v>
      </c>
      <c r="Q62">
        <v>0.46500000000000002</v>
      </c>
      <c r="R62">
        <v>1.1319999999999999</v>
      </c>
      <c r="S62">
        <v>1.268</v>
      </c>
      <c r="T62">
        <v>1.653</v>
      </c>
      <c r="U62">
        <v>3.714</v>
      </c>
      <c r="V62">
        <v>5.0110000000000001</v>
      </c>
      <c r="W62">
        <v>8.2260000000000009</v>
      </c>
      <c r="X62">
        <v>10.981999999999999</v>
      </c>
      <c r="Y62">
        <v>13.346</v>
      </c>
    </row>
    <row r="63" spans="1:27" x14ac:dyDescent="0.2">
      <c r="A63" t="s">
        <v>45</v>
      </c>
      <c r="B63">
        <v>25</v>
      </c>
      <c r="C63" s="5">
        <v>0.5</v>
      </c>
      <c r="E63">
        <v>3</v>
      </c>
      <c r="F63" t="str">
        <f t="shared" si="3"/>
        <v>R2-25-0.5-3</v>
      </c>
      <c r="G63" t="s">
        <v>67</v>
      </c>
      <c r="H63" s="13">
        <v>44624</v>
      </c>
      <c r="I63" s="4" t="str">
        <f t="shared" si="1"/>
        <v>22063</v>
      </c>
      <c r="J63" s="13">
        <v>44632</v>
      </c>
      <c r="K63" s="4" t="str">
        <f t="shared" si="2"/>
        <v>22071</v>
      </c>
      <c r="L63" t="s">
        <v>96</v>
      </c>
      <c r="M63">
        <v>0.04</v>
      </c>
      <c r="N63">
        <v>0.05</v>
      </c>
      <c r="O63">
        <v>0.106</v>
      </c>
      <c r="P63">
        <v>0.246</v>
      </c>
      <c r="Q63">
        <v>0.23899999999999999</v>
      </c>
      <c r="R63">
        <v>0.437</v>
      </c>
      <c r="S63">
        <v>1.079</v>
      </c>
      <c r="T63">
        <v>1.728</v>
      </c>
      <c r="U63">
        <v>1.712</v>
      </c>
      <c r="V63">
        <v>2.9460000000000002</v>
      </c>
      <c r="W63">
        <v>6.242</v>
      </c>
      <c r="X63">
        <v>8.8239999999999998</v>
      </c>
      <c r="Y63">
        <v>10.324</v>
      </c>
      <c r="Z63">
        <v>13.420999999999999</v>
      </c>
    </row>
    <row r="64" spans="1:27" x14ac:dyDescent="0.2">
      <c r="A64" t="s">
        <v>45</v>
      </c>
      <c r="B64">
        <v>25</v>
      </c>
      <c r="C64">
        <v>0.25</v>
      </c>
      <c r="E64">
        <v>1</v>
      </c>
      <c r="F64" t="str">
        <f t="shared" si="3"/>
        <v>R2-25-0.25-1</v>
      </c>
      <c r="G64" t="s">
        <v>67</v>
      </c>
      <c r="H64" s="13">
        <v>44624</v>
      </c>
      <c r="I64" s="4" t="str">
        <f t="shared" si="1"/>
        <v>22063</v>
      </c>
      <c r="J64" s="13">
        <v>44632</v>
      </c>
      <c r="K64" s="4" t="str">
        <f t="shared" si="2"/>
        <v>22071</v>
      </c>
      <c r="L64" t="s">
        <v>96</v>
      </c>
      <c r="M64">
        <v>3.5999999999999997E-2</v>
      </c>
      <c r="N64">
        <v>0.08</v>
      </c>
      <c r="O64">
        <v>0.14699999999999999</v>
      </c>
      <c r="P64">
        <v>0.24299999999999999</v>
      </c>
      <c r="Q64">
        <v>0.23699999999999999</v>
      </c>
      <c r="R64">
        <v>0.53600000000000003</v>
      </c>
      <c r="S64">
        <v>1.478</v>
      </c>
      <c r="T64">
        <v>1.591</v>
      </c>
      <c r="U64">
        <v>2.3410000000000002</v>
      </c>
      <c r="V64">
        <v>5.2629999999999999</v>
      </c>
      <c r="W64">
        <v>9.1329999999999991</v>
      </c>
      <c r="X64">
        <v>12.298999999999999</v>
      </c>
      <c r="Y64">
        <v>14.255000000000001</v>
      </c>
      <c r="Z64">
        <v>16.170000000000002</v>
      </c>
    </row>
    <row r="65" spans="1:29" x14ac:dyDescent="0.2">
      <c r="A65" t="s">
        <v>45</v>
      </c>
      <c r="B65">
        <v>25</v>
      </c>
      <c r="C65">
        <v>0.25</v>
      </c>
      <c r="E65">
        <v>2</v>
      </c>
      <c r="F65" t="str">
        <f t="shared" si="3"/>
        <v>R2-25-0.25-2</v>
      </c>
      <c r="G65" t="s">
        <v>67</v>
      </c>
      <c r="H65" s="13">
        <v>44624</v>
      </c>
      <c r="I65" s="4" t="str">
        <f t="shared" si="1"/>
        <v>22063</v>
      </c>
      <c r="J65" s="13">
        <v>44632</v>
      </c>
      <c r="K65" s="4" t="str">
        <f t="shared" si="2"/>
        <v>22071</v>
      </c>
      <c r="L65" t="s">
        <v>96</v>
      </c>
      <c r="M65">
        <v>5.1999999999999998E-2</v>
      </c>
      <c r="N65">
        <v>5.8000000000000003E-2</v>
      </c>
      <c r="O65">
        <v>0.13100000000000001</v>
      </c>
      <c r="P65">
        <v>0.30099999999999999</v>
      </c>
      <c r="Q65">
        <v>0.28899999999999998</v>
      </c>
      <c r="R65">
        <v>0.65900000000000003</v>
      </c>
      <c r="S65">
        <v>1.742</v>
      </c>
      <c r="T65">
        <v>1.7829999999999999</v>
      </c>
      <c r="U65">
        <v>2.6539999999999999</v>
      </c>
      <c r="V65">
        <v>4.6040000000000001</v>
      </c>
      <c r="W65">
        <v>7.7610000000000001</v>
      </c>
      <c r="X65">
        <v>9.4260000000000002</v>
      </c>
      <c r="Y65">
        <v>11.818</v>
      </c>
      <c r="Z65">
        <v>13.667999999999999</v>
      </c>
      <c r="AA65">
        <v>13.823</v>
      </c>
    </row>
    <row r="66" spans="1:29" x14ac:dyDescent="0.2">
      <c r="A66" t="s">
        <v>45</v>
      </c>
      <c r="B66">
        <v>25</v>
      </c>
      <c r="C66">
        <v>0.25</v>
      </c>
      <c r="E66">
        <v>3</v>
      </c>
      <c r="F66" t="str">
        <f t="shared" ref="F66:F97" si="4">_xlfn.CONCAT(A66,"-",B66,"-",C66,
IF(ISTEXT(D66),"_",""),D66,"-",E66)</f>
        <v>R2-25-0.25-3</v>
      </c>
      <c r="G66" t="s">
        <v>67</v>
      </c>
      <c r="H66" s="13">
        <v>44624</v>
      </c>
      <c r="I66" s="4" t="str">
        <f t="shared" si="1"/>
        <v>22063</v>
      </c>
      <c r="J66" s="13">
        <v>44632</v>
      </c>
      <c r="K66" s="4" t="str">
        <f t="shared" si="2"/>
        <v>22071</v>
      </c>
      <c r="L66" t="s">
        <v>96</v>
      </c>
      <c r="M66">
        <v>3.2000000000000001E-2</v>
      </c>
      <c r="N66">
        <v>7.3999999999999996E-2</v>
      </c>
      <c r="O66">
        <v>0.105</v>
      </c>
      <c r="P66">
        <v>0.19800000000000001</v>
      </c>
      <c r="Q66">
        <v>0.19</v>
      </c>
      <c r="R66">
        <v>0.35299999999999998</v>
      </c>
      <c r="S66">
        <v>0.96499999999999997</v>
      </c>
      <c r="T66">
        <v>1.7130000000000001</v>
      </c>
      <c r="U66">
        <v>1.7030000000000001</v>
      </c>
      <c r="V66">
        <v>2.8519999999999999</v>
      </c>
      <c r="W66">
        <v>5.2880000000000003</v>
      </c>
      <c r="X66">
        <v>9.2449999999999992</v>
      </c>
      <c r="Y66">
        <v>11.085000000000001</v>
      </c>
      <c r="Z66">
        <v>13.228999999999999</v>
      </c>
    </row>
    <row r="67" spans="1:29" x14ac:dyDescent="0.2">
      <c r="A67" t="s">
        <v>45</v>
      </c>
      <c r="B67">
        <v>25</v>
      </c>
      <c r="C67">
        <v>0.25</v>
      </c>
      <c r="E67">
        <v>4</v>
      </c>
      <c r="F67" t="str">
        <f t="shared" si="4"/>
        <v>R2-25-0.25-4</v>
      </c>
      <c r="G67" t="s">
        <v>67</v>
      </c>
      <c r="H67" s="13">
        <v>44624</v>
      </c>
      <c r="I67" s="4" t="str">
        <f t="shared" ref="I67:I130" si="5">TEXT(H67,"yy")&amp;TEXT(H67-("1JAN"&amp;YEAR(H67))+1,"000")</f>
        <v>22063</v>
      </c>
      <c r="J67" s="13">
        <v>44632</v>
      </c>
      <c r="K67" s="4" t="str">
        <f t="shared" ref="K67:K130" si="6">IF(J67&lt;&gt;"na",(TEXT(J67,"yy")&amp;TEXT(J67-("1JAN"&amp;YEAR(J67))+1,"000")),"na")</f>
        <v>22071</v>
      </c>
      <c r="L67" t="s">
        <v>96</v>
      </c>
      <c r="M67">
        <v>2.5999999999999999E-2</v>
      </c>
      <c r="N67">
        <v>5.0999999999999997E-2</v>
      </c>
      <c r="O67">
        <v>0.11</v>
      </c>
      <c r="P67">
        <v>0.23899999999999999</v>
      </c>
      <c r="Q67">
        <v>0.222</v>
      </c>
      <c r="R67">
        <v>0.59699999999999998</v>
      </c>
      <c r="S67">
        <v>1.26</v>
      </c>
      <c r="T67">
        <v>1.256</v>
      </c>
      <c r="U67">
        <v>2.0030000000000001</v>
      </c>
      <c r="V67">
        <v>3.1960000000000002</v>
      </c>
      <c r="W67">
        <v>5.2880000000000003</v>
      </c>
      <c r="X67">
        <v>8.5830000000000002</v>
      </c>
      <c r="Y67">
        <v>10.58</v>
      </c>
      <c r="Z67">
        <v>11.648999999999999</v>
      </c>
    </row>
    <row r="68" spans="1:29" x14ac:dyDescent="0.2">
      <c r="A68" t="s">
        <v>45</v>
      </c>
      <c r="B68">
        <v>25</v>
      </c>
      <c r="C68">
        <v>0.25</v>
      </c>
      <c r="E68">
        <v>5</v>
      </c>
      <c r="F68" t="str">
        <f t="shared" si="4"/>
        <v>R2-25-0.25-5</v>
      </c>
      <c r="G68" t="s">
        <v>67</v>
      </c>
      <c r="H68" s="13">
        <v>44624</v>
      </c>
      <c r="I68" s="4" t="str">
        <f t="shared" si="5"/>
        <v>22063</v>
      </c>
      <c r="J68" s="13">
        <v>44632</v>
      </c>
      <c r="K68" s="4" t="str">
        <f t="shared" si="6"/>
        <v>22071</v>
      </c>
      <c r="L68" t="s">
        <v>96</v>
      </c>
      <c r="M68">
        <v>3.6999999999999998E-2</v>
      </c>
      <c r="N68">
        <v>0.106</v>
      </c>
      <c r="O68">
        <v>0.224</v>
      </c>
      <c r="P68">
        <v>0.249</v>
      </c>
      <c r="Q68">
        <v>0.48299999999999998</v>
      </c>
      <c r="R68">
        <v>1.083</v>
      </c>
      <c r="S68">
        <v>1.8540000000000001</v>
      </c>
      <c r="T68">
        <v>1.8260000000000001</v>
      </c>
      <c r="U68">
        <v>2.9489999999999998</v>
      </c>
      <c r="V68">
        <v>5.8929999999999998</v>
      </c>
      <c r="W68">
        <v>7.4790000000000001</v>
      </c>
      <c r="X68">
        <v>9.8390000000000004</v>
      </c>
      <c r="Y68">
        <v>13.686999999999999</v>
      </c>
    </row>
    <row r="69" spans="1:29" x14ac:dyDescent="0.2">
      <c r="A69" t="s">
        <v>45</v>
      </c>
      <c r="B69">
        <v>25</v>
      </c>
      <c r="C69" s="5">
        <v>0.1</v>
      </c>
      <c r="E69">
        <v>1</v>
      </c>
      <c r="F69" t="str">
        <f t="shared" si="4"/>
        <v>R2-25-0.1-1</v>
      </c>
      <c r="G69" t="s">
        <v>67</v>
      </c>
      <c r="H69" s="13">
        <v>44624</v>
      </c>
      <c r="I69" s="4" t="str">
        <f t="shared" si="5"/>
        <v>22063</v>
      </c>
      <c r="J69" s="13">
        <v>44632</v>
      </c>
      <c r="K69" s="4" t="str">
        <f t="shared" si="6"/>
        <v>22071</v>
      </c>
      <c r="L69" t="s">
        <v>96</v>
      </c>
      <c r="M69">
        <v>5.8999999999999997E-2</v>
      </c>
      <c r="N69">
        <v>5.3999999999999999E-2</v>
      </c>
      <c r="O69">
        <v>6.4000000000000001E-2</v>
      </c>
      <c r="P69">
        <v>9.6000000000000002E-2</v>
      </c>
      <c r="Q69">
        <v>0.16</v>
      </c>
      <c r="R69">
        <v>0.17</v>
      </c>
      <c r="S69">
        <v>0.23100000000000001</v>
      </c>
      <c r="T69">
        <v>0.63800000000000001</v>
      </c>
      <c r="U69">
        <v>1.2190000000000001</v>
      </c>
      <c r="V69">
        <v>1.216</v>
      </c>
      <c r="W69">
        <v>1.167</v>
      </c>
      <c r="X69">
        <v>2.82</v>
      </c>
      <c r="Y69">
        <v>5.0620000000000003</v>
      </c>
      <c r="Z69">
        <v>7.391</v>
      </c>
      <c r="AA69">
        <v>10.074999999999999</v>
      </c>
      <c r="AB69">
        <v>12.225</v>
      </c>
    </row>
    <row r="70" spans="1:29" x14ac:dyDescent="0.2">
      <c r="A70" t="s">
        <v>45</v>
      </c>
      <c r="B70">
        <v>25</v>
      </c>
      <c r="C70" s="5">
        <v>0.1</v>
      </c>
      <c r="E70">
        <v>2</v>
      </c>
      <c r="F70" t="str">
        <f t="shared" si="4"/>
        <v>R2-25-0.1-2</v>
      </c>
      <c r="G70" t="s">
        <v>67</v>
      </c>
      <c r="H70" s="13">
        <v>44624</v>
      </c>
      <c r="I70" s="4" t="str">
        <f t="shared" si="5"/>
        <v>22063</v>
      </c>
      <c r="J70" s="13">
        <v>44632</v>
      </c>
      <c r="K70" s="4" t="str">
        <f t="shared" si="6"/>
        <v>22071</v>
      </c>
      <c r="L70" t="s">
        <v>96</v>
      </c>
      <c r="M70">
        <v>5.6000000000000001E-2</v>
      </c>
      <c r="N70">
        <v>6.7000000000000004E-2</v>
      </c>
      <c r="O70">
        <v>0.14299999999999999</v>
      </c>
      <c r="P70">
        <v>0.27300000000000002</v>
      </c>
      <c r="Q70">
        <v>0.26300000000000001</v>
      </c>
      <c r="R70">
        <v>0.628</v>
      </c>
      <c r="S70">
        <v>1.8080000000000001</v>
      </c>
      <c r="T70">
        <v>1.8540000000000001</v>
      </c>
      <c r="U70">
        <v>2.7280000000000002</v>
      </c>
      <c r="V70">
        <v>4.5010000000000003</v>
      </c>
      <c r="W70">
        <v>8.9</v>
      </c>
      <c r="X70">
        <v>12.534000000000001</v>
      </c>
      <c r="Y70">
        <v>14.401999999999999</v>
      </c>
      <c r="Z70">
        <v>16.890999999999998</v>
      </c>
    </row>
    <row r="71" spans="1:29" x14ac:dyDescent="0.2">
      <c r="A71" t="s">
        <v>45</v>
      </c>
      <c r="B71">
        <v>25</v>
      </c>
      <c r="C71" s="5">
        <v>0.1</v>
      </c>
      <c r="E71">
        <v>3</v>
      </c>
      <c r="F71" t="str">
        <f t="shared" si="4"/>
        <v>R2-25-0.1-3</v>
      </c>
      <c r="G71" t="s">
        <v>67</v>
      </c>
      <c r="H71" s="13">
        <v>44624</v>
      </c>
      <c r="I71" s="4" t="str">
        <f t="shared" si="5"/>
        <v>22063</v>
      </c>
      <c r="J71" s="13">
        <v>44632</v>
      </c>
      <c r="K71" s="4" t="str">
        <f t="shared" si="6"/>
        <v>22071</v>
      </c>
      <c r="L71" t="s">
        <v>96</v>
      </c>
      <c r="M71">
        <v>5.1999999999999998E-2</v>
      </c>
      <c r="N71">
        <v>0.06</v>
      </c>
      <c r="O71">
        <v>0.123</v>
      </c>
      <c r="P71">
        <v>0.27500000000000002</v>
      </c>
      <c r="Q71">
        <v>0.25600000000000001</v>
      </c>
      <c r="R71">
        <v>0.55400000000000005</v>
      </c>
      <c r="S71">
        <v>1.381</v>
      </c>
      <c r="T71">
        <v>1.585</v>
      </c>
      <c r="U71">
        <v>1.8540000000000001</v>
      </c>
      <c r="V71">
        <v>4.25</v>
      </c>
      <c r="W71">
        <v>7.9050000000000002</v>
      </c>
      <c r="X71">
        <v>11.388999999999999</v>
      </c>
      <c r="Y71">
        <v>13.738</v>
      </c>
      <c r="Z71">
        <v>14.637</v>
      </c>
    </row>
    <row r="72" spans="1:29" x14ac:dyDescent="0.2">
      <c r="A72" t="s">
        <v>45</v>
      </c>
      <c r="B72">
        <v>25</v>
      </c>
      <c r="C72" s="5">
        <v>0.1</v>
      </c>
      <c r="E72">
        <v>4</v>
      </c>
      <c r="F72" t="str">
        <f t="shared" si="4"/>
        <v>R2-25-0.1-4</v>
      </c>
      <c r="G72" t="s">
        <v>67</v>
      </c>
      <c r="H72" s="13">
        <v>44624</v>
      </c>
      <c r="I72" s="4" t="str">
        <f t="shared" si="5"/>
        <v>22063</v>
      </c>
      <c r="J72" s="13">
        <v>44632</v>
      </c>
      <c r="K72" s="4" t="str">
        <f t="shared" si="6"/>
        <v>22071</v>
      </c>
      <c r="L72" t="s">
        <v>96</v>
      </c>
      <c r="M72">
        <v>4.1000000000000002E-2</v>
      </c>
      <c r="N72">
        <v>3.9E-2</v>
      </c>
      <c r="O72">
        <v>9.2999999999999999E-2</v>
      </c>
      <c r="P72">
        <v>0.251</v>
      </c>
      <c r="Q72">
        <v>0.246</v>
      </c>
      <c r="R72">
        <v>0.47299999999999998</v>
      </c>
      <c r="S72">
        <v>1.1970000000000001</v>
      </c>
      <c r="T72">
        <v>2.012</v>
      </c>
      <c r="U72">
        <v>1.9830000000000001</v>
      </c>
      <c r="V72">
        <v>2.5609999999999999</v>
      </c>
      <c r="W72">
        <v>2.504</v>
      </c>
      <c r="X72">
        <v>4.6970000000000001</v>
      </c>
      <c r="Y72">
        <v>7.4450000000000003</v>
      </c>
      <c r="Z72">
        <v>11.26</v>
      </c>
      <c r="AA72">
        <v>14.675000000000001</v>
      </c>
      <c r="AB72">
        <v>16.350000000000001</v>
      </c>
    </row>
    <row r="73" spans="1:29" x14ac:dyDescent="0.2">
      <c r="A73" t="s">
        <v>45</v>
      </c>
      <c r="B73">
        <v>25</v>
      </c>
      <c r="C73" s="5">
        <v>0.1</v>
      </c>
      <c r="E73">
        <v>5</v>
      </c>
      <c r="F73" t="str">
        <f t="shared" si="4"/>
        <v>R2-25-0.1-5</v>
      </c>
      <c r="G73" t="s">
        <v>67</v>
      </c>
      <c r="H73" s="13">
        <v>44624</v>
      </c>
      <c r="I73" s="4" t="str">
        <f t="shared" si="5"/>
        <v>22063</v>
      </c>
      <c r="J73" s="13">
        <v>44632</v>
      </c>
      <c r="K73" s="4" t="str">
        <f t="shared" si="6"/>
        <v>22071</v>
      </c>
      <c r="L73" t="s">
        <v>96</v>
      </c>
      <c r="M73">
        <v>3.5999999999999997E-2</v>
      </c>
      <c r="N73">
        <v>0.109</v>
      </c>
      <c r="O73">
        <v>0.191</v>
      </c>
      <c r="P73">
        <v>0.21199999999999999</v>
      </c>
      <c r="Q73">
        <v>0.39700000000000002</v>
      </c>
      <c r="R73">
        <v>0.83399999999999996</v>
      </c>
      <c r="S73">
        <v>1.3819999999999999</v>
      </c>
      <c r="T73">
        <v>1.3680000000000001</v>
      </c>
      <c r="U73">
        <v>1.8</v>
      </c>
      <c r="V73">
        <v>3.54</v>
      </c>
      <c r="W73">
        <v>6.7270000000000003</v>
      </c>
      <c r="X73">
        <v>10.368</v>
      </c>
      <c r="Y73">
        <v>11.438000000000001</v>
      </c>
      <c r="Z73">
        <v>14.596</v>
      </c>
      <c r="AA73">
        <v>14.766999999999999</v>
      </c>
    </row>
    <row r="74" spans="1:29" x14ac:dyDescent="0.2">
      <c r="A74" t="s">
        <v>45</v>
      </c>
      <c r="B74">
        <v>25</v>
      </c>
      <c r="C74" s="5">
        <v>0.1</v>
      </c>
      <c r="E74">
        <v>6</v>
      </c>
      <c r="F74" t="str">
        <f t="shared" si="4"/>
        <v>R2-25-0.1-6</v>
      </c>
      <c r="G74" t="s">
        <v>67</v>
      </c>
      <c r="H74" s="13">
        <v>44624</v>
      </c>
      <c r="I74" s="4" t="str">
        <f t="shared" si="5"/>
        <v>22063</v>
      </c>
      <c r="J74" s="13">
        <v>44632</v>
      </c>
      <c r="K74" s="4" t="str">
        <f t="shared" si="6"/>
        <v>22071</v>
      </c>
      <c r="L74" t="s">
        <v>96</v>
      </c>
      <c r="M74">
        <v>0.27</v>
      </c>
      <c r="N74">
        <v>6.7000000000000004E-2</v>
      </c>
      <c r="O74">
        <v>0.12</v>
      </c>
      <c r="P74">
        <v>0.21</v>
      </c>
      <c r="Q74">
        <v>0.21099999999999999</v>
      </c>
      <c r="R74">
        <v>0.44</v>
      </c>
      <c r="S74">
        <v>0.88900000000000001</v>
      </c>
      <c r="T74">
        <v>1.5149999999999999</v>
      </c>
      <c r="U74">
        <v>1.4930000000000001</v>
      </c>
      <c r="V74">
        <v>1.87</v>
      </c>
      <c r="W74">
        <v>3.448</v>
      </c>
      <c r="X74">
        <v>6.2409999999999997</v>
      </c>
      <c r="Y74">
        <v>8.3119999999999994</v>
      </c>
      <c r="Z74">
        <v>12.2</v>
      </c>
      <c r="AA74">
        <v>13.978</v>
      </c>
      <c r="AB74">
        <v>14.541</v>
      </c>
      <c r="AC74">
        <v>14.643000000000001</v>
      </c>
    </row>
    <row r="75" spans="1:29" x14ac:dyDescent="0.2">
      <c r="A75" t="s">
        <v>45</v>
      </c>
      <c r="B75">
        <v>25</v>
      </c>
      <c r="C75" s="5">
        <v>0.1</v>
      </c>
      <c r="E75">
        <v>7</v>
      </c>
      <c r="F75" t="str">
        <f t="shared" si="4"/>
        <v>R2-25-0.1-7</v>
      </c>
      <c r="G75" t="s">
        <v>67</v>
      </c>
      <c r="H75" s="13">
        <v>44624</v>
      </c>
      <c r="I75" s="4" t="str">
        <f t="shared" si="5"/>
        <v>22063</v>
      </c>
      <c r="J75" s="13">
        <v>44632</v>
      </c>
      <c r="K75" s="4" t="str">
        <f t="shared" si="6"/>
        <v>22071</v>
      </c>
      <c r="L75" t="s">
        <v>96</v>
      </c>
      <c r="M75">
        <v>4.7E-2</v>
      </c>
      <c r="N75">
        <v>6.6000000000000003E-2</v>
      </c>
      <c r="O75">
        <v>0.14099999999999999</v>
      </c>
      <c r="P75">
        <v>0.3</v>
      </c>
      <c r="Q75">
        <v>0.29599999999999999</v>
      </c>
      <c r="R75">
        <v>0.622</v>
      </c>
      <c r="S75">
        <v>1.575</v>
      </c>
      <c r="T75">
        <v>1.6719999999999999</v>
      </c>
      <c r="U75">
        <v>1.7929999999999999</v>
      </c>
      <c r="V75">
        <v>4.0620000000000003</v>
      </c>
      <c r="W75">
        <v>6.9669999999999996</v>
      </c>
      <c r="X75">
        <v>10.176</v>
      </c>
      <c r="Y75">
        <v>12.471</v>
      </c>
      <c r="Z75">
        <v>14.521000000000001</v>
      </c>
    </row>
    <row r="76" spans="1:29" x14ac:dyDescent="0.2">
      <c r="A76" t="s">
        <v>45</v>
      </c>
      <c r="B76">
        <v>25</v>
      </c>
      <c r="C76" s="5">
        <v>0.1</v>
      </c>
      <c r="E76">
        <v>8</v>
      </c>
      <c r="F76" t="str">
        <f t="shared" si="4"/>
        <v>R2-25-0.1-8</v>
      </c>
      <c r="G76" t="s">
        <v>67</v>
      </c>
      <c r="H76" s="13">
        <v>44624</v>
      </c>
      <c r="I76" s="4" t="str">
        <f t="shared" si="5"/>
        <v>22063</v>
      </c>
      <c r="J76" s="13">
        <v>44632</v>
      </c>
      <c r="K76" s="4" t="str">
        <f t="shared" si="6"/>
        <v>22071</v>
      </c>
      <c r="L76" t="s">
        <v>96</v>
      </c>
      <c r="M76">
        <v>3.5000000000000003E-2</v>
      </c>
      <c r="N76">
        <v>7.2999999999999995E-2</v>
      </c>
      <c r="O76">
        <v>0.13700000000000001</v>
      </c>
      <c r="P76">
        <v>0.24199999999999999</v>
      </c>
      <c r="Q76">
        <v>0.246</v>
      </c>
      <c r="R76">
        <v>0.58699999999999997</v>
      </c>
      <c r="S76">
        <v>1.484</v>
      </c>
      <c r="T76">
        <v>1.506</v>
      </c>
      <c r="U76">
        <v>2.032</v>
      </c>
      <c r="V76">
        <v>4.3070000000000004</v>
      </c>
      <c r="W76">
        <v>8.1590000000000007</v>
      </c>
      <c r="X76">
        <v>11.57</v>
      </c>
      <c r="Y76">
        <v>14.569000000000001</v>
      </c>
      <c r="Z76">
        <v>14.688000000000001</v>
      </c>
    </row>
    <row r="77" spans="1:29" x14ac:dyDescent="0.2">
      <c r="A77" t="s">
        <v>45</v>
      </c>
      <c r="B77">
        <v>25</v>
      </c>
      <c r="C77" s="5">
        <v>0.1</v>
      </c>
      <c r="E77">
        <v>9</v>
      </c>
      <c r="F77" t="str">
        <f t="shared" si="4"/>
        <v>R2-25-0.1-9</v>
      </c>
      <c r="G77" t="s">
        <v>67</v>
      </c>
      <c r="H77" s="13">
        <v>44624</v>
      </c>
      <c r="I77" s="4" t="str">
        <f t="shared" si="5"/>
        <v>22063</v>
      </c>
      <c r="J77" s="13">
        <v>44632</v>
      </c>
      <c r="K77" s="4" t="str">
        <f t="shared" si="6"/>
        <v>22071</v>
      </c>
      <c r="L77" t="s">
        <v>96</v>
      </c>
      <c r="M77">
        <v>2.9000000000000001E-2</v>
      </c>
      <c r="N77">
        <v>5.1999999999999998E-2</v>
      </c>
      <c r="O77">
        <v>8.5999999999999993E-2</v>
      </c>
      <c r="P77">
        <v>0.185</v>
      </c>
      <c r="Q77">
        <v>0.18099999999999999</v>
      </c>
      <c r="R77">
        <v>0.40200000000000002</v>
      </c>
      <c r="S77">
        <v>0.86699999999999999</v>
      </c>
      <c r="T77">
        <v>1.4690000000000001</v>
      </c>
      <c r="U77">
        <v>1.4490000000000001</v>
      </c>
      <c r="V77">
        <v>2.4470000000000001</v>
      </c>
      <c r="W77">
        <v>5.0919999999999996</v>
      </c>
      <c r="X77">
        <v>8.8689999999999998</v>
      </c>
      <c r="Y77">
        <v>11.007</v>
      </c>
      <c r="Z77">
        <v>14.252000000000001</v>
      </c>
      <c r="AA77">
        <v>14.757999999999999</v>
      </c>
    </row>
    <row r="78" spans="1:29" x14ac:dyDescent="0.2">
      <c r="A78" t="s">
        <v>45</v>
      </c>
      <c r="B78">
        <v>25</v>
      </c>
      <c r="C78" s="5">
        <v>0.1</v>
      </c>
      <c r="E78">
        <v>10</v>
      </c>
      <c r="F78" t="str">
        <f t="shared" si="4"/>
        <v>R2-25-0.1-10</v>
      </c>
      <c r="G78" t="s">
        <v>67</v>
      </c>
      <c r="H78" s="13">
        <v>44624</v>
      </c>
      <c r="I78" s="4" t="str">
        <f t="shared" si="5"/>
        <v>22063</v>
      </c>
      <c r="J78" s="13">
        <v>44632</v>
      </c>
      <c r="K78" s="4" t="str">
        <f t="shared" si="6"/>
        <v>22071</v>
      </c>
      <c r="L78" t="s">
        <v>96</v>
      </c>
      <c r="M78">
        <v>3.3000000000000002E-2</v>
      </c>
      <c r="N78">
        <v>6.6000000000000003E-2</v>
      </c>
      <c r="O78">
        <v>0.128</v>
      </c>
      <c r="P78">
        <v>0.22600000000000001</v>
      </c>
      <c r="Q78">
        <v>0.22</v>
      </c>
      <c r="R78">
        <v>0.51600000000000001</v>
      </c>
      <c r="S78">
        <v>1.2569999999999999</v>
      </c>
      <c r="T78">
        <v>1.986</v>
      </c>
      <c r="U78">
        <v>1.9750000000000001</v>
      </c>
      <c r="V78">
        <v>2.9359999999999999</v>
      </c>
      <c r="W78">
        <v>6.1449999999999996</v>
      </c>
      <c r="X78">
        <v>8.9890000000000008</v>
      </c>
      <c r="Y78">
        <v>11.494</v>
      </c>
      <c r="Z78">
        <v>14.834</v>
      </c>
    </row>
    <row r="79" spans="1:29" x14ac:dyDescent="0.2">
      <c r="A79" t="s">
        <v>45</v>
      </c>
      <c r="B79">
        <v>25</v>
      </c>
      <c r="C79">
        <v>0.01</v>
      </c>
      <c r="E79">
        <v>1</v>
      </c>
      <c r="F79" t="str">
        <f t="shared" si="4"/>
        <v>R2-25-0.01-1</v>
      </c>
      <c r="G79" t="s">
        <v>67</v>
      </c>
      <c r="H79" s="13">
        <v>44624</v>
      </c>
      <c r="I79" s="4" t="str">
        <f t="shared" si="5"/>
        <v>22063</v>
      </c>
      <c r="J79" s="13">
        <v>44632</v>
      </c>
      <c r="K79" s="4" t="str">
        <f t="shared" si="6"/>
        <v>22071</v>
      </c>
      <c r="L79" t="s">
        <v>96</v>
      </c>
      <c r="M79">
        <v>5.1999999999999998E-2</v>
      </c>
      <c r="N79">
        <v>7.0000000000000007E-2</v>
      </c>
      <c r="O79">
        <v>0.14799999999999999</v>
      </c>
      <c r="P79">
        <v>0.27200000000000002</v>
      </c>
      <c r="Q79">
        <v>0.25800000000000001</v>
      </c>
      <c r="R79">
        <v>0.54300000000000004</v>
      </c>
      <c r="S79">
        <v>1.016</v>
      </c>
      <c r="T79">
        <v>1.3580000000000001</v>
      </c>
      <c r="U79">
        <v>1.381</v>
      </c>
      <c r="V79">
        <v>2.169</v>
      </c>
      <c r="W79">
        <v>3.3159999999999998</v>
      </c>
      <c r="X79">
        <v>5.891</v>
      </c>
      <c r="Y79">
        <v>9.1620000000000008</v>
      </c>
      <c r="Z79">
        <v>12.529</v>
      </c>
      <c r="AA79">
        <v>14.563000000000001</v>
      </c>
      <c r="AB79">
        <v>15.282</v>
      </c>
      <c r="AC79">
        <v>16.082000000000001</v>
      </c>
    </row>
    <row r="80" spans="1:29" x14ac:dyDescent="0.2">
      <c r="A80" t="s">
        <v>45</v>
      </c>
      <c r="B80">
        <v>25</v>
      </c>
      <c r="C80">
        <v>0.01</v>
      </c>
      <c r="E80">
        <v>2</v>
      </c>
      <c r="F80" t="str">
        <f t="shared" si="4"/>
        <v>R2-25-0.01-2</v>
      </c>
      <c r="G80" t="s">
        <v>67</v>
      </c>
      <c r="H80" s="13">
        <v>44624</v>
      </c>
      <c r="I80" s="4" t="str">
        <f t="shared" si="5"/>
        <v>22063</v>
      </c>
      <c r="J80" s="13">
        <v>44632</v>
      </c>
      <c r="K80" s="4" t="str">
        <f t="shared" si="6"/>
        <v>22071</v>
      </c>
      <c r="L80" t="s">
        <v>96</v>
      </c>
      <c r="M80">
        <v>3.5000000000000003E-2</v>
      </c>
      <c r="N80">
        <v>7.1999999999999995E-2</v>
      </c>
      <c r="O80">
        <v>9.5000000000000001E-2</v>
      </c>
      <c r="P80">
        <v>0.16600000000000001</v>
      </c>
      <c r="Q80">
        <v>0.16500000000000001</v>
      </c>
      <c r="R80">
        <v>0.26300000000000001</v>
      </c>
      <c r="S80">
        <v>0.82099999999999995</v>
      </c>
      <c r="T80">
        <v>1.056</v>
      </c>
      <c r="U80">
        <v>1.069</v>
      </c>
      <c r="V80">
        <v>1.4790000000000001</v>
      </c>
      <c r="W80">
        <v>2.4590000000000001</v>
      </c>
      <c r="X80">
        <v>5.194</v>
      </c>
      <c r="Y80">
        <v>7.7519999999999998</v>
      </c>
      <c r="Z80">
        <v>10.047000000000001</v>
      </c>
      <c r="AA80">
        <v>11.545999999999999</v>
      </c>
      <c r="AB80">
        <v>11.965999999999999</v>
      </c>
    </row>
    <row r="81" spans="1:29" x14ac:dyDescent="0.2">
      <c r="A81" t="s">
        <v>45</v>
      </c>
      <c r="B81">
        <v>25</v>
      </c>
      <c r="C81">
        <v>0.01</v>
      </c>
      <c r="E81">
        <v>3</v>
      </c>
      <c r="F81" t="str">
        <f t="shared" si="4"/>
        <v>R2-25-0.01-3</v>
      </c>
      <c r="G81" t="s">
        <v>67</v>
      </c>
      <c r="H81" s="13">
        <v>44624</v>
      </c>
      <c r="I81" s="4" t="str">
        <f t="shared" si="5"/>
        <v>22063</v>
      </c>
      <c r="J81" s="13">
        <v>44632</v>
      </c>
      <c r="K81" s="4" t="str">
        <f t="shared" si="6"/>
        <v>22071</v>
      </c>
      <c r="L81" t="s">
        <v>96</v>
      </c>
      <c r="M81">
        <v>5.6000000000000001E-2</v>
      </c>
      <c r="N81">
        <v>6.6000000000000003E-2</v>
      </c>
      <c r="O81">
        <v>0.13200000000000001</v>
      </c>
      <c r="P81">
        <v>0.26800000000000002</v>
      </c>
      <c r="Q81">
        <v>0.25600000000000001</v>
      </c>
      <c r="R81">
        <v>0.50800000000000001</v>
      </c>
      <c r="S81">
        <v>1.456</v>
      </c>
      <c r="T81">
        <v>1.502</v>
      </c>
      <c r="U81">
        <v>2.23</v>
      </c>
      <c r="V81">
        <v>4.0330000000000004</v>
      </c>
      <c r="W81">
        <v>7.9690000000000003</v>
      </c>
      <c r="X81">
        <v>11.179</v>
      </c>
      <c r="Y81">
        <v>12.743</v>
      </c>
      <c r="Z81">
        <v>14.433</v>
      </c>
    </row>
    <row r="82" spans="1:29" x14ac:dyDescent="0.2">
      <c r="A82" t="s">
        <v>45</v>
      </c>
      <c r="B82">
        <v>25</v>
      </c>
      <c r="C82">
        <v>0.01</v>
      </c>
      <c r="E82">
        <v>4</v>
      </c>
      <c r="F82" t="str">
        <f t="shared" si="4"/>
        <v>R2-25-0.01-4</v>
      </c>
      <c r="G82" t="s">
        <v>67</v>
      </c>
      <c r="H82" s="13">
        <v>44624</v>
      </c>
      <c r="I82" s="4" t="str">
        <f t="shared" si="5"/>
        <v>22063</v>
      </c>
      <c r="J82" s="13">
        <v>44632</v>
      </c>
      <c r="K82" s="4" t="str">
        <f t="shared" si="6"/>
        <v>22071</v>
      </c>
      <c r="L82" t="s">
        <v>96</v>
      </c>
      <c r="M82">
        <v>3.4000000000000002E-2</v>
      </c>
      <c r="N82">
        <v>4.7E-2</v>
      </c>
      <c r="O82">
        <v>8.6999999999999994E-2</v>
      </c>
      <c r="P82">
        <v>0.20499999999999999</v>
      </c>
      <c r="Q82">
        <v>0.216</v>
      </c>
      <c r="R82">
        <v>0.44</v>
      </c>
      <c r="S82">
        <v>1.159</v>
      </c>
      <c r="T82">
        <v>1.9039999999999999</v>
      </c>
      <c r="U82">
        <v>1.873</v>
      </c>
      <c r="V82">
        <v>2.629</v>
      </c>
      <c r="W82">
        <v>5.2960000000000003</v>
      </c>
      <c r="X82">
        <v>9.2829999999999995</v>
      </c>
      <c r="Y82">
        <v>13.455</v>
      </c>
      <c r="Z82">
        <v>15.717000000000001</v>
      </c>
      <c r="AA82">
        <v>16.09</v>
      </c>
    </row>
    <row r="83" spans="1:29" x14ac:dyDescent="0.2">
      <c r="A83" t="s">
        <v>45</v>
      </c>
      <c r="B83">
        <v>25</v>
      </c>
      <c r="C83">
        <v>0.01</v>
      </c>
      <c r="E83">
        <v>5</v>
      </c>
      <c r="F83" t="str">
        <f t="shared" si="4"/>
        <v>R2-25-0.01-5</v>
      </c>
      <c r="G83" t="s">
        <v>67</v>
      </c>
      <c r="H83" s="13">
        <v>44624</v>
      </c>
      <c r="I83" s="4" t="str">
        <f t="shared" si="5"/>
        <v>22063</v>
      </c>
      <c r="J83" s="13">
        <v>44632</v>
      </c>
      <c r="K83" s="4" t="str">
        <f t="shared" si="6"/>
        <v>22071</v>
      </c>
      <c r="L83" t="s">
        <v>96</v>
      </c>
      <c r="M83">
        <v>5.7000000000000002E-2</v>
      </c>
      <c r="N83">
        <v>6.7000000000000004E-2</v>
      </c>
      <c r="O83">
        <v>0.115</v>
      </c>
      <c r="P83">
        <v>0.215</v>
      </c>
      <c r="Q83">
        <v>0.221</v>
      </c>
      <c r="R83">
        <v>0.44800000000000001</v>
      </c>
      <c r="S83">
        <v>0.95599999999999996</v>
      </c>
      <c r="T83">
        <v>1.677</v>
      </c>
      <c r="U83">
        <v>1.6319999999999999</v>
      </c>
      <c r="V83">
        <v>2.2360000000000002</v>
      </c>
      <c r="W83">
        <v>4.657</v>
      </c>
      <c r="X83">
        <v>7.3239999999999998</v>
      </c>
      <c r="Y83">
        <v>10.085000000000001</v>
      </c>
      <c r="Z83">
        <v>12.831</v>
      </c>
      <c r="AA83">
        <v>13.061</v>
      </c>
    </row>
    <row r="84" spans="1:29" x14ac:dyDescent="0.2">
      <c r="A84" t="s">
        <v>45</v>
      </c>
      <c r="B84">
        <v>25</v>
      </c>
      <c r="C84">
        <v>0.01</v>
      </c>
      <c r="E84">
        <v>6</v>
      </c>
      <c r="F84" t="str">
        <f t="shared" si="4"/>
        <v>R2-25-0.01-6</v>
      </c>
      <c r="G84" t="s">
        <v>67</v>
      </c>
      <c r="H84" s="13">
        <v>44624</v>
      </c>
      <c r="I84" s="4" t="str">
        <f t="shared" si="5"/>
        <v>22063</v>
      </c>
      <c r="J84" s="13">
        <v>44632</v>
      </c>
      <c r="K84" s="4" t="str">
        <f t="shared" si="6"/>
        <v>22071</v>
      </c>
      <c r="L84" t="s">
        <v>96</v>
      </c>
      <c r="M84">
        <v>0.38</v>
      </c>
      <c r="N84">
        <v>4.7E-2</v>
      </c>
      <c r="O84">
        <v>0.11</v>
      </c>
      <c r="P84">
        <v>0.23499999999999999</v>
      </c>
      <c r="Q84">
        <v>0.251</v>
      </c>
      <c r="R84">
        <v>0.40799999999999997</v>
      </c>
      <c r="S84">
        <v>1.133</v>
      </c>
      <c r="T84">
        <v>2.2200000000000002</v>
      </c>
      <c r="U84">
        <v>2.1429999999999998</v>
      </c>
      <c r="V84">
        <v>3.1459999999999999</v>
      </c>
      <c r="W84">
        <v>6.077</v>
      </c>
      <c r="X84">
        <v>11.529</v>
      </c>
      <c r="Y84">
        <v>15.808</v>
      </c>
      <c r="Z84">
        <v>17.271000000000001</v>
      </c>
    </row>
    <row r="85" spans="1:29" x14ac:dyDescent="0.2">
      <c r="A85" t="s">
        <v>45</v>
      </c>
      <c r="B85">
        <v>25</v>
      </c>
      <c r="C85">
        <v>0.01</v>
      </c>
      <c r="E85">
        <v>7</v>
      </c>
      <c r="F85" t="str">
        <f t="shared" si="4"/>
        <v>R2-25-0.01-7</v>
      </c>
      <c r="G85" t="s">
        <v>67</v>
      </c>
      <c r="H85" s="13">
        <v>44624</v>
      </c>
      <c r="I85" s="4" t="str">
        <f t="shared" si="5"/>
        <v>22063</v>
      </c>
      <c r="J85" s="13">
        <v>44632</v>
      </c>
      <c r="K85" s="4" t="str">
        <f t="shared" si="6"/>
        <v>22071</v>
      </c>
      <c r="L85" t="s">
        <v>96</v>
      </c>
      <c r="M85">
        <v>6.2E-2</v>
      </c>
      <c r="N85">
        <v>7.1999999999999995E-2</v>
      </c>
      <c r="O85">
        <v>0.14199999999999999</v>
      </c>
      <c r="P85">
        <v>0.30099999999999999</v>
      </c>
      <c r="Q85">
        <v>0.28199999999999997</v>
      </c>
      <c r="R85">
        <v>0.63</v>
      </c>
      <c r="S85">
        <v>1.7769999999999999</v>
      </c>
      <c r="T85">
        <v>1.9650000000000001</v>
      </c>
      <c r="U85">
        <v>2.6160000000000001</v>
      </c>
      <c r="V85">
        <v>3.323</v>
      </c>
      <c r="W85">
        <v>4.6829999999999998</v>
      </c>
      <c r="X85">
        <v>6.5339999999999998</v>
      </c>
      <c r="Y85">
        <v>8.8710000000000004</v>
      </c>
      <c r="Z85">
        <v>11.272</v>
      </c>
      <c r="AA85">
        <v>14.164999999999999</v>
      </c>
    </row>
    <row r="86" spans="1:29" x14ac:dyDescent="0.2">
      <c r="A86" t="s">
        <v>45</v>
      </c>
      <c r="B86">
        <v>25</v>
      </c>
      <c r="C86">
        <v>0.01</v>
      </c>
      <c r="E86">
        <v>8</v>
      </c>
      <c r="F86" t="str">
        <f t="shared" si="4"/>
        <v>R2-25-0.01-8</v>
      </c>
      <c r="G86" t="s">
        <v>67</v>
      </c>
      <c r="H86" s="13">
        <v>44624</v>
      </c>
      <c r="I86" s="4" t="str">
        <f t="shared" si="5"/>
        <v>22063</v>
      </c>
      <c r="J86" s="13">
        <v>44632</v>
      </c>
      <c r="K86" s="4" t="str">
        <f t="shared" si="6"/>
        <v>22071</v>
      </c>
      <c r="L86" t="s">
        <v>96</v>
      </c>
      <c r="M86">
        <v>4.7E-2</v>
      </c>
      <c r="N86">
        <v>5.0999999999999997E-2</v>
      </c>
      <c r="O86">
        <v>0.113</v>
      </c>
      <c r="P86">
        <v>0.25</v>
      </c>
      <c r="Q86">
        <v>0.26600000000000001</v>
      </c>
      <c r="R86">
        <v>0.55600000000000005</v>
      </c>
      <c r="S86">
        <v>1.3149999999999999</v>
      </c>
      <c r="T86">
        <v>1.345</v>
      </c>
      <c r="U86">
        <v>2.1379999999999999</v>
      </c>
      <c r="V86">
        <v>4.7160000000000002</v>
      </c>
      <c r="W86">
        <v>8.2260000000000009</v>
      </c>
      <c r="X86">
        <v>11.577999999999999</v>
      </c>
      <c r="Y86">
        <v>13.718999999999999</v>
      </c>
      <c r="Z86">
        <v>12.773</v>
      </c>
    </row>
    <row r="87" spans="1:29" x14ac:dyDescent="0.2">
      <c r="A87" t="s">
        <v>45</v>
      </c>
      <c r="B87">
        <v>25</v>
      </c>
      <c r="C87">
        <v>0.01</v>
      </c>
      <c r="E87">
        <v>9</v>
      </c>
      <c r="F87" t="str">
        <f t="shared" si="4"/>
        <v>R2-25-0.01-9</v>
      </c>
      <c r="G87" t="s">
        <v>67</v>
      </c>
      <c r="H87" s="13">
        <v>44624</v>
      </c>
      <c r="I87" s="4" t="str">
        <f t="shared" si="5"/>
        <v>22063</v>
      </c>
      <c r="J87" s="13">
        <v>44632</v>
      </c>
      <c r="K87" s="4" t="str">
        <f t="shared" si="6"/>
        <v>22071</v>
      </c>
      <c r="L87" t="s">
        <v>96</v>
      </c>
      <c r="M87">
        <v>3.5000000000000003E-2</v>
      </c>
      <c r="N87">
        <v>0.114</v>
      </c>
      <c r="O87">
        <v>0.155</v>
      </c>
      <c r="P87">
        <v>0.23699999999999999</v>
      </c>
      <c r="Q87">
        <v>0.23</v>
      </c>
      <c r="R87">
        <v>0.50600000000000001</v>
      </c>
      <c r="S87">
        <v>1.4810000000000001</v>
      </c>
      <c r="T87">
        <v>1.595</v>
      </c>
      <c r="U87">
        <v>2.137</v>
      </c>
      <c r="V87">
        <v>4.2770000000000001</v>
      </c>
      <c r="W87">
        <v>7.4729999999999999</v>
      </c>
      <c r="X87">
        <v>10.782999999999999</v>
      </c>
      <c r="Y87">
        <v>13.17</v>
      </c>
      <c r="Z87">
        <v>14.641999999999999</v>
      </c>
    </row>
    <row r="88" spans="1:29" x14ac:dyDescent="0.2">
      <c r="A88" t="s">
        <v>45</v>
      </c>
      <c r="B88">
        <v>25</v>
      </c>
      <c r="C88">
        <v>0.01</v>
      </c>
      <c r="E88">
        <v>10</v>
      </c>
      <c r="F88" t="str">
        <f t="shared" si="4"/>
        <v>R2-25-0.01-10</v>
      </c>
      <c r="G88" t="s">
        <v>67</v>
      </c>
      <c r="H88" s="13">
        <v>44624</v>
      </c>
      <c r="I88" s="4" t="str">
        <f t="shared" si="5"/>
        <v>22063</v>
      </c>
      <c r="J88" s="13">
        <v>44632</v>
      </c>
      <c r="K88" s="4" t="str">
        <f t="shared" si="6"/>
        <v>22071</v>
      </c>
      <c r="L88" t="s">
        <v>96</v>
      </c>
      <c r="M88">
        <v>4.2999999999999997E-2</v>
      </c>
      <c r="N88">
        <v>4.1000000000000002E-2</v>
      </c>
      <c r="O88">
        <v>9.8000000000000004E-2</v>
      </c>
      <c r="P88">
        <v>0.224</v>
      </c>
      <c r="Q88">
        <v>0.22900000000000001</v>
      </c>
      <c r="R88">
        <v>0.36399999999999999</v>
      </c>
      <c r="S88">
        <v>0.93300000000000005</v>
      </c>
      <c r="T88">
        <v>1.5720000000000001</v>
      </c>
      <c r="U88">
        <v>1.548</v>
      </c>
      <c r="V88">
        <v>2.56</v>
      </c>
      <c r="W88">
        <v>4.2510000000000003</v>
      </c>
      <c r="X88">
        <v>7.1360000000000001</v>
      </c>
      <c r="Y88">
        <v>8.7789999999999999</v>
      </c>
      <c r="Z88">
        <v>12.611000000000001</v>
      </c>
    </row>
    <row r="89" spans="1:29" x14ac:dyDescent="0.2">
      <c r="A89" t="s">
        <v>44</v>
      </c>
      <c r="B89">
        <v>25</v>
      </c>
      <c r="C89" t="s">
        <v>54</v>
      </c>
      <c r="D89" t="s">
        <v>60</v>
      </c>
      <c r="E89">
        <v>1</v>
      </c>
      <c r="F89" t="str">
        <f t="shared" si="4"/>
        <v>R1-25-para_d0-1</v>
      </c>
      <c r="G89" t="s">
        <v>67</v>
      </c>
      <c r="H89" s="13">
        <v>44614</v>
      </c>
      <c r="I89" s="4" t="str">
        <f t="shared" si="5"/>
        <v>22053</v>
      </c>
      <c r="J89" s="13">
        <v>44621</v>
      </c>
      <c r="K89" s="4" t="str">
        <f t="shared" si="6"/>
        <v>22060</v>
      </c>
      <c r="L89" t="s">
        <v>42</v>
      </c>
      <c r="M89">
        <v>7.4999999999999997E-2</v>
      </c>
      <c r="N89">
        <v>0.11799999999999999</v>
      </c>
      <c r="O89">
        <v>0.19400000000000001</v>
      </c>
      <c r="P89">
        <v>0.20799999999999999</v>
      </c>
      <c r="Q89">
        <v>0.26300000000000001</v>
      </c>
      <c r="R89">
        <v>0.48</v>
      </c>
      <c r="S89">
        <v>0.5</v>
      </c>
      <c r="T89">
        <v>1.532</v>
      </c>
      <c r="U89">
        <v>1.494</v>
      </c>
      <c r="V89">
        <v>1.823</v>
      </c>
      <c r="W89">
        <v>3.0129999999999999</v>
      </c>
      <c r="X89">
        <v>3.9780000000000002</v>
      </c>
      <c r="Y89">
        <v>4.5529999999999999</v>
      </c>
      <c r="Z89">
        <v>4.6150000000000002</v>
      </c>
    </row>
    <row r="90" spans="1:29" x14ac:dyDescent="0.2">
      <c r="A90" t="s">
        <v>44</v>
      </c>
      <c r="B90">
        <v>25</v>
      </c>
      <c r="C90" t="s">
        <v>54</v>
      </c>
      <c r="D90" t="s">
        <v>60</v>
      </c>
      <c r="E90">
        <v>2</v>
      </c>
      <c r="F90" t="str">
        <f t="shared" si="4"/>
        <v>R1-25-para_d0-2</v>
      </c>
      <c r="G90" t="s">
        <v>67</v>
      </c>
      <c r="H90" s="13">
        <v>44614</v>
      </c>
      <c r="I90" s="4" t="str">
        <f t="shared" si="5"/>
        <v>22053</v>
      </c>
      <c r="J90" s="13">
        <v>44621</v>
      </c>
      <c r="K90" s="4" t="str">
        <f t="shared" si="6"/>
        <v>22060</v>
      </c>
      <c r="L90" t="s">
        <v>42</v>
      </c>
      <c r="M90">
        <v>7.3999999999999996E-2</v>
      </c>
      <c r="N90">
        <v>0.123</v>
      </c>
      <c r="O90">
        <v>0.20399999999999999</v>
      </c>
      <c r="P90">
        <v>0.21199999999999999</v>
      </c>
      <c r="Q90">
        <v>0.25800000000000001</v>
      </c>
      <c r="R90">
        <v>0.39200000000000002</v>
      </c>
      <c r="S90">
        <v>0.53400000000000003</v>
      </c>
      <c r="T90">
        <v>0.60099999999999998</v>
      </c>
      <c r="U90">
        <v>0.626</v>
      </c>
      <c r="V90">
        <v>0.67400000000000004</v>
      </c>
      <c r="W90">
        <v>0.72099999999999997</v>
      </c>
      <c r="X90">
        <v>0.76</v>
      </c>
      <c r="Y90">
        <v>0.73699999999999999</v>
      </c>
      <c r="Z90">
        <v>0.745</v>
      </c>
    </row>
    <row r="91" spans="1:29" x14ac:dyDescent="0.2">
      <c r="A91" t="s">
        <v>44</v>
      </c>
      <c r="B91">
        <v>25</v>
      </c>
      <c r="C91" t="s">
        <v>54</v>
      </c>
      <c r="D91" t="s">
        <v>60</v>
      </c>
      <c r="E91">
        <v>3</v>
      </c>
      <c r="F91" t="str">
        <f t="shared" si="4"/>
        <v>R1-25-para_d0-3</v>
      </c>
      <c r="G91" t="s">
        <v>67</v>
      </c>
      <c r="H91" s="13">
        <v>44614</v>
      </c>
      <c r="I91" s="4" t="str">
        <f t="shared" si="5"/>
        <v>22053</v>
      </c>
      <c r="J91" s="13">
        <v>44621</v>
      </c>
      <c r="K91" s="4" t="str">
        <f t="shared" si="6"/>
        <v>22060</v>
      </c>
      <c r="L91" t="s">
        <v>96</v>
      </c>
      <c r="M91">
        <v>0.06</v>
      </c>
      <c r="N91">
        <v>6.4000000000000001E-2</v>
      </c>
      <c r="O91">
        <v>0.11799999999999999</v>
      </c>
      <c r="P91">
        <v>0.23599999999999999</v>
      </c>
      <c r="Q91">
        <v>0.22600000000000001</v>
      </c>
      <c r="R91">
        <v>0.52700000000000002</v>
      </c>
      <c r="S91">
        <v>1.3280000000000001</v>
      </c>
      <c r="T91">
        <v>1.355</v>
      </c>
      <c r="U91">
        <v>1.649</v>
      </c>
      <c r="V91">
        <v>3.069</v>
      </c>
      <c r="W91">
        <v>6.1109999999999998</v>
      </c>
      <c r="X91">
        <v>7.1989999999999998</v>
      </c>
      <c r="Y91">
        <v>9.49</v>
      </c>
      <c r="Z91">
        <v>12.192</v>
      </c>
      <c r="AA91">
        <v>12.698</v>
      </c>
    </row>
    <row r="92" spans="1:29" x14ac:dyDescent="0.2">
      <c r="A92" t="s">
        <v>44</v>
      </c>
      <c r="B92">
        <v>25</v>
      </c>
      <c r="C92" t="s">
        <v>54</v>
      </c>
      <c r="D92" t="s">
        <v>60</v>
      </c>
      <c r="E92">
        <v>4</v>
      </c>
      <c r="F92" t="str">
        <f t="shared" si="4"/>
        <v>R1-25-para_d0-4</v>
      </c>
      <c r="G92" t="s">
        <v>67</v>
      </c>
      <c r="H92" s="13">
        <v>44614</v>
      </c>
      <c r="I92" s="4" t="str">
        <f t="shared" si="5"/>
        <v>22053</v>
      </c>
      <c r="J92" s="13">
        <v>44621</v>
      </c>
      <c r="K92" s="4" t="str">
        <f t="shared" si="6"/>
        <v>22060</v>
      </c>
      <c r="L92" t="s">
        <v>42</v>
      </c>
      <c r="M92">
        <v>5.5E-2</v>
      </c>
      <c r="N92">
        <v>7.0999999999999994E-2</v>
      </c>
      <c r="O92">
        <v>9.5000000000000001E-2</v>
      </c>
      <c r="P92">
        <v>0.115</v>
      </c>
      <c r="Q92">
        <v>0.189</v>
      </c>
      <c r="R92">
        <v>0.25800000000000001</v>
      </c>
      <c r="S92">
        <v>0.25700000000000001</v>
      </c>
      <c r="T92">
        <v>0.40699999999999997</v>
      </c>
      <c r="U92">
        <v>0.90400000000000003</v>
      </c>
      <c r="V92">
        <v>1.3440000000000001</v>
      </c>
      <c r="W92">
        <v>1.851</v>
      </c>
      <c r="X92">
        <v>2.0070000000000001</v>
      </c>
      <c r="Y92">
        <v>1.97</v>
      </c>
    </row>
    <row r="93" spans="1:29" x14ac:dyDescent="0.2">
      <c r="A93" t="s">
        <v>44</v>
      </c>
      <c r="B93">
        <v>25</v>
      </c>
      <c r="C93" t="s">
        <v>54</v>
      </c>
      <c r="D93" t="s">
        <v>60</v>
      </c>
      <c r="E93">
        <v>5</v>
      </c>
      <c r="F93" t="str">
        <f t="shared" si="4"/>
        <v>R1-25-para_d0-5</v>
      </c>
      <c r="G93" t="s">
        <v>67</v>
      </c>
      <c r="H93" s="13">
        <v>44614</v>
      </c>
      <c r="I93" s="4" t="str">
        <f t="shared" si="5"/>
        <v>22053</v>
      </c>
      <c r="J93" s="13">
        <v>44621</v>
      </c>
      <c r="K93" s="4" t="str">
        <f t="shared" si="6"/>
        <v>22060</v>
      </c>
      <c r="L93" t="s">
        <v>96</v>
      </c>
      <c r="M93">
        <v>5.1999999999999998E-2</v>
      </c>
      <c r="N93">
        <v>9.4E-2</v>
      </c>
      <c r="O93">
        <v>0.129</v>
      </c>
      <c r="P93">
        <v>0.193</v>
      </c>
      <c r="Q93">
        <v>0.20100000000000001</v>
      </c>
      <c r="R93">
        <v>0.26400000000000001</v>
      </c>
      <c r="S93">
        <v>0.72499999999999998</v>
      </c>
      <c r="T93">
        <v>1.3720000000000001</v>
      </c>
      <c r="U93">
        <v>1.351</v>
      </c>
      <c r="V93">
        <v>1.8540000000000001</v>
      </c>
      <c r="W93">
        <v>3.6320000000000001</v>
      </c>
      <c r="X93">
        <v>4.9950000000000001</v>
      </c>
      <c r="Y93">
        <v>7.3150000000000004</v>
      </c>
      <c r="Z93">
        <v>9.4640000000000004</v>
      </c>
      <c r="AA93">
        <v>11.412000000000001</v>
      </c>
      <c r="AB93">
        <v>12.044</v>
      </c>
    </row>
    <row r="94" spans="1:29" x14ac:dyDescent="0.2">
      <c r="A94" t="s">
        <v>44</v>
      </c>
      <c r="B94">
        <v>25</v>
      </c>
      <c r="C94" t="s">
        <v>54</v>
      </c>
      <c r="D94" t="s">
        <v>61</v>
      </c>
      <c r="E94">
        <v>1</v>
      </c>
      <c r="F94" t="str">
        <f t="shared" si="4"/>
        <v>R1-25-para_d1-1</v>
      </c>
      <c r="G94" t="s">
        <v>67</v>
      </c>
      <c r="H94" s="13">
        <v>44614</v>
      </c>
      <c r="I94" s="4" t="str">
        <f t="shared" si="5"/>
        <v>22053</v>
      </c>
      <c r="J94" s="13">
        <v>44622</v>
      </c>
      <c r="K94" s="4" t="str">
        <f t="shared" si="6"/>
        <v>22061</v>
      </c>
      <c r="L94" t="s">
        <v>42</v>
      </c>
      <c r="M94">
        <v>0.05</v>
      </c>
      <c r="N94">
        <v>9.0999999999999998E-2</v>
      </c>
      <c r="O94">
        <v>0.13600000000000001</v>
      </c>
      <c r="P94">
        <v>0.245</v>
      </c>
      <c r="Q94">
        <v>0.23599999999999999</v>
      </c>
      <c r="R94">
        <v>0.28000000000000003</v>
      </c>
      <c r="S94">
        <v>0.56599999999999995</v>
      </c>
      <c r="T94">
        <v>1.036</v>
      </c>
      <c r="U94">
        <v>1.0509999999999999</v>
      </c>
      <c r="V94">
        <v>1.032</v>
      </c>
      <c r="W94">
        <v>1.2749999999999999</v>
      </c>
      <c r="X94">
        <v>1.679</v>
      </c>
      <c r="Y94">
        <v>2.0990000000000002</v>
      </c>
      <c r="Z94">
        <v>3.093</v>
      </c>
      <c r="AA94">
        <v>4.5609999999999999</v>
      </c>
      <c r="AB94">
        <v>4.32</v>
      </c>
      <c r="AC94">
        <v>4.202</v>
      </c>
    </row>
    <row r="95" spans="1:29" x14ac:dyDescent="0.2">
      <c r="A95" t="s">
        <v>44</v>
      </c>
      <c r="B95">
        <v>25</v>
      </c>
      <c r="C95" t="s">
        <v>54</v>
      </c>
      <c r="D95" t="s">
        <v>61</v>
      </c>
      <c r="E95">
        <v>2</v>
      </c>
      <c r="F95" t="str">
        <f t="shared" si="4"/>
        <v>R1-25-para_d1-2</v>
      </c>
      <c r="G95" t="s">
        <v>67</v>
      </c>
      <c r="H95" s="13">
        <v>44614</v>
      </c>
      <c r="I95" s="4" t="str">
        <f t="shared" si="5"/>
        <v>22053</v>
      </c>
      <c r="J95" s="13">
        <v>44622</v>
      </c>
      <c r="K95" s="4" t="str">
        <f t="shared" si="6"/>
        <v>22061</v>
      </c>
      <c r="L95" t="s">
        <v>42</v>
      </c>
      <c r="M95">
        <v>5.1999999999999998E-2</v>
      </c>
      <c r="N95">
        <v>9.5000000000000001E-2</v>
      </c>
      <c r="O95">
        <v>0.16700000000000001</v>
      </c>
      <c r="P95">
        <v>0.28000000000000003</v>
      </c>
      <c r="Q95">
        <v>0.26900000000000002</v>
      </c>
      <c r="R95">
        <v>0.33900000000000002</v>
      </c>
      <c r="S95">
        <v>0.70399999999999996</v>
      </c>
      <c r="T95">
        <v>1.1990000000000001</v>
      </c>
      <c r="U95">
        <v>1.5580000000000001</v>
      </c>
      <c r="V95">
        <v>1.5169999999999999</v>
      </c>
      <c r="W95">
        <v>1.9710000000000001</v>
      </c>
      <c r="X95">
        <v>2.5920000000000001</v>
      </c>
      <c r="Y95">
        <v>3.4710000000000001</v>
      </c>
      <c r="Z95">
        <v>3.88</v>
      </c>
      <c r="AA95">
        <v>4.1429999999999998</v>
      </c>
    </row>
    <row r="96" spans="1:29" x14ac:dyDescent="0.2">
      <c r="A96" t="s">
        <v>44</v>
      </c>
      <c r="B96">
        <v>25</v>
      </c>
      <c r="C96" t="s">
        <v>54</v>
      </c>
      <c r="D96" t="s">
        <v>61</v>
      </c>
      <c r="E96">
        <v>3</v>
      </c>
      <c r="F96" t="str">
        <f t="shared" si="4"/>
        <v>R1-25-para_d1-3</v>
      </c>
      <c r="G96" t="s">
        <v>67</v>
      </c>
      <c r="H96" s="13">
        <v>44614</v>
      </c>
      <c r="I96" s="4" t="str">
        <f t="shared" si="5"/>
        <v>22053</v>
      </c>
      <c r="J96" s="13">
        <v>44622</v>
      </c>
      <c r="K96" s="4" t="str">
        <f t="shared" si="6"/>
        <v>22061</v>
      </c>
      <c r="L96" t="s">
        <v>42</v>
      </c>
      <c r="M96">
        <v>6.3E-2</v>
      </c>
      <c r="N96">
        <v>0.11799999999999999</v>
      </c>
      <c r="O96">
        <v>0.191</v>
      </c>
      <c r="P96">
        <v>0.23100000000000001</v>
      </c>
      <c r="Q96">
        <v>0.23400000000000001</v>
      </c>
      <c r="R96">
        <v>0.33100000000000002</v>
      </c>
      <c r="S96">
        <v>0.64900000000000002</v>
      </c>
      <c r="T96">
        <v>1.2030000000000001</v>
      </c>
      <c r="U96">
        <v>1.163</v>
      </c>
      <c r="V96">
        <v>1.3180000000000001</v>
      </c>
      <c r="W96">
        <v>1.9950000000000001</v>
      </c>
      <c r="X96">
        <v>2.585</v>
      </c>
      <c r="Y96">
        <v>2.9060000000000001</v>
      </c>
      <c r="Z96">
        <v>3.113</v>
      </c>
    </row>
    <row r="97" spans="1:29" x14ac:dyDescent="0.2">
      <c r="A97" t="s">
        <v>44</v>
      </c>
      <c r="B97">
        <v>25</v>
      </c>
      <c r="C97" t="s">
        <v>54</v>
      </c>
      <c r="D97" t="s">
        <v>61</v>
      </c>
      <c r="E97">
        <v>4</v>
      </c>
      <c r="F97" t="str">
        <f t="shared" si="4"/>
        <v>R1-25-para_d1-4</v>
      </c>
      <c r="G97" t="s">
        <v>67</v>
      </c>
      <c r="H97" s="13">
        <v>44614</v>
      </c>
      <c r="I97" s="4" t="str">
        <f t="shared" si="5"/>
        <v>22053</v>
      </c>
      <c r="J97" s="13">
        <v>44622</v>
      </c>
      <c r="K97" s="4" t="str">
        <f t="shared" si="6"/>
        <v>22061</v>
      </c>
      <c r="L97" t="s">
        <v>75</v>
      </c>
      <c r="M97">
        <v>5.7000000000000002E-2</v>
      </c>
      <c r="N97">
        <v>9.7000000000000003E-2</v>
      </c>
      <c r="O97">
        <v>0.17499999999999999</v>
      </c>
      <c r="P97">
        <v>0.249</v>
      </c>
      <c r="Q97">
        <v>0.246</v>
      </c>
      <c r="R97">
        <v>0.36899999999999999</v>
      </c>
      <c r="S97">
        <v>0.58699999999999997</v>
      </c>
      <c r="T97">
        <v>0.78700000000000003</v>
      </c>
      <c r="U97">
        <v>1.1259999999999999</v>
      </c>
      <c r="V97">
        <v>1.121</v>
      </c>
      <c r="W97">
        <v>1.1919999999999999</v>
      </c>
      <c r="X97">
        <v>1.3480000000000001</v>
      </c>
      <c r="Y97">
        <v>1.494</v>
      </c>
      <c r="Z97">
        <v>1.4</v>
      </c>
    </row>
    <row r="98" spans="1:29" x14ac:dyDescent="0.2">
      <c r="A98" t="s">
        <v>44</v>
      </c>
      <c r="B98">
        <v>25</v>
      </c>
      <c r="C98" t="s">
        <v>54</v>
      </c>
      <c r="D98" t="s">
        <v>61</v>
      </c>
      <c r="E98">
        <v>5</v>
      </c>
      <c r="F98" t="str">
        <f t="shared" ref="F98:F129" si="7">_xlfn.CONCAT(A98,"-",B98,"-",C98,
IF(ISTEXT(D98),"_",""),D98,"-",E98)</f>
        <v>R1-25-para_d1-5</v>
      </c>
      <c r="G98" t="s">
        <v>67</v>
      </c>
      <c r="H98" s="13">
        <v>44614</v>
      </c>
      <c r="I98" s="4" t="str">
        <f t="shared" si="5"/>
        <v>22053</v>
      </c>
      <c r="J98" s="13">
        <v>44622</v>
      </c>
      <c r="K98" s="4" t="str">
        <f t="shared" si="6"/>
        <v>22061</v>
      </c>
      <c r="L98" t="s">
        <v>42</v>
      </c>
      <c r="M98">
        <v>4.3999999999999997E-2</v>
      </c>
      <c r="N98">
        <v>4.4999999999999998E-2</v>
      </c>
      <c r="O98">
        <v>5.3999999999999999E-2</v>
      </c>
      <c r="P98">
        <v>9.5000000000000001E-2</v>
      </c>
      <c r="Q98">
        <v>0.161</v>
      </c>
      <c r="R98">
        <v>0.16</v>
      </c>
      <c r="S98">
        <v>0.316</v>
      </c>
      <c r="T98">
        <v>0.66500000000000004</v>
      </c>
      <c r="U98">
        <v>1.1220000000000001</v>
      </c>
      <c r="V98">
        <v>1.079</v>
      </c>
      <c r="W98">
        <v>1.5569999999999999</v>
      </c>
      <c r="X98">
        <v>2.4729999999999999</v>
      </c>
      <c r="Y98">
        <v>3.4430000000000001</v>
      </c>
      <c r="Z98">
        <v>4.6500000000000004</v>
      </c>
      <c r="AA98">
        <v>4.6340000000000003</v>
      </c>
      <c r="AB98">
        <v>4.4870000000000001</v>
      </c>
    </row>
    <row r="99" spans="1:29" x14ac:dyDescent="0.2">
      <c r="A99" t="s">
        <v>44</v>
      </c>
      <c r="B99">
        <v>25</v>
      </c>
      <c r="C99" t="s">
        <v>55</v>
      </c>
      <c r="E99">
        <v>1</v>
      </c>
      <c r="F99" t="str">
        <f t="shared" si="7"/>
        <v>R1-25-PBS-1</v>
      </c>
      <c r="G99" t="s">
        <v>67</v>
      </c>
      <c r="H99" s="13">
        <v>44614</v>
      </c>
      <c r="I99" s="4" t="str">
        <f t="shared" si="5"/>
        <v>22053</v>
      </c>
      <c r="J99" s="13">
        <v>44622</v>
      </c>
      <c r="K99" s="4" t="str">
        <f t="shared" si="6"/>
        <v>22061</v>
      </c>
      <c r="L99" t="s">
        <v>96</v>
      </c>
      <c r="M99">
        <v>4.2999999999999997E-2</v>
      </c>
      <c r="N99">
        <v>7.9000000000000001E-2</v>
      </c>
      <c r="O99">
        <v>0.11700000000000001</v>
      </c>
      <c r="P99">
        <v>0.23</v>
      </c>
      <c r="Q99">
        <v>0.22</v>
      </c>
      <c r="R99">
        <v>0.42899999999999999</v>
      </c>
      <c r="S99">
        <v>1.294</v>
      </c>
      <c r="T99">
        <v>1.978</v>
      </c>
      <c r="U99">
        <v>1.962</v>
      </c>
      <c r="V99">
        <v>2.5289999999999999</v>
      </c>
      <c r="W99">
        <v>4.5670000000000002</v>
      </c>
      <c r="X99">
        <v>7.6109999999999998</v>
      </c>
      <c r="Y99">
        <v>8.86</v>
      </c>
      <c r="Z99" s="31">
        <v>11.161</v>
      </c>
      <c r="AA99">
        <v>13.098000000000001</v>
      </c>
      <c r="AB99">
        <v>14.49</v>
      </c>
    </row>
    <row r="100" spans="1:29" x14ac:dyDescent="0.2">
      <c r="A100" t="s">
        <v>44</v>
      </c>
      <c r="B100">
        <v>25</v>
      </c>
      <c r="C100" t="s">
        <v>55</v>
      </c>
      <c r="E100">
        <v>2</v>
      </c>
      <c r="F100" t="str">
        <f t="shared" si="7"/>
        <v>R1-25-PBS-2</v>
      </c>
      <c r="G100" t="s">
        <v>67</v>
      </c>
      <c r="H100" s="13">
        <v>44614</v>
      </c>
      <c r="I100" s="4" t="str">
        <f t="shared" si="5"/>
        <v>22053</v>
      </c>
      <c r="J100" s="13">
        <v>44622</v>
      </c>
      <c r="K100" s="4" t="str">
        <f t="shared" si="6"/>
        <v>22061</v>
      </c>
      <c r="L100" t="s">
        <v>96</v>
      </c>
      <c r="M100">
        <v>8.5000000000000006E-2</v>
      </c>
      <c r="N100">
        <v>0.17299999999999999</v>
      </c>
      <c r="O100">
        <v>0.27100000000000002</v>
      </c>
      <c r="P100">
        <v>0.27200000000000002</v>
      </c>
      <c r="Q100">
        <v>0.66900000000000004</v>
      </c>
      <c r="R100">
        <v>1.486</v>
      </c>
      <c r="S100">
        <v>1.4910000000000001</v>
      </c>
      <c r="T100">
        <v>2.0169999999999999</v>
      </c>
      <c r="U100">
        <v>2.8580000000000001</v>
      </c>
      <c r="V100">
        <v>5.5010000000000003</v>
      </c>
      <c r="W100">
        <v>8.26</v>
      </c>
      <c r="X100">
        <v>9.9700000000000006</v>
      </c>
      <c r="Y100">
        <v>12.103</v>
      </c>
      <c r="Z100">
        <v>12.945</v>
      </c>
    </row>
    <row r="101" spans="1:29" x14ac:dyDescent="0.2">
      <c r="A101" t="s">
        <v>44</v>
      </c>
      <c r="B101">
        <v>25</v>
      </c>
      <c r="C101" t="s">
        <v>55</v>
      </c>
      <c r="E101">
        <v>3</v>
      </c>
      <c r="F101" t="str">
        <f t="shared" si="7"/>
        <v>R1-25-PBS-3</v>
      </c>
      <c r="G101" t="s">
        <v>67</v>
      </c>
      <c r="H101" s="13">
        <v>44614</v>
      </c>
      <c r="I101" s="4" t="str">
        <f t="shared" si="5"/>
        <v>22053</v>
      </c>
      <c r="J101" s="13">
        <v>44622</v>
      </c>
      <c r="K101" s="4" t="str">
        <f t="shared" si="6"/>
        <v>22061</v>
      </c>
      <c r="L101" t="s">
        <v>96</v>
      </c>
      <c r="M101">
        <v>4.8000000000000001E-2</v>
      </c>
      <c r="N101">
        <v>0.08</v>
      </c>
      <c r="O101">
        <v>0.13100000000000001</v>
      </c>
      <c r="P101">
        <v>0.25600000000000001</v>
      </c>
      <c r="Q101">
        <v>0.249</v>
      </c>
      <c r="R101">
        <v>0.41299999999999998</v>
      </c>
      <c r="S101">
        <v>1.04</v>
      </c>
      <c r="T101">
        <v>2.024</v>
      </c>
      <c r="U101">
        <v>1.996</v>
      </c>
      <c r="V101">
        <v>2.589</v>
      </c>
      <c r="W101">
        <v>4.6070000000000002</v>
      </c>
      <c r="X101">
        <v>5.6820000000000004</v>
      </c>
      <c r="Y101">
        <v>8</v>
      </c>
      <c r="Z101">
        <v>10.63</v>
      </c>
      <c r="AA101">
        <v>12.529</v>
      </c>
      <c r="AB101">
        <v>15.058999999999999</v>
      </c>
    </row>
    <row r="102" spans="1:29" x14ac:dyDescent="0.2">
      <c r="A102" t="s">
        <v>44</v>
      </c>
      <c r="B102">
        <v>25</v>
      </c>
      <c r="C102" t="s">
        <v>55</v>
      </c>
      <c r="E102">
        <v>4</v>
      </c>
      <c r="F102" t="str">
        <f t="shared" si="7"/>
        <v>R1-25-PBS-4</v>
      </c>
      <c r="G102" t="s">
        <v>67</v>
      </c>
      <c r="H102" s="13">
        <v>44614</v>
      </c>
      <c r="I102" s="4" t="str">
        <f t="shared" si="5"/>
        <v>22053</v>
      </c>
      <c r="J102" s="13">
        <v>44622</v>
      </c>
      <c r="K102" s="4" t="str">
        <f t="shared" si="6"/>
        <v>22061</v>
      </c>
      <c r="L102" t="s">
        <v>96</v>
      </c>
      <c r="M102">
        <v>6.6000000000000003E-2</v>
      </c>
      <c r="N102">
        <v>0.13900000000000001</v>
      </c>
      <c r="O102">
        <v>0.245</v>
      </c>
      <c r="P102">
        <v>0.22500000000000001</v>
      </c>
      <c r="Q102">
        <v>0.497</v>
      </c>
      <c r="R102">
        <v>1.069</v>
      </c>
      <c r="S102">
        <v>1.119</v>
      </c>
      <c r="T102">
        <v>1.5</v>
      </c>
      <c r="U102">
        <v>3.589</v>
      </c>
      <c r="V102">
        <v>6.024</v>
      </c>
      <c r="W102">
        <v>8.2949999999999999</v>
      </c>
      <c r="X102">
        <v>9.9410000000000007</v>
      </c>
      <c r="Y102">
        <v>12.353</v>
      </c>
      <c r="Z102">
        <v>10.795</v>
      </c>
    </row>
    <row r="103" spans="1:29" x14ac:dyDescent="0.2">
      <c r="A103" t="s">
        <v>44</v>
      </c>
      <c r="B103">
        <v>25</v>
      </c>
      <c r="C103" t="s">
        <v>55</v>
      </c>
      <c r="E103">
        <v>5</v>
      </c>
      <c r="F103" t="str">
        <f t="shared" si="7"/>
        <v>R1-25-PBS-5</v>
      </c>
      <c r="G103" t="s">
        <v>67</v>
      </c>
      <c r="H103" s="13">
        <v>44614</v>
      </c>
      <c r="I103" s="4" t="str">
        <f t="shared" si="5"/>
        <v>22053</v>
      </c>
      <c r="J103" s="13">
        <v>44622</v>
      </c>
      <c r="K103" s="4" t="str">
        <f t="shared" si="6"/>
        <v>22061</v>
      </c>
      <c r="L103" t="s">
        <v>96</v>
      </c>
      <c r="M103">
        <v>4.9000000000000002E-2</v>
      </c>
      <c r="N103">
        <v>5.6000000000000001E-2</v>
      </c>
      <c r="O103">
        <v>0.104</v>
      </c>
      <c r="P103">
        <v>0.23200000000000001</v>
      </c>
      <c r="Q103">
        <v>0.23699999999999999</v>
      </c>
      <c r="R103">
        <v>0.52800000000000002</v>
      </c>
      <c r="S103">
        <v>1.0680000000000001</v>
      </c>
      <c r="T103">
        <v>1.6439999999999999</v>
      </c>
      <c r="U103">
        <v>1.609</v>
      </c>
      <c r="V103">
        <v>2.1669999999999998</v>
      </c>
      <c r="W103">
        <v>3.4769999999999999</v>
      </c>
      <c r="X103">
        <v>6.45</v>
      </c>
      <c r="Y103">
        <v>8.2609999999999992</v>
      </c>
      <c r="Z103">
        <v>11.255000000000001</v>
      </c>
      <c r="AA103">
        <v>12.43</v>
      </c>
      <c r="AB103">
        <v>13.632</v>
      </c>
    </row>
    <row r="104" spans="1:29" x14ac:dyDescent="0.2">
      <c r="A104" t="s">
        <v>44</v>
      </c>
      <c r="B104">
        <v>25</v>
      </c>
      <c r="C104" s="5">
        <v>0.5</v>
      </c>
      <c r="E104">
        <v>1</v>
      </c>
      <c r="F104" t="str">
        <f t="shared" si="7"/>
        <v>R1-25-0.5-1</v>
      </c>
      <c r="G104" t="s">
        <v>67</v>
      </c>
      <c r="H104" s="13">
        <v>44614</v>
      </c>
      <c r="I104" s="4" t="str">
        <f t="shared" si="5"/>
        <v>22053</v>
      </c>
      <c r="J104" s="13">
        <v>44622</v>
      </c>
      <c r="K104" s="4" t="str">
        <f t="shared" si="6"/>
        <v>22061</v>
      </c>
      <c r="L104" t="s">
        <v>96</v>
      </c>
      <c r="M104">
        <v>4.8000000000000001E-2</v>
      </c>
      <c r="N104">
        <v>8.7999999999999995E-2</v>
      </c>
      <c r="O104">
        <v>0.17699999999999999</v>
      </c>
      <c r="P104">
        <v>0.27900000000000003</v>
      </c>
      <c r="Q104">
        <v>0.28199999999999997</v>
      </c>
      <c r="R104">
        <v>0.64500000000000002</v>
      </c>
      <c r="S104">
        <v>1.256</v>
      </c>
      <c r="T104">
        <v>1.2370000000000001</v>
      </c>
      <c r="U104">
        <v>1.5</v>
      </c>
      <c r="V104">
        <v>3.0419999999999998</v>
      </c>
      <c r="W104">
        <v>6.7510000000000003</v>
      </c>
      <c r="X104">
        <v>8.9410000000000007</v>
      </c>
      <c r="Y104">
        <v>11.608000000000001</v>
      </c>
      <c r="Z104">
        <v>12.891</v>
      </c>
      <c r="AA104">
        <v>14.433</v>
      </c>
    </row>
    <row r="105" spans="1:29" x14ac:dyDescent="0.2">
      <c r="A105" t="s">
        <v>44</v>
      </c>
      <c r="B105">
        <v>25</v>
      </c>
      <c r="C105" s="5">
        <v>0.5</v>
      </c>
      <c r="E105">
        <v>2</v>
      </c>
      <c r="F105" t="str">
        <f t="shared" si="7"/>
        <v>R1-25-0.5-2</v>
      </c>
      <c r="G105" t="s">
        <v>67</v>
      </c>
      <c r="H105" s="13">
        <v>44614</v>
      </c>
      <c r="I105" s="4" t="str">
        <f t="shared" si="5"/>
        <v>22053</v>
      </c>
      <c r="J105" s="13">
        <v>44622</v>
      </c>
      <c r="K105" s="4" t="str">
        <f t="shared" si="6"/>
        <v>22061</v>
      </c>
      <c r="L105" t="s">
        <v>96</v>
      </c>
      <c r="M105">
        <v>5.7000000000000002E-2</v>
      </c>
      <c r="N105">
        <v>6.5000000000000002E-2</v>
      </c>
      <c r="O105">
        <v>0.13200000000000001</v>
      </c>
      <c r="P105">
        <v>0.25900000000000001</v>
      </c>
      <c r="Q105">
        <v>0.26800000000000002</v>
      </c>
      <c r="R105">
        <v>0.55900000000000005</v>
      </c>
      <c r="S105">
        <v>0.98199999999999998</v>
      </c>
      <c r="T105">
        <v>1.7929999999999999</v>
      </c>
      <c r="U105">
        <v>1.754</v>
      </c>
      <c r="V105">
        <v>2.3220000000000001</v>
      </c>
      <c r="W105">
        <v>5.4409999999999998</v>
      </c>
      <c r="X105">
        <v>8.6199999999999992</v>
      </c>
      <c r="Y105">
        <v>11.912000000000001</v>
      </c>
      <c r="Z105">
        <v>13.893000000000001</v>
      </c>
      <c r="AA105">
        <v>14.515000000000001</v>
      </c>
    </row>
    <row r="106" spans="1:29" x14ac:dyDescent="0.2">
      <c r="A106" t="s">
        <v>44</v>
      </c>
      <c r="B106">
        <v>25</v>
      </c>
      <c r="C106" s="5">
        <v>0.5</v>
      </c>
      <c r="E106">
        <v>3</v>
      </c>
      <c r="F106" t="str">
        <f t="shared" si="7"/>
        <v>R1-25-0.5-3</v>
      </c>
      <c r="G106" t="s">
        <v>67</v>
      </c>
      <c r="H106" s="13">
        <v>44614</v>
      </c>
      <c r="I106" s="4" t="str">
        <f t="shared" si="5"/>
        <v>22053</v>
      </c>
      <c r="J106" s="13">
        <v>44622</v>
      </c>
      <c r="K106" s="4" t="str">
        <f t="shared" si="6"/>
        <v>22061</v>
      </c>
      <c r="L106" t="s">
        <v>96</v>
      </c>
      <c r="M106">
        <v>3.5999999999999997E-2</v>
      </c>
      <c r="N106">
        <v>6.0999999999999999E-2</v>
      </c>
      <c r="O106">
        <v>0.10199999999999999</v>
      </c>
      <c r="P106">
        <v>0.17499999999999999</v>
      </c>
      <c r="Q106">
        <v>0.16700000000000001</v>
      </c>
      <c r="R106">
        <v>0.38600000000000001</v>
      </c>
      <c r="S106">
        <v>0.93500000000000005</v>
      </c>
      <c r="T106">
        <v>1.452</v>
      </c>
      <c r="U106">
        <v>1.44</v>
      </c>
      <c r="V106">
        <v>2.0910000000000002</v>
      </c>
      <c r="W106">
        <v>4.1820000000000004</v>
      </c>
      <c r="X106">
        <v>6.6109999999999998</v>
      </c>
      <c r="Y106">
        <v>8.92</v>
      </c>
      <c r="Z106">
        <v>11.542</v>
      </c>
      <c r="AA106">
        <v>13.317</v>
      </c>
      <c r="AB106">
        <v>13.547000000000001</v>
      </c>
    </row>
    <row r="107" spans="1:29" x14ac:dyDescent="0.2">
      <c r="A107" t="s">
        <v>44</v>
      </c>
      <c r="B107">
        <v>25</v>
      </c>
      <c r="C107" s="5">
        <v>0.5</v>
      </c>
      <c r="E107">
        <v>4</v>
      </c>
      <c r="F107" t="str">
        <f t="shared" si="7"/>
        <v>R1-25-0.5-4</v>
      </c>
      <c r="G107" t="s">
        <v>67</v>
      </c>
      <c r="H107" s="13">
        <v>44614</v>
      </c>
      <c r="I107" s="4" t="str">
        <f t="shared" si="5"/>
        <v>22053</v>
      </c>
      <c r="J107" s="13">
        <v>44622</v>
      </c>
      <c r="K107" s="4" t="str">
        <f t="shared" si="6"/>
        <v>22061</v>
      </c>
      <c r="L107" t="s">
        <v>96</v>
      </c>
      <c r="M107">
        <v>4.9000000000000002E-2</v>
      </c>
      <c r="N107">
        <v>4.9000000000000002E-2</v>
      </c>
      <c r="O107">
        <v>5.3999999999999999E-2</v>
      </c>
      <c r="P107">
        <v>0.109</v>
      </c>
      <c r="Q107">
        <v>0.17100000000000001</v>
      </c>
      <c r="R107">
        <v>0.16300000000000001</v>
      </c>
      <c r="S107">
        <v>0.222</v>
      </c>
      <c r="T107">
        <v>0.42299999999999999</v>
      </c>
      <c r="U107">
        <v>1.0029999999999999</v>
      </c>
      <c r="V107">
        <v>1.4890000000000001</v>
      </c>
      <c r="W107">
        <v>1.4710000000000001</v>
      </c>
      <c r="X107">
        <v>2.3679999999999999</v>
      </c>
      <c r="Y107">
        <v>4.1079999999999997</v>
      </c>
      <c r="Z107">
        <v>6.7169999999999996</v>
      </c>
      <c r="AA107">
        <v>9.94</v>
      </c>
      <c r="AB107">
        <v>12.637</v>
      </c>
      <c r="AC107">
        <v>13.69</v>
      </c>
    </row>
    <row r="108" spans="1:29" x14ac:dyDescent="0.2">
      <c r="A108" t="s">
        <v>44</v>
      </c>
      <c r="B108">
        <v>25</v>
      </c>
      <c r="C108" s="5">
        <v>0.5</v>
      </c>
      <c r="E108">
        <v>5</v>
      </c>
      <c r="F108" t="str">
        <f t="shared" si="7"/>
        <v>R1-25-0.5-5</v>
      </c>
      <c r="G108" t="s">
        <v>67</v>
      </c>
      <c r="H108" s="13">
        <v>44614</v>
      </c>
      <c r="I108" s="4" t="str">
        <f t="shared" si="5"/>
        <v>22053</v>
      </c>
      <c r="J108" s="13">
        <v>44622</v>
      </c>
      <c r="K108" s="4" t="str">
        <f t="shared" si="6"/>
        <v>22061</v>
      </c>
      <c r="L108" t="s">
        <v>96</v>
      </c>
      <c r="M108">
        <v>5.8000000000000003E-2</v>
      </c>
      <c r="N108">
        <v>0.109</v>
      </c>
      <c r="O108">
        <v>0.216</v>
      </c>
      <c r="P108">
        <v>0.23400000000000001</v>
      </c>
      <c r="Q108">
        <v>0.44400000000000001</v>
      </c>
      <c r="R108">
        <v>0.95099999999999996</v>
      </c>
      <c r="S108">
        <v>1.798</v>
      </c>
      <c r="T108">
        <v>1.7629999999999999</v>
      </c>
      <c r="U108">
        <v>2.5649999999999999</v>
      </c>
      <c r="V108">
        <v>4.5110000000000001</v>
      </c>
      <c r="W108">
        <v>7.4059999999999997</v>
      </c>
      <c r="X108">
        <v>10.048999999999999</v>
      </c>
      <c r="Y108">
        <v>12.324999999999999</v>
      </c>
      <c r="Z108">
        <v>14.554</v>
      </c>
    </row>
    <row r="109" spans="1:29" x14ac:dyDescent="0.2">
      <c r="A109" t="s">
        <v>44</v>
      </c>
      <c r="B109">
        <v>25</v>
      </c>
      <c r="C109" s="5">
        <v>0.5</v>
      </c>
      <c r="E109">
        <v>6</v>
      </c>
      <c r="F109" t="str">
        <f t="shared" si="7"/>
        <v>R1-25-0.5-6</v>
      </c>
      <c r="G109" t="s">
        <v>67</v>
      </c>
      <c r="H109" s="13">
        <v>44614</v>
      </c>
      <c r="I109" s="4" t="str">
        <f t="shared" si="5"/>
        <v>22053</v>
      </c>
      <c r="J109" s="13">
        <v>44622</v>
      </c>
      <c r="K109" s="4" t="str">
        <f t="shared" si="6"/>
        <v>22061</v>
      </c>
      <c r="L109" t="s">
        <v>96</v>
      </c>
      <c r="M109">
        <v>3.6999999999999998E-2</v>
      </c>
      <c r="N109">
        <v>3.9E-2</v>
      </c>
      <c r="O109">
        <v>8.3000000000000004E-2</v>
      </c>
      <c r="P109">
        <v>0.17199999999999999</v>
      </c>
      <c r="Q109">
        <v>0.17100000000000001</v>
      </c>
      <c r="R109">
        <v>0.25900000000000001</v>
      </c>
      <c r="S109">
        <v>0.50600000000000001</v>
      </c>
      <c r="T109">
        <v>1.226</v>
      </c>
      <c r="U109">
        <v>1.5529999999999999</v>
      </c>
      <c r="V109">
        <v>1.5509999999999999</v>
      </c>
      <c r="W109">
        <v>1.694</v>
      </c>
      <c r="X109">
        <v>2.391</v>
      </c>
      <c r="Y109">
        <v>3.9580000000000002</v>
      </c>
      <c r="Z109">
        <v>6.5049999999999999</v>
      </c>
      <c r="AA109">
        <v>8.7420000000000009</v>
      </c>
      <c r="AB109">
        <v>10.999000000000001</v>
      </c>
      <c r="AC109">
        <v>11.15</v>
      </c>
    </row>
    <row r="110" spans="1:29" x14ac:dyDescent="0.2">
      <c r="A110" t="s">
        <v>44</v>
      </c>
      <c r="B110">
        <v>25</v>
      </c>
      <c r="C110" s="5">
        <v>0.5</v>
      </c>
      <c r="E110">
        <v>7</v>
      </c>
      <c r="F110" t="str">
        <f t="shared" si="7"/>
        <v>R1-25-0.5-7</v>
      </c>
      <c r="G110" t="s">
        <v>67</v>
      </c>
      <c r="H110" s="13">
        <v>44614</v>
      </c>
      <c r="I110" s="4" t="str">
        <f t="shared" si="5"/>
        <v>22053</v>
      </c>
      <c r="J110" s="13">
        <v>44622</v>
      </c>
      <c r="K110" s="4" t="str">
        <f t="shared" si="6"/>
        <v>22061</v>
      </c>
      <c r="L110" t="s">
        <v>96</v>
      </c>
      <c r="M110">
        <v>6.2E-2</v>
      </c>
      <c r="N110">
        <v>0.115</v>
      </c>
      <c r="O110">
        <v>0.22</v>
      </c>
      <c r="P110">
        <v>0.22500000000000001</v>
      </c>
      <c r="Q110">
        <v>0.55400000000000005</v>
      </c>
      <c r="R110">
        <v>1.073</v>
      </c>
      <c r="S110">
        <v>1.758</v>
      </c>
      <c r="T110">
        <v>1.7450000000000001</v>
      </c>
      <c r="U110">
        <v>2.952</v>
      </c>
      <c r="V110">
        <v>5.0270000000000001</v>
      </c>
      <c r="W110">
        <v>7.2320000000000002</v>
      </c>
      <c r="X110">
        <v>9.4819999999999993</v>
      </c>
      <c r="Y110">
        <v>11.991</v>
      </c>
      <c r="Z110">
        <v>13.794</v>
      </c>
      <c r="AA110">
        <v>14.016999999999999</v>
      </c>
    </row>
    <row r="111" spans="1:29" x14ac:dyDescent="0.2">
      <c r="A111" t="s">
        <v>44</v>
      </c>
      <c r="B111">
        <v>25</v>
      </c>
      <c r="C111" s="5">
        <v>0.5</v>
      </c>
      <c r="E111">
        <v>8</v>
      </c>
      <c r="F111" t="str">
        <f t="shared" si="7"/>
        <v>R1-25-0.5-8</v>
      </c>
      <c r="G111" t="s">
        <v>67</v>
      </c>
      <c r="H111" s="13">
        <v>44614</v>
      </c>
      <c r="I111" s="4" t="str">
        <f t="shared" si="5"/>
        <v>22053</v>
      </c>
      <c r="J111" s="13">
        <v>44622</v>
      </c>
      <c r="K111" s="4" t="str">
        <f t="shared" si="6"/>
        <v>22061</v>
      </c>
      <c r="L111" t="s">
        <v>96</v>
      </c>
      <c r="M111">
        <v>8.6999999999999994E-2</v>
      </c>
      <c r="N111">
        <v>0.16800000000000001</v>
      </c>
      <c r="O111">
        <v>0.248</v>
      </c>
      <c r="P111">
        <v>0.23699999999999999</v>
      </c>
      <c r="Q111">
        <v>0.54900000000000004</v>
      </c>
      <c r="R111">
        <v>1.33</v>
      </c>
      <c r="S111">
        <v>1.3440000000000001</v>
      </c>
      <c r="T111">
        <v>1.776</v>
      </c>
      <c r="U111">
        <v>2.9729999999999999</v>
      </c>
      <c r="V111">
        <v>3.9460000000000002</v>
      </c>
      <c r="W111">
        <v>7.1710000000000003</v>
      </c>
      <c r="X111">
        <v>9.8770000000000007</v>
      </c>
      <c r="Y111">
        <v>10.512</v>
      </c>
      <c r="Z111">
        <v>10.629</v>
      </c>
    </row>
    <row r="112" spans="1:29" x14ac:dyDescent="0.2">
      <c r="A112" t="s">
        <v>44</v>
      </c>
      <c r="B112">
        <v>25</v>
      </c>
      <c r="C112" s="5">
        <v>0.5</v>
      </c>
      <c r="E112">
        <v>9</v>
      </c>
      <c r="F112" t="str">
        <f t="shared" si="7"/>
        <v>R1-25-0.5-9</v>
      </c>
      <c r="G112" t="s">
        <v>67</v>
      </c>
      <c r="H112" s="13">
        <v>44614</v>
      </c>
      <c r="I112" s="4" t="str">
        <f t="shared" si="5"/>
        <v>22053</v>
      </c>
      <c r="J112" s="13">
        <v>44622</v>
      </c>
      <c r="K112" s="4" t="str">
        <f t="shared" si="6"/>
        <v>22061</v>
      </c>
      <c r="L112" t="s">
        <v>96</v>
      </c>
      <c r="M112">
        <v>9.7000000000000003E-2</v>
      </c>
      <c r="N112">
        <v>0.09</v>
      </c>
      <c r="O112">
        <v>0.153</v>
      </c>
      <c r="P112">
        <v>0.23100000000000001</v>
      </c>
      <c r="Q112">
        <v>0.23200000000000001</v>
      </c>
      <c r="R112">
        <v>0.505</v>
      </c>
      <c r="S112">
        <v>1.0569999999999999</v>
      </c>
      <c r="T112">
        <v>1.0489999999999999</v>
      </c>
      <c r="U112">
        <v>1.3129999999999999</v>
      </c>
      <c r="V112">
        <v>2.339</v>
      </c>
      <c r="W112">
        <v>3.1859999999999999</v>
      </c>
      <c r="X112">
        <v>5.173</v>
      </c>
      <c r="Y112">
        <v>6.8840000000000003</v>
      </c>
      <c r="Z112">
        <v>7.085</v>
      </c>
      <c r="AA112">
        <v>9.7080000000000002</v>
      </c>
      <c r="AB112">
        <v>11.196</v>
      </c>
    </row>
    <row r="113" spans="1:60" x14ac:dyDescent="0.2">
      <c r="A113" t="s">
        <v>44</v>
      </c>
      <c r="B113">
        <v>25</v>
      </c>
      <c r="C113" s="5">
        <v>0.5</v>
      </c>
      <c r="E113">
        <v>10</v>
      </c>
      <c r="F113" t="str">
        <f t="shared" si="7"/>
        <v>R1-25-0.5-10</v>
      </c>
      <c r="G113" t="s">
        <v>67</v>
      </c>
      <c r="H113" s="13">
        <v>44614</v>
      </c>
      <c r="I113" s="4" t="str">
        <f t="shared" si="5"/>
        <v>22053</v>
      </c>
      <c r="J113" s="13">
        <v>44622</v>
      </c>
      <c r="K113" s="4" t="str">
        <f t="shared" si="6"/>
        <v>22061</v>
      </c>
      <c r="L113" t="s">
        <v>96</v>
      </c>
      <c r="M113">
        <v>4.8000000000000001E-2</v>
      </c>
      <c r="N113">
        <v>9.4E-2</v>
      </c>
      <c r="O113">
        <v>9.8000000000000004E-2</v>
      </c>
      <c r="P113">
        <v>0.14899999999999999</v>
      </c>
      <c r="Q113">
        <v>0.17499999999999999</v>
      </c>
      <c r="R113">
        <v>0.17100000000000001</v>
      </c>
      <c r="S113">
        <v>0.35299999999999998</v>
      </c>
      <c r="T113">
        <v>0.872</v>
      </c>
      <c r="U113">
        <v>1.417</v>
      </c>
      <c r="V113">
        <v>1.3919999999999999</v>
      </c>
      <c r="W113">
        <v>1.8779999999999999</v>
      </c>
      <c r="X113">
        <v>2.2959999999999998</v>
      </c>
      <c r="Y113">
        <v>2.5049999999999999</v>
      </c>
      <c r="Z113">
        <v>3.0619999999999998</v>
      </c>
      <c r="AA113">
        <v>5.12</v>
      </c>
      <c r="AB113">
        <v>7.71</v>
      </c>
      <c r="AC113">
        <v>9.0440000000000005</v>
      </c>
      <c r="AD113">
        <v>11.151</v>
      </c>
    </row>
    <row r="114" spans="1:60" x14ac:dyDescent="0.2">
      <c r="A114" t="s">
        <v>44</v>
      </c>
      <c r="B114">
        <v>25</v>
      </c>
      <c r="C114">
        <v>0.25</v>
      </c>
      <c r="E114">
        <v>1</v>
      </c>
      <c r="F114" t="str">
        <f t="shared" si="7"/>
        <v>R1-25-0.25-1</v>
      </c>
      <c r="G114" t="s">
        <v>67</v>
      </c>
      <c r="H114" s="13">
        <v>44614</v>
      </c>
      <c r="I114" s="4" t="str">
        <f t="shared" si="5"/>
        <v>22053</v>
      </c>
      <c r="J114" s="13">
        <v>44622</v>
      </c>
      <c r="K114" s="4" t="str">
        <f t="shared" si="6"/>
        <v>22061</v>
      </c>
      <c r="L114" t="s">
        <v>96</v>
      </c>
      <c r="M114" s="10">
        <v>8.5999999999999993E-2</v>
      </c>
      <c r="N114" s="10">
        <v>0.155</v>
      </c>
      <c r="O114" s="10">
        <v>0.28799999999999998</v>
      </c>
      <c r="P114" s="10">
        <v>0.25900000000000001</v>
      </c>
      <c r="Q114" s="10">
        <v>0.58899999999999997</v>
      </c>
      <c r="R114" s="10">
        <v>1.2689999999999999</v>
      </c>
      <c r="S114" s="10">
        <v>2.0920000000000001</v>
      </c>
      <c r="T114" s="10">
        <v>2.0819999999999999</v>
      </c>
      <c r="U114" s="10">
        <v>2.8380000000000001</v>
      </c>
      <c r="V114" s="10">
        <v>4.048</v>
      </c>
      <c r="W114" s="10">
        <v>7.2530000000000001</v>
      </c>
      <c r="X114" s="10">
        <v>8.4269999999999996</v>
      </c>
      <c r="Y114" s="10">
        <v>11.317</v>
      </c>
      <c r="Z114" s="10">
        <v>13.353999999999999</v>
      </c>
      <c r="AA114" s="10"/>
      <c r="AB114" s="10"/>
      <c r="AC114" s="10"/>
      <c r="AD114" s="10"/>
      <c r="AE114" s="10"/>
      <c r="AF114" s="10"/>
      <c r="AG114" s="10"/>
      <c r="AS114" s="10">
        <v>1.2689999999999999</v>
      </c>
      <c r="AT114" s="10">
        <v>2.0920000000000001</v>
      </c>
      <c r="AU114" s="10">
        <v>2.0819999999999999</v>
      </c>
      <c r="AV114" s="10">
        <v>2.8380000000000001</v>
      </c>
      <c r="AW114" s="10">
        <v>4.048</v>
      </c>
      <c r="AX114" s="10">
        <v>7.2530000000000001</v>
      </c>
      <c r="AY114" s="10">
        <v>8.4269999999999996</v>
      </c>
      <c r="AZ114" s="10">
        <v>11.317</v>
      </c>
      <c r="BA114" s="10">
        <v>13.353999999999999</v>
      </c>
      <c r="BB114" s="10">
        <v>12.571999999999999</v>
      </c>
      <c r="BC114" s="10">
        <v>10.641999999999999</v>
      </c>
      <c r="BD114" s="10"/>
      <c r="BE114" s="10"/>
      <c r="BF114" s="10"/>
      <c r="BG114" s="10"/>
      <c r="BH114" s="10"/>
    </row>
    <row r="115" spans="1:60" x14ac:dyDescent="0.2">
      <c r="A115" t="s">
        <v>44</v>
      </c>
      <c r="B115">
        <v>25</v>
      </c>
      <c r="C115">
        <v>0.25</v>
      </c>
      <c r="E115">
        <v>2</v>
      </c>
      <c r="F115" t="str">
        <f t="shared" si="7"/>
        <v>R1-25-0.25-2</v>
      </c>
      <c r="G115" t="s">
        <v>67</v>
      </c>
      <c r="H115" s="13">
        <v>44614</v>
      </c>
      <c r="I115" s="4" t="str">
        <f t="shared" si="5"/>
        <v>22053</v>
      </c>
      <c r="J115" s="13">
        <v>44622</v>
      </c>
      <c r="K115" s="4" t="str">
        <f t="shared" si="6"/>
        <v>22061</v>
      </c>
      <c r="L115" t="s">
        <v>96</v>
      </c>
      <c r="M115" s="10">
        <v>7.1999999999999995E-2</v>
      </c>
      <c r="N115" s="10">
        <v>0.13100000000000001</v>
      </c>
      <c r="O115" s="10">
        <v>0.224</v>
      </c>
      <c r="P115" s="10">
        <v>0.20499999999999999</v>
      </c>
      <c r="Q115" s="10">
        <v>0.54600000000000004</v>
      </c>
      <c r="R115" s="10">
        <v>1.0629999999999999</v>
      </c>
      <c r="S115" s="10">
        <v>1.048</v>
      </c>
      <c r="T115" s="10">
        <v>1.4650000000000001</v>
      </c>
      <c r="U115" s="10">
        <v>1.9690000000000001</v>
      </c>
      <c r="V115" s="10">
        <v>3.774</v>
      </c>
      <c r="W115" s="10">
        <v>6.9870000000000001</v>
      </c>
      <c r="X115" s="10">
        <v>8.7249999999999996</v>
      </c>
      <c r="Y115" s="10">
        <v>10.702999999999999</v>
      </c>
      <c r="Z115" s="10">
        <v>11.278</v>
      </c>
      <c r="AA115" s="10"/>
      <c r="AB115" s="10"/>
      <c r="AC115" s="10"/>
      <c r="AD115" s="10"/>
      <c r="AE115" s="10"/>
      <c r="AF115" s="10"/>
      <c r="AG115" s="10"/>
      <c r="AS115" s="10">
        <v>1.0629999999999999</v>
      </c>
      <c r="AT115" s="10">
        <v>1.048</v>
      </c>
      <c r="AU115" s="10">
        <v>1.4650000000000001</v>
      </c>
      <c r="AV115" s="10">
        <v>1.9690000000000001</v>
      </c>
      <c r="AW115" s="10">
        <v>3.774</v>
      </c>
      <c r="AX115" s="10">
        <v>6.9870000000000001</v>
      </c>
      <c r="AY115" s="10">
        <v>8.7249999999999996</v>
      </c>
      <c r="AZ115" s="10">
        <v>10.702999999999999</v>
      </c>
      <c r="BA115" s="10">
        <v>11.278</v>
      </c>
      <c r="BB115" s="10">
        <v>9.2370000000000001</v>
      </c>
      <c r="BC115" s="10">
        <v>7.8170000000000002</v>
      </c>
      <c r="BD115" s="10">
        <v>7.3140000000000001</v>
      </c>
      <c r="BE115" s="10">
        <v>7.3070000000000004</v>
      </c>
      <c r="BF115" s="10"/>
      <c r="BG115" s="10"/>
      <c r="BH115" s="10"/>
    </row>
    <row r="116" spans="1:60" x14ac:dyDescent="0.2">
      <c r="A116" t="s">
        <v>44</v>
      </c>
      <c r="B116">
        <v>25</v>
      </c>
      <c r="C116">
        <v>0.25</v>
      </c>
      <c r="E116">
        <v>3</v>
      </c>
      <c r="F116" t="str">
        <f t="shared" si="7"/>
        <v>R1-25-0.25-3</v>
      </c>
      <c r="G116" t="s">
        <v>67</v>
      </c>
      <c r="H116" s="13">
        <v>44614</v>
      </c>
      <c r="I116" s="4" t="str">
        <f t="shared" si="5"/>
        <v>22053</v>
      </c>
      <c r="J116" s="13">
        <v>44622</v>
      </c>
      <c r="K116" s="4" t="str">
        <f t="shared" si="6"/>
        <v>22061</v>
      </c>
      <c r="L116" t="s">
        <v>96</v>
      </c>
      <c r="M116" s="10">
        <v>4.1000000000000002E-2</v>
      </c>
      <c r="N116" s="10">
        <v>6.8000000000000005E-2</v>
      </c>
      <c r="O116" s="10">
        <v>0.14799999999999999</v>
      </c>
      <c r="P116" s="10">
        <v>0.17899999999999999</v>
      </c>
      <c r="Q116" s="10">
        <v>0.35099999999999998</v>
      </c>
      <c r="R116" s="10">
        <v>0.72199999999999998</v>
      </c>
      <c r="S116" s="10">
        <v>1.4710000000000001</v>
      </c>
      <c r="T116" s="10">
        <v>1.4319999999999999</v>
      </c>
      <c r="U116" s="10">
        <v>1.9379999999999999</v>
      </c>
      <c r="V116" s="10">
        <v>3.0819999999999999</v>
      </c>
      <c r="W116" s="10">
        <v>4.17</v>
      </c>
      <c r="X116" s="10">
        <v>6.1440000000000001</v>
      </c>
      <c r="Y116" s="10">
        <v>9.4090000000000007</v>
      </c>
      <c r="Z116" s="10">
        <v>11.266</v>
      </c>
      <c r="AA116" s="10">
        <v>12.92</v>
      </c>
      <c r="AB116" s="10"/>
      <c r="AC116" s="10"/>
      <c r="AD116" s="10"/>
      <c r="AE116" s="10"/>
      <c r="AF116" s="10"/>
      <c r="AG116" s="10"/>
      <c r="AS116" s="10">
        <v>0.72199999999999998</v>
      </c>
      <c r="AT116" s="10">
        <v>1.4710000000000001</v>
      </c>
      <c r="AU116" s="10">
        <v>1.4319999999999999</v>
      </c>
      <c r="AV116" s="10">
        <v>1.9379999999999999</v>
      </c>
      <c r="AW116" s="10">
        <v>3.0819999999999999</v>
      </c>
      <c r="AX116" s="10">
        <v>4.17</v>
      </c>
      <c r="AY116" s="10">
        <v>6.1440000000000001</v>
      </c>
      <c r="AZ116" s="10">
        <v>9.4090000000000007</v>
      </c>
      <c r="BA116" s="10">
        <v>11.266</v>
      </c>
      <c r="BB116" s="10">
        <v>12.92</v>
      </c>
      <c r="BC116" s="10">
        <v>11.568</v>
      </c>
      <c r="BD116" s="10">
        <v>9.73</v>
      </c>
      <c r="BE116" s="10"/>
      <c r="BF116" s="10"/>
      <c r="BG116" s="10"/>
      <c r="BH116" s="10"/>
    </row>
    <row r="117" spans="1:60" x14ac:dyDescent="0.2">
      <c r="A117" t="s">
        <v>44</v>
      </c>
      <c r="B117">
        <v>25</v>
      </c>
      <c r="C117">
        <v>0.25</v>
      </c>
      <c r="E117">
        <v>4</v>
      </c>
      <c r="F117" t="str">
        <f t="shared" si="7"/>
        <v>R1-25-0.25-4</v>
      </c>
      <c r="G117" t="s">
        <v>67</v>
      </c>
      <c r="H117" s="13">
        <v>44614</v>
      </c>
      <c r="I117" s="4" t="str">
        <f t="shared" si="5"/>
        <v>22053</v>
      </c>
      <c r="J117" s="13">
        <v>44622</v>
      </c>
      <c r="K117" s="4" t="str">
        <f t="shared" si="6"/>
        <v>22061</v>
      </c>
      <c r="L117" t="s">
        <v>96</v>
      </c>
      <c r="M117" s="10">
        <v>6.9000000000000006E-2</v>
      </c>
      <c r="N117" s="10">
        <v>0.13600000000000001</v>
      </c>
      <c r="O117" s="10">
        <v>0.24099999999999999</v>
      </c>
      <c r="P117" s="10">
        <v>0.254</v>
      </c>
      <c r="Q117" s="10">
        <v>0.49099999999999999</v>
      </c>
      <c r="R117" s="10">
        <v>1.0189999999999999</v>
      </c>
      <c r="S117" s="10">
        <v>1.5249999999999999</v>
      </c>
      <c r="T117" s="10">
        <v>1.5189999999999999</v>
      </c>
      <c r="U117" s="10">
        <v>2.4940000000000002</v>
      </c>
      <c r="V117" s="10">
        <v>4.8879999999999999</v>
      </c>
      <c r="W117" s="10">
        <v>6.9569999999999999</v>
      </c>
      <c r="X117" s="10">
        <v>10.401</v>
      </c>
      <c r="Y117" s="10">
        <v>14.073</v>
      </c>
      <c r="Z117" s="10">
        <v>15.255000000000001</v>
      </c>
      <c r="AA117" s="10"/>
      <c r="AB117" s="10"/>
      <c r="AC117" s="10"/>
      <c r="AD117" s="10"/>
      <c r="AE117" s="10"/>
      <c r="AF117" s="10"/>
      <c r="AG117" s="10"/>
      <c r="AS117" s="10">
        <v>1.0189999999999999</v>
      </c>
      <c r="AT117" s="10">
        <v>1.5249999999999999</v>
      </c>
      <c r="AU117" s="10">
        <v>1.5189999999999999</v>
      </c>
      <c r="AV117" s="10">
        <v>2.4940000000000002</v>
      </c>
      <c r="AW117" s="10">
        <v>4.8879999999999999</v>
      </c>
      <c r="AX117" s="10">
        <v>6.9569999999999999</v>
      </c>
      <c r="AY117" s="10">
        <v>10.401</v>
      </c>
      <c r="AZ117" s="10">
        <v>14.073</v>
      </c>
      <c r="BA117" s="10">
        <v>15.255000000000001</v>
      </c>
      <c r="BB117" s="10">
        <v>13.8</v>
      </c>
      <c r="BC117" s="10">
        <v>11.497</v>
      </c>
      <c r="BD117" s="10"/>
      <c r="BE117" s="10"/>
      <c r="BF117" s="10"/>
      <c r="BG117" s="10"/>
      <c r="BH117" s="10"/>
    </row>
    <row r="118" spans="1:60" x14ac:dyDescent="0.2">
      <c r="A118" t="s">
        <v>44</v>
      </c>
      <c r="B118">
        <v>25</v>
      </c>
      <c r="C118">
        <v>0.25</v>
      </c>
      <c r="E118">
        <v>5</v>
      </c>
      <c r="F118" t="str">
        <f t="shared" si="7"/>
        <v>R1-25-0.25-5</v>
      </c>
      <c r="G118" t="s">
        <v>67</v>
      </c>
      <c r="H118" s="13">
        <v>44614</v>
      </c>
      <c r="I118" s="4" t="str">
        <f t="shared" si="5"/>
        <v>22053</v>
      </c>
      <c r="J118" s="13">
        <v>44622</v>
      </c>
      <c r="K118" s="4" t="str">
        <f t="shared" si="6"/>
        <v>22061</v>
      </c>
      <c r="L118" t="s">
        <v>96</v>
      </c>
      <c r="M118" s="10">
        <v>5.7000000000000002E-2</v>
      </c>
      <c r="N118" s="10">
        <v>0.11</v>
      </c>
      <c r="O118" s="10">
        <v>0.18099999999999999</v>
      </c>
      <c r="P118" s="10">
        <v>0.184</v>
      </c>
      <c r="Q118" s="10">
        <v>0.38</v>
      </c>
      <c r="R118" s="10">
        <v>0.89400000000000002</v>
      </c>
      <c r="S118" s="10">
        <v>1.4450000000000001</v>
      </c>
      <c r="T118" s="10">
        <v>1.4339999999999999</v>
      </c>
      <c r="U118" s="10">
        <v>1.9510000000000001</v>
      </c>
      <c r="V118" s="10">
        <v>3.8180000000000001</v>
      </c>
      <c r="W118" s="10">
        <v>6.8479999999999999</v>
      </c>
      <c r="X118" s="10">
        <v>9.2249999999999996</v>
      </c>
      <c r="Y118" s="10">
        <v>10.162000000000001</v>
      </c>
      <c r="Z118" s="10">
        <v>11.853999999999999</v>
      </c>
      <c r="AA118" s="10"/>
      <c r="AB118" s="10"/>
      <c r="AC118" s="10"/>
      <c r="AD118" s="10"/>
      <c r="AE118" s="10"/>
      <c r="AF118" s="10"/>
      <c r="AG118" s="10"/>
      <c r="AS118" s="10">
        <v>0.89400000000000002</v>
      </c>
      <c r="AT118" s="10">
        <v>1.4450000000000001</v>
      </c>
      <c r="AU118" s="10">
        <v>1.4339999999999999</v>
      </c>
      <c r="AV118" s="10">
        <v>1.9510000000000001</v>
      </c>
      <c r="AW118" s="10">
        <v>3.8180000000000001</v>
      </c>
      <c r="AX118" s="10">
        <v>6.8479999999999999</v>
      </c>
      <c r="AY118" s="10">
        <v>9.2249999999999996</v>
      </c>
      <c r="AZ118" s="10">
        <v>10.162000000000001</v>
      </c>
      <c r="BA118" s="10">
        <v>11.853999999999999</v>
      </c>
      <c r="BB118" s="10">
        <v>9.98</v>
      </c>
      <c r="BC118" s="10">
        <v>8.1630000000000003</v>
      </c>
      <c r="BD118" s="10"/>
      <c r="BE118" s="10"/>
      <c r="BF118" s="10"/>
      <c r="BG118" s="10"/>
      <c r="BH118" s="10"/>
    </row>
    <row r="119" spans="1:60" x14ac:dyDescent="0.2">
      <c r="A119" t="s">
        <v>44</v>
      </c>
      <c r="B119">
        <v>25</v>
      </c>
      <c r="C119">
        <v>0.25</v>
      </c>
      <c r="E119">
        <v>6</v>
      </c>
      <c r="F119" t="str">
        <f t="shared" si="7"/>
        <v>R1-25-0.25-6</v>
      </c>
      <c r="G119" t="s">
        <v>67</v>
      </c>
      <c r="H119" s="13">
        <v>44614</v>
      </c>
      <c r="I119" s="4" t="str">
        <f t="shared" si="5"/>
        <v>22053</v>
      </c>
      <c r="J119" s="13">
        <v>44622</v>
      </c>
      <c r="K119" s="4" t="str">
        <f t="shared" si="6"/>
        <v>22061</v>
      </c>
      <c r="L119" t="s">
        <v>75</v>
      </c>
      <c r="M119" s="10">
        <v>0.05</v>
      </c>
      <c r="N119" s="10">
        <v>9.6000000000000002E-2</v>
      </c>
      <c r="O119" s="10">
        <v>0.16500000000000001</v>
      </c>
      <c r="P119" s="10">
        <v>0.20399999999999999</v>
      </c>
      <c r="Q119" s="10">
        <v>0.28299999999999997</v>
      </c>
      <c r="R119" s="10">
        <v>0.58199999999999996</v>
      </c>
      <c r="S119" s="10">
        <v>1.0269999999999999</v>
      </c>
      <c r="T119" s="10">
        <v>1.712</v>
      </c>
      <c r="U119" s="10">
        <v>1.673</v>
      </c>
      <c r="V119" s="10">
        <v>1.9379999999999999</v>
      </c>
      <c r="W119" s="10">
        <v>3.1749999999999998</v>
      </c>
      <c r="X119" s="10">
        <v>5.5</v>
      </c>
      <c r="Y119" s="10">
        <v>7.383</v>
      </c>
      <c r="Z119" s="10">
        <v>8.4440000000000008</v>
      </c>
      <c r="AA119" s="10">
        <v>9.1679999999999993</v>
      </c>
      <c r="AB119" s="10"/>
      <c r="AC119" s="10"/>
      <c r="AD119" s="10"/>
      <c r="AE119" s="10"/>
      <c r="AF119" s="10"/>
      <c r="AG119" s="10"/>
      <c r="AS119" s="10">
        <v>0.58199999999999996</v>
      </c>
      <c r="AT119" s="10">
        <v>1.0269999999999999</v>
      </c>
      <c r="AU119" s="10">
        <v>1.712</v>
      </c>
      <c r="AV119" s="10">
        <v>1.673</v>
      </c>
      <c r="AW119" s="10">
        <v>1.9379999999999999</v>
      </c>
      <c r="AX119" s="10">
        <v>3.1749999999999998</v>
      </c>
      <c r="AY119" s="10">
        <v>5.5</v>
      </c>
      <c r="AZ119" s="10">
        <v>7.383</v>
      </c>
      <c r="BA119" s="10">
        <v>8.4440000000000008</v>
      </c>
      <c r="BB119" s="10">
        <v>9.1679999999999993</v>
      </c>
      <c r="BC119" s="10">
        <v>8.9649999999999999</v>
      </c>
      <c r="BD119" s="10">
        <v>7.9710000000000001</v>
      </c>
      <c r="BE119" s="10"/>
      <c r="BF119" s="10"/>
      <c r="BG119" s="10"/>
      <c r="BH119" s="10"/>
    </row>
    <row r="120" spans="1:60" x14ac:dyDescent="0.2">
      <c r="A120" t="s">
        <v>44</v>
      </c>
      <c r="B120">
        <v>25</v>
      </c>
      <c r="C120">
        <v>0.25</v>
      </c>
      <c r="E120">
        <v>7</v>
      </c>
      <c r="F120" t="str">
        <f t="shared" si="7"/>
        <v>R1-25-0.25-7</v>
      </c>
      <c r="G120" t="s">
        <v>67</v>
      </c>
      <c r="H120" s="13">
        <v>44614</v>
      </c>
      <c r="I120" s="4" t="str">
        <f t="shared" si="5"/>
        <v>22053</v>
      </c>
      <c r="J120" s="13">
        <v>44622</v>
      </c>
      <c r="K120" s="4" t="str">
        <f t="shared" si="6"/>
        <v>22061</v>
      </c>
      <c r="L120" t="s">
        <v>96</v>
      </c>
      <c r="M120" s="10">
        <v>4.8000000000000001E-2</v>
      </c>
      <c r="N120" s="10">
        <v>5.3999999999999999E-2</v>
      </c>
      <c r="O120" s="10">
        <v>0.107</v>
      </c>
      <c r="P120" s="10">
        <v>0.22600000000000001</v>
      </c>
      <c r="Q120" s="10">
        <v>0.214</v>
      </c>
      <c r="R120" s="10">
        <v>0.59199999999999997</v>
      </c>
      <c r="S120" s="10">
        <v>1.2669999999999999</v>
      </c>
      <c r="T120" s="10">
        <v>1.294</v>
      </c>
      <c r="U120" s="10">
        <v>1.907</v>
      </c>
      <c r="V120" s="10">
        <v>3.5019999999999998</v>
      </c>
      <c r="W120" s="10">
        <v>6.3140000000000001</v>
      </c>
      <c r="X120" s="10">
        <v>8.0559999999999992</v>
      </c>
      <c r="Y120" s="10">
        <v>11.561999999999999</v>
      </c>
      <c r="Z120" s="10">
        <v>12.872</v>
      </c>
      <c r="AA120" s="10"/>
      <c r="AB120" s="10"/>
      <c r="AC120" s="10"/>
      <c r="AD120" s="10"/>
      <c r="AE120" s="10"/>
      <c r="AF120" s="10"/>
      <c r="AG120" s="10"/>
      <c r="AS120" s="10">
        <v>0.59199999999999997</v>
      </c>
      <c r="AT120" s="10">
        <v>1.2669999999999999</v>
      </c>
      <c r="AU120" s="10">
        <v>1.294</v>
      </c>
      <c r="AV120" s="10">
        <v>1.907</v>
      </c>
      <c r="AW120" s="10">
        <v>3.5019999999999998</v>
      </c>
      <c r="AX120" s="10">
        <v>6.3140000000000001</v>
      </c>
      <c r="AY120" s="10">
        <v>8.0559999999999992</v>
      </c>
      <c r="AZ120" s="10">
        <v>11.561999999999999</v>
      </c>
      <c r="BA120" s="10">
        <v>12.872</v>
      </c>
      <c r="BB120" s="10">
        <v>12.189</v>
      </c>
      <c r="BC120" s="10">
        <v>10.170999999999999</v>
      </c>
      <c r="BD120" s="10"/>
      <c r="BE120" s="10"/>
      <c r="BF120" s="10"/>
      <c r="BG120" s="10"/>
      <c r="BH120" s="10"/>
    </row>
    <row r="121" spans="1:60" x14ac:dyDescent="0.2">
      <c r="A121" t="s">
        <v>44</v>
      </c>
      <c r="B121">
        <v>25</v>
      </c>
      <c r="C121">
        <v>0.25</v>
      </c>
      <c r="E121">
        <v>8</v>
      </c>
      <c r="F121" t="str">
        <f t="shared" si="7"/>
        <v>R1-25-0.25-8</v>
      </c>
      <c r="G121" t="s">
        <v>67</v>
      </c>
      <c r="H121" s="13">
        <v>44614</v>
      </c>
      <c r="I121" s="4" t="str">
        <f t="shared" si="5"/>
        <v>22053</v>
      </c>
      <c r="J121" s="13">
        <v>44622</v>
      </c>
      <c r="K121" s="4" t="str">
        <f t="shared" si="6"/>
        <v>22061</v>
      </c>
      <c r="L121" t="s">
        <v>96</v>
      </c>
      <c r="M121" s="10">
        <v>4.3999999999999997E-2</v>
      </c>
      <c r="N121" s="10">
        <v>8.7999999999999995E-2</v>
      </c>
      <c r="O121" s="10">
        <v>0.182</v>
      </c>
      <c r="P121" s="10">
        <v>0.191</v>
      </c>
      <c r="Q121" s="10">
        <v>0.35</v>
      </c>
      <c r="R121" s="10">
        <v>0.68400000000000005</v>
      </c>
      <c r="S121" s="10">
        <v>1.1220000000000001</v>
      </c>
      <c r="T121" s="10">
        <v>1.083</v>
      </c>
      <c r="U121" s="10">
        <v>1.21</v>
      </c>
      <c r="V121" s="10">
        <v>1.95</v>
      </c>
      <c r="W121" s="10">
        <v>2.4340000000000002</v>
      </c>
      <c r="X121" s="10">
        <v>3.0179999999999998</v>
      </c>
      <c r="Y121" s="10">
        <v>5.0439999999999996</v>
      </c>
      <c r="Z121" s="10">
        <v>8.5440000000000005</v>
      </c>
      <c r="AA121" s="10">
        <v>10.858000000000001</v>
      </c>
      <c r="AB121" s="10">
        <v>11.417999999999999</v>
      </c>
      <c r="AC121" s="10"/>
      <c r="AD121" s="10"/>
      <c r="AE121" s="10"/>
      <c r="AF121" s="10"/>
      <c r="AG121" s="10"/>
      <c r="AS121" s="10">
        <v>0.68400000000000005</v>
      </c>
      <c r="AT121" s="10">
        <v>1.1220000000000001</v>
      </c>
      <c r="AU121" s="10">
        <v>1.083</v>
      </c>
      <c r="AV121" s="10">
        <v>1.21</v>
      </c>
      <c r="AW121" s="10">
        <v>1.95</v>
      </c>
      <c r="AX121" s="10">
        <v>2.4340000000000002</v>
      </c>
      <c r="AY121" s="10">
        <v>3.0179999999999998</v>
      </c>
      <c r="AZ121" s="10">
        <v>5.0439999999999996</v>
      </c>
      <c r="BA121" s="10">
        <v>8.5440000000000005</v>
      </c>
      <c r="BB121" s="10">
        <v>10.858000000000001</v>
      </c>
      <c r="BC121" s="10">
        <v>11.417999999999999</v>
      </c>
      <c r="BD121" s="10">
        <v>9.6419999999999995</v>
      </c>
      <c r="BE121" s="10">
        <v>8.4760000000000009</v>
      </c>
      <c r="BF121" s="10"/>
      <c r="BG121" s="10"/>
      <c r="BH121" s="10"/>
    </row>
    <row r="122" spans="1:60" x14ac:dyDescent="0.2">
      <c r="A122" t="s">
        <v>44</v>
      </c>
      <c r="B122">
        <v>25</v>
      </c>
      <c r="C122">
        <v>0.25</v>
      </c>
      <c r="E122">
        <v>9</v>
      </c>
      <c r="F122" t="str">
        <f t="shared" si="7"/>
        <v>R1-25-0.25-9</v>
      </c>
      <c r="G122" t="s">
        <v>67</v>
      </c>
      <c r="H122" s="13">
        <v>44614</v>
      </c>
      <c r="I122" s="4" t="str">
        <f t="shared" si="5"/>
        <v>22053</v>
      </c>
      <c r="J122" s="13">
        <v>44622</v>
      </c>
      <c r="K122" s="4" t="str">
        <f t="shared" si="6"/>
        <v>22061</v>
      </c>
      <c r="L122" t="s">
        <v>96</v>
      </c>
      <c r="M122" s="10">
        <v>3.5999999999999997E-2</v>
      </c>
      <c r="N122" s="10">
        <v>3.2000000000000001E-2</v>
      </c>
      <c r="O122" s="10">
        <v>3.9E-2</v>
      </c>
      <c r="P122" s="10">
        <v>7.3999999999999996E-2</v>
      </c>
      <c r="Q122" s="10">
        <v>0.17100000000000001</v>
      </c>
      <c r="R122" s="10">
        <v>0.17199999999999999</v>
      </c>
      <c r="S122" s="10">
        <v>0.16</v>
      </c>
      <c r="T122" s="10">
        <v>0.28299999999999997</v>
      </c>
      <c r="U122" s="10">
        <v>0.77400000000000002</v>
      </c>
      <c r="V122" s="10">
        <v>1.4490000000000001</v>
      </c>
      <c r="W122" s="10">
        <v>1.4390000000000001</v>
      </c>
      <c r="X122" s="10">
        <v>1.4</v>
      </c>
      <c r="Y122" s="10">
        <v>2.5590000000000002</v>
      </c>
      <c r="Z122" s="10">
        <v>5.0049999999999999</v>
      </c>
      <c r="AA122" s="10">
        <v>6.6929999999999996</v>
      </c>
      <c r="AB122" s="10">
        <v>8.2469999999999999</v>
      </c>
      <c r="AC122" s="10">
        <v>11.414</v>
      </c>
      <c r="AD122" s="10">
        <v>13.298</v>
      </c>
      <c r="AE122" s="10">
        <v>13.718999999999999</v>
      </c>
      <c r="AF122" s="10"/>
      <c r="AG122" s="10"/>
      <c r="AS122" s="10">
        <v>0.17199999999999999</v>
      </c>
      <c r="AT122" s="10">
        <v>0.16</v>
      </c>
      <c r="AU122" s="10">
        <v>0.28299999999999997</v>
      </c>
      <c r="AV122" s="10">
        <v>0.77400000000000002</v>
      </c>
      <c r="AW122" s="10">
        <v>1.4490000000000001</v>
      </c>
      <c r="AX122" s="10">
        <v>1.4390000000000001</v>
      </c>
      <c r="AY122" s="10">
        <v>1.4</v>
      </c>
      <c r="AZ122" s="10">
        <v>2.5590000000000002</v>
      </c>
      <c r="BA122" s="10">
        <v>5.0049999999999999</v>
      </c>
      <c r="BB122" s="10">
        <v>6.6929999999999996</v>
      </c>
      <c r="BC122" s="10">
        <v>8.2469999999999999</v>
      </c>
      <c r="BD122" s="10">
        <v>11.414</v>
      </c>
      <c r="BE122" s="10">
        <v>13.298</v>
      </c>
      <c r="BF122" s="10">
        <v>13.718999999999999</v>
      </c>
      <c r="BG122" s="10">
        <v>12.25</v>
      </c>
      <c r="BH122" s="10">
        <v>10.776</v>
      </c>
    </row>
    <row r="123" spans="1:60" x14ac:dyDescent="0.2">
      <c r="A123" t="s">
        <v>44</v>
      </c>
      <c r="B123">
        <v>25</v>
      </c>
      <c r="C123">
        <v>0.25</v>
      </c>
      <c r="E123">
        <v>10</v>
      </c>
      <c r="F123" t="str">
        <f t="shared" si="7"/>
        <v>R1-25-0.25-10</v>
      </c>
      <c r="G123" t="s">
        <v>67</v>
      </c>
      <c r="H123" s="13">
        <v>44614</v>
      </c>
      <c r="I123" s="4" t="str">
        <f t="shared" si="5"/>
        <v>22053</v>
      </c>
      <c r="J123" s="13">
        <v>44622</v>
      </c>
      <c r="K123" s="4" t="str">
        <f t="shared" si="6"/>
        <v>22061</v>
      </c>
      <c r="L123" t="s">
        <v>96</v>
      </c>
      <c r="M123" s="10">
        <v>7.0000000000000007E-2</v>
      </c>
      <c r="N123" s="10">
        <v>0.127</v>
      </c>
      <c r="O123" s="10">
        <v>0.22500000000000001</v>
      </c>
      <c r="P123" s="10">
        <v>0.21299999999999999</v>
      </c>
      <c r="Q123" s="10">
        <v>0.441</v>
      </c>
      <c r="R123" s="10">
        <v>1.03</v>
      </c>
      <c r="S123" s="10">
        <v>1.782</v>
      </c>
      <c r="T123" s="10">
        <v>1.76</v>
      </c>
      <c r="U123" s="10">
        <v>2.5139999999999998</v>
      </c>
      <c r="V123" s="10">
        <v>4.423</v>
      </c>
      <c r="W123" s="10">
        <v>5.28</v>
      </c>
      <c r="X123" s="10">
        <v>8.4540000000000006</v>
      </c>
      <c r="Y123" s="10">
        <v>10.130000000000001</v>
      </c>
      <c r="Z123" s="10">
        <v>12.509</v>
      </c>
      <c r="AA123" s="10">
        <v>12.94</v>
      </c>
      <c r="AB123" s="10"/>
      <c r="AC123" s="10"/>
      <c r="AD123" s="10"/>
      <c r="AE123" s="10"/>
      <c r="AF123" s="10"/>
      <c r="AG123" s="10"/>
      <c r="AS123" s="10">
        <v>1.03</v>
      </c>
      <c r="AT123" s="10">
        <v>1.782</v>
      </c>
      <c r="AU123" s="10">
        <v>1.76</v>
      </c>
      <c r="AV123" s="10">
        <v>2.5139999999999998</v>
      </c>
      <c r="AW123" s="10">
        <v>4.423</v>
      </c>
      <c r="AX123" s="10">
        <v>5.28</v>
      </c>
      <c r="AY123" s="10">
        <v>8.4540000000000006</v>
      </c>
      <c r="AZ123" s="10">
        <v>10.130000000000001</v>
      </c>
      <c r="BA123" s="10">
        <v>12.509</v>
      </c>
      <c r="BB123" s="10">
        <v>12.94</v>
      </c>
      <c r="BC123" s="10">
        <v>10.391</v>
      </c>
      <c r="BD123" s="10">
        <v>8.8970000000000002</v>
      </c>
      <c r="BE123" s="10"/>
      <c r="BF123" s="10"/>
      <c r="BG123" s="10"/>
      <c r="BH123" s="10"/>
    </row>
    <row r="124" spans="1:60" x14ac:dyDescent="0.2">
      <c r="A124" t="s">
        <v>44</v>
      </c>
      <c r="B124">
        <v>25</v>
      </c>
      <c r="C124" s="5">
        <v>0.1</v>
      </c>
      <c r="E124">
        <v>1</v>
      </c>
      <c r="F124" t="str">
        <f t="shared" si="7"/>
        <v>R1-25-0.1-1</v>
      </c>
      <c r="G124" t="s">
        <v>67</v>
      </c>
      <c r="H124" s="13">
        <v>44614</v>
      </c>
      <c r="I124" s="4" t="str">
        <f t="shared" si="5"/>
        <v>22053</v>
      </c>
      <c r="J124" s="13">
        <v>44622</v>
      </c>
      <c r="K124" s="4" t="str">
        <f t="shared" si="6"/>
        <v>22061</v>
      </c>
      <c r="L124" t="s">
        <v>96</v>
      </c>
      <c r="M124" s="10">
        <v>5.1999999999999998E-2</v>
      </c>
      <c r="N124" s="10">
        <v>9.2999999999999999E-2</v>
      </c>
      <c r="O124" s="10">
        <v>0.18099999999999999</v>
      </c>
      <c r="P124" s="10">
        <v>0.20100000000000001</v>
      </c>
      <c r="Q124" s="10">
        <v>0.33300000000000002</v>
      </c>
      <c r="R124" s="10">
        <v>0.74399999999999999</v>
      </c>
      <c r="S124" s="10">
        <v>1.371</v>
      </c>
      <c r="T124" s="10">
        <v>1.35</v>
      </c>
      <c r="U124" s="10">
        <v>1.615</v>
      </c>
      <c r="V124" s="10">
        <v>3.4329999999999998</v>
      </c>
      <c r="W124" s="10">
        <v>6.05</v>
      </c>
      <c r="X124" s="10">
        <v>8.0410000000000004</v>
      </c>
      <c r="Y124" s="10">
        <v>12.028</v>
      </c>
      <c r="Z124" s="10">
        <v>14.196999999999999</v>
      </c>
      <c r="AA124" s="10"/>
      <c r="AB124" s="10"/>
      <c r="AC124" s="10"/>
      <c r="AD124" s="10"/>
      <c r="AE124" s="10"/>
      <c r="AF124" s="10"/>
      <c r="AS124" s="10">
        <v>0.74399999999999999</v>
      </c>
      <c r="AT124" s="10">
        <v>1.371</v>
      </c>
      <c r="AU124" s="10">
        <v>1.35</v>
      </c>
      <c r="AV124" s="10">
        <v>1.615</v>
      </c>
      <c r="AW124" s="10">
        <v>3.4329999999999998</v>
      </c>
      <c r="AX124" s="10">
        <v>6.05</v>
      </c>
      <c r="AY124" s="10">
        <v>8.0410000000000004</v>
      </c>
      <c r="AZ124" s="10">
        <v>12.028</v>
      </c>
      <c r="BA124" s="10">
        <v>14.196999999999999</v>
      </c>
      <c r="BB124" s="10">
        <v>13.05</v>
      </c>
      <c r="BC124" s="10">
        <v>11.227</v>
      </c>
      <c r="BD124" s="10"/>
      <c r="BE124" s="10"/>
      <c r="BF124" s="10"/>
      <c r="BG124" s="10"/>
    </row>
    <row r="125" spans="1:60" x14ac:dyDescent="0.2">
      <c r="A125" t="s">
        <v>44</v>
      </c>
      <c r="B125">
        <v>25</v>
      </c>
      <c r="C125" s="5">
        <v>0.1</v>
      </c>
      <c r="E125">
        <v>2</v>
      </c>
      <c r="F125" t="str">
        <f t="shared" si="7"/>
        <v>R1-25-0.1-2</v>
      </c>
      <c r="G125" t="s">
        <v>67</v>
      </c>
      <c r="H125" s="13">
        <v>44614</v>
      </c>
      <c r="I125" s="4" t="str">
        <f t="shared" si="5"/>
        <v>22053</v>
      </c>
      <c r="J125" s="13">
        <v>44622</v>
      </c>
      <c r="K125" s="4" t="str">
        <f t="shared" si="6"/>
        <v>22061</v>
      </c>
      <c r="L125" t="s">
        <v>96</v>
      </c>
      <c r="M125" s="10">
        <v>6.3E-2</v>
      </c>
      <c r="N125" s="10">
        <v>0.11600000000000001</v>
      </c>
      <c r="O125" s="10">
        <v>0.23599999999999999</v>
      </c>
      <c r="P125" s="10">
        <v>0.23100000000000001</v>
      </c>
      <c r="Q125" s="10">
        <v>0.47299999999999998</v>
      </c>
      <c r="R125" s="10">
        <v>0.93700000000000006</v>
      </c>
      <c r="S125" s="10">
        <v>1.5629999999999999</v>
      </c>
      <c r="T125" s="10">
        <v>1.5660000000000001</v>
      </c>
      <c r="U125" s="10">
        <v>2.4390000000000001</v>
      </c>
      <c r="V125" s="10">
        <v>3.3029999999999999</v>
      </c>
      <c r="W125" s="10">
        <v>6.2080000000000002</v>
      </c>
      <c r="X125" s="10">
        <v>8.7110000000000003</v>
      </c>
      <c r="Y125" s="10">
        <v>10.954000000000001</v>
      </c>
      <c r="Z125" s="10">
        <v>14.696</v>
      </c>
      <c r="AA125" s="10"/>
      <c r="AB125" s="10"/>
      <c r="AC125" s="10"/>
      <c r="AD125" s="10"/>
      <c r="AE125" s="10"/>
      <c r="AF125" s="10"/>
      <c r="AS125" s="10">
        <v>0.93700000000000006</v>
      </c>
      <c r="AT125" s="10">
        <v>1.5629999999999999</v>
      </c>
      <c r="AU125" s="10">
        <v>1.5660000000000001</v>
      </c>
      <c r="AV125" s="10">
        <v>2.4390000000000001</v>
      </c>
      <c r="AW125" s="10">
        <v>3.3029999999999999</v>
      </c>
      <c r="AX125" s="10">
        <v>6.2080000000000002</v>
      </c>
      <c r="AY125" s="10">
        <v>8.7110000000000003</v>
      </c>
      <c r="AZ125" s="10">
        <v>10.954000000000001</v>
      </c>
      <c r="BA125" s="10">
        <v>14.696</v>
      </c>
      <c r="BB125" s="10">
        <v>13.635999999999999</v>
      </c>
      <c r="BC125" s="10">
        <v>11.17</v>
      </c>
      <c r="BD125" s="10"/>
      <c r="BE125" s="10"/>
      <c r="BF125" s="10"/>
      <c r="BG125" s="10"/>
    </row>
    <row r="126" spans="1:60" x14ac:dyDescent="0.2">
      <c r="A126" t="s">
        <v>44</v>
      </c>
      <c r="B126">
        <v>25</v>
      </c>
      <c r="C126" s="5">
        <v>0.1</v>
      </c>
      <c r="E126">
        <v>3</v>
      </c>
      <c r="F126" t="str">
        <f t="shared" si="7"/>
        <v>R1-25-0.1-3</v>
      </c>
      <c r="G126" t="s">
        <v>67</v>
      </c>
      <c r="H126" s="13">
        <v>44614</v>
      </c>
      <c r="I126" s="4" t="str">
        <f t="shared" si="5"/>
        <v>22053</v>
      </c>
      <c r="J126" s="13">
        <v>44622</v>
      </c>
      <c r="K126" s="4" t="str">
        <f t="shared" si="6"/>
        <v>22061</v>
      </c>
      <c r="L126" t="s">
        <v>96</v>
      </c>
      <c r="M126" s="10">
        <v>0.05</v>
      </c>
      <c r="N126" s="10">
        <v>9.2999999999999999E-2</v>
      </c>
      <c r="O126" s="10">
        <v>0.17499999999999999</v>
      </c>
      <c r="P126" s="10">
        <v>0.17499999999999999</v>
      </c>
      <c r="Q126" s="10">
        <v>0.32600000000000001</v>
      </c>
      <c r="R126" s="10">
        <v>0.88</v>
      </c>
      <c r="S126" s="10">
        <v>1.339</v>
      </c>
      <c r="T126" s="10">
        <v>1.325</v>
      </c>
      <c r="U126" s="10">
        <v>1.3779999999999999</v>
      </c>
      <c r="V126" s="10">
        <v>2.4020000000000001</v>
      </c>
      <c r="W126" s="10">
        <v>5.1079999999999997</v>
      </c>
      <c r="X126" s="10">
        <v>7.86</v>
      </c>
      <c r="Y126" s="10">
        <v>8.9239999999999995</v>
      </c>
      <c r="Z126" s="10">
        <v>10.069000000000001</v>
      </c>
      <c r="AA126" s="10"/>
      <c r="AB126" s="10"/>
      <c r="AC126" s="10"/>
      <c r="AD126" s="10"/>
      <c r="AE126" s="10"/>
      <c r="AF126" s="10"/>
      <c r="AS126" s="10">
        <v>0.88</v>
      </c>
      <c r="AT126" s="10">
        <v>1.339</v>
      </c>
      <c r="AU126" s="10">
        <v>1.325</v>
      </c>
      <c r="AV126" s="10">
        <v>1.3779999999999999</v>
      </c>
      <c r="AW126" s="10">
        <v>2.4020000000000001</v>
      </c>
      <c r="AX126" s="10">
        <v>5.1079999999999997</v>
      </c>
      <c r="AY126" s="10">
        <v>7.86</v>
      </c>
      <c r="AZ126" s="10">
        <v>8.9239999999999995</v>
      </c>
      <c r="BA126" s="10">
        <v>10.069000000000001</v>
      </c>
      <c r="BB126" s="10">
        <v>9.9090000000000007</v>
      </c>
      <c r="BC126" s="10">
        <v>7.95</v>
      </c>
      <c r="BD126" s="10"/>
      <c r="BE126" s="10"/>
      <c r="BF126" s="10"/>
      <c r="BG126" s="10"/>
    </row>
    <row r="127" spans="1:60" x14ac:dyDescent="0.2">
      <c r="A127" t="s">
        <v>44</v>
      </c>
      <c r="B127">
        <v>25</v>
      </c>
      <c r="C127" s="5">
        <v>0.1</v>
      </c>
      <c r="E127">
        <v>4</v>
      </c>
      <c r="F127" t="str">
        <f t="shared" si="7"/>
        <v>R1-25-0.1-4</v>
      </c>
      <c r="G127" t="s">
        <v>67</v>
      </c>
      <c r="H127" s="13">
        <v>44614</v>
      </c>
      <c r="I127" s="4" t="str">
        <f t="shared" si="5"/>
        <v>22053</v>
      </c>
      <c r="J127" s="13">
        <v>44622</v>
      </c>
      <c r="K127" s="4" t="str">
        <f t="shared" si="6"/>
        <v>22061</v>
      </c>
      <c r="L127" t="s">
        <v>96</v>
      </c>
      <c r="M127" s="10">
        <v>0.09</v>
      </c>
      <c r="N127" s="10">
        <v>0.16500000000000001</v>
      </c>
      <c r="O127" s="10">
        <v>0.29099999999999998</v>
      </c>
      <c r="P127" s="10">
        <v>0.29099999999999998</v>
      </c>
      <c r="Q127" s="10">
        <v>0.53900000000000003</v>
      </c>
      <c r="R127" s="10">
        <v>1.234</v>
      </c>
      <c r="S127" s="10">
        <v>1.4039999999999999</v>
      </c>
      <c r="T127" s="10">
        <v>1.7809999999999999</v>
      </c>
      <c r="U127" s="10">
        <v>3.25</v>
      </c>
      <c r="V127" s="10">
        <v>4.95</v>
      </c>
      <c r="W127" s="10">
        <v>8.32</v>
      </c>
      <c r="X127" s="10">
        <v>11.135</v>
      </c>
      <c r="Y127" s="10">
        <v>12.401</v>
      </c>
      <c r="Z127" s="10">
        <v>12.67</v>
      </c>
      <c r="AA127" s="10"/>
      <c r="AB127" s="10"/>
      <c r="AC127" s="10"/>
      <c r="AD127" s="10"/>
      <c r="AE127" s="10"/>
      <c r="AF127" s="10"/>
      <c r="AS127" s="10">
        <v>1.234</v>
      </c>
      <c r="AT127" s="10">
        <v>1.4039999999999999</v>
      </c>
      <c r="AU127" s="10">
        <v>1.7809999999999999</v>
      </c>
      <c r="AV127" s="10">
        <v>3.25</v>
      </c>
      <c r="AW127" s="10">
        <v>4.95</v>
      </c>
      <c r="AX127" s="10">
        <v>8.32</v>
      </c>
      <c r="AY127" s="10">
        <v>11.135</v>
      </c>
      <c r="AZ127" s="10">
        <v>12.401</v>
      </c>
      <c r="BA127" s="10">
        <v>12.67</v>
      </c>
      <c r="BB127" s="10">
        <v>10.82</v>
      </c>
      <c r="BC127" s="10">
        <v>8.9339999999999993</v>
      </c>
      <c r="BD127" s="10"/>
      <c r="BE127" s="10"/>
      <c r="BF127" s="10"/>
      <c r="BG127" s="10"/>
    </row>
    <row r="128" spans="1:60" x14ac:dyDescent="0.2">
      <c r="A128" t="s">
        <v>44</v>
      </c>
      <c r="B128">
        <v>25</v>
      </c>
      <c r="C128" s="5">
        <v>0.1</v>
      </c>
      <c r="E128">
        <v>5</v>
      </c>
      <c r="F128" t="str">
        <f t="shared" si="7"/>
        <v>R1-25-0.1-5</v>
      </c>
      <c r="G128" t="s">
        <v>67</v>
      </c>
      <c r="H128" s="13">
        <v>44614</v>
      </c>
      <c r="I128" s="4" t="str">
        <f t="shared" si="5"/>
        <v>22053</v>
      </c>
      <c r="J128" s="13">
        <v>44622</v>
      </c>
      <c r="K128" s="4" t="str">
        <f t="shared" si="6"/>
        <v>22061</v>
      </c>
      <c r="L128" t="s">
        <v>96</v>
      </c>
      <c r="M128" s="10">
        <v>7.1999999999999995E-2</v>
      </c>
      <c r="N128" s="10">
        <v>0.11799999999999999</v>
      </c>
      <c r="O128" s="10">
        <v>0.21</v>
      </c>
      <c r="P128" s="10">
        <v>0.22800000000000001</v>
      </c>
      <c r="Q128" s="10">
        <v>0.4</v>
      </c>
      <c r="R128" s="10">
        <v>1.0649999999999999</v>
      </c>
      <c r="S128" s="10">
        <v>1.5760000000000001</v>
      </c>
      <c r="T128" s="10">
        <v>1.5669999999999999</v>
      </c>
      <c r="U128" s="10">
        <v>2.5720000000000001</v>
      </c>
      <c r="V128" s="10">
        <v>4.42</v>
      </c>
      <c r="W128" s="10">
        <v>7.8659999999999997</v>
      </c>
      <c r="X128" s="10">
        <v>10.551</v>
      </c>
      <c r="Y128" s="10">
        <v>11.707000000000001</v>
      </c>
      <c r="Z128" s="10">
        <v>13.723000000000001</v>
      </c>
      <c r="AA128" s="10"/>
      <c r="AB128" s="10"/>
      <c r="AC128" s="10"/>
      <c r="AD128" s="10"/>
      <c r="AE128" s="10"/>
      <c r="AF128" s="10"/>
      <c r="AS128" s="10">
        <v>1.0649999999999999</v>
      </c>
      <c r="AT128" s="10">
        <v>1.5760000000000001</v>
      </c>
      <c r="AU128" s="10">
        <v>1.5669999999999999</v>
      </c>
      <c r="AV128" s="10">
        <v>2.5720000000000001</v>
      </c>
      <c r="AW128" s="10">
        <v>4.42</v>
      </c>
      <c r="AX128" s="10">
        <v>7.8659999999999997</v>
      </c>
      <c r="AY128" s="10">
        <v>10.551</v>
      </c>
      <c r="AZ128" s="10">
        <v>11.707000000000001</v>
      </c>
      <c r="BA128" s="10">
        <v>13.723000000000001</v>
      </c>
      <c r="BB128" s="10">
        <v>12.255000000000001</v>
      </c>
      <c r="BC128" s="10">
        <v>10.455</v>
      </c>
      <c r="BD128" s="10"/>
      <c r="BE128" s="10"/>
      <c r="BF128" s="10"/>
      <c r="BG128" s="10"/>
    </row>
    <row r="129" spans="1:65" x14ac:dyDescent="0.2">
      <c r="A129" t="s">
        <v>44</v>
      </c>
      <c r="B129">
        <v>25</v>
      </c>
      <c r="C129" s="5">
        <v>0.1</v>
      </c>
      <c r="E129">
        <v>6</v>
      </c>
      <c r="F129" t="str">
        <f t="shared" si="7"/>
        <v>R1-25-0.1-6</v>
      </c>
      <c r="G129" t="s">
        <v>67</v>
      </c>
      <c r="H129" s="13">
        <v>44614</v>
      </c>
      <c r="I129" s="4" t="str">
        <f t="shared" si="5"/>
        <v>22053</v>
      </c>
      <c r="J129" s="13">
        <v>44622</v>
      </c>
      <c r="K129" s="4" t="str">
        <f t="shared" si="6"/>
        <v>22061</v>
      </c>
      <c r="L129" t="s">
        <v>96</v>
      </c>
      <c r="M129" s="10">
        <v>4.4999999999999998E-2</v>
      </c>
      <c r="N129" s="10">
        <v>9.5000000000000001E-2</v>
      </c>
      <c r="O129" s="10">
        <v>0.17799999999999999</v>
      </c>
      <c r="P129" s="10">
        <v>0.19600000000000001</v>
      </c>
      <c r="Q129" s="10">
        <v>0.39700000000000002</v>
      </c>
      <c r="R129" s="10">
        <v>0.89900000000000002</v>
      </c>
      <c r="S129" s="10">
        <v>1.266</v>
      </c>
      <c r="T129" s="10">
        <v>1.25</v>
      </c>
      <c r="U129" s="10">
        <v>1.7549999999999999</v>
      </c>
      <c r="V129" s="10">
        <v>2.66</v>
      </c>
      <c r="W129" s="10">
        <v>4.6619999999999999</v>
      </c>
      <c r="X129" s="10">
        <v>7.8550000000000004</v>
      </c>
      <c r="Y129" s="10">
        <v>10.016</v>
      </c>
      <c r="Z129" s="10">
        <v>12.462</v>
      </c>
      <c r="AA129" s="10">
        <v>13.875</v>
      </c>
      <c r="AB129" s="10"/>
      <c r="AC129" s="10"/>
      <c r="AD129" s="10"/>
      <c r="AE129" s="10"/>
      <c r="AF129" s="10"/>
      <c r="AS129" s="10">
        <v>0.89900000000000002</v>
      </c>
      <c r="AT129" s="10">
        <v>1.266</v>
      </c>
      <c r="AU129" s="10">
        <v>1.25</v>
      </c>
      <c r="AV129" s="10">
        <v>1.7549999999999999</v>
      </c>
      <c r="AW129" s="10">
        <v>2.66</v>
      </c>
      <c r="AX129" s="10">
        <v>4.6619999999999999</v>
      </c>
      <c r="AY129" s="10">
        <v>7.8550000000000004</v>
      </c>
      <c r="AZ129" s="10">
        <v>10.016</v>
      </c>
      <c r="BA129" s="10">
        <v>12.462</v>
      </c>
      <c r="BB129" s="10">
        <v>13.875</v>
      </c>
      <c r="BC129" s="10">
        <v>12.291</v>
      </c>
      <c r="BD129" s="10">
        <v>10.776</v>
      </c>
      <c r="BE129" s="10"/>
      <c r="BF129" s="10"/>
      <c r="BG129" s="10"/>
    </row>
    <row r="130" spans="1:65" x14ac:dyDescent="0.2">
      <c r="A130" t="s">
        <v>44</v>
      </c>
      <c r="B130">
        <v>25</v>
      </c>
      <c r="C130" s="5">
        <v>0.1</v>
      </c>
      <c r="E130">
        <v>7</v>
      </c>
      <c r="F130" t="str">
        <f t="shared" ref="F130:F143" si="8">_xlfn.CONCAT(A130,"-",B130,"-",C130,
IF(ISTEXT(D130),"_",""),D130,"-",E130)</f>
        <v>R1-25-0.1-7</v>
      </c>
      <c r="G130" t="s">
        <v>67</v>
      </c>
      <c r="H130" s="13">
        <v>44614</v>
      </c>
      <c r="I130" s="4" t="str">
        <f t="shared" si="5"/>
        <v>22053</v>
      </c>
      <c r="J130" s="13">
        <v>44622</v>
      </c>
      <c r="K130" s="4" t="str">
        <f t="shared" si="6"/>
        <v>22061</v>
      </c>
      <c r="L130" t="s">
        <v>96</v>
      </c>
      <c r="M130" s="10">
        <v>2.7E-2</v>
      </c>
      <c r="N130" s="10">
        <v>2.5999999999999999E-2</v>
      </c>
      <c r="O130" s="10">
        <v>2.8000000000000001E-2</v>
      </c>
      <c r="P130" s="10">
        <v>3.7999999999999999E-2</v>
      </c>
      <c r="Q130" s="10">
        <v>7.4999999999999997E-2</v>
      </c>
      <c r="R130" s="10">
        <v>0.13800000000000001</v>
      </c>
      <c r="S130" s="10">
        <v>0.128</v>
      </c>
      <c r="T130" s="10">
        <v>0.19700000000000001</v>
      </c>
      <c r="U130" s="10">
        <v>0.53900000000000003</v>
      </c>
      <c r="V130" s="10">
        <v>1.0169999999999999</v>
      </c>
      <c r="W130" s="10">
        <v>1.0529999999999999</v>
      </c>
      <c r="X130" s="10">
        <v>1.0089999999999999</v>
      </c>
      <c r="Y130" s="10">
        <v>1.54</v>
      </c>
      <c r="Z130" s="10">
        <v>3.5470000000000002</v>
      </c>
      <c r="AA130" s="10">
        <v>5.2770000000000001</v>
      </c>
      <c r="AB130" s="10">
        <v>7.4379999999999997</v>
      </c>
      <c r="AC130" s="10">
        <v>9.5329999999999995</v>
      </c>
      <c r="AD130" s="10">
        <v>10.523999999999999</v>
      </c>
      <c r="AE130" s="10"/>
      <c r="AF130" s="10"/>
      <c r="AS130" s="10">
        <v>0.13800000000000001</v>
      </c>
      <c r="AT130" s="10">
        <v>0.128</v>
      </c>
      <c r="AU130" s="10">
        <v>0.19700000000000001</v>
      </c>
      <c r="AV130" s="10">
        <v>0.53900000000000003</v>
      </c>
      <c r="AW130" s="10">
        <v>1.0169999999999999</v>
      </c>
      <c r="AX130" s="10">
        <v>1.0529999999999999</v>
      </c>
      <c r="AY130" s="10">
        <v>1.0089999999999999</v>
      </c>
      <c r="AZ130" s="10">
        <v>1.54</v>
      </c>
      <c r="BA130" s="10">
        <v>3.5470000000000002</v>
      </c>
      <c r="BB130" s="10">
        <v>5.2770000000000001</v>
      </c>
      <c r="BC130" s="10">
        <v>7.4379999999999997</v>
      </c>
      <c r="BD130" s="10">
        <v>9.5329999999999995</v>
      </c>
      <c r="BE130" s="10">
        <v>10.523999999999999</v>
      </c>
      <c r="BF130" s="10">
        <v>9.5329999999999995</v>
      </c>
      <c r="BG130" s="10">
        <v>8.2379999999999995</v>
      </c>
    </row>
    <row r="131" spans="1:65" x14ac:dyDescent="0.2">
      <c r="A131" t="s">
        <v>44</v>
      </c>
      <c r="B131">
        <v>25</v>
      </c>
      <c r="C131" s="5">
        <v>0.1</v>
      </c>
      <c r="E131">
        <v>8</v>
      </c>
      <c r="F131" t="str">
        <f t="shared" si="8"/>
        <v>R1-25-0.1-8</v>
      </c>
      <c r="G131" t="s">
        <v>67</v>
      </c>
      <c r="H131" s="13">
        <v>44614</v>
      </c>
      <c r="I131" s="4" t="str">
        <f t="shared" ref="I131:I143" si="9">TEXT(H131,"yy")&amp;TEXT(H131-("1JAN"&amp;YEAR(H131))+1,"000")</f>
        <v>22053</v>
      </c>
      <c r="J131" s="13">
        <v>44622</v>
      </c>
      <c r="K131" s="4" t="str">
        <f t="shared" ref="K131:K143" si="10">IF(J131&lt;&gt;"na",(TEXT(J131,"yy")&amp;TEXT(J131-("1JAN"&amp;YEAR(J131))+1,"000")),"na")</f>
        <v>22061</v>
      </c>
      <c r="L131" t="s">
        <v>96</v>
      </c>
      <c r="M131" s="10">
        <v>3.5000000000000003E-2</v>
      </c>
      <c r="N131" s="10">
        <v>6.2E-2</v>
      </c>
      <c r="O131" s="10">
        <v>0.107</v>
      </c>
      <c r="P131" s="10">
        <v>0.161</v>
      </c>
      <c r="Q131" s="10">
        <v>0.155</v>
      </c>
      <c r="R131" s="10">
        <v>0.32600000000000001</v>
      </c>
      <c r="S131" s="10">
        <v>0.74099999999999999</v>
      </c>
      <c r="T131" s="10">
        <v>1.2669999999999999</v>
      </c>
      <c r="U131" s="10">
        <v>1.242</v>
      </c>
      <c r="V131" s="10">
        <v>1.577</v>
      </c>
      <c r="W131" s="10">
        <v>3.37</v>
      </c>
      <c r="X131" s="10">
        <v>5.3659999999999997</v>
      </c>
      <c r="Y131" s="10">
        <v>7.6529999999999996</v>
      </c>
      <c r="Z131" s="10">
        <v>10.074999999999999</v>
      </c>
      <c r="AA131" s="10">
        <v>11.52</v>
      </c>
      <c r="AB131" s="10"/>
      <c r="AC131" s="10"/>
      <c r="AD131" s="10"/>
      <c r="AE131" s="10"/>
      <c r="AF131" s="10"/>
      <c r="AS131" s="10">
        <v>0.32600000000000001</v>
      </c>
      <c r="AT131" s="10">
        <v>0.74099999999999999</v>
      </c>
      <c r="AU131" s="10">
        <v>1.2669999999999999</v>
      </c>
      <c r="AV131" s="10">
        <v>1.242</v>
      </c>
      <c r="AW131" s="10">
        <v>1.577</v>
      </c>
      <c r="AX131" s="10">
        <v>3.37</v>
      </c>
      <c r="AY131" s="10">
        <v>5.3659999999999997</v>
      </c>
      <c r="AZ131" s="10">
        <v>7.6529999999999996</v>
      </c>
      <c r="BA131" s="10">
        <v>10.074999999999999</v>
      </c>
      <c r="BB131" s="10">
        <v>11.52</v>
      </c>
      <c r="BC131" s="10">
        <v>10.558</v>
      </c>
      <c r="BD131" s="10">
        <v>8.8040000000000003</v>
      </c>
      <c r="BE131" s="10"/>
      <c r="BF131" s="10"/>
      <c r="BG131" s="10"/>
    </row>
    <row r="132" spans="1:65" x14ac:dyDescent="0.2">
      <c r="A132" t="s">
        <v>44</v>
      </c>
      <c r="B132">
        <v>25</v>
      </c>
      <c r="C132" s="5">
        <v>0.1</v>
      </c>
      <c r="E132">
        <v>9</v>
      </c>
      <c r="F132" t="str">
        <f t="shared" si="8"/>
        <v>R1-25-0.1-9</v>
      </c>
      <c r="G132" t="s">
        <v>67</v>
      </c>
      <c r="H132" s="13">
        <v>44614</v>
      </c>
      <c r="I132" s="4" t="str">
        <f t="shared" si="9"/>
        <v>22053</v>
      </c>
      <c r="J132" s="13">
        <v>44622</v>
      </c>
      <c r="K132" s="4" t="str">
        <f t="shared" si="10"/>
        <v>22061</v>
      </c>
      <c r="L132" t="s">
        <v>96</v>
      </c>
      <c r="M132" s="10">
        <v>6.2E-2</v>
      </c>
      <c r="N132" s="10">
        <v>0.111</v>
      </c>
      <c r="O132" s="10">
        <v>0.20899999999999999</v>
      </c>
      <c r="P132" s="10">
        <v>0.20499999999999999</v>
      </c>
      <c r="Q132" s="10">
        <v>0.32100000000000001</v>
      </c>
      <c r="R132" s="10"/>
      <c r="S132" s="10">
        <v>1.9019999999999999</v>
      </c>
      <c r="T132" s="10">
        <v>1.8580000000000001</v>
      </c>
      <c r="U132" s="10">
        <v>2.8849999999999998</v>
      </c>
      <c r="V132" s="10">
        <v>5.2880000000000003</v>
      </c>
      <c r="W132" s="10">
        <v>7.5830000000000002</v>
      </c>
      <c r="X132" s="10">
        <v>10.46</v>
      </c>
      <c r="Y132" s="10">
        <v>13.571999999999999</v>
      </c>
      <c r="Z132" s="10">
        <v>15.523999999999999</v>
      </c>
      <c r="AA132" s="10"/>
      <c r="AB132" s="10"/>
      <c r="AC132" s="10"/>
      <c r="AD132" s="10"/>
      <c r="AE132" s="10"/>
      <c r="AF132" s="10"/>
      <c r="AS132" s="10"/>
      <c r="AT132" s="10">
        <v>1.9019999999999999</v>
      </c>
      <c r="AU132" s="10">
        <v>1.8580000000000001</v>
      </c>
      <c r="AV132" s="10">
        <v>2.8849999999999998</v>
      </c>
      <c r="AW132" s="10">
        <v>5.2880000000000003</v>
      </c>
      <c r="AX132" s="10">
        <v>7.5830000000000002</v>
      </c>
      <c r="AY132" s="10">
        <v>10.46</v>
      </c>
      <c r="AZ132" s="10">
        <v>13.571999999999999</v>
      </c>
      <c r="BA132" s="10">
        <v>15.523999999999999</v>
      </c>
      <c r="BB132" s="10">
        <v>14.78</v>
      </c>
      <c r="BC132" s="10">
        <v>12.935</v>
      </c>
      <c r="BD132" s="10"/>
      <c r="BE132" s="10"/>
      <c r="BF132" s="10"/>
      <c r="BG132" s="10"/>
    </row>
    <row r="133" spans="1:65" x14ac:dyDescent="0.2">
      <c r="A133" t="s">
        <v>44</v>
      </c>
      <c r="B133">
        <v>25</v>
      </c>
      <c r="C133" s="5">
        <v>0.1</v>
      </c>
      <c r="E133">
        <v>10</v>
      </c>
      <c r="F133" t="str">
        <f t="shared" si="8"/>
        <v>R1-25-0.1-10</v>
      </c>
      <c r="G133" t="s">
        <v>67</v>
      </c>
      <c r="H133" s="13">
        <v>44614</v>
      </c>
      <c r="I133" s="4" t="str">
        <f t="shared" si="9"/>
        <v>22053</v>
      </c>
      <c r="J133" s="13">
        <v>44622</v>
      </c>
      <c r="K133" s="4" t="str">
        <f t="shared" si="10"/>
        <v>22061</v>
      </c>
      <c r="L133" t="s">
        <v>75</v>
      </c>
      <c r="M133" s="10">
        <v>6.9000000000000006E-2</v>
      </c>
      <c r="N133" s="10">
        <v>0.125</v>
      </c>
      <c r="O133" s="10">
        <v>0.22500000000000001</v>
      </c>
      <c r="P133" s="10">
        <v>0.221</v>
      </c>
      <c r="Q133" s="10">
        <v>0.51700000000000002</v>
      </c>
      <c r="R133" s="10">
        <v>1.0429999999999999</v>
      </c>
      <c r="S133" s="10">
        <v>1.94</v>
      </c>
      <c r="T133" s="10">
        <v>1.9259999999999999</v>
      </c>
      <c r="U133" s="10">
        <v>2.7549999999999999</v>
      </c>
      <c r="V133" s="10">
        <v>5.0599999999999996</v>
      </c>
      <c r="W133" s="10">
        <v>7.7220000000000004</v>
      </c>
      <c r="X133" s="10">
        <v>10.211</v>
      </c>
      <c r="Y133" s="10">
        <v>12.372</v>
      </c>
      <c r="Z133" s="10">
        <v>13.228999999999999</v>
      </c>
      <c r="AA133" s="10"/>
      <c r="AB133" s="10"/>
      <c r="AC133" s="10"/>
      <c r="AD133" s="10"/>
      <c r="AE133" s="10"/>
      <c r="AF133" s="10"/>
      <c r="AS133" s="10">
        <v>1.0429999999999999</v>
      </c>
      <c r="AT133" s="10">
        <v>1.94</v>
      </c>
      <c r="AU133" s="10">
        <v>1.9259999999999999</v>
      </c>
      <c r="AV133" s="10">
        <v>2.7549999999999999</v>
      </c>
      <c r="AW133" s="10">
        <v>5.0599999999999996</v>
      </c>
      <c r="AX133" s="10">
        <v>7.7220000000000004</v>
      </c>
      <c r="AY133" s="10">
        <v>10.211</v>
      </c>
      <c r="AZ133" s="10">
        <v>12.372</v>
      </c>
      <c r="BA133" s="10">
        <v>13.228999999999999</v>
      </c>
      <c r="BB133" s="10">
        <v>12.574999999999999</v>
      </c>
      <c r="BC133" s="10">
        <v>9.2370000000000001</v>
      </c>
      <c r="BD133" s="10"/>
      <c r="BE133" s="10"/>
      <c r="BF133" s="10"/>
      <c r="BG133" s="10"/>
    </row>
    <row r="134" spans="1:65" x14ac:dyDescent="0.2">
      <c r="A134" t="s">
        <v>44</v>
      </c>
      <c r="B134">
        <v>25</v>
      </c>
      <c r="C134">
        <v>0.01</v>
      </c>
      <c r="E134">
        <v>1</v>
      </c>
      <c r="F134" t="str">
        <f t="shared" si="8"/>
        <v>R1-25-0.01-1</v>
      </c>
      <c r="G134" t="s">
        <v>67</v>
      </c>
      <c r="H134" s="13">
        <v>44614</v>
      </c>
      <c r="I134" s="4" t="str">
        <f t="shared" si="9"/>
        <v>22053</v>
      </c>
      <c r="J134" s="13">
        <v>44622</v>
      </c>
      <c r="K134" s="4" t="str">
        <f t="shared" si="10"/>
        <v>22061</v>
      </c>
      <c r="L134" t="s">
        <v>96</v>
      </c>
      <c r="M134" s="10">
        <v>4.9000000000000002E-2</v>
      </c>
      <c r="N134" s="10">
        <v>9.8000000000000004E-2</v>
      </c>
      <c r="O134" s="10">
        <v>0.13700000000000001</v>
      </c>
      <c r="P134" s="10">
        <v>0.26500000000000001</v>
      </c>
      <c r="Q134" s="10">
        <v>0.25600000000000001</v>
      </c>
      <c r="R134" s="10">
        <v>0.53800000000000003</v>
      </c>
      <c r="S134" s="10">
        <v>1.0649999999999999</v>
      </c>
      <c r="T134" s="10">
        <v>1.6080000000000001</v>
      </c>
      <c r="U134" s="10">
        <v>1.61</v>
      </c>
      <c r="V134" s="10">
        <v>2.0289999999999999</v>
      </c>
      <c r="W134" s="10">
        <v>2.7679999999999998</v>
      </c>
      <c r="X134" s="10">
        <v>5.3449999999999998</v>
      </c>
      <c r="Y134" s="10">
        <v>7.7759999999999998</v>
      </c>
      <c r="Z134" s="10">
        <v>11.648999999999999</v>
      </c>
      <c r="AA134" s="10">
        <v>12.292</v>
      </c>
      <c r="AB134" s="10">
        <v>15.179</v>
      </c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S134" s="10">
        <v>0.53800000000000003</v>
      </c>
      <c r="AT134" s="10">
        <v>1.0649999999999999</v>
      </c>
      <c r="AU134" s="10">
        <v>1.6080000000000001</v>
      </c>
      <c r="AV134" s="10">
        <v>1.61</v>
      </c>
      <c r="AW134" s="10">
        <v>2.0289999999999999</v>
      </c>
      <c r="AX134" s="10">
        <v>2.7679999999999998</v>
      </c>
      <c r="AY134" s="10">
        <v>5.3449999999999998</v>
      </c>
      <c r="AZ134" s="10">
        <v>7.7759999999999998</v>
      </c>
      <c r="BA134" s="10">
        <v>11.648999999999999</v>
      </c>
      <c r="BB134" s="10">
        <v>12.292</v>
      </c>
      <c r="BC134" s="10">
        <v>15.179</v>
      </c>
      <c r="BD134" s="10">
        <v>13.686999999999999</v>
      </c>
      <c r="BE134" s="10">
        <v>11.702999999999999</v>
      </c>
      <c r="BF134" s="10"/>
      <c r="BG134" s="10"/>
      <c r="BH134" s="10"/>
      <c r="BI134" s="10"/>
      <c r="BJ134" s="10"/>
      <c r="BK134" s="10"/>
      <c r="BL134" s="10"/>
      <c r="BM134" s="10"/>
    </row>
    <row r="135" spans="1:65" x14ac:dyDescent="0.2">
      <c r="A135" t="s">
        <v>44</v>
      </c>
      <c r="B135">
        <v>25</v>
      </c>
      <c r="C135">
        <v>0.01</v>
      </c>
      <c r="E135">
        <v>2</v>
      </c>
      <c r="F135" t="str">
        <f t="shared" si="8"/>
        <v>R1-25-0.01-2</v>
      </c>
      <c r="G135" t="s">
        <v>67</v>
      </c>
      <c r="H135" s="13">
        <v>44614</v>
      </c>
      <c r="I135" s="4" t="str">
        <f t="shared" si="9"/>
        <v>22053</v>
      </c>
      <c r="J135" s="13">
        <v>44622</v>
      </c>
      <c r="K135" s="4" t="str">
        <f t="shared" si="10"/>
        <v>22061</v>
      </c>
      <c r="L135" t="s">
        <v>96</v>
      </c>
      <c r="M135" s="10">
        <v>4.7E-2</v>
      </c>
      <c r="N135" s="10">
        <v>9.2999999999999999E-2</v>
      </c>
      <c r="O135" s="10">
        <v>0.183</v>
      </c>
      <c r="P135" s="10">
        <v>0.19500000000000001</v>
      </c>
      <c r="Q135" s="10">
        <v>0.29699999999999999</v>
      </c>
      <c r="R135" s="10">
        <v>0.84199999999999997</v>
      </c>
      <c r="S135" s="10">
        <v>1.611</v>
      </c>
      <c r="T135" s="10">
        <v>1.573</v>
      </c>
      <c r="U135" s="10">
        <v>1.772</v>
      </c>
      <c r="V135" s="10">
        <v>1.7669999999999999</v>
      </c>
      <c r="W135" s="10">
        <v>1.6839999999999999</v>
      </c>
      <c r="X135" s="10">
        <v>2.6579999999999999</v>
      </c>
      <c r="Y135" s="10">
        <v>4.5810000000000004</v>
      </c>
      <c r="Z135" s="10">
        <v>7.73</v>
      </c>
      <c r="AA135" s="10">
        <v>10.875</v>
      </c>
      <c r="AB135" s="10">
        <v>12.750999999999999</v>
      </c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S135" s="10">
        <v>0.84199999999999997</v>
      </c>
      <c r="AT135" s="10">
        <v>1.611</v>
      </c>
      <c r="AU135" s="10">
        <v>1.573</v>
      </c>
      <c r="AV135" s="10">
        <v>1.772</v>
      </c>
      <c r="AW135" s="10">
        <v>1.7669999999999999</v>
      </c>
      <c r="AX135" s="10">
        <v>1.6839999999999999</v>
      </c>
      <c r="AY135" s="10">
        <v>2.6579999999999999</v>
      </c>
      <c r="AZ135" s="10">
        <v>4.5810000000000004</v>
      </c>
      <c r="BA135" s="10">
        <v>7.73</v>
      </c>
      <c r="BB135" s="10">
        <v>10.875</v>
      </c>
      <c r="BC135" s="10">
        <v>12.750999999999999</v>
      </c>
      <c r="BD135" s="10">
        <v>12.439</v>
      </c>
      <c r="BE135" s="10">
        <v>10.62</v>
      </c>
      <c r="BF135" s="10"/>
      <c r="BG135" s="10"/>
      <c r="BH135" s="10"/>
      <c r="BI135" s="10"/>
      <c r="BJ135" s="10"/>
      <c r="BK135" s="10"/>
      <c r="BL135" s="10"/>
      <c r="BM135" s="10"/>
    </row>
    <row r="136" spans="1:65" x14ac:dyDescent="0.2">
      <c r="A136" t="s">
        <v>44</v>
      </c>
      <c r="B136">
        <v>25</v>
      </c>
      <c r="C136">
        <v>0.01</v>
      </c>
      <c r="E136">
        <v>3</v>
      </c>
      <c r="F136" t="str">
        <f t="shared" si="8"/>
        <v>R1-25-0.01-3</v>
      </c>
      <c r="G136" t="s">
        <v>67</v>
      </c>
      <c r="H136" s="13">
        <v>44614</v>
      </c>
      <c r="I136" s="4" t="str">
        <f t="shared" si="9"/>
        <v>22053</v>
      </c>
      <c r="J136" s="13">
        <v>44622</v>
      </c>
      <c r="K136" s="4" t="str">
        <f t="shared" si="10"/>
        <v>22061</v>
      </c>
      <c r="L136" t="s">
        <v>96</v>
      </c>
      <c r="M136" s="10">
        <v>0.03</v>
      </c>
      <c r="N136" s="10">
        <v>5.5E-2</v>
      </c>
      <c r="O136" s="10">
        <v>0.11</v>
      </c>
      <c r="P136" s="10">
        <v>0.17899999999999999</v>
      </c>
      <c r="Q136" s="10">
        <v>0.191</v>
      </c>
      <c r="R136" s="10">
        <v>0.42699999999999999</v>
      </c>
      <c r="S136" s="10">
        <v>1.1060000000000001</v>
      </c>
      <c r="T136" s="10">
        <v>1.1459999999999999</v>
      </c>
      <c r="U136" s="10">
        <v>1.5149999999999999</v>
      </c>
      <c r="V136" s="10">
        <v>2.71</v>
      </c>
      <c r="W136" s="10">
        <v>5.274</v>
      </c>
      <c r="X136" s="10">
        <v>7.8940000000000001</v>
      </c>
      <c r="Y136" s="10">
        <v>10.348000000000001</v>
      </c>
      <c r="Z136" s="10">
        <v>12.509</v>
      </c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S136" s="10">
        <v>0.42699999999999999</v>
      </c>
      <c r="AT136" s="10">
        <v>1.1060000000000001</v>
      </c>
      <c r="AU136" s="10">
        <v>1.1459999999999999</v>
      </c>
      <c r="AV136" s="10">
        <v>1.5149999999999999</v>
      </c>
      <c r="AW136" s="10">
        <v>2.71</v>
      </c>
      <c r="AX136" s="10">
        <v>5.274</v>
      </c>
      <c r="AY136" s="10">
        <v>7.8940000000000001</v>
      </c>
      <c r="AZ136" s="10">
        <v>10.348000000000001</v>
      </c>
      <c r="BA136" s="10">
        <v>12.509</v>
      </c>
      <c r="BB136" s="10">
        <v>11.422000000000001</v>
      </c>
      <c r="BC136" s="10">
        <v>9.7370000000000001</v>
      </c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</row>
    <row r="137" spans="1:65" x14ac:dyDescent="0.2">
      <c r="A137" t="s">
        <v>44</v>
      </c>
      <c r="B137">
        <v>25</v>
      </c>
      <c r="C137">
        <v>0.01</v>
      </c>
      <c r="E137">
        <v>4</v>
      </c>
      <c r="F137" t="str">
        <f t="shared" si="8"/>
        <v>R1-25-0.01-4</v>
      </c>
      <c r="G137" t="s">
        <v>67</v>
      </c>
      <c r="H137" s="13">
        <v>44614</v>
      </c>
      <c r="I137" s="4" t="str">
        <f t="shared" si="9"/>
        <v>22053</v>
      </c>
      <c r="J137" s="13">
        <v>44622</v>
      </c>
      <c r="K137" s="4" t="str">
        <f t="shared" si="10"/>
        <v>22061</v>
      </c>
      <c r="L137" t="s">
        <v>96</v>
      </c>
      <c r="M137" s="10">
        <v>4.3999999999999997E-2</v>
      </c>
      <c r="N137" s="10">
        <v>4.2999999999999997E-2</v>
      </c>
      <c r="O137" s="10">
        <v>9.6000000000000002E-2</v>
      </c>
      <c r="P137" s="10">
        <v>0.20699999999999999</v>
      </c>
      <c r="Q137" s="10">
        <v>0.219</v>
      </c>
      <c r="R137" s="10">
        <v>0.39800000000000002</v>
      </c>
      <c r="S137" s="10">
        <v>0.9</v>
      </c>
      <c r="T137" s="10">
        <v>1.792</v>
      </c>
      <c r="U137" s="10">
        <v>1.75</v>
      </c>
      <c r="V137" s="10">
        <v>2.0390000000000001</v>
      </c>
      <c r="W137" s="10">
        <v>4.1429999999999998</v>
      </c>
      <c r="X137" s="10">
        <v>7.4459999999999997</v>
      </c>
      <c r="Y137" s="10">
        <v>9.2560000000000002</v>
      </c>
      <c r="Z137" s="10">
        <v>14.003</v>
      </c>
      <c r="AA137" s="10">
        <v>15.084</v>
      </c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S137" s="10">
        <v>0.39800000000000002</v>
      </c>
      <c r="AT137" s="10">
        <v>0.9</v>
      </c>
      <c r="AU137" s="10">
        <v>1.792</v>
      </c>
      <c r="AV137" s="10">
        <v>1.75</v>
      </c>
      <c r="AW137" s="10">
        <v>2.0390000000000001</v>
      </c>
      <c r="AX137" s="10">
        <v>4.1429999999999998</v>
      </c>
      <c r="AY137" s="10">
        <v>7.4459999999999997</v>
      </c>
      <c r="AZ137" s="10">
        <v>9.2560000000000002</v>
      </c>
      <c r="BA137" s="10">
        <v>14.003</v>
      </c>
      <c r="BB137" s="10">
        <v>15.084</v>
      </c>
      <c r="BC137" s="10">
        <v>14.673</v>
      </c>
      <c r="BD137" s="10">
        <v>11.864000000000001</v>
      </c>
      <c r="BE137" s="10"/>
      <c r="BF137" s="10"/>
      <c r="BG137" s="10"/>
      <c r="BH137" s="10"/>
      <c r="BI137" s="10"/>
      <c r="BJ137" s="10"/>
      <c r="BK137" s="10"/>
      <c r="BL137" s="10"/>
      <c r="BM137" s="10"/>
    </row>
    <row r="138" spans="1:65" x14ac:dyDescent="0.2">
      <c r="A138" t="s">
        <v>44</v>
      </c>
      <c r="B138">
        <v>25</v>
      </c>
      <c r="C138">
        <v>0.01</v>
      </c>
      <c r="E138">
        <v>5</v>
      </c>
      <c r="F138" t="str">
        <f t="shared" si="8"/>
        <v>R1-25-0.01-5</v>
      </c>
      <c r="G138" t="s">
        <v>67</v>
      </c>
      <c r="H138" s="13">
        <v>44614</v>
      </c>
      <c r="I138" s="4" t="str">
        <f t="shared" si="9"/>
        <v>22053</v>
      </c>
      <c r="J138" s="13">
        <v>44622</v>
      </c>
      <c r="K138" s="4" t="str">
        <f t="shared" si="10"/>
        <v>22061</v>
      </c>
      <c r="L138" t="s">
        <v>96</v>
      </c>
      <c r="M138" s="10">
        <v>6.7000000000000004E-2</v>
      </c>
      <c r="N138" s="10">
        <v>0.11799999999999999</v>
      </c>
      <c r="O138" s="10">
        <v>0.21</v>
      </c>
      <c r="P138" s="10">
        <v>0.218</v>
      </c>
      <c r="Q138" s="10">
        <v>0.378</v>
      </c>
      <c r="R138" s="10">
        <v>1.028</v>
      </c>
      <c r="S138" s="10">
        <v>1.7050000000000001</v>
      </c>
      <c r="T138" s="10">
        <v>1.6839999999999999</v>
      </c>
      <c r="U138" s="10">
        <v>2.4510000000000001</v>
      </c>
      <c r="V138" s="10">
        <v>3.544</v>
      </c>
      <c r="W138" s="10">
        <v>4.327</v>
      </c>
      <c r="X138" s="10">
        <v>7.4180000000000001</v>
      </c>
      <c r="Y138" s="10">
        <v>10.87</v>
      </c>
      <c r="Z138" s="10">
        <v>13.199</v>
      </c>
      <c r="AA138" s="10">
        <v>13.965999999999999</v>
      </c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S138" s="10">
        <v>1.028</v>
      </c>
      <c r="AT138" s="10">
        <v>1.7050000000000001</v>
      </c>
      <c r="AU138" s="10">
        <v>1.6839999999999999</v>
      </c>
      <c r="AV138" s="10">
        <v>2.4510000000000001</v>
      </c>
      <c r="AW138" s="10">
        <v>3.544</v>
      </c>
      <c r="AX138" s="10">
        <v>4.327</v>
      </c>
      <c r="AY138" s="10">
        <v>7.4180000000000001</v>
      </c>
      <c r="AZ138" s="10">
        <v>10.87</v>
      </c>
      <c r="BA138" s="10">
        <v>13.199</v>
      </c>
      <c r="BB138" s="10">
        <v>13.965999999999999</v>
      </c>
      <c r="BC138" s="10">
        <v>12.59</v>
      </c>
      <c r="BD138" s="10">
        <v>11.278</v>
      </c>
      <c r="BE138" s="10"/>
      <c r="BF138" s="10"/>
      <c r="BG138" s="10"/>
      <c r="BH138" s="10"/>
      <c r="BI138" s="10"/>
      <c r="BJ138" s="10"/>
      <c r="BK138" s="10"/>
      <c r="BL138" s="10"/>
      <c r="BM138" s="10"/>
    </row>
    <row r="139" spans="1:65" x14ac:dyDescent="0.2">
      <c r="A139" t="s">
        <v>44</v>
      </c>
      <c r="B139">
        <v>25</v>
      </c>
      <c r="C139">
        <v>0.01</v>
      </c>
      <c r="E139">
        <v>6</v>
      </c>
      <c r="F139" t="str">
        <f t="shared" si="8"/>
        <v>R1-25-0.01-6</v>
      </c>
      <c r="G139" t="s">
        <v>67</v>
      </c>
      <c r="H139" s="13">
        <v>44614</v>
      </c>
      <c r="I139" s="4" t="str">
        <f t="shared" si="9"/>
        <v>22053</v>
      </c>
      <c r="J139" s="13">
        <v>44622</v>
      </c>
      <c r="K139" s="4" t="str">
        <f t="shared" si="10"/>
        <v>22061</v>
      </c>
      <c r="L139" t="s">
        <v>96</v>
      </c>
      <c r="M139" s="10">
        <v>2.3E-2</v>
      </c>
      <c r="N139" s="10">
        <v>3.3000000000000002E-2</v>
      </c>
      <c r="O139" s="10">
        <v>7.0999999999999994E-2</v>
      </c>
      <c r="P139" s="10">
        <v>0.14299999999999999</v>
      </c>
      <c r="Q139" s="10">
        <v>0.22600000000000001</v>
      </c>
      <c r="R139" s="10">
        <v>0.20300000000000001</v>
      </c>
      <c r="S139" s="10">
        <v>0.20300000000000001</v>
      </c>
      <c r="T139" s="10">
        <v>0.309</v>
      </c>
      <c r="U139" s="10">
        <v>0.308</v>
      </c>
      <c r="V139" s="10">
        <v>0.39600000000000002</v>
      </c>
      <c r="W139" s="10">
        <v>0.47099999999999997</v>
      </c>
      <c r="X139" s="10">
        <v>0.45500000000000002</v>
      </c>
      <c r="Y139" s="10">
        <v>0.443</v>
      </c>
      <c r="Z139" s="10">
        <v>0.92800000000000005</v>
      </c>
      <c r="AA139" s="10">
        <v>1.948</v>
      </c>
      <c r="AB139" s="10">
        <v>2.5870000000000002</v>
      </c>
      <c r="AC139" s="10">
        <v>2.5329999999999999</v>
      </c>
      <c r="AD139" s="10">
        <v>2.9169999999999998</v>
      </c>
      <c r="AE139" s="10">
        <v>5.7530000000000001</v>
      </c>
      <c r="AF139" s="10">
        <v>8.8249999999999993</v>
      </c>
      <c r="AG139" s="10">
        <v>10.654</v>
      </c>
      <c r="AH139" s="10">
        <v>14.863</v>
      </c>
      <c r="AI139" s="10">
        <v>16.835000000000001</v>
      </c>
      <c r="AJ139" s="10">
        <v>19.155000000000001</v>
      </c>
      <c r="AK139" s="10"/>
      <c r="AL139" s="10"/>
      <c r="AS139" s="10">
        <v>0.20300000000000001</v>
      </c>
      <c r="AT139" s="10">
        <v>0.20300000000000001</v>
      </c>
      <c r="AU139" s="10">
        <v>0.309</v>
      </c>
      <c r="AV139" s="10">
        <v>0.308</v>
      </c>
      <c r="AW139" s="10">
        <v>0.39600000000000002</v>
      </c>
      <c r="AX139" s="10">
        <v>0.47099999999999997</v>
      </c>
      <c r="AY139" s="10">
        <v>0.45500000000000002</v>
      </c>
      <c r="AZ139" s="10">
        <v>0.443</v>
      </c>
      <c r="BA139" s="10">
        <v>0.92800000000000005</v>
      </c>
      <c r="BB139" s="10">
        <v>1.948</v>
      </c>
      <c r="BC139" s="10">
        <v>2.5870000000000002</v>
      </c>
      <c r="BD139" s="10">
        <v>2.5329999999999999</v>
      </c>
      <c r="BE139" s="10">
        <v>2.9169999999999998</v>
      </c>
      <c r="BF139" s="10">
        <v>5.7530000000000001</v>
      </c>
      <c r="BG139" s="10">
        <v>8.8249999999999993</v>
      </c>
      <c r="BH139" s="10">
        <v>10.654</v>
      </c>
      <c r="BI139" s="10">
        <v>14.863</v>
      </c>
      <c r="BJ139" s="10">
        <v>16.835000000000001</v>
      </c>
      <c r="BK139" s="10">
        <v>19.155000000000001</v>
      </c>
      <c r="BL139" s="10">
        <v>18.138999999999999</v>
      </c>
      <c r="BM139" s="10">
        <v>17.03</v>
      </c>
    </row>
    <row r="140" spans="1:65" x14ac:dyDescent="0.2">
      <c r="A140" t="s">
        <v>44</v>
      </c>
      <c r="B140">
        <v>25</v>
      </c>
      <c r="C140">
        <v>0.01</v>
      </c>
      <c r="E140">
        <v>7</v>
      </c>
      <c r="F140" t="str">
        <f t="shared" si="8"/>
        <v>R1-25-0.01-7</v>
      </c>
      <c r="G140" t="s">
        <v>67</v>
      </c>
      <c r="H140" s="13">
        <v>44614</v>
      </c>
      <c r="I140" s="4" t="str">
        <f t="shared" si="9"/>
        <v>22053</v>
      </c>
      <c r="J140" s="13">
        <v>44622</v>
      </c>
      <c r="K140" s="4" t="str">
        <f t="shared" si="10"/>
        <v>22061</v>
      </c>
      <c r="L140" t="s">
        <v>75</v>
      </c>
      <c r="M140" s="10">
        <v>5.8000000000000003E-2</v>
      </c>
      <c r="N140" s="10">
        <v>0.10199999999999999</v>
      </c>
      <c r="O140" s="10">
        <v>0.19400000000000001</v>
      </c>
      <c r="P140" s="10">
        <v>0.217</v>
      </c>
      <c r="Q140" s="10">
        <v>0.42899999999999999</v>
      </c>
      <c r="R140" s="10">
        <v>0.85199999999999998</v>
      </c>
      <c r="S140" s="10">
        <v>1.4239999999999999</v>
      </c>
      <c r="T140" s="10">
        <v>1.383</v>
      </c>
      <c r="U140" s="10">
        <v>2.004</v>
      </c>
      <c r="V140" s="10">
        <v>3.3010000000000002</v>
      </c>
      <c r="W140" s="10">
        <v>4.8330000000000002</v>
      </c>
      <c r="X140" s="10">
        <v>7.6360000000000001</v>
      </c>
      <c r="Y140" s="10">
        <v>9.6880000000000006</v>
      </c>
      <c r="Z140" s="10">
        <v>11.114000000000001</v>
      </c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S140" s="10">
        <v>0.85199999999999998</v>
      </c>
      <c r="AT140" s="10">
        <v>1.4239999999999999</v>
      </c>
      <c r="AU140" s="10">
        <v>1.383</v>
      </c>
      <c r="AV140" s="10">
        <v>2.004</v>
      </c>
      <c r="AW140" s="10">
        <v>3.3010000000000002</v>
      </c>
      <c r="AX140" s="10">
        <v>4.8330000000000002</v>
      </c>
      <c r="AY140" s="10">
        <v>7.6360000000000001</v>
      </c>
      <c r="AZ140" s="10">
        <v>9.6880000000000006</v>
      </c>
      <c r="BA140" s="10">
        <v>11.114000000000001</v>
      </c>
      <c r="BB140" s="10">
        <v>10.699</v>
      </c>
      <c r="BC140" s="10">
        <v>9.3089999999999993</v>
      </c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</row>
    <row r="141" spans="1:65" x14ac:dyDescent="0.2">
      <c r="A141" t="s">
        <v>44</v>
      </c>
      <c r="B141">
        <v>25</v>
      </c>
      <c r="C141">
        <v>0.01</v>
      </c>
      <c r="E141">
        <v>8</v>
      </c>
      <c r="F141" t="str">
        <f t="shared" si="8"/>
        <v>R1-25-0.01-8</v>
      </c>
      <c r="G141" t="s">
        <v>67</v>
      </c>
      <c r="H141" s="13">
        <v>44614</v>
      </c>
      <c r="I141" s="4" t="str">
        <f t="shared" si="9"/>
        <v>22053</v>
      </c>
      <c r="J141" s="13">
        <v>44622</v>
      </c>
      <c r="K141" s="4" t="str">
        <f t="shared" si="10"/>
        <v>22061</v>
      </c>
      <c r="L141" t="s">
        <v>96</v>
      </c>
      <c r="M141" s="10">
        <v>9.6000000000000002E-2</v>
      </c>
      <c r="N141" s="10">
        <v>0.186</v>
      </c>
      <c r="O141" s="10">
        <v>0.32</v>
      </c>
      <c r="P141" s="10">
        <v>0.33200000000000002</v>
      </c>
      <c r="Q141" s="10">
        <v>0.84799999999999998</v>
      </c>
      <c r="R141" s="10">
        <v>1.9650000000000001</v>
      </c>
      <c r="S141" s="10">
        <v>1.919</v>
      </c>
      <c r="T141" s="10">
        <v>2.8610000000000002</v>
      </c>
      <c r="U141" s="10">
        <v>5.2270000000000003</v>
      </c>
      <c r="V141" s="10">
        <v>7.5650000000000004</v>
      </c>
      <c r="W141" s="10">
        <v>9.3819999999999997</v>
      </c>
      <c r="X141" s="10">
        <v>12.189</v>
      </c>
      <c r="Y141" s="10">
        <v>14.618</v>
      </c>
      <c r="Z141" s="10">
        <v>13.823</v>
      </c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S141" s="10">
        <v>1.9650000000000001</v>
      </c>
      <c r="AT141" s="10">
        <v>1.919</v>
      </c>
      <c r="AU141" s="10">
        <v>2.8610000000000002</v>
      </c>
      <c r="AV141" s="10">
        <v>5.2270000000000003</v>
      </c>
      <c r="AW141" s="10">
        <v>7.5650000000000004</v>
      </c>
      <c r="AX141" s="10">
        <v>9.3819999999999997</v>
      </c>
      <c r="AY141" s="10">
        <v>12.189</v>
      </c>
      <c r="AZ141" s="10">
        <v>14.618</v>
      </c>
      <c r="BA141" s="10">
        <v>13.823</v>
      </c>
      <c r="BB141" s="10">
        <v>12.004</v>
      </c>
      <c r="BC141" s="10">
        <v>10.446999999999999</v>
      </c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</row>
    <row r="142" spans="1:65" x14ac:dyDescent="0.2">
      <c r="A142" t="s">
        <v>44</v>
      </c>
      <c r="B142">
        <v>25</v>
      </c>
      <c r="C142">
        <v>0.01</v>
      </c>
      <c r="E142">
        <v>9</v>
      </c>
      <c r="F142" t="str">
        <f t="shared" si="8"/>
        <v>R1-25-0.01-9</v>
      </c>
      <c r="G142" t="s">
        <v>67</v>
      </c>
      <c r="H142" s="13">
        <v>44614</v>
      </c>
      <c r="I142" s="4" t="str">
        <f t="shared" si="9"/>
        <v>22053</v>
      </c>
      <c r="J142" s="13">
        <v>44622</v>
      </c>
      <c r="K142" s="4" t="str">
        <f t="shared" si="10"/>
        <v>22061</v>
      </c>
      <c r="L142" t="s">
        <v>96</v>
      </c>
      <c r="M142" s="10">
        <v>8.3000000000000004E-2</v>
      </c>
      <c r="N142" s="10">
        <v>0.156</v>
      </c>
      <c r="O142" s="10">
        <v>0.309</v>
      </c>
      <c r="P142" s="10">
        <v>0.29799999999999999</v>
      </c>
      <c r="Q142" s="10">
        <v>0.66300000000000003</v>
      </c>
      <c r="R142" s="10">
        <v>1.579</v>
      </c>
      <c r="S142" s="10">
        <v>1.65</v>
      </c>
      <c r="T142" s="10">
        <v>1.82</v>
      </c>
      <c r="U142" s="10">
        <v>3.5339999999999998</v>
      </c>
      <c r="V142" s="10">
        <v>5.6669999999999998</v>
      </c>
      <c r="W142" s="10">
        <v>7.7590000000000003</v>
      </c>
      <c r="X142" s="10">
        <v>9.8870000000000005</v>
      </c>
      <c r="Y142" s="10">
        <v>11.278</v>
      </c>
      <c r="Z142" s="10">
        <v>12.096</v>
      </c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S142" s="10">
        <v>1.579</v>
      </c>
      <c r="AT142" s="10">
        <v>1.65</v>
      </c>
      <c r="AU142" s="10">
        <v>1.82</v>
      </c>
      <c r="AV142" s="10">
        <v>3.5339999999999998</v>
      </c>
      <c r="AW142" s="10">
        <v>5.6669999999999998</v>
      </c>
      <c r="AX142" s="10">
        <v>7.7590000000000003</v>
      </c>
      <c r="AY142" s="10">
        <v>9.8870000000000005</v>
      </c>
      <c r="AZ142" s="10">
        <v>11.278</v>
      </c>
      <c r="BA142" s="10">
        <v>12.096</v>
      </c>
      <c r="BB142" s="10">
        <v>9.9730000000000008</v>
      </c>
      <c r="BC142" s="10">
        <v>8.4429999999999996</v>
      </c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</row>
    <row r="143" spans="1:65" x14ac:dyDescent="0.2">
      <c r="A143" t="s">
        <v>44</v>
      </c>
      <c r="B143">
        <v>25</v>
      </c>
      <c r="C143">
        <v>0.01</v>
      </c>
      <c r="E143">
        <v>10</v>
      </c>
      <c r="F143" t="str">
        <f t="shared" si="8"/>
        <v>R1-25-0.01-10</v>
      </c>
      <c r="G143" t="s">
        <v>67</v>
      </c>
      <c r="H143" s="13">
        <v>44614</v>
      </c>
      <c r="I143" s="4" t="str">
        <f t="shared" si="9"/>
        <v>22053</v>
      </c>
      <c r="J143" s="13">
        <v>44622</v>
      </c>
      <c r="K143" s="4" t="str">
        <f t="shared" si="10"/>
        <v>22061</v>
      </c>
      <c r="L143" t="s">
        <v>96</v>
      </c>
      <c r="M143" s="10">
        <v>4.2000000000000003E-2</v>
      </c>
      <c r="N143" s="10">
        <v>8.5000000000000006E-2</v>
      </c>
      <c r="O143" s="10">
        <v>0.17299999999999999</v>
      </c>
      <c r="P143" s="10">
        <v>0.19</v>
      </c>
      <c r="Q143" s="10">
        <v>0.35</v>
      </c>
      <c r="R143" s="10">
        <v>0.89</v>
      </c>
      <c r="S143" s="10">
        <v>1.389</v>
      </c>
      <c r="T143" s="10">
        <v>1.357</v>
      </c>
      <c r="U143" s="10">
        <v>2.0649999999999999</v>
      </c>
      <c r="V143" s="10">
        <v>3.177</v>
      </c>
      <c r="W143" s="10">
        <v>5.7839999999999998</v>
      </c>
      <c r="X143" s="10">
        <v>8.5079999999999991</v>
      </c>
      <c r="Y143" s="10">
        <v>10.929</v>
      </c>
      <c r="Z143" s="10">
        <v>11.718</v>
      </c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S143" s="10">
        <v>0.89</v>
      </c>
      <c r="AT143" s="10">
        <v>1.389</v>
      </c>
      <c r="AU143" s="10">
        <v>1.357</v>
      </c>
      <c r="AV143" s="10">
        <v>2.0649999999999999</v>
      </c>
      <c r="AW143" s="10">
        <v>3.177</v>
      </c>
      <c r="AX143" s="10">
        <v>5.7839999999999998</v>
      </c>
      <c r="AY143" s="10">
        <v>8.5079999999999991</v>
      </c>
      <c r="AZ143" s="10">
        <v>10.929</v>
      </c>
      <c r="BA143" s="10">
        <v>11.718</v>
      </c>
      <c r="BB143" s="10">
        <v>10.736000000000001</v>
      </c>
      <c r="BC143" s="10">
        <v>9.2569999999999997</v>
      </c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10B91-EFE8-3D49-BC20-64C717B4F8D5}">
  <dimension ref="A1:AL14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O24" sqref="A1:AL143"/>
    </sheetView>
  </sheetViews>
  <sheetFormatPr baseColWidth="10" defaultRowHeight="16" x14ac:dyDescent="0.2"/>
  <sheetData>
    <row r="1" spans="1:36" x14ac:dyDescent="0.2">
      <c r="A1" t="s">
        <v>23</v>
      </c>
      <c r="B1" t="s">
        <v>40</v>
      </c>
      <c r="C1" t="s">
        <v>41</v>
      </c>
      <c r="D1" t="s">
        <v>73</v>
      </c>
      <c r="E1" t="s">
        <v>10</v>
      </c>
      <c r="F1" t="s">
        <v>24</v>
      </c>
      <c r="G1" t="s">
        <v>25</v>
      </c>
      <c r="H1" t="s">
        <v>117</v>
      </c>
      <c r="I1" t="s">
        <v>118</v>
      </c>
      <c r="J1" t="s">
        <v>119</v>
      </c>
      <c r="K1" t="s">
        <v>120</v>
      </c>
      <c r="L1" t="s">
        <v>188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</row>
    <row r="2" spans="1:36" x14ac:dyDescent="0.2">
      <c r="A2" s="8" t="s">
        <v>47</v>
      </c>
      <c r="B2" s="8">
        <v>40</v>
      </c>
      <c r="C2" s="11">
        <v>0.5</v>
      </c>
      <c r="D2" s="8"/>
      <c r="E2">
        <v>8</v>
      </c>
      <c r="F2" t="str">
        <f>_xlfn.CONCAT(A2,"-",B2,"-",C2,
IF(ISTEXT(D2),"_",""),D2,"-",E2)</f>
        <v>R4-40-0.5-8</v>
      </c>
      <c r="G2" t="s">
        <v>68</v>
      </c>
      <c r="H2" s="14">
        <v>44660</v>
      </c>
      <c r="I2" s="21" t="str">
        <f>TEXT(H2,"yy")&amp;TEXT(H2-("1JAN"&amp;YEAR(H2))+1,"000")</f>
        <v>22099</v>
      </c>
      <c r="J2" s="14">
        <v>44668</v>
      </c>
      <c r="K2" s="21" t="str">
        <f>IF(J2&lt;&gt;"na",(TEXT(J2,"yy")&amp;TEXT(J2-("1JAN"&amp;YEAR(J2))+1,"000")),"na")</f>
        <v>22107</v>
      </c>
      <c r="L2" t="s">
        <v>141</v>
      </c>
      <c r="N2" s="10">
        <v>0.248</v>
      </c>
      <c r="O2" s="10">
        <v>0.20100000000000001</v>
      </c>
      <c r="P2" s="10">
        <v>0.20300000000000001</v>
      </c>
      <c r="Q2" s="10">
        <v>0.34399999999999997</v>
      </c>
      <c r="R2" s="10">
        <v>0.61599999999999999</v>
      </c>
      <c r="S2" s="10">
        <v>0.79900000000000004</v>
      </c>
      <c r="T2" s="10">
        <v>1.423</v>
      </c>
      <c r="U2" s="10">
        <v>1.409</v>
      </c>
      <c r="V2" s="10">
        <v>1.36</v>
      </c>
      <c r="W2" s="10">
        <v>3.0049999999999999</v>
      </c>
      <c r="X2" s="10">
        <v>3.1190000000000002</v>
      </c>
      <c r="Y2" s="10">
        <v>5.048</v>
      </c>
      <c r="Z2" s="10">
        <v>7.95</v>
      </c>
      <c r="AA2" s="10">
        <v>10.868</v>
      </c>
      <c r="AB2" s="10">
        <v>13.085000000000001</v>
      </c>
      <c r="AC2" s="10">
        <v>12.542</v>
      </c>
      <c r="AD2" s="10"/>
      <c r="AE2" s="10"/>
      <c r="AF2" s="10"/>
      <c r="AG2" s="10"/>
      <c r="AH2" s="10"/>
      <c r="AI2" s="10"/>
      <c r="AJ2" s="10"/>
    </row>
    <row r="3" spans="1:36" x14ac:dyDescent="0.2">
      <c r="A3" s="8" t="s">
        <v>47</v>
      </c>
      <c r="B3" s="8">
        <v>25</v>
      </c>
      <c r="C3" s="11">
        <v>0.5</v>
      </c>
      <c r="D3" s="8"/>
      <c r="E3">
        <v>1</v>
      </c>
      <c r="F3" t="str">
        <f t="shared" ref="F3:F66" si="0">_xlfn.CONCAT(A3,"-",B3,"-",C3,
IF(ISTEXT(D3),"_",""),D3,"-",E3)</f>
        <v>R4-25-0.5-1</v>
      </c>
      <c r="G3" t="s">
        <v>68</v>
      </c>
      <c r="H3" s="14">
        <v>44660</v>
      </c>
      <c r="I3" s="21" t="str">
        <f t="shared" ref="I3:I66" si="1">TEXT(H3,"yy")&amp;TEXT(H3-("1JAN"&amp;YEAR(H3))+1,"000")</f>
        <v>22099</v>
      </c>
      <c r="J3" s="14">
        <v>44668</v>
      </c>
      <c r="K3" s="21" t="str">
        <f t="shared" ref="K3:K66" si="2">IF(J3&lt;&gt;"na",(TEXT(J3,"yy")&amp;TEXT(J3-("1JAN"&amp;YEAR(J3))+1,"000")),"na")</f>
        <v>22107</v>
      </c>
      <c r="L3" t="s">
        <v>141</v>
      </c>
      <c r="N3" s="10">
        <v>0.318</v>
      </c>
      <c r="O3" s="10">
        <v>0.30099999999999999</v>
      </c>
      <c r="P3" s="10">
        <v>0.33100000000000002</v>
      </c>
      <c r="Q3" s="10">
        <v>0.54</v>
      </c>
      <c r="R3" s="10">
        <v>0.70099999999999996</v>
      </c>
      <c r="S3" s="10">
        <v>0.74399999999999999</v>
      </c>
      <c r="T3" s="10">
        <v>0.93799999999999994</v>
      </c>
      <c r="U3" s="10">
        <v>1.202</v>
      </c>
      <c r="V3" s="10">
        <v>1.17</v>
      </c>
      <c r="W3" s="10">
        <v>1.218</v>
      </c>
      <c r="X3" s="10">
        <v>1.1579999999999999</v>
      </c>
      <c r="Y3" s="10">
        <v>1.4930000000000001</v>
      </c>
      <c r="Z3" s="10">
        <v>2.4580000000000002</v>
      </c>
      <c r="AA3" s="10">
        <v>2.887</v>
      </c>
      <c r="AB3" s="10">
        <v>3.871</v>
      </c>
      <c r="AC3" s="10">
        <v>3.6520000000000001</v>
      </c>
      <c r="AD3" s="10">
        <v>3.1970000000000001</v>
      </c>
      <c r="AE3" s="10"/>
      <c r="AF3" s="10"/>
      <c r="AG3" s="10"/>
      <c r="AH3" s="10"/>
      <c r="AI3" s="10"/>
      <c r="AJ3" s="10"/>
    </row>
    <row r="4" spans="1:36" x14ac:dyDescent="0.2">
      <c r="A4" s="8" t="s">
        <v>47</v>
      </c>
      <c r="B4" s="8">
        <v>40</v>
      </c>
      <c r="C4" s="11">
        <v>0.5</v>
      </c>
      <c r="D4" s="9"/>
      <c r="E4">
        <v>3</v>
      </c>
      <c r="F4" t="str">
        <f t="shared" si="0"/>
        <v>R4-40-0.5-3</v>
      </c>
      <c r="G4" t="s">
        <v>68</v>
      </c>
      <c r="H4" s="14">
        <v>44660</v>
      </c>
      <c r="I4" s="21" t="str">
        <f t="shared" si="1"/>
        <v>22099</v>
      </c>
      <c r="J4" s="14">
        <v>44668</v>
      </c>
      <c r="K4" s="21" t="str">
        <f t="shared" si="2"/>
        <v>22107</v>
      </c>
      <c r="L4" t="s">
        <v>141</v>
      </c>
      <c r="N4" s="10">
        <v>0.30399999999999999</v>
      </c>
      <c r="O4" s="10">
        <v>0.32500000000000001</v>
      </c>
      <c r="P4" s="10">
        <v>0.32700000000000001</v>
      </c>
      <c r="Q4" s="10">
        <v>0.45100000000000001</v>
      </c>
      <c r="R4" s="10">
        <v>0.80200000000000005</v>
      </c>
      <c r="S4" s="10">
        <v>1.4490000000000001</v>
      </c>
      <c r="T4" s="10">
        <v>1.43</v>
      </c>
      <c r="U4" s="10">
        <v>1.3959999999999999</v>
      </c>
      <c r="V4" s="10">
        <v>1.593</v>
      </c>
      <c r="W4" s="10">
        <v>2.117</v>
      </c>
      <c r="X4" s="10">
        <v>2.6280000000000001</v>
      </c>
      <c r="Y4" s="10">
        <v>3.226</v>
      </c>
      <c r="Z4" s="10">
        <v>3.589</v>
      </c>
      <c r="AA4" s="10">
        <v>3.5009999999999999</v>
      </c>
      <c r="AB4" s="10">
        <v>3.0019999999999998</v>
      </c>
      <c r="AC4" s="10"/>
      <c r="AD4" s="10"/>
      <c r="AE4" s="10"/>
      <c r="AF4" s="10"/>
      <c r="AG4" s="10"/>
      <c r="AH4" s="10"/>
      <c r="AI4" s="10"/>
      <c r="AJ4" s="10"/>
    </row>
    <row r="5" spans="1:36" x14ac:dyDescent="0.2">
      <c r="A5" s="8" t="s">
        <v>47</v>
      </c>
      <c r="B5" s="8">
        <v>25</v>
      </c>
      <c r="C5" s="11">
        <v>0.5</v>
      </c>
      <c r="D5" s="8"/>
      <c r="E5">
        <v>5</v>
      </c>
      <c r="F5" t="str">
        <f t="shared" si="0"/>
        <v>R4-25-0.5-5</v>
      </c>
      <c r="G5" t="s">
        <v>68</v>
      </c>
      <c r="H5" s="14">
        <v>44660</v>
      </c>
      <c r="I5" s="21" t="str">
        <f t="shared" si="1"/>
        <v>22099</v>
      </c>
      <c r="J5" s="14">
        <v>44668</v>
      </c>
      <c r="K5" s="21" t="str">
        <f t="shared" si="2"/>
        <v>22107</v>
      </c>
      <c r="L5" t="s">
        <v>141</v>
      </c>
      <c r="N5" s="10">
        <v>0.34799999999999998</v>
      </c>
      <c r="O5" s="10">
        <v>0.40200000000000002</v>
      </c>
      <c r="P5" s="10">
        <v>0.70599999999999996</v>
      </c>
      <c r="Q5" s="10">
        <v>1.496</v>
      </c>
      <c r="R5" s="10">
        <v>2.052</v>
      </c>
      <c r="S5" s="10">
        <v>2.036</v>
      </c>
      <c r="T5" s="10">
        <v>1.853</v>
      </c>
      <c r="U5" s="10">
        <v>2.3570000000000002</v>
      </c>
      <c r="V5" s="10">
        <v>3.8740000000000001</v>
      </c>
      <c r="W5" s="10">
        <v>3.726</v>
      </c>
      <c r="X5" s="10">
        <v>6.2309999999999999</v>
      </c>
      <c r="Y5" s="10">
        <v>9.0939999999999994</v>
      </c>
      <c r="Z5" s="10">
        <v>11.218999999999999</v>
      </c>
      <c r="AA5" s="10">
        <v>12.683999999999999</v>
      </c>
      <c r="AB5" s="10">
        <v>12.461</v>
      </c>
      <c r="AC5" s="10">
        <v>10.551</v>
      </c>
      <c r="AD5" s="10"/>
      <c r="AE5" s="10"/>
      <c r="AF5" s="10"/>
      <c r="AG5" s="10"/>
      <c r="AH5" s="10"/>
      <c r="AI5" s="10"/>
      <c r="AJ5" s="10"/>
    </row>
    <row r="6" spans="1:36" x14ac:dyDescent="0.2">
      <c r="A6" s="8" t="s">
        <v>47</v>
      </c>
      <c r="B6" s="8">
        <v>25</v>
      </c>
      <c r="C6" s="11">
        <v>0.5</v>
      </c>
      <c r="D6" s="8"/>
      <c r="E6">
        <v>6</v>
      </c>
      <c r="F6" t="str">
        <f t="shared" si="0"/>
        <v>R4-25-0.5-6</v>
      </c>
      <c r="G6" t="s">
        <v>68</v>
      </c>
      <c r="H6" s="14">
        <v>44660</v>
      </c>
      <c r="I6" s="21" t="str">
        <f t="shared" si="1"/>
        <v>22099</v>
      </c>
      <c r="J6" s="14">
        <v>44668</v>
      </c>
      <c r="K6" s="21" t="str">
        <f t="shared" si="2"/>
        <v>22107</v>
      </c>
      <c r="L6" s="10" t="s">
        <v>94</v>
      </c>
      <c r="N6" s="10">
        <v>0.29699999999999999</v>
      </c>
      <c r="O6" s="10">
        <v>0.36199999999999999</v>
      </c>
      <c r="P6" s="10">
        <v>0.63500000000000001</v>
      </c>
      <c r="Q6" s="10">
        <v>1.3919999999999999</v>
      </c>
      <c r="R6" s="10">
        <v>1.889</v>
      </c>
      <c r="S6" s="10">
        <v>1.835</v>
      </c>
      <c r="T6" s="10">
        <v>2.2269999999999999</v>
      </c>
      <c r="U6" s="10">
        <v>2.859</v>
      </c>
      <c r="V6" s="10">
        <v>5.1680000000000001</v>
      </c>
      <c r="W6" s="10">
        <v>7.2510000000000003</v>
      </c>
      <c r="X6" s="10">
        <v>9.8789999999999996</v>
      </c>
      <c r="Y6" s="10">
        <v>11.981999999999999</v>
      </c>
      <c r="Z6" s="10">
        <v>12.087999999999999</v>
      </c>
      <c r="AA6" s="10">
        <v>9.9849999999999994</v>
      </c>
      <c r="AB6" s="10">
        <v>8.4390000000000001</v>
      </c>
      <c r="AC6" s="10"/>
      <c r="AD6" s="10"/>
      <c r="AE6" s="10"/>
      <c r="AF6" s="10"/>
      <c r="AG6" s="10"/>
      <c r="AH6" s="10"/>
      <c r="AI6" s="10"/>
      <c r="AJ6" s="10"/>
    </row>
    <row r="7" spans="1:36" x14ac:dyDescent="0.2">
      <c r="A7" s="8" t="s">
        <v>47</v>
      </c>
      <c r="B7" s="8">
        <v>25</v>
      </c>
      <c r="C7" s="11">
        <v>0.5</v>
      </c>
      <c r="D7" s="8"/>
      <c r="E7">
        <v>7</v>
      </c>
      <c r="F7" t="str">
        <f t="shared" si="0"/>
        <v>R4-25-0.5-7</v>
      </c>
      <c r="G7" t="s">
        <v>68</v>
      </c>
      <c r="H7" s="14">
        <v>44660</v>
      </c>
      <c r="I7" s="21" t="str">
        <f t="shared" si="1"/>
        <v>22099</v>
      </c>
      <c r="J7" s="14">
        <v>44668</v>
      </c>
      <c r="K7" s="21" t="str">
        <f t="shared" si="2"/>
        <v>22107</v>
      </c>
      <c r="L7" t="s">
        <v>141</v>
      </c>
      <c r="N7" s="10">
        <v>0.34100000000000003</v>
      </c>
      <c r="O7" s="10">
        <v>0.43099999999999999</v>
      </c>
      <c r="P7" s="10">
        <v>0.72599999999999998</v>
      </c>
      <c r="Q7" s="10">
        <v>1.7490000000000001</v>
      </c>
      <c r="R7" s="10">
        <v>1.865</v>
      </c>
      <c r="S7" s="10">
        <v>2.4359999999999999</v>
      </c>
      <c r="T7" s="10">
        <v>2.512</v>
      </c>
      <c r="U7" s="10">
        <v>3.2069999999999999</v>
      </c>
      <c r="V7" s="10">
        <v>5.5170000000000003</v>
      </c>
      <c r="W7" s="10">
        <v>8.9030000000000005</v>
      </c>
      <c r="X7" s="10">
        <v>9.7050000000000001</v>
      </c>
      <c r="Y7" s="10">
        <v>13.536</v>
      </c>
      <c r="Z7" s="10">
        <v>15.477</v>
      </c>
      <c r="AA7" s="10">
        <v>14.654</v>
      </c>
      <c r="AB7" s="10"/>
      <c r="AC7" s="10"/>
      <c r="AD7" s="10"/>
      <c r="AE7" s="10"/>
      <c r="AF7" s="10"/>
      <c r="AG7" s="10"/>
      <c r="AH7" s="10"/>
      <c r="AI7" s="10"/>
      <c r="AJ7" s="10"/>
    </row>
    <row r="8" spans="1:36" x14ac:dyDescent="0.2">
      <c r="A8" s="8" t="s">
        <v>47</v>
      </c>
      <c r="B8" s="8">
        <v>25</v>
      </c>
      <c r="C8" s="11">
        <v>0.5</v>
      </c>
      <c r="D8" s="8"/>
      <c r="E8">
        <v>8</v>
      </c>
      <c r="F8" t="str">
        <f t="shared" si="0"/>
        <v>R4-25-0.5-8</v>
      </c>
      <c r="G8" t="s">
        <v>68</v>
      </c>
      <c r="H8" s="14">
        <v>44660</v>
      </c>
      <c r="I8" s="21" t="str">
        <f t="shared" si="1"/>
        <v>22099</v>
      </c>
      <c r="J8" s="14">
        <v>44668</v>
      </c>
      <c r="K8" s="21" t="str">
        <f t="shared" si="2"/>
        <v>22107</v>
      </c>
      <c r="L8" s="10" t="s">
        <v>94</v>
      </c>
      <c r="N8" s="10">
        <v>0.3</v>
      </c>
      <c r="O8" s="10">
        <v>0.35099999999999998</v>
      </c>
      <c r="P8" s="10">
        <v>0.57699999999999996</v>
      </c>
      <c r="Q8" s="10">
        <v>1.6890000000000001</v>
      </c>
      <c r="R8" s="10">
        <v>1.714</v>
      </c>
      <c r="S8" s="10">
        <v>2.3769999999999998</v>
      </c>
      <c r="T8" s="10">
        <v>4.7990000000000004</v>
      </c>
      <c r="U8" s="10">
        <v>6.9930000000000003</v>
      </c>
      <c r="V8" s="10">
        <v>10.157</v>
      </c>
      <c r="W8" s="10">
        <v>10.948</v>
      </c>
      <c r="X8" s="10">
        <v>14.608000000000001</v>
      </c>
      <c r="Y8" s="10">
        <v>14.407999999999999</v>
      </c>
      <c r="Z8" s="10">
        <v>12.34</v>
      </c>
      <c r="AA8" s="10">
        <v>10.342000000000001</v>
      </c>
      <c r="AB8" s="10">
        <v>9.1170000000000009</v>
      </c>
      <c r="AC8" s="10"/>
      <c r="AD8" s="10"/>
      <c r="AE8" s="10"/>
      <c r="AF8" s="10"/>
      <c r="AG8" s="10"/>
      <c r="AH8" s="10"/>
      <c r="AI8" s="10"/>
      <c r="AJ8" s="10"/>
    </row>
    <row r="9" spans="1:36" x14ac:dyDescent="0.2">
      <c r="A9" s="8" t="s">
        <v>47</v>
      </c>
      <c r="B9" s="8">
        <v>25</v>
      </c>
      <c r="C9" s="8" t="s">
        <v>55</v>
      </c>
      <c r="D9" s="8"/>
      <c r="E9">
        <v>5</v>
      </c>
      <c r="F9" t="str">
        <f t="shared" si="0"/>
        <v>R4-25-PBS-5</v>
      </c>
      <c r="G9" t="s">
        <v>68</v>
      </c>
      <c r="H9" s="14">
        <v>44660</v>
      </c>
      <c r="I9" s="21" t="str">
        <f t="shared" si="1"/>
        <v>22099</v>
      </c>
      <c r="J9" s="14">
        <v>44668</v>
      </c>
      <c r="K9" s="21" t="str">
        <f t="shared" si="2"/>
        <v>22107</v>
      </c>
      <c r="L9" s="10" t="s">
        <v>94</v>
      </c>
      <c r="N9" s="10">
        <v>0.26</v>
      </c>
      <c r="O9" s="10">
        <v>0.35</v>
      </c>
      <c r="P9" s="10">
        <v>0.67900000000000005</v>
      </c>
      <c r="Q9" s="10">
        <v>1.7929999999999999</v>
      </c>
      <c r="R9" s="10">
        <v>1.857</v>
      </c>
      <c r="S9" s="10">
        <v>2.3570000000000002</v>
      </c>
      <c r="T9" s="10">
        <v>4.6790000000000003</v>
      </c>
      <c r="U9" s="10">
        <v>5.4870000000000001</v>
      </c>
      <c r="V9" s="10">
        <v>8.2669999999999995</v>
      </c>
      <c r="W9" s="10">
        <v>11.63</v>
      </c>
      <c r="X9" s="10">
        <v>12.456</v>
      </c>
      <c r="Y9" s="10">
        <v>15.034000000000001</v>
      </c>
      <c r="Z9" s="10">
        <v>13.596</v>
      </c>
      <c r="AA9" s="10">
        <v>12.044</v>
      </c>
      <c r="AB9" s="10"/>
      <c r="AC9" s="10"/>
      <c r="AD9" s="10"/>
      <c r="AE9" s="10"/>
      <c r="AF9" s="10"/>
      <c r="AG9" s="10"/>
      <c r="AH9" s="10"/>
      <c r="AI9" s="10"/>
      <c r="AJ9" s="10"/>
    </row>
    <row r="10" spans="1:36" x14ac:dyDescent="0.2">
      <c r="A10" s="8" t="s">
        <v>47</v>
      </c>
      <c r="B10" s="8">
        <v>25</v>
      </c>
      <c r="C10" s="8" t="s">
        <v>55</v>
      </c>
      <c r="D10" s="8"/>
      <c r="E10">
        <v>6</v>
      </c>
      <c r="F10" t="str">
        <f t="shared" si="0"/>
        <v>R4-25-PBS-6</v>
      </c>
      <c r="G10" t="s">
        <v>68</v>
      </c>
      <c r="H10" s="14">
        <v>44660</v>
      </c>
      <c r="I10" s="21" t="str">
        <f t="shared" si="1"/>
        <v>22099</v>
      </c>
      <c r="J10" s="14">
        <v>44668</v>
      </c>
      <c r="K10" s="21" t="str">
        <f t="shared" si="2"/>
        <v>22107</v>
      </c>
      <c r="L10" s="10" t="s">
        <v>94</v>
      </c>
      <c r="N10" s="10">
        <v>0.315</v>
      </c>
      <c r="O10" s="10">
        <v>0.32800000000000001</v>
      </c>
      <c r="P10" s="10">
        <v>0.63500000000000001</v>
      </c>
      <c r="Q10" s="10">
        <v>1.427</v>
      </c>
      <c r="R10" s="10">
        <v>1.837</v>
      </c>
      <c r="S10" s="10">
        <v>1.8160000000000001</v>
      </c>
      <c r="T10" s="10">
        <v>2.448</v>
      </c>
      <c r="U10" s="10">
        <v>3.1259999999999999</v>
      </c>
      <c r="V10" s="10">
        <v>4.5570000000000004</v>
      </c>
      <c r="W10" s="10">
        <v>6.5789999999999997</v>
      </c>
      <c r="X10" s="10">
        <v>8.4779999999999998</v>
      </c>
      <c r="Y10" s="10">
        <v>9.8019999999999996</v>
      </c>
      <c r="Z10" s="10">
        <v>12.625</v>
      </c>
      <c r="AA10" s="10">
        <v>11.18</v>
      </c>
      <c r="AB10" s="10">
        <v>8.5419999999999998</v>
      </c>
      <c r="AC10" s="10"/>
      <c r="AD10" s="10"/>
      <c r="AE10" s="10"/>
      <c r="AF10" s="10"/>
      <c r="AG10" s="10"/>
      <c r="AH10" s="10"/>
      <c r="AI10" s="10"/>
      <c r="AJ10" s="10"/>
    </row>
    <row r="11" spans="1:36" x14ac:dyDescent="0.2">
      <c r="A11" s="8" t="s">
        <v>47</v>
      </c>
      <c r="B11" s="8">
        <v>25</v>
      </c>
      <c r="C11" s="8" t="s">
        <v>55</v>
      </c>
      <c r="D11" s="8"/>
      <c r="E11">
        <v>7</v>
      </c>
      <c r="F11" t="str">
        <f t="shared" si="0"/>
        <v>R4-25-PBS-7</v>
      </c>
      <c r="G11" t="s">
        <v>68</v>
      </c>
      <c r="H11" s="14">
        <v>44660</v>
      </c>
      <c r="I11" s="21" t="str">
        <f t="shared" si="1"/>
        <v>22099</v>
      </c>
      <c r="J11" s="14">
        <v>44668</v>
      </c>
      <c r="K11" s="21" t="str">
        <f t="shared" si="2"/>
        <v>22107</v>
      </c>
      <c r="L11" s="10" t="s">
        <v>94</v>
      </c>
      <c r="N11" s="10">
        <v>0.28100000000000003</v>
      </c>
      <c r="O11" s="10">
        <v>0.34899999999999998</v>
      </c>
      <c r="P11" s="10">
        <v>0.67300000000000004</v>
      </c>
      <c r="Q11" s="10">
        <v>1.323</v>
      </c>
      <c r="R11" s="10">
        <v>1.4850000000000001</v>
      </c>
      <c r="S11" s="10">
        <v>1.466</v>
      </c>
      <c r="T11" s="10">
        <v>2.7909999999999999</v>
      </c>
      <c r="U11" s="10">
        <v>4.7229999999999999</v>
      </c>
      <c r="V11" s="10">
        <v>5.79</v>
      </c>
      <c r="W11" s="10">
        <v>9.5879999999999992</v>
      </c>
      <c r="X11" s="10">
        <v>12.082000000000001</v>
      </c>
      <c r="Y11" s="10">
        <v>12.605</v>
      </c>
      <c r="Z11" s="10">
        <v>11.962999999999999</v>
      </c>
      <c r="AA11" s="10">
        <v>10.050000000000001</v>
      </c>
      <c r="AB11" s="10"/>
      <c r="AC11" s="10"/>
      <c r="AD11" s="10"/>
      <c r="AE11" s="10"/>
      <c r="AF11" s="10"/>
      <c r="AG11" s="10"/>
      <c r="AH11" s="10"/>
      <c r="AI11" s="10"/>
      <c r="AJ11" s="10"/>
    </row>
    <row r="12" spans="1:36" x14ac:dyDescent="0.2">
      <c r="A12" s="8" t="s">
        <v>47</v>
      </c>
      <c r="B12" s="8">
        <v>25</v>
      </c>
      <c r="C12" s="8" t="s">
        <v>55</v>
      </c>
      <c r="D12" s="8"/>
      <c r="E12">
        <v>8</v>
      </c>
      <c r="F12" t="str">
        <f t="shared" si="0"/>
        <v>R4-25-PBS-8</v>
      </c>
      <c r="G12" t="s">
        <v>68</v>
      </c>
      <c r="H12" s="14">
        <v>44660</v>
      </c>
      <c r="I12" s="21" t="str">
        <f t="shared" si="1"/>
        <v>22099</v>
      </c>
      <c r="J12" s="14">
        <v>44668</v>
      </c>
      <c r="K12" s="21" t="str">
        <f t="shared" si="2"/>
        <v>22107</v>
      </c>
      <c r="L12" s="10" t="s">
        <v>94</v>
      </c>
      <c r="N12" s="10">
        <v>0.318</v>
      </c>
      <c r="O12" s="10">
        <v>0.372</v>
      </c>
      <c r="P12" s="10">
        <v>0.65900000000000003</v>
      </c>
      <c r="Q12" s="10">
        <v>1.222</v>
      </c>
      <c r="R12" s="10">
        <v>1.9870000000000001</v>
      </c>
      <c r="S12" s="10">
        <v>1.9550000000000001</v>
      </c>
      <c r="T12" s="10">
        <v>2.718</v>
      </c>
      <c r="U12" s="10">
        <v>4.0549999999999997</v>
      </c>
      <c r="V12" s="10">
        <v>5.907</v>
      </c>
      <c r="W12" s="10">
        <v>9.3710000000000004</v>
      </c>
      <c r="X12" s="10">
        <v>12.877000000000001</v>
      </c>
      <c r="Y12" s="10">
        <v>14.622</v>
      </c>
      <c r="Z12" s="10">
        <v>14.91</v>
      </c>
      <c r="AA12" s="10">
        <v>12.922000000000001</v>
      </c>
      <c r="AB12" s="10">
        <v>11.343</v>
      </c>
      <c r="AC12" s="10"/>
      <c r="AD12" s="10"/>
      <c r="AE12" s="10"/>
      <c r="AF12" s="10"/>
      <c r="AG12" s="10"/>
      <c r="AH12" s="10"/>
      <c r="AI12" s="10"/>
      <c r="AJ12" s="10"/>
    </row>
    <row r="13" spans="1:36" x14ac:dyDescent="0.2">
      <c r="A13" s="8" t="s">
        <v>47</v>
      </c>
      <c r="B13" s="8">
        <v>40</v>
      </c>
      <c r="C13" s="11">
        <v>1</v>
      </c>
      <c r="D13" s="8"/>
      <c r="E13">
        <v>1</v>
      </c>
      <c r="F13" t="str">
        <f t="shared" si="0"/>
        <v>R4-40-1-1</v>
      </c>
      <c r="G13" t="s">
        <v>68</v>
      </c>
      <c r="H13" s="14">
        <v>44661</v>
      </c>
      <c r="I13" s="21" t="str">
        <f t="shared" si="1"/>
        <v>22100</v>
      </c>
      <c r="J13" s="14">
        <v>44670</v>
      </c>
      <c r="K13" s="21" t="str">
        <f t="shared" si="2"/>
        <v>22109</v>
      </c>
      <c r="L13" t="s">
        <v>141</v>
      </c>
      <c r="N13" s="10"/>
      <c r="O13" s="10">
        <v>0.27200000000000002</v>
      </c>
      <c r="P13" s="10">
        <v>0.27500000000000002</v>
      </c>
      <c r="Q13" s="10">
        <v>0.30399999999999999</v>
      </c>
      <c r="R13" s="10">
        <v>0.39500000000000002</v>
      </c>
      <c r="S13" s="10">
        <v>0.83599999999999997</v>
      </c>
      <c r="T13" s="10">
        <v>1.49</v>
      </c>
      <c r="U13" s="10">
        <v>1.486</v>
      </c>
      <c r="V13" s="10">
        <v>2.0609999999999999</v>
      </c>
      <c r="W13" s="10">
        <v>3.8239999999999998</v>
      </c>
      <c r="X13" s="10">
        <v>6.8179999999999996</v>
      </c>
      <c r="Y13" s="10">
        <v>10.079000000000001</v>
      </c>
      <c r="Z13" s="10">
        <v>12.529</v>
      </c>
      <c r="AA13" s="10">
        <v>12.441000000000001</v>
      </c>
      <c r="AB13" s="10"/>
      <c r="AC13" s="10"/>
      <c r="AD13" s="10"/>
      <c r="AE13" s="10"/>
      <c r="AF13" s="10"/>
      <c r="AG13" s="10"/>
      <c r="AH13" s="10"/>
      <c r="AI13" s="10"/>
      <c r="AJ13" s="10"/>
    </row>
    <row r="14" spans="1:36" x14ac:dyDescent="0.2">
      <c r="A14" s="8" t="s">
        <v>47</v>
      </c>
      <c r="B14" s="8">
        <v>40</v>
      </c>
      <c r="C14" s="11">
        <v>1</v>
      </c>
      <c r="D14" s="8"/>
      <c r="E14">
        <v>2</v>
      </c>
      <c r="F14" t="str">
        <f t="shared" si="0"/>
        <v>R4-40-1-2</v>
      </c>
      <c r="G14" t="s">
        <v>68</v>
      </c>
      <c r="H14" s="14">
        <v>44661</v>
      </c>
      <c r="I14" s="21" t="str">
        <f t="shared" si="1"/>
        <v>22100</v>
      </c>
      <c r="J14" s="14">
        <v>44670</v>
      </c>
      <c r="K14" s="21" t="str">
        <f t="shared" si="2"/>
        <v>22109</v>
      </c>
      <c r="L14" s="10" t="s">
        <v>94</v>
      </c>
      <c r="N14" s="10"/>
      <c r="O14" s="10">
        <v>0.24</v>
      </c>
      <c r="P14" s="10">
        <v>0.218</v>
      </c>
      <c r="Q14" s="10">
        <v>0.29699999999999999</v>
      </c>
      <c r="R14" s="10">
        <v>0.42</v>
      </c>
      <c r="S14" s="10">
        <v>0.80300000000000005</v>
      </c>
      <c r="T14" s="10">
        <v>1.276</v>
      </c>
      <c r="U14" s="10">
        <v>1.274</v>
      </c>
      <c r="V14" s="10">
        <v>1.4339999999999999</v>
      </c>
      <c r="W14" s="10">
        <v>2.02</v>
      </c>
      <c r="X14" s="10">
        <v>2.9079999999999999</v>
      </c>
      <c r="Y14" s="10">
        <v>5.3760000000000003</v>
      </c>
      <c r="Z14" s="10">
        <v>8.4879999999999995</v>
      </c>
      <c r="AA14" s="10">
        <v>11.451000000000001</v>
      </c>
      <c r="AB14" s="10">
        <v>11.847</v>
      </c>
      <c r="AC14" s="10">
        <v>11.689</v>
      </c>
      <c r="AD14" s="10">
        <v>9.2140000000000004</v>
      </c>
      <c r="AE14" s="10"/>
      <c r="AF14" s="10"/>
      <c r="AG14" s="10"/>
      <c r="AH14" s="10"/>
      <c r="AI14" s="10"/>
      <c r="AJ14" s="10"/>
    </row>
    <row r="15" spans="1:36" x14ac:dyDescent="0.2">
      <c r="A15" s="8" t="s">
        <v>47</v>
      </c>
      <c r="B15" s="8">
        <v>40</v>
      </c>
      <c r="C15" s="11">
        <v>1</v>
      </c>
      <c r="D15" s="8"/>
      <c r="E15">
        <v>3</v>
      </c>
      <c r="F15" t="str">
        <f t="shared" si="0"/>
        <v>R4-40-1-3</v>
      </c>
      <c r="G15" t="s">
        <v>68</v>
      </c>
      <c r="H15" s="14">
        <v>44661</v>
      </c>
      <c r="I15" s="21" t="str">
        <f t="shared" si="1"/>
        <v>22100</v>
      </c>
      <c r="J15" s="14">
        <v>44670</v>
      </c>
      <c r="K15" s="21" t="str">
        <f t="shared" si="2"/>
        <v>22109</v>
      </c>
      <c r="L15" s="10" t="s">
        <v>72</v>
      </c>
      <c r="N15" s="10"/>
      <c r="O15" s="10">
        <v>0.22500000000000001</v>
      </c>
      <c r="P15" s="10">
        <v>0.22</v>
      </c>
      <c r="Q15" s="10">
        <v>0.22800000000000001</v>
      </c>
      <c r="R15" s="10">
        <v>0.27600000000000002</v>
      </c>
      <c r="S15" s="10">
        <v>0.624</v>
      </c>
      <c r="T15" s="10">
        <v>1.155</v>
      </c>
      <c r="U15" s="10">
        <v>1.2430000000000001</v>
      </c>
      <c r="V15" s="10">
        <v>1.2390000000000001</v>
      </c>
      <c r="W15" s="10">
        <v>1.5429999999999999</v>
      </c>
      <c r="X15" s="10">
        <v>3.0139999999999998</v>
      </c>
      <c r="Y15" s="10">
        <v>4.3890000000000002</v>
      </c>
      <c r="Z15" s="10">
        <v>7.77</v>
      </c>
      <c r="AA15" s="10">
        <v>10.003</v>
      </c>
      <c r="AB15" s="10">
        <v>11.811999999999999</v>
      </c>
      <c r="AC15" s="10">
        <v>10.936</v>
      </c>
      <c r="AD15" s="10">
        <v>8.7629999999999999</v>
      </c>
      <c r="AE15" s="10"/>
      <c r="AF15" s="10"/>
      <c r="AG15" s="10"/>
      <c r="AH15" s="10"/>
      <c r="AI15" s="10"/>
      <c r="AJ15" s="10"/>
    </row>
    <row r="16" spans="1:36" x14ac:dyDescent="0.2">
      <c r="A16" s="8" t="s">
        <v>47</v>
      </c>
      <c r="B16" s="8">
        <v>40</v>
      </c>
      <c r="C16" s="11">
        <v>1</v>
      </c>
      <c r="D16" s="8"/>
      <c r="E16">
        <v>8</v>
      </c>
      <c r="F16" t="str">
        <f t="shared" si="0"/>
        <v>R4-40-1-8</v>
      </c>
      <c r="G16" t="s">
        <v>68</v>
      </c>
      <c r="H16" s="14">
        <v>44661</v>
      </c>
      <c r="I16" s="21" t="str">
        <f t="shared" si="1"/>
        <v>22100</v>
      </c>
      <c r="J16" s="14">
        <v>44670</v>
      </c>
      <c r="K16" s="21" t="str">
        <f t="shared" si="2"/>
        <v>22109</v>
      </c>
      <c r="L16" s="10" t="s">
        <v>94</v>
      </c>
      <c r="N16" s="10"/>
      <c r="O16" s="10">
        <v>0.374</v>
      </c>
      <c r="P16" s="10">
        <v>0.38400000000000001</v>
      </c>
      <c r="Q16" s="10">
        <v>0.44800000000000001</v>
      </c>
      <c r="R16" s="10">
        <v>0.58299999999999996</v>
      </c>
      <c r="S16" s="10">
        <v>1.079</v>
      </c>
      <c r="T16" s="10">
        <v>1.8109999999999999</v>
      </c>
      <c r="U16" s="10">
        <v>1.7949999999999999</v>
      </c>
      <c r="V16" s="10">
        <v>2.0459999999999998</v>
      </c>
      <c r="W16" s="10">
        <v>1.9570000000000001</v>
      </c>
      <c r="X16" s="10">
        <v>2.1179999999999999</v>
      </c>
      <c r="Y16" s="10">
        <v>2.6629999999999998</v>
      </c>
      <c r="Z16" s="10">
        <v>4.4930000000000003</v>
      </c>
      <c r="AA16" s="10">
        <v>5.298</v>
      </c>
      <c r="AB16" s="10">
        <v>6.5780000000000003</v>
      </c>
      <c r="AC16" s="10">
        <v>10.103999999999999</v>
      </c>
      <c r="AD16" s="10">
        <v>11.819000000000001</v>
      </c>
      <c r="AE16" s="10">
        <v>12.002000000000001</v>
      </c>
      <c r="AF16" s="10">
        <v>11.464</v>
      </c>
      <c r="AG16" s="10">
        <v>9.2249999999999996</v>
      </c>
      <c r="AH16" s="10"/>
      <c r="AI16" s="10"/>
      <c r="AJ16" s="10"/>
    </row>
    <row r="17" spans="1:36" x14ac:dyDescent="0.2">
      <c r="A17" s="8" t="s">
        <v>47</v>
      </c>
      <c r="B17" s="8">
        <v>25</v>
      </c>
      <c r="C17" s="11">
        <v>1</v>
      </c>
      <c r="D17" s="9"/>
      <c r="E17">
        <v>1</v>
      </c>
      <c r="F17" t="str">
        <f t="shared" si="0"/>
        <v>R4-25-1-1</v>
      </c>
      <c r="G17" t="s">
        <v>68</v>
      </c>
      <c r="H17" s="14">
        <v>44660</v>
      </c>
      <c r="I17" s="21" t="str">
        <f t="shared" si="1"/>
        <v>22099</v>
      </c>
      <c r="J17" s="14">
        <v>44670</v>
      </c>
      <c r="K17" s="21" t="str">
        <f t="shared" si="2"/>
        <v>22109</v>
      </c>
      <c r="L17" s="10" t="s">
        <v>94</v>
      </c>
      <c r="N17" s="10"/>
      <c r="O17" s="10">
        <v>0.23499999999999999</v>
      </c>
      <c r="P17" s="10">
        <v>0.216</v>
      </c>
      <c r="Q17" s="10">
        <v>0.44900000000000001</v>
      </c>
      <c r="R17" s="10">
        <v>0.46899999999999997</v>
      </c>
      <c r="S17" s="10">
        <v>0.83699999999999997</v>
      </c>
      <c r="T17" s="10">
        <v>0.92600000000000005</v>
      </c>
      <c r="U17" s="10">
        <v>0.91800000000000004</v>
      </c>
      <c r="V17" s="10">
        <v>1.0389999999999999</v>
      </c>
      <c r="W17" s="10">
        <v>2</v>
      </c>
      <c r="X17" s="10">
        <v>3.1110000000000002</v>
      </c>
      <c r="Y17" s="10">
        <v>3.15</v>
      </c>
      <c r="Z17" s="10">
        <v>6.2439999999999998</v>
      </c>
      <c r="AA17" s="10">
        <v>7.95</v>
      </c>
      <c r="AB17" s="10">
        <v>10.435</v>
      </c>
      <c r="AC17" s="10">
        <v>12.04</v>
      </c>
      <c r="AD17" s="10">
        <v>10.959</v>
      </c>
      <c r="AE17" s="10"/>
      <c r="AF17" s="10"/>
      <c r="AG17" s="10"/>
      <c r="AH17" s="10"/>
      <c r="AI17" s="10"/>
      <c r="AJ17" s="10"/>
    </row>
    <row r="18" spans="1:36" x14ac:dyDescent="0.2">
      <c r="A18" s="8" t="s">
        <v>47</v>
      </c>
      <c r="B18" s="8">
        <v>25</v>
      </c>
      <c r="C18" s="11">
        <v>1</v>
      </c>
      <c r="D18" s="9"/>
      <c r="E18">
        <v>2</v>
      </c>
      <c r="F18" t="str">
        <f t="shared" si="0"/>
        <v>R4-25-1-2</v>
      </c>
      <c r="G18" t="s">
        <v>68</v>
      </c>
      <c r="H18" s="14">
        <v>44660</v>
      </c>
      <c r="I18" s="21" t="str">
        <f t="shared" si="1"/>
        <v>22099</v>
      </c>
      <c r="J18" s="14">
        <v>44670</v>
      </c>
      <c r="K18" s="21" t="str">
        <f t="shared" si="2"/>
        <v>22109</v>
      </c>
      <c r="L18" t="s">
        <v>141</v>
      </c>
      <c r="N18" s="10"/>
      <c r="O18" s="10">
        <v>0.22</v>
      </c>
      <c r="P18" s="10">
        <v>0.442</v>
      </c>
      <c r="Q18" s="10">
        <v>0.91200000000000003</v>
      </c>
      <c r="R18" s="10">
        <v>1.363</v>
      </c>
      <c r="S18" s="10">
        <v>1.345</v>
      </c>
      <c r="T18" s="10">
        <v>1.369</v>
      </c>
      <c r="U18" s="10">
        <v>2.2879999999999998</v>
      </c>
      <c r="V18" s="10">
        <v>2.766</v>
      </c>
      <c r="W18" s="10">
        <v>3.948</v>
      </c>
      <c r="X18" s="10">
        <v>6.0430000000000001</v>
      </c>
      <c r="Y18" s="10">
        <v>8.9760000000000009</v>
      </c>
      <c r="Z18" s="10">
        <v>12.34</v>
      </c>
      <c r="AA18" s="10">
        <v>13.119</v>
      </c>
      <c r="AB18" s="10"/>
      <c r="AC18" s="10"/>
      <c r="AD18" s="10"/>
      <c r="AE18" s="10"/>
      <c r="AF18" s="10"/>
      <c r="AG18" s="10"/>
      <c r="AH18" s="10"/>
      <c r="AI18" s="10"/>
      <c r="AJ18" s="10"/>
    </row>
    <row r="19" spans="1:36" x14ac:dyDescent="0.2">
      <c r="A19" s="8" t="s">
        <v>47</v>
      </c>
      <c r="B19" s="8">
        <v>25</v>
      </c>
      <c r="C19" s="11">
        <v>1</v>
      </c>
      <c r="D19" s="9"/>
      <c r="E19">
        <v>3</v>
      </c>
      <c r="F19" t="str">
        <f t="shared" si="0"/>
        <v>R4-25-1-3</v>
      </c>
      <c r="G19" t="s">
        <v>68</v>
      </c>
      <c r="H19" s="14">
        <v>44660</v>
      </c>
      <c r="I19" s="21" t="str">
        <f t="shared" si="1"/>
        <v>22099</v>
      </c>
      <c r="J19" s="14">
        <v>44670</v>
      </c>
      <c r="K19" s="21" t="str">
        <f t="shared" si="2"/>
        <v>22109</v>
      </c>
      <c r="L19" t="s">
        <v>141</v>
      </c>
      <c r="N19" s="10"/>
      <c r="O19" s="10">
        <v>0.245</v>
      </c>
      <c r="P19" s="10">
        <v>0.24099999999999999</v>
      </c>
      <c r="Q19" s="10">
        <v>0.55500000000000005</v>
      </c>
      <c r="R19" s="10">
        <v>1.0389999999999999</v>
      </c>
      <c r="S19" s="10">
        <v>1.5</v>
      </c>
      <c r="T19" s="10">
        <v>1.4810000000000001</v>
      </c>
      <c r="U19" s="10">
        <v>1.716</v>
      </c>
      <c r="V19" s="10">
        <v>3.3889999999999998</v>
      </c>
      <c r="W19" s="10">
        <v>5.0190000000000001</v>
      </c>
      <c r="X19" s="10">
        <v>6.6020000000000003</v>
      </c>
      <c r="Y19" s="10">
        <v>9.5670000000000002</v>
      </c>
      <c r="Z19" s="10">
        <v>12.028</v>
      </c>
      <c r="AA19" s="10">
        <v>13.898999999999999</v>
      </c>
      <c r="AB19" s="10">
        <v>12.932</v>
      </c>
      <c r="AC19" s="10"/>
      <c r="AD19" s="10"/>
      <c r="AE19" s="10"/>
      <c r="AF19" s="10"/>
      <c r="AG19" s="10"/>
      <c r="AH19" s="10"/>
      <c r="AI19" s="10"/>
      <c r="AJ19" s="10"/>
    </row>
    <row r="20" spans="1:36" x14ac:dyDescent="0.2">
      <c r="A20" s="8" t="s">
        <v>47</v>
      </c>
      <c r="B20" s="8">
        <v>25</v>
      </c>
      <c r="C20" s="11">
        <v>1</v>
      </c>
      <c r="D20" s="9"/>
      <c r="E20">
        <v>4</v>
      </c>
      <c r="F20" t="str">
        <f t="shared" si="0"/>
        <v>R4-25-1-4</v>
      </c>
      <c r="G20" t="s">
        <v>68</v>
      </c>
      <c r="H20" s="14">
        <v>44660</v>
      </c>
      <c r="I20" s="21" t="str">
        <f t="shared" si="1"/>
        <v>22099</v>
      </c>
      <c r="J20" s="14">
        <v>44670</v>
      </c>
      <c r="K20" s="21" t="str">
        <f t="shared" si="2"/>
        <v>22109</v>
      </c>
      <c r="L20" s="10" t="s">
        <v>94</v>
      </c>
      <c r="N20" s="10"/>
      <c r="O20" s="10">
        <v>0.23699999999999999</v>
      </c>
      <c r="P20" s="10">
        <v>0.441</v>
      </c>
      <c r="Q20" s="10">
        <v>1.034</v>
      </c>
      <c r="R20" s="10">
        <v>1.1970000000000001</v>
      </c>
      <c r="S20" s="10">
        <v>1.216</v>
      </c>
      <c r="T20" s="10">
        <v>1.492</v>
      </c>
      <c r="U20" s="10">
        <v>1.611</v>
      </c>
      <c r="V20" s="10">
        <v>2.1360000000000001</v>
      </c>
      <c r="W20" s="10">
        <v>2.2429999999999999</v>
      </c>
      <c r="X20" s="10">
        <v>4.5679999999999996</v>
      </c>
      <c r="Y20" s="10">
        <v>4.92</v>
      </c>
      <c r="Z20" s="10">
        <v>8.2379999999999995</v>
      </c>
      <c r="AA20" s="10">
        <v>9.9120000000000008</v>
      </c>
      <c r="AB20" s="10">
        <v>11.406000000000001</v>
      </c>
      <c r="AC20" s="10">
        <v>11.324</v>
      </c>
      <c r="AD20" s="10">
        <v>9.24</v>
      </c>
      <c r="AE20" s="10"/>
      <c r="AF20" s="10"/>
      <c r="AG20" s="10"/>
      <c r="AH20" s="10"/>
      <c r="AI20" s="10"/>
      <c r="AJ20" s="10"/>
    </row>
    <row r="21" spans="1:36" x14ac:dyDescent="0.2">
      <c r="A21" s="8" t="s">
        <v>47</v>
      </c>
      <c r="B21" s="8">
        <v>40</v>
      </c>
      <c r="C21" s="11">
        <v>1</v>
      </c>
      <c r="D21" s="9"/>
      <c r="E21">
        <v>5</v>
      </c>
      <c r="F21" t="str">
        <f t="shared" si="0"/>
        <v>R4-40-1-5</v>
      </c>
      <c r="G21" t="s">
        <v>68</v>
      </c>
      <c r="H21" s="14">
        <v>44660</v>
      </c>
      <c r="I21" s="21" t="str">
        <f t="shared" si="1"/>
        <v>22099</v>
      </c>
      <c r="J21" s="14">
        <v>44670</v>
      </c>
      <c r="K21" s="21" t="str">
        <f t="shared" si="2"/>
        <v>22109</v>
      </c>
      <c r="L21" t="s">
        <v>141</v>
      </c>
      <c r="N21" s="10"/>
      <c r="O21" s="10">
        <v>0.23</v>
      </c>
      <c r="P21" s="10">
        <v>0.251</v>
      </c>
      <c r="Q21" s="10">
        <v>0.307</v>
      </c>
      <c r="R21" s="10">
        <v>0.45800000000000002</v>
      </c>
      <c r="S21" s="10">
        <v>1.0569999999999999</v>
      </c>
      <c r="T21" s="10">
        <v>1.171</v>
      </c>
      <c r="U21" s="10">
        <v>1.147</v>
      </c>
      <c r="V21" s="10">
        <v>1.482</v>
      </c>
      <c r="W21" s="10">
        <v>2.5659999999999998</v>
      </c>
      <c r="X21" s="10">
        <v>4.758</v>
      </c>
      <c r="Y21" s="10">
        <v>7.7050000000000001</v>
      </c>
      <c r="Z21" s="10">
        <v>10.846</v>
      </c>
      <c r="AA21" s="10">
        <v>14.215</v>
      </c>
      <c r="AB21" s="10">
        <v>15.645</v>
      </c>
      <c r="AC21" s="10">
        <v>14.862</v>
      </c>
      <c r="AD21" s="10"/>
      <c r="AE21" s="10"/>
      <c r="AF21" s="10"/>
      <c r="AG21" s="10"/>
      <c r="AH21" s="10"/>
      <c r="AI21" s="10"/>
      <c r="AJ21" s="10"/>
    </row>
    <row r="22" spans="1:36" x14ac:dyDescent="0.2">
      <c r="A22" s="8" t="s">
        <v>47</v>
      </c>
      <c r="B22" s="8">
        <v>40</v>
      </c>
      <c r="C22" s="11">
        <v>1</v>
      </c>
      <c r="D22" s="9"/>
      <c r="E22">
        <v>6</v>
      </c>
      <c r="F22" t="str">
        <f t="shared" si="0"/>
        <v>R4-40-1-6</v>
      </c>
      <c r="G22" t="s">
        <v>68</v>
      </c>
      <c r="H22" s="14">
        <v>44660</v>
      </c>
      <c r="I22" s="21" t="str">
        <f t="shared" si="1"/>
        <v>22099</v>
      </c>
      <c r="J22" s="14">
        <v>44670</v>
      </c>
      <c r="K22" s="21" t="str">
        <f t="shared" si="2"/>
        <v>22109</v>
      </c>
      <c r="L22" s="10" t="s">
        <v>94</v>
      </c>
      <c r="N22" s="10"/>
      <c r="O22" s="10">
        <v>0.33</v>
      </c>
      <c r="P22" s="10">
        <v>0.32200000000000001</v>
      </c>
      <c r="Q22" s="10">
        <v>0.33600000000000002</v>
      </c>
      <c r="R22" s="10">
        <v>0.44800000000000001</v>
      </c>
      <c r="S22" s="10">
        <v>1.048</v>
      </c>
      <c r="T22" s="10">
        <v>1.643</v>
      </c>
      <c r="U22" s="10">
        <v>1.627</v>
      </c>
      <c r="V22" s="10">
        <v>1.89</v>
      </c>
      <c r="W22" s="10">
        <v>3.3029999999999999</v>
      </c>
      <c r="X22" s="10">
        <v>6.1680000000000001</v>
      </c>
      <c r="Y22" s="10">
        <v>10.265000000000001</v>
      </c>
      <c r="Z22" s="10">
        <v>13.634</v>
      </c>
      <c r="AA22" s="10">
        <v>16.048999999999999</v>
      </c>
      <c r="AB22" s="10">
        <v>15.71</v>
      </c>
      <c r="AC22" s="10">
        <v>13.553000000000001</v>
      </c>
      <c r="AD22" s="10"/>
      <c r="AE22" s="10"/>
      <c r="AF22" s="10"/>
      <c r="AG22" s="10"/>
      <c r="AH22" s="10"/>
      <c r="AI22" s="10"/>
      <c r="AJ22" s="10"/>
    </row>
    <row r="23" spans="1:36" x14ac:dyDescent="0.2">
      <c r="A23" s="8" t="s">
        <v>47</v>
      </c>
      <c r="B23" s="8">
        <v>40</v>
      </c>
      <c r="C23" s="8" t="s">
        <v>55</v>
      </c>
      <c r="D23" s="8"/>
      <c r="E23">
        <v>2</v>
      </c>
      <c r="F23" t="str">
        <f t="shared" si="0"/>
        <v>R4-40-PBS-2</v>
      </c>
      <c r="G23" t="s">
        <v>68</v>
      </c>
      <c r="H23" s="14">
        <v>44661</v>
      </c>
      <c r="I23" s="21" t="str">
        <f t="shared" si="1"/>
        <v>22100</v>
      </c>
      <c r="J23" s="14">
        <v>44669</v>
      </c>
      <c r="K23" s="21" t="str">
        <f t="shared" si="2"/>
        <v>22108</v>
      </c>
      <c r="L23" s="10" t="s">
        <v>94</v>
      </c>
      <c r="N23" s="10"/>
      <c r="O23" s="10">
        <v>0.28999999999999998</v>
      </c>
      <c r="P23" s="10">
        <v>0.34699999999999998</v>
      </c>
      <c r="Q23" s="10">
        <v>0.47399999999999998</v>
      </c>
      <c r="R23" s="10">
        <v>0.83899999999999997</v>
      </c>
      <c r="S23" s="10">
        <v>1.536</v>
      </c>
      <c r="T23" s="10">
        <v>2.198</v>
      </c>
      <c r="U23" s="10">
        <v>2.1850000000000001</v>
      </c>
      <c r="V23" s="10">
        <v>2.56</v>
      </c>
      <c r="W23" s="10">
        <v>4.952</v>
      </c>
      <c r="X23" s="10">
        <v>8.2880000000000003</v>
      </c>
      <c r="Y23" s="10">
        <v>11.786</v>
      </c>
      <c r="Z23" s="10">
        <v>15.5</v>
      </c>
      <c r="AA23" s="10">
        <v>16.062000000000001</v>
      </c>
      <c r="AB23" s="10">
        <v>14.504</v>
      </c>
      <c r="AC23" s="10">
        <v>11.743</v>
      </c>
      <c r="AD23" s="10"/>
      <c r="AE23" s="10"/>
      <c r="AF23" s="10"/>
      <c r="AG23" s="10"/>
      <c r="AH23" s="10"/>
      <c r="AI23" s="10"/>
      <c r="AJ23" s="10"/>
    </row>
    <row r="24" spans="1:36" x14ac:dyDescent="0.2">
      <c r="A24" s="8" t="s">
        <v>47</v>
      </c>
      <c r="B24" s="8">
        <v>40</v>
      </c>
      <c r="C24" s="8" t="s">
        <v>55</v>
      </c>
      <c r="D24" s="9"/>
      <c r="E24">
        <v>3</v>
      </c>
      <c r="F24" t="str">
        <f t="shared" si="0"/>
        <v>R4-40-PBS-3</v>
      </c>
      <c r="G24" t="s">
        <v>68</v>
      </c>
      <c r="H24" s="14">
        <v>44660</v>
      </c>
      <c r="I24" s="21" t="str">
        <f t="shared" si="1"/>
        <v>22099</v>
      </c>
      <c r="J24" s="14">
        <v>44669</v>
      </c>
      <c r="K24" s="21" t="str">
        <f t="shared" si="2"/>
        <v>22108</v>
      </c>
      <c r="L24" t="s">
        <v>141</v>
      </c>
      <c r="N24" s="10"/>
      <c r="O24" s="10">
        <v>0.27500000000000002</v>
      </c>
      <c r="P24" s="10">
        <v>0.33700000000000002</v>
      </c>
      <c r="Q24" s="10">
        <v>0.48299999999999998</v>
      </c>
      <c r="R24" s="10">
        <v>0.83399999999999996</v>
      </c>
      <c r="S24" s="10">
        <v>1.4550000000000001</v>
      </c>
      <c r="T24" s="10">
        <v>1.423</v>
      </c>
      <c r="U24" s="10">
        <v>1.48</v>
      </c>
      <c r="V24" s="10">
        <v>2.508</v>
      </c>
      <c r="W24" s="10">
        <v>5.3259999999999996</v>
      </c>
      <c r="X24" s="10">
        <v>7.141</v>
      </c>
      <c r="Y24" s="10">
        <v>8.7249999999999996</v>
      </c>
      <c r="Z24" s="10">
        <v>11.34</v>
      </c>
      <c r="AA24" s="10">
        <v>12.930999999999999</v>
      </c>
      <c r="AB24" s="10">
        <v>11.223000000000001</v>
      </c>
      <c r="AC24" s="10"/>
      <c r="AD24" s="10"/>
      <c r="AE24" s="10"/>
      <c r="AF24" s="10"/>
      <c r="AG24" s="10"/>
      <c r="AH24" s="10"/>
      <c r="AI24" s="10"/>
      <c r="AJ24" s="10"/>
    </row>
    <row r="25" spans="1:36" x14ac:dyDescent="0.2">
      <c r="A25" s="8" t="s">
        <v>47</v>
      </c>
      <c r="B25" s="8">
        <v>25</v>
      </c>
      <c r="C25" s="8" t="s">
        <v>55</v>
      </c>
      <c r="D25" s="9"/>
      <c r="E25">
        <v>1</v>
      </c>
      <c r="F25" t="str">
        <f t="shared" si="0"/>
        <v>R4-25-PBS-1</v>
      </c>
      <c r="G25" t="s">
        <v>68</v>
      </c>
      <c r="H25" s="14">
        <v>44660</v>
      </c>
      <c r="I25" s="21" t="str">
        <f t="shared" si="1"/>
        <v>22099</v>
      </c>
      <c r="J25" s="14">
        <v>44669</v>
      </c>
      <c r="K25" s="21" t="str">
        <f t="shared" si="2"/>
        <v>22108</v>
      </c>
      <c r="L25" t="s">
        <v>141</v>
      </c>
      <c r="N25" s="10"/>
      <c r="O25" s="10">
        <v>0.31</v>
      </c>
      <c r="P25" s="10">
        <v>0.65300000000000002</v>
      </c>
      <c r="Q25" s="10">
        <v>1.349</v>
      </c>
      <c r="R25" s="10">
        <v>1.718</v>
      </c>
      <c r="S25" s="10">
        <v>1.7030000000000001</v>
      </c>
      <c r="T25" s="10">
        <v>2.8460000000000001</v>
      </c>
      <c r="U25" s="10">
        <v>4.5410000000000004</v>
      </c>
      <c r="V25" s="10">
        <v>4.8540000000000001</v>
      </c>
      <c r="W25" s="10">
        <v>7.4989999999999997</v>
      </c>
      <c r="X25" s="10">
        <v>10.342000000000001</v>
      </c>
      <c r="Y25" s="10">
        <v>13.641999999999999</v>
      </c>
      <c r="Z25" s="10">
        <v>14.269</v>
      </c>
      <c r="AA25" s="10">
        <v>13.071</v>
      </c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x14ac:dyDescent="0.2">
      <c r="A26" s="8" t="s">
        <v>47</v>
      </c>
      <c r="B26" s="8">
        <v>25</v>
      </c>
      <c r="C26" s="8" t="s">
        <v>55</v>
      </c>
      <c r="D26" s="9"/>
      <c r="E26">
        <v>2</v>
      </c>
      <c r="F26" t="str">
        <f t="shared" si="0"/>
        <v>R4-25-PBS-2</v>
      </c>
      <c r="G26" t="s">
        <v>68</v>
      </c>
      <c r="H26" s="14">
        <v>44660</v>
      </c>
      <c r="I26" s="21" t="str">
        <f t="shared" si="1"/>
        <v>22099</v>
      </c>
      <c r="J26" s="14">
        <v>44669</v>
      </c>
      <c r="K26" s="21" t="str">
        <f t="shared" si="2"/>
        <v>22108</v>
      </c>
      <c r="L26" s="10" t="s">
        <v>72</v>
      </c>
      <c r="N26" s="10"/>
      <c r="O26" s="10">
        <v>0.30199999999999999</v>
      </c>
      <c r="P26" s="10">
        <v>0.60699999999999998</v>
      </c>
      <c r="Q26" s="10">
        <v>1.4750000000000001</v>
      </c>
      <c r="R26" s="10">
        <v>2.1659999999999999</v>
      </c>
      <c r="S26" s="10">
        <v>2.149</v>
      </c>
      <c r="T26" s="10">
        <v>3.64</v>
      </c>
      <c r="U26" s="10">
        <v>5.6970000000000001</v>
      </c>
      <c r="V26" s="10">
        <v>9.3239999999999998</v>
      </c>
      <c r="W26" s="10">
        <v>12.484999999999999</v>
      </c>
      <c r="X26" s="10">
        <v>14.646000000000001</v>
      </c>
      <c r="Y26" s="10">
        <v>16.204999999999998</v>
      </c>
      <c r="Z26" s="10">
        <v>13.493</v>
      </c>
      <c r="AA26" s="10">
        <v>12.044</v>
      </c>
      <c r="AB26" s="10"/>
      <c r="AC26" s="10"/>
      <c r="AD26" s="10"/>
      <c r="AE26" s="10"/>
      <c r="AF26" s="10"/>
      <c r="AG26" s="10"/>
      <c r="AH26" s="10"/>
      <c r="AI26" s="10"/>
      <c r="AJ26" s="10"/>
    </row>
    <row r="27" spans="1:36" x14ac:dyDescent="0.2">
      <c r="A27" s="8" t="s">
        <v>47</v>
      </c>
      <c r="B27" s="8">
        <v>25</v>
      </c>
      <c r="C27" s="8" t="s">
        <v>55</v>
      </c>
      <c r="D27" s="9"/>
      <c r="E27">
        <v>3</v>
      </c>
      <c r="F27" t="str">
        <f t="shared" si="0"/>
        <v>R4-25-PBS-3</v>
      </c>
      <c r="G27" t="s">
        <v>68</v>
      </c>
      <c r="H27" s="14">
        <v>44660</v>
      </c>
      <c r="I27" s="21" t="str">
        <f t="shared" si="1"/>
        <v>22099</v>
      </c>
      <c r="J27" s="14">
        <v>44669</v>
      </c>
      <c r="K27" s="21" t="str">
        <f t="shared" si="2"/>
        <v>22108</v>
      </c>
      <c r="L27" t="s">
        <v>141</v>
      </c>
      <c r="N27" s="10"/>
      <c r="O27" s="10">
        <v>0.29399999999999998</v>
      </c>
      <c r="P27" s="10">
        <v>0.41699999999999998</v>
      </c>
      <c r="Q27" s="10">
        <v>0.996</v>
      </c>
      <c r="R27" s="10">
        <v>1.6579999999999999</v>
      </c>
      <c r="S27" s="10">
        <v>1.2210000000000001</v>
      </c>
      <c r="T27" s="10">
        <v>1.2</v>
      </c>
      <c r="U27" s="10">
        <v>1.405</v>
      </c>
      <c r="V27" s="10">
        <v>1.522</v>
      </c>
      <c r="W27" s="10">
        <v>1.841</v>
      </c>
      <c r="X27" s="10">
        <v>2.0590000000000002</v>
      </c>
      <c r="Y27" s="10">
        <v>2.2650000000000001</v>
      </c>
      <c r="Z27" s="10">
        <v>2.5590000000000002</v>
      </c>
      <c r="AA27" s="10">
        <v>2.6909999999999998</v>
      </c>
      <c r="AB27" s="10">
        <v>2.714</v>
      </c>
      <c r="AC27" s="10">
        <v>3.3210000000000002</v>
      </c>
      <c r="AD27" s="10">
        <v>3.871</v>
      </c>
      <c r="AE27" s="10">
        <v>3.8279999999999998</v>
      </c>
      <c r="AF27" s="10">
        <v>4.093</v>
      </c>
      <c r="AG27" s="10">
        <v>4.6980000000000004</v>
      </c>
      <c r="AH27" s="10">
        <v>5.9969999999999999</v>
      </c>
      <c r="AI27" s="10">
        <v>6.4710000000000001</v>
      </c>
      <c r="AJ27" s="10">
        <v>6.1840000000000002</v>
      </c>
    </row>
    <row r="28" spans="1:36" x14ac:dyDescent="0.2">
      <c r="A28" s="8" t="s">
        <v>47</v>
      </c>
      <c r="B28" s="8">
        <v>25</v>
      </c>
      <c r="C28" s="8" t="s">
        <v>55</v>
      </c>
      <c r="D28" s="9"/>
      <c r="E28">
        <v>4</v>
      </c>
      <c r="F28" t="str">
        <f t="shared" si="0"/>
        <v>R4-25-PBS-4</v>
      </c>
      <c r="G28" t="s">
        <v>68</v>
      </c>
      <c r="H28" s="14">
        <v>44660</v>
      </c>
      <c r="I28" s="21" t="str">
        <f t="shared" si="1"/>
        <v>22099</v>
      </c>
      <c r="J28" s="14">
        <v>44669</v>
      </c>
      <c r="K28" s="21" t="str">
        <f t="shared" si="2"/>
        <v>22108</v>
      </c>
      <c r="L28" s="10" t="s">
        <v>94</v>
      </c>
      <c r="N28" s="10"/>
      <c r="O28" s="10">
        <v>0.28699999999999998</v>
      </c>
      <c r="P28" s="10">
        <v>0.41199999999999998</v>
      </c>
      <c r="Q28" s="10">
        <v>0.60499999999999998</v>
      </c>
      <c r="R28" s="10">
        <v>0.78</v>
      </c>
      <c r="S28" s="10">
        <v>1.151</v>
      </c>
      <c r="T28" s="10">
        <v>1.111</v>
      </c>
      <c r="U28" s="10">
        <v>1.0720000000000001</v>
      </c>
      <c r="V28" s="10">
        <v>2.2669999999999999</v>
      </c>
      <c r="W28" s="10">
        <v>4.6669999999999998</v>
      </c>
      <c r="X28" s="10">
        <v>8.1370000000000005</v>
      </c>
      <c r="Y28" s="10">
        <v>10.867000000000001</v>
      </c>
      <c r="Z28" s="10">
        <v>13.069000000000001</v>
      </c>
      <c r="AA28" s="10">
        <v>12.83</v>
      </c>
      <c r="AB28" s="10">
        <v>11.098000000000001</v>
      </c>
      <c r="AC28" s="10"/>
      <c r="AD28" s="10"/>
      <c r="AE28" s="10"/>
      <c r="AF28" s="10"/>
      <c r="AG28" s="10"/>
      <c r="AH28" s="10"/>
      <c r="AI28" s="10"/>
      <c r="AJ28" s="10"/>
    </row>
    <row r="29" spans="1:36" x14ac:dyDescent="0.2">
      <c r="A29" s="8" t="s">
        <v>47</v>
      </c>
      <c r="B29" s="10">
        <v>40</v>
      </c>
      <c r="C29" s="12">
        <v>1</v>
      </c>
      <c r="D29" s="10"/>
      <c r="E29">
        <v>9</v>
      </c>
      <c r="F29" t="str">
        <f t="shared" si="0"/>
        <v>R4-40-1-9</v>
      </c>
      <c r="G29" t="s">
        <v>68</v>
      </c>
      <c r="H29" s="14">
        <v>44661</v>
      </c>
      <c r="I29" s="21" t="str">
        <f t="shared" si="1"/>
        <v>22100</v>
      </c>
      <c r="J29" s="14">
        <v>44670</v>
      </c>
      <c r="K29" s="21" t="str">
        <f t="shared" si="2"/>
        <v>22109</v>
      </c>
      <c r="L29" t="s">
        <v>141</v>
      </c>
      <c r="N29" s="10"/>
      <c r="O29" s="10">
        <v>0.30199999999999999</v>
      </c>
      <c r="P29" s="10">
        <v>0.30399999999999999</v>
      </c>
      <c r="Q29" s="10">
        <v>0.33100000000000002</v>
      </c>
      <c r="R29" s="10">
        <v>0.47699999999999998</v>
      </c>
      <c r="S29" s="10">
        <v>1.0649999999999999</v>
      </c>
      <c r="T29" s="10">
        <v>1.66</v>
      </c>
      <c r="U29" s="10">
        <v>1.645</v>
      </c>
      <c r="V29" s="10">
        <v>2.226</v>
      </c>
      <c r="W29" s="10">
        <v>2.444</v>
      </c>
      <c r="X29" s="10">
        <v>4.7430000000000003</v>
      </c>
      <c r="Y29" s="10">
        <v>5.9130000000000003</v>
      </c>
      <c r="Z29" s="10">
        <v>8.4600000000000009</v>
      </c>
      <c r="AA29" s="10">
        <v>11.487</v>
      </c>
      <c r="AB29" s="10">
        <v>12.827</v>
      </c>
      <c r="AC29" s="10">
        <v>11.994999999999999</v>
      </c>
      <c r="AD29" s="10"/>
      <c r="AE29" s="10"/>
      <c r="AF29" s="10"/>
      <c r="AG29" s="10"/>
      <c r="AH29" s="10"/>
      <c r="AI29" s="10"/>
      <c r="AJ29" s="10"/>
    </row>
    <row r="30" spans="1:36" x14ac:dyDescent="0.2">
      <c r="A30" s="8" t="s">
        <v>47</v>
      </c>
      <c r="B30" s="8">
        <v>40</v>
      </c>
      <c r="C30" s="11">
        <v>0.5</v>
      </c>
      <c r="E30" s="9">
        <v>2</v>
      </c>
      <c r="F30" t="str">
        <f t="shared" si="0"/>
        <v>R4-40-0.5-2</v>
      </c>
      <c r="G30" t="s">
        <v>68</v>
      </c>
      <c r="H30" s="14">
        <v>44660</v>
      </c>
      <c r="I30" s="21" t="str">
        <f t="shared" si="1"/>
        <v>22099</v>
      </c>
      <c r="J30" s="14">
        <v>44668</v>
      </c>
      <c r="K30" s="21" t="str">
        <f t="shared" si="2"/>
        <v>22107</v>
      </c>
      <c r="L30" t="s">
        <v>75</v>
      </c>
      <c r="N30" s="10">
        <v>0.26600000000000001</v>
      </c>
      <c r="O30" s="10">
        <v>0.36499999999999999</v>
      </c>
      <c r="P30" s="10">
        <v>0.36599999999999999</v>
      </c>
      <c r="Q30" s="10">
        <v>0.47099999999999997</v>
      </c>
      <c r="R30" s="10">
        <v>0.77200000000000002</v>
      </c>
      <c r="S30" s="10">
        <v>1.411</v>
      </c>
      <c r="T30" s="10">
        <v>1.3839999999999999</v>
      </c>
      <c r="U30" s="10">
        <v>1.3169999999999999</v>
      </c>
      <c r="V30" s="10">
        <v>1.198</v>
      </c>
      <c r="W30" s="10">
        <v>1.109</v>
      </c>
      <c r="X30" s="10"/>
      <c r="Y30" s="10"/>
    </row>
    <row r="31" spans="1:36" x14ac:dyDescent="0.2">
      <c r="A31" s="8" t="s">
        <v>47</v>
      </c>
      <c r="B31" s="8">
        <v>40</v>
      </c>
      <c r="C31" s="12">
        <v>1</v>
      </c>
      <c r="E31" s="8">
        <v>10</v>
      </c>
      <c r="F31" t="str">
        <f t="shared" si="0"/>
        <v>R4-40-1-10</v>
      </c>
      <c r="G31" t="s">
        <v>68</v>
      </c>
      <c r="H31" s="14">
        <v>44661</v>
      </c>
      <c r="I31" s="21" t="str">
        <f t="shared" si="1"/>
        <v>22100</v>
      </c>
      <c r="J31" s="14">
        <v>44670</v>
      </c>
      <c r="K31" s="21" t="str">
        <f t="shared" si="2"/>
        <v>22109</v>
      </c>
      <c r="L31" t="s">
        <v>75</v>
      </c>
      <c r="N31" s="10"/>
      <c r="O31" s="10">
        <v>0.33600000000000002</v>
      </c>
      <c r="P31" s="10">
        <v>0.33500000000000002</v>
      </c>
      <c r="Q31" s="10">
        <v>0.32</v>
      </c>
      <c r="R31" s="10">
        <v>0.41699999999999998</v>
      </c>
      <c r="S31" s="10">
        <v>0.40899999999999997</v>
      </c>
      <c r="T31" s="10">
        <v>0.38</v>
      </c>
      <c r="U31" s="10">
        <v>0.39300000000000002</v>
      </c>
      <c r="V31" s="10">
        <v>0.38800000000000001</v>
      </c>
      <c r="W31" s="10">
        <v>0.36599999999999999</v>
      </c>
      <c r="X31" s="10"/>
      <c r="Y31" s="10"/>
    </row>
    <row r="32" spans="1:36" x14ac:dyDescent="0.2">
      <c r="A32" s="8" t="s">
        <v>47</v>
      </c>
      <c r="B32" s="8">
        <v>40</v>
      </c>
      <c r="C32" s="12">
        <v>1</v>
      </c>
      <c r="E32" s="8">
        <v>11</v>
      </c>
      <c r="F32" t="str">
        <f t="shared" si="0"/>
        <v>R4-40-1-11</v>
      </c>
      <c r="G32" t="s">
        <v>68</v>
      </c>
      <c r="H32" s="14">
        <v>44660</v>
      </c>
      <c r="I32" s="21" t="str">
        <f t="shared" si="1"/>
        <v>22099</v>
      </c>
      <c r="J32" s="14">
        <v>44670</v>
      </c>
      <c r="K32" s="21" t="str">
        <f t="shared" si="2"/>
        <v>22109</v>
      </c>
      <c r="L32" t="s">
        <v>75</v>
      </c>
      <c r="N32" s="10"/>
      <c r="O32" s="10">
        <v>0.32800000000000001</v>
      </c>
      <c r="P32" s="10">
        <v>0.35099999999999998</v>
      </c>
      <c r="Q32" s="10">
        <v>0.40899999999999997</v>
      </c>
      <c r="R32" s="10">
        <v>0.48099999999999998</v>
      </c>
      <c r="S32" s="10">
        <v>0.98499999999999999</v>
      </c>
      <c r="T32" s="10">
        <v>1.696</v>
      </c>
      <c r="U32" s="10">
        <v>1.6719999999999999</v>
      </c>
      <c r="V32" s="10">
        <v>1.6519999999999999</v>
      </c>
      <c r="W32" s="10">
        <v>1.619</v>
      </c>
      <c r="X32" s="10"/>
      <c r="Y32" s="10"/>
    </row>
    <row r="33" spans="1:30" x14ac:dyDescent="0.2">
      <c r="A33" s="8" t="s">
        <v>47</v>
      </c>
      <c r="B33" s="8">
        <v>40</v>
      </c>
      <c r="C33" s="12">
        <v>1</v>
      </c>
      <c r="E33" s="8">
        <v>12</v>
      </c>
      <c r="F33" t="str">
        <f t="shared" si="0"/>
        <v>R4-40-1-12</v>
      </c>
      <c r="G33" t="s">
        <v>68</v>
      </c>
      <c r="H33" s="14">
        <v>44661</v>
      </c>
      <c r="I33" s="21" t="str">
        <f t="shared" si="1"/>
        <v>22100</v>
      </c>
      <c r="J33" s="14">
        <v>44670</v>
      </c>
      <c r="K33" s="21" t="str">
        <f t="shared" si="2"/>
        <v>22109</v>
      </c>
      <c r="L33" t="s">
        <v>75</v>
      </c>
      <c r="N33" s="10"/>
      <c r="O33" s="10">
        <v>0.32</v>
      </c>
      <c r="P33" s="10">
        <v>0.44500000000000001</v>
      </c>
      <c r="Q33" s="10">
        <v>0.47399999999999998</v>
      </c>
      <c r="R33" s="10">
        <v>0.53700000000000003</v>
      </c>
      <c r="S33" s="10">
        <v>0.54300000000000004</v>
      </c>
      <c r="T33" s="10">
        <v>1.3620000000000001</v>
      </c>
      <c r="U33" s="10">
        <v>1.4330000000000001</v>
      </c>
      <c r="V33" s="10">
        <v>1.4330000000000001</v>
      </c>
      <c r="W33" s="10">
        <v>1.375</v>
      </c>
      <c r="X33" s="10">
        <v>1.2330000000000001</v>
      </c>
      <c r="Y33" s="10">
        <v>1.111</v>
      </c>
    </row>
    <row r="34" spans="1:30" x14ac:dyDescent="0.2">
      <c r="A34" s="8" t="s">
        <v>46</v>
      </c>
      <c r="B34" s="8">
        <v>25</v>
      </c>
      <c r="C34" s="12">
        <v>2</v>
      </c>
      <c r="D34" s="8" t="s">
        <v>87</v>
      </c>
      <c r="E34" s="8">
        <v>1</v>
      </c>
      <c r="F34" t="str">
        <f t="shared" si="0"/>
        <v>R3-25-2_f-1</v>
      </c>
      <c r="G34" t="s">
        <v>68</v>
      </c>
      <c r="H34" s="13">
        <v>44642</v>
      </c>
      <c r="I34" s="21" t="str">
        <f t="shared" si="1"/>
        <v>22081</v>
      </c>
      <c r="J34" s="13">
        <v>44651</v>
      </c>
      <c r="K34" s="21" t="str">
        <f t="shared" si="2"/>
        <v>22090</v>
      </c>
      <c r="L34" t="s">
        <v>94</v>
      </c>
      <c r="Q34" s="10">
        <v>1.387</v>
      </c>
      <c r="R34" s="10">
        <v>1.4950000000000001</v>
      </c>
      <c r="S34" s="10">
        <v>2.843</v>
      </c>
      <c r="T34" s="10">
        <v>4.9050000000000002</v>
      </c>
      <c r="U34" s="10">
        <v>8.0350000000000001</v>
      </c>
      <c r="V34" s="10">
        <v>11.346</v>
      </c>
      <c r="W34" s="10">
        <v>14.09</v>
      </c>
      <c r="X34" s="10">
        <v>15.577</v>
      </c>
      <c r="Y34" s="10">
        <v>14.887</v>
      </c>
      <c r="Z34" s="10">
        <v>13.673</v>
      </c>
      <c r="AA34" s="10">
        <v>11.759</v>
      </c>
    </row>
    <row r="35" spans="1:30" x14ac:dyDescent="0.2">
      <c r="A35" s="8" t="s">
        <v>46</v>
      </c>
      <c r="B35" s="8">
        <v>25</v>
      </c>
      <c r="C35" s="12">
        <v>1</v>
      </c>
      <c r="D35" s="8" t="s">
        <v>87</v>
      </c>
      <c r="E35" s="8">
        <v>1</v>
      </c>
      <c r="F35" t="str">
        <f t="shared" si="0"/>
        <v>R3-25-1_f-1</v>
      </c>
      <c r="G35" t="s">
        <v>68</v>
      </c>
      <c r="H35" s="13">
        <v>44642</v>
      </c>
      <c r="I35" s="21" t="str">
        <f t="shared" si="1"/>
        <v>22081</v>
      </c>
      <c r="J35" s="13">
        <v>44651</v>
      </c>
      <c r="K35" s="21" t="str">
        <f t="shared" si="2"/>
        <v>22090</v>
      </c>
      <c r="L35" t="s">
        <v>94</v>
      </c>
      <c r="Q35" s="10">
        <v>1.409</v>
      </c>
      <c r="R35" s="10">
        <v>1.3959999999999999</v>
      </c>
      <c r="S35" s="10">
        <v>1.474</v>
      </c>
      <c r="T35" s="10">
        <v>2.3849999999999998</v>
      </c>
      <c r="U35" s="10">
        <v>4.9829999999999997</v>
      </c>
      <c r="V35" s="10">
        <v>6.96</v>
      </c>
      <c r="W35" s="10">
        <v>10.494</v>
      </c>
      <c r="X35" s="10">
        <v>12.574</v>
      </c>
      <c r="Y35" s="10">
        <v>14.423999999999999</v>
      </c>
      <c r="Z35" s="10">
        <v>14.37</v>
      </c>
      <c r="AA35" s="10">
        <v>12.388</v>
      </c>
    </row>
    <row r="36" spans="1:30" x14ac:dyDescent="0.2">
      <c r="A36" s="8" t="s">
        <v>46</v>
      </c>
      <c r="B36" s="8">
        <v>25</v>
      </c>
      <c r="C36" s="12">
        <v>1</v>
      </c>
      <c r="D36" s="8" t="s">
        <v>87</v>
      </c>
      <c r="E36" s="8">
        <v>2</v>
      </c>
      <c r="F36" t="str">
        <f t="shared" si="0"/>
        <v>R3-25-1_f-2</v>
      </c>
      <c r="G36" t="s">
        <v>68</v>
      </c>
      <c r="H36" s="13">
        <v>44642</v>
      </c>
      <c r="I36" s="21" t="str">
        <f t="shared" si="1"/>
        <v>22081</v>
      </c>
      <c r="J36" s="13">
        <v>44651</v>
      </c>
      <c r="K36" s="21" t="str">
        <f t="shared" si="2"/>
        <v>22090</v>
      </c>
      <c r="L36" t="s">
        <v>94</v>
      </c>
      <c r="Q36" s="10">
        <v>1.526</v>
      </c>
      <c r="R36" s="10">
        <v>1.5169999999999999</v>
      </c>
      <c r="S36" s="10">
        <v>1.76</v>
      </c>
      <c r="T36" s="10">
        <v>3.855</v>
      </c>
      <c r="U36" s="10">
        <v>6.3339999999999996</v>
      </c>
      <c r="V36" s="10">
        <v>8.6310000000000002</v>
      </c>
      <c r="W36" s="10">
        <v>10.617000000000001</v>
      </c>
      <c r="X36" s="10">
        <v>13.366</v>
      </c>
      <c r="Y36" s="10">
        <v>13.172000000000001</v>
      </c>
      <c r="Z36" s="10">
        <v>11.728</v>
      </c>
      <c r="AA36" s="10">
        <v>9.6820000000000004</v>
      </c>
    </row>
    <row r="37" spans="1:30" x14ac:dyDescent="0.2">
      <c r="A37" s="8" t="s">
        <v>46</v>
      </c>
      <c r="B37" s="8">
        <v>25</v>
      </c>
      <c r="C37" s="12">
        <v>0.5</v>
      </c>
      <c r="D37" s="8" t="s">
        <v>87</v>
      </c>
      <c r="E37" s="8">
        <v>1</v>
      </c>
      <c r="F37" t="str">
        <f t="shared" si="0"/>
        <v>R3-25-0.5_f-1</v>
      </c>
      <c r="G37" t="s">
        <v>68</v>
      </c>
      <c r="H37" s="13">
        <v>44642</v>
      </c>
      <c r="I37" s="21" t="str">
        <f t="shared" si="1"/>
        <v>22081</v>
      </c>
      <c r="J37" s="13">
        <v>44651</v>
      </c>
      <c r="K37" s="21" t="str">
        <f t="shared" si="2"/>
        <v>22090</v>
      </c>
      <c r="L37" t="s">
        <v>94</v>
      </c>
      <c r="Q37" s="10">
        <v>2.13</v>
      </c>
      <c r="R37" s="10">
        <v>2.125</v>
      </c>
      <c r="S37" s="10">
        <v>2.6110000000000002</v>
      </c>
      <c r="T37" s="10">
        <v>4.218</v>
      </c>
      <c r="U37" s="10">
        <v>7.8879999999999999</v>
      </c>
      <c r="V37" s="10">
        <v>11.212</v>
      </c>
      <c r="W37" s="10">
        <v>14.379</v>
      </c>
      <c r="X37" s="10">
        <v>16.683</v>
      </c>
      <c r="Y37" s="10">
        <v>15.929</v>
      </c>
      <c r="Z37" s="10">
        <v>13.518000000000001</v>
      </c>
      <c r="AA37" s="10">
        <v>11.2</v>
      </c>
    </row>
    <row r="38" spans="1:30" x14ac:dyDescent="0.2">
      <c r="A38" s="8" t="s">
        <v>46</v>
      </c>
      <c r="B38" s="8">
        <v>25</v>
      </c>
      <c r="C38" s="12">
        <v>0.5</v>
      </c>
      <c r="D38" s="8" t="s">
        <v>87</v>
      </c>
      <c r="E38" s="8">
        <v>2</v>
      </c>
      <c r="F38" t="str">
        <f t="shared" si="0"/>
        <v>R3-25-0.5_f-2</v>
      </c>
      <c r="G38" t="s">
        <v>68</v>
      </c>
      <c r="H38" s="13">
        <v>44642</v>
      </c>
      <c r="I38" s="21" t="str">
        <f t="shared" si="1"/>
        <v>22081</v>
      </c>
      <c r="J38" s="13">
        <v>44651</v>
      </c>
      <c r="K38" s="21" t="str">
        <f t="shared" si="2"/>
        <v>22090</v>
      </c>
      <c r="L38" t="s">
        <v>94</v>
      </c>
      <c r="Q38" s="10">
        <v>1.6120000000000001</v>
      </c>
      <c r="R38" s="10">
        <v>1.5980000000000001</v>
      </c>
      <c r="S38" s="10">
        <v>1.6319999999999999</v>
      </c>
      <c r="T38" s="10">
        <v>3.766</v>
      </c>
      <c r="U38" s="10">
        <v>5.8959999999999999</v>
      </c>
      <c r="V38" s="10">
        <v>9.0579999999999998</v>
      </c>
      <c r="W38" s="10">
        <v>11.881</v>
      </c>
      <c r="X38" s="10">
        <v>13.833</v>
      </c>
      <c r="Y38" s="10">
        <v>13.162000000000001</v>
      </c>
      <c r="Z38" s="10">
        <v>11.933999999999999</v>
      </c>
      <c r="AA38" s="10">
        <v>10.138</v>
      </c>
    </row>
    <row r="39" spans="1:30" x14ac:dyDescent="0.2">
      <c r="A39" s="8" t="s">
        <v>46</v>
      </c>
      <c r="B39" s="8">
        <v>25</v>
      </c>
      <c r="C39" s="8" t="s">
        <v>89</v>
      </c>
      <c r="D39" s="8"/>
      <c r="E39" s="8">
        <v>1</v>
      </c>
      <c r="F39" t="str">
        <f t="shared" si="0"/>
        <v>R3-25-non-1</v>
      </c>
      <c r="G39" t="s">
        <v>68</v>
      </c>
      <c r="H39" s="13">
        <v>44642</v>
      </c>
      <c r="I39" s="21" t="str">
        <f t="shared" si="1"/>
        <v>22081</v>
      </c>
      <c r="K39" s="21"/>
      <c r="L39" t="s">
        <v>94</v>
      </c>
      <c r="Q39" s="10"/>
      <c r="R39" s="10"/>
      <c r="S39" s="10">
        <v>2.35</v>
      </c>
      <c r="T39" s="10">
        <v>4.2919999999999998</v>
      </c>
      <c r="U39" s="10">
        <v>5.3479999999999999</v>
      </c>
      <c r="V39" s="10">
        <v>7.5279999999999996</v>
      </c>
      <c r="W39" s="10">
        <v>9.7710000000000008</v>
      </c>
      <c r="X39" s="10">
        <v>11.891</v>
      </c>
      <c r="Y39" s="10">
        <v>11.356999999999999</v>
      </c>
      <c r="Z39" s="10">
        <v>10.943</v>
      </c>
      <c r="AA39" s="10">
        <v>9.2520000000000007</v>
      </c>
    </row>
    <row r="40" spans="1:30" x14ac:dyDescent="0.2">
      <c r="A40" s="8" t="s">
        <v>46</v>
      </c>
      <c r="B40" s="8">
        <v>25</v>
      </c>
      <c r="C40" s="8" t="s">
        <v>89</v>
      </c>
      <c r="D40" s="8"/>
      <c r="E40" s="8">
        <v>2</v>
      </c>
      <c r="F40" t="str">
        <f t="shared" si="0"/>
        <v>R3-25-non-2</v>
      </c>
      <c r="G40" t="s">
        <v>68</v>
      </c>
      <c r="H40" s="13">
        <v>44642</v>
      </c>
      <c r="I40" s="21" t="str">
        <f t="shared" si="1"/>
        <v>22081</v>
      </c>
      <c r="K40" s="21"/>
      <c r="L40" t="s">
        <v>94</v>
      </c>
      <c r="Q40" s="10"/>
      <c r="R40" s="10"/>
      <c r="S40" s="10">
        <v>2.2999999999999998</v>
      </c>
      <c r="T40" s="10">
        <v>3.9039999999999999</v>
      </c>
      <c r="U40" s="10">
        <v>6.1260000000000003</v>
      </c>
      <c r="V40" s="10">
        <v>8.9190000000000005</v>
      </c>
      <c r="W40" s="10">
        <v>11.945</v>
      </c>
      <c r="X40" s="10">
        <v>14.23</v>
      </c>
      <c r="Y40" s="10">
        <v>13.398999999999999</v>
      </c>
      <c r="Z40" s="10">
        <v>11.855</v>
      </c>
      <c r="AA40" s="10">
        <v>10.707000000000001</v>
      </c>
    </row>
    <row r="41" spans="1:30" x14ac:dyDescent="0.2">
      <c r="A41" s="8" t="s">
        <v>46</v>
      </c>
      <c r="B41" s="8">
        <v>25</v>
      </c>
      <c r="C41" s="12">
        <v>2</v>
      </c>
      <c r="D41" s="8" t="s">
        <v>90</v>
      </c>
      <c r="E41" s="8">
        <v>1</v>
      </c>
      <c r="F41" t="str">
        <f t="shared" si="0"/>
        <v>R3-25-2_d-1</v>
      </c>
      <c r="G41" t="s">
        <v>68</v>
      </c>
      <c r="H41" s="13">
        <v>44643</v>
      </c>
      <c r="I41" s="21" t="str">
        <f t="shared" si="1"/>
        <v>22082</v>
      </c>
      <c r="J41" s="13">
        <v>44652</v>
      </c>
      <c r="K41" s="21" t="str">
        <f t="shared" si="2"/>
        <v>22091</v>
      </c>
      <c r="L41" t="s">
        <v>75</v>
      </c>
      <c r="Q41" s="10">
        <v>1.091</v>
      </c>
      <c r="R41" s="10">
        <v>1.55</v>
      </c>
      <c r="S41" s="10">
        <v>1.6519999999999999</v>
      </c>
      <c r="T41" s="10">
        <v>1.806</v>
      </c>
      <c r="U41" s="10">
        <v>2.879</v>
      </c>
      <c r="V41" s="10">
        <v>4.7080000000000002</v>
      </c>
      <c r="W41" s="10">
        <v>7.6829999999999998</v>
      </c>
      <c r="X41" s="10">
        <v>9.1029999999999998</v>
      </c>
      <c r="Y41" s="10">
        <v>9.9429999999999996</v>
      </c>
      <c r="Z41" s="10">
        <v>11.141</v>
      </c>
      <c r="AA41" s="10">
        <v>11.295</v>
      </c>
      <c r="AB41" s="10">
        <v>11.026999999999999</v>
      </c>
      <c r="AC41" s="10">
        <v>9.2899999999999991</v>
      </c>
      <c r="AD41" s="10"/>
    </row>
    <row r="42" spans="1:30" x14ac:dyDescent="0.2">
      <c r="A42" s="8" t="s">
        <v>46</v>
      </c>
      <c r="B42" s="8">
        <v>25</v>
      </c>
      <c r="C42" s="12">
        <v>1</v>
      </c>
      <c r="D42" s="8" t="s">
        <v>90</v>
      </c>
      <c r="E42" s="8">
        <v>1</v>
      </c>
      <c r="F42" t="str">
        <f t="shared" si="0"/>
        <v>R3-25-1_d-1</v>
      </c>
      <c r="G42" t="s">
        <v>68</v>
      </c>
      <c r="H42" s="13">
        <v>44643</v>
      </c>
      <c r="I42" s="21" t="str">
        <f t="shared" si="1"/>
        <v>22082</v>
      </c>
      <c r="J42" s="13">
        <v>44652</v>
      </c>
      <c r="K42" s="21" t="str">
        <f t="shared" si="2"/>
        <v>22091</v>
      </c>
      <c r="L42" t="s">
        <v>94</v>
      </c>
      <c r="Q42" s="10">
        <v>0.64300000000000002</v>
      </c>
      <c r="R42" s="10">
        <v>0.97799999999999998</v>
      </c>
      <c r="S42" s="10">
        <v>1.5</v>
      </c>
      <c r="T42" s="10">
        <v>1.4650000000000001</v>
      </c>
      <c r="U42" s="10">
        <v>1.4630000000000001</v>
      </c>
      <c r="V42" s="10">
        <v>2.4849999999999999</v>
      </c>
      <c r="W42" s="10">
        <v>4.7329999999999997</v>
      </c>
      <c r="X42" s="10">
        <v>7.4080000000000004</v>
      </c>
      <c r="Y42" s="10">
        <v>10.603</v>
      </c>
      <c r="Z42" s="10">
        <v>12.805999999999999</v>
      </c>
      <c r="AA42" s="10">
        <v>14.114000000000001</v>
      </c>
      <c r="AB42" s="10">
        <v>14.476000000000001</v>
      </c>
      <c r="AC42" s="10">
        <v>14.157</v>
      </c>
      <c r="AD42" s="10">
        <v>12.512</v>
      </c>
    </row>
    <row r="43" spans="1:30" x14ac:dyDescent="0.2">
      <c r="A43" s="8" t="s">
        <v>46</v>
      </c>
      <c r="B43" s="8">
        <v>25</v>
      </c>
      <c r="C43" s="12">
        <v>1</v>
      </c>
      <c r="D43" s="8" t="s">
        <v>90</v>
      </c>
      <c r="E43" s="8">
        <v>2</v>
      </c>
      <c r="F43" t="str">
        <f t="shared" si="0"/>
        <v>R3-25-1_d-2</v>
      </c>
      <c r="G43" t="s">
        <v>68</v>
      </c>
      <c r="H43" s="13">
        <v>44643</v>
      </c>
      <c r="I43" s="21" t="str">
        <f t="shared" si="1"/>
        <v>22082</v>
      </c>
      <c r="J43" s="13">
        <v>44652</v>
      </c>
      <c r="K43" s="21" t="str">
        <f t="shared" si="2"/>
        <v>22091</v>
      </c>
      <c r="L43" t="s">
        <v>72</v>
      </c>
      <c r="Q43" s="10">
        <v>1.1879999999999999</v>
      </c>
      <c r="R43" s="10">
        <v>1.762</v>
      </c>
      <c r="S43" s="10">
        <v>1.734</v>
      </c>
      <c r="T43" s="10">
        <v>2.2410000000000001</v>
      </c>
      <c r="U43" s="10">
        <v>3.88</v>
      </c>
      <c r="V43" s="10">
        <v>6.1890000000000001</v>
      </c>
      <c r="W43" s="10">
        <v>9.6869999999999994</v>
      </c>
      <c r="X43" s="10">
        <v>11.976000000000001</v>
      </c>
      <c r="Y43" s="10">
        <v>12.901999999999999</v>
      </c>
      <c r="Z43" s="10">
        <v>12.586</v>
      </c>
      <c r="AA43" s="10">
        <v>9.9169999999999998</v>
      </c>
      <c r="AB43" s="10"/>
      <c r="AC43" s="10"/>
      <c r="AD43" s="10"/>
    </row>
    <row r="44" spans="1:30" x14ac:dyDescent="0.2">
      <c r="A44" s="8" t="s">
        <v>46</v>
      </c>
      <c r="B44" s="8">
        <v>25</v>
      </c>
      <c r="C44" s="12">
        <v>0.5</v>
      </c>
      <c r="D44" s="8" t="s">
        <v>90</v>
      </c>
      <c r="E44" s="8">
        <v>1</v>
      </c>
      <c r="F44" t="str">
        <f t="shared" si="0"/>
        <v>R3-25-0.5_d-1</v>
      </c>
      <c r="G44" t="s">
        <v>68</v>
      </c>
      <c r="H44" s="13">
        <v>44643</v>
      </c>
      <c r="I44" s="21" t="str">
        <f t="shared" si="1"/>
        <v>22082</v>
      </c>
      <c r="J44" s="13">
        <v>44652</v>
      </c>
      <c r="K44" s="21" t="str">
        <f t="shared" si="2"/>
        <v>22091</v>
      </c>
      <c r="L44" t="s">
        <v>75</v>
      </c>
      <c r="Q44" s="10">
        <v>0.86399999999999999</v>
      </c>
      <c r="R44" s="10">
        <v>1.149</v>
      </c>
      <c r="S44" s="10">
        <v>1.708</v>
      </c>
      <c r="T44" s="10">
        <v>1.673</v>
      </c>
      <c r="U44" s="10">
        <v>1.873</v>
      </c>
      <c r="V44" s="10">
        <v>3.738</v>
      </c>
      <c r="W44" s="10">
        <v>4.2759999999999998</v>
      </c>
      <c r="X44" s="10">
        <v>7.3440000000000003</v>
      </c>
      <c r="Y44" s="10">
        <v>10.494999999999999</v>
      </c>
      <c r="Z44" s="10">
        <v>12.715</v>
      </c>
      <c r="AA44" s="10">
        <v>14.381</v>
      </c>
      <c r="AB44" s="10">
        <v>13.784000000000001</v>
      </c>
      <c r="AC44" s="10">
        <v>12.122999999999999</v>
      </c>
      <c r="AD44" s="10"/>
    </row>
    <row r="45" spans="1:30" x14ac:dyDescent="0.2">
      <c r="A45" s="8" t="s">
        <v>46</v>
      </c>
      <c r="B45" s="8">
        <v>25</v>
      </c>
      <c r="C45" s="12">
        <v>0.5</v>
      </c>
      <c r="D45" s="8" t="s">
        <v>90</v>
      </c>
      <c r="E45" s="8">
        <v>2</v>
      </c>
      <c r="F45" t="str">
        <f t="shared" si="0"/>
        <v>R3-25-0.5_d-2</v>
      </c>
      <c r="G45" t="s">
        <v>68</v>
      </c>
      <c r="H45" s="13">
        <v>44643</v>
      </c>
      <c r="I45" s="21" t="str">
        <f t="shared" si="1"/>
        <v>22082</v>
      </c>
      <c r="J45" s="13">
        <v>44652</v>
      </c>
      <c r="K45" s="21" t="str">
        <f t="shared" si="2"/>
        <v>22091</v>
      </c>
      <c r="L45" t="s">
        <v>75</v>
      </c>
      <c r="Q45" s="10">
        <v>0.98899999999999999</v>
      </c>
      <c r="R45" s="10">
        <v>1.39</v>
      </c>
      <c r="S45" s="10">
        <v>1.3640000000000001</v>
      </c>
      <c r="T45" s="10">
        <v>1.5820000000000001</v>
      </c>
      <c r="U45" s="10">
        <v>2.1030000000000002</v>
      </c>
      <c r="V45" s="10">
        <v>2.2040000000000002</v>
      </c>
      <c r="W45" s="10">
        <v>2.2290000000000001</v>
      </c>
      <c r="X45" s="10">
        <v>2.222</v>
      </c>
      <c r="Y45" s="10">
        <v>2.0870000000000002</v>
      </c>
      <c r="Z45" s="10"/>
      <c r="AA45" s="10"/>
      <c r="AB45" s="10"/>
      <c r="AC45" s="10"/>
      <c r="AD45" s="10"/>
    </row>
    <row r="46" spans="1:30" x14ac:dyDescent="0.2">
      <c r="A46" s="8" t="s">
        <v>46</v>
      </c>
      <c r="B46" s="8">
        <v>25</v>
      </c>
      <c r="C46" s="8" t="s">
        <v>54</v>
      </c>
      <c r="D46" s="8" t="s">
        <v>61</v>
      </c>
      <c r="E46" s="8">
        <v>1</v>
      </c>
      <c r="F46" t="str">
        <f t="shared" si="0"/>
        <v>R3-25-para_d1-1</v>
      </c>
      <c r="G46" t="s">
        <v>68</v>
      </c>
      <c r="H46" s="13">
        <v>44643</v>
      </c>
      <c r="I46" s="21" t="str">
        <f t="shared" si="1"/>
        <v>22082</v>
      </c>
      <c r="J46" s="13">
        <v>44652</v>
      </c>
      <c r="K46" s="21" t="str">
        <f t="shared" si="2"/>
        <v>22091</v>
      </c>
      <c r="L46" t="s">
        <v>42</v>
      </c>
      <c r="Q46" s="10">
        <v>0.36899999999999999</v>
      </c>
      <c r="R46" s="10">
        <v>0.57099999999999995</v>
      </c>
      <c r="S46" s="10">
        <v>1.0649999999999999</v>
      </c>
      <c r="T46" s="10">
        <v>1.6419999999999999</v>
      </c>
      <c r="U46" s="10">
        <v>2.2029999999999998</v>
      </c>
      <c r="V46" s="10">
        <v>2.1160000000000001</v>
      </c>
      <c r="W46" s="10">
        <v>2.4510000000000001</v>
      </c>
      <c r="X46" s="10">
        <v>4.1500000000000004</v>
      </c>
      <c r="Y46" s="10">
        <v>5.7160000000000002</v>
      </c>
      <c r="Z46" s="10">
        <v>7.5170000000000003</v>
      </c>
      <c r="AA46" s="10">
        <v>6.5549999999999997</v>
      </c>
      <c r="AB46" s="10"/>
      <c r="AC46" s="10"/>
      <c r="AD46" s="10"/>
    </row>
    <row r="47" spans="1:30" x14ac:dyDescent="0.2">
      <c r="A47" s="8" t="s">
        <v>46</v>
      </c>
      <c r="B47" s="8">
        <v>25</v>
      </c>
      <c r="C47" t="s">
        <v>89</v>
      </c>
      <c r="E47">
        <v>3</v>
      </c>
      <c r="F47" t="str">
        <f t="shared" si="0"/>
        <v>R3-25-non-3</v>
      </c>
      <c r="G47" t="s">
        <v>68</v>
      </c>
      <c r="H47" s="13">
        <v>44643</v>
      </c>
      <c r="I47" s="21" t="str">
        <f t="shared" si="1"/>
        <v>22082</v>
      </c>
      <c r="K47" s="21"/>
      <c r="L47" t="s">
        <v>74</v>
      </c>
      <c r="Q47" s="10"/>
      <c r="R47" s="10"/>
      <c r="S47" s="10">
        <v>2.2080000000000002</v>
      </c>
      <c r="T47" s="10">
        <v>3.7709999999999999</v>
      </c>
      <c r="U47" s="10">
        <v>5.7249999999999996</v>
      </c>
      <c r="V47" s="10">
        <v>8.1219999999999999</v>
      </c>
      <c r="W47" s="10">
        <v>10.117000000000001</v>
      </c>
      <c r="X47" s="10">
        <v>12.058</v>
      </c>
      <c r="Y47" s="10">
        <v>12.417</v>
      </c>
      <c r="Z47" s="10">
        <v>10.803000000000001</v>
      </c>
      <c r="AA47" s="10">
        <v>9.1959999999999997</v>
      </c>
      <c r="AB47" s="10"/>
      <c r="AC47" s="10"/>
      <c r="AD47" s="10"/>
    </row>
    <row r="48" spans="1:30" x14ac:dyDescent="0.2">
      <c r="A48" s="8" t="s">
        <v>46</v>
      </c>
      <c r="B48" s="8">
        <v>25</v>
      </c>
      <c r="C48" t="s">
        <v>89</v>
      </c>
      <c r="E48">
        <v>4</v>
      </c>
      <c r="F48" t="str">
        <f t="shared" si="0"/>
        <v>R3-25-non-4</v>
      </c>
      <c r="G48" t="s">
        <v>68</v>
      </c>
      <c r="H48" s="13">
        <v>44643</v>
      </c>
      <c r="I48" s="21" t="str">
        <f t="shared" si="1"/>
        <v>22082</v>
      </c>
      <c r="K48" s="21"/>
      <c r="L48" t="s">
        <v>94</v>
      </c>
      <c r="Q48" s="10"/>
      <c r="R48" s="10"/>
      <c r="S48" s="10">
        <v>1.758</v>
      </c>
      <c r="T48" s="10">
        <v>2.8130000000000002</v>
      </c>
      <c r="U48" s="10">
        <v>4.2190000000000003</v>
      </c>
      <c r="V48" s="10">
        <v>5.2220000000000004</v>
      </c>
      <c r="W48" s="10">
        <v>7.1449999999999996</v>
      </c>
      <c r="X48" s="10">
        <v>10.210000000000001</v>
      </c>
      <c r="Y48" s="10">
        <v>12.076000000000001</v>
      </c>
      <c r="Z48" s="10">
        <v>12.997</v>
      </c>
      <c r="AA48" s="10">
        <v>11.518000000000001</v>
      </c>
      <c r="AB48" s="10">
        <v>10.494999999999999</v>
      </c>
      <c r="AC48" s="10"/>
      <c r="AD48" s="10"/>
    </row>
    <row r="49" spans="1:29" x14ac:dyDescent="0.2">
      <c r="A49" s="8" t="s">
        <v>46</v>
      </c>
      <c r="B49" s="8">
        <v>25</v>
      </c>
      <c r="C49" t="s">
        <v>89</v>
      </c>
      <c r="E49">
        <v>5</v>
      </c>
      <c r="F49" t="str">
        <f t="shared" si="0"/>
        <v>R3-25-non-5</v>
      </c>
      <c r="G49" t="s">
        <v>68</v>
      </c>
      <c r="H49" s="13">
        <v>44647</v>
      </c>
      <c r="I49" s="21" t="str">
        <f t="shared" si="1"/>
        <v>22086</v>
      </c>
      <c r="J49" s="13"/>
      <c r="K49" s="21"/>
      <c r="L49" t="s">
        <v>94</v>
      </c>
      <c r="O49" s="10">
        <v>0.26200000000000001</v>
      </c>
      <c r="P49" s="10">
        <v>0.59399999999999997</v>
      </c>
      <c r="Q49" s="10">
        <v>1.0129999999999999</v>
      </c>
      <c r="R49" s="10">
        <v>1.202</v>
      </c>
      <c r="S49" s="10">
        <v>1.5289999999999999</v>
      </c>
      <c r="T49" s="10">
        <v>2.508</v>
      </c>
      <c r="U49" s="10">
        <v>3.7509999999999999</v>
      </c>
      <c r="V49" s="10">
        <v>3.992</v>
      </c>
      <c r="W49" s="10">
        <v>6.7030000000000003</v>
      </c>
      <c r="X49" s="10">
        <v>9.9969999999999999</v>
      </c>
      <c r="Y49" s="10">
        <v>10.076000000000001</v>
      </c>
      <c r="Z49" s="10">
        <v>10.220000000000001</v>
      </c>
      <c r="AA49" s="10">
        <v>7.0380000000000003</v>
      </c>
    </row>
    <row r="50" spans="1:29" x14ac:dyDescent="0.2">
      <c r="A50" s="8" t="s">
        <v>45</v>
      </c>
      <c r="B50" s="8">
        <v>25</v>
      </c>
      <c r="C50" t="s">
        <v>55</v>
      </c>
      <c r="E50">
        <v>1</v>
      </c>
      <c r="F50" t="str">
        <f t="shared" si="0"/>
        <v>R2-25-PBS-1</v>
      </c>
      <c r="G50" t="s">
        <v>67</v>
      </c>
      <c r="H50" s="13">
        <v>44624</v>
      </c>
      <c r="I50" s="21" t="str">
        <f t="shared" si="1"/>
        <v>22063</v>
      </c>
      <c r="J50" s="13">
        <v>44632</v>
      </c>
      <c r="K50" s="21" t="str">
        <f t="shared" si="2"/>
        <v>22071</v>
      </c>
      <c r="L50" s="10" t="s">
        <v>96</v>
      </c>
      <c r="M50" s="10">
        <v>3.6999999999999998E-2</v>
      </c>
      <c r="N50" s="10">
        <v>8.2000000000000003E-2</v>
      </c>
      <c r="O50" s="10">
        <v>0.17499999999999999</v>
      </c>
      <c r="P50" s="10">
        <v>0.23799999999999999</v>
      </c>
      <c r="Q50" s="10">
        <v>0.34899999999999998</v>
      </c>
      <c r="R50" s="10">
        <v>0.77100000000000002</v>
      </c>
      <c r="S50" s="10">
        <v>1.522</v>
      </c>
      <c r="T50" s="10">
        <v>1.512</v>
      </c>
      <c r="U50" s="10">
        <v>2.2000000000000002</v>
      </c>
      <c r="V50" s="10">
        <v>4.9359999999999999</v>
      </c>
      <c r="W50" s="10">
        <v>7.0860000000000003</v>
      </c>
      <c r="X50" s="10">
        <v>10.055999999999999</v>
      </c>
      <c r="Y50" s="10">
        <v>12.365</v>
      </c>
      <c r="Z50" s="10">
        <v>13.968999999999999</v>
      </c>
      <c r="AA50" s="10">
        <v>15.324</v>
      </c>
      <c r="AB50" s="10">
        <v>14.298</v>
      </c>
      <c r="AC50" s="10">
        <v>11.538</v>
      </c>
    </row>
    <row r="51" spans="1:29" x14ac:dyDescent="0.2">
      <c r="A51" s="8" t="s">
        <v>45</v>
      </c>
      <c r="B51" s="8">
        <v>25</v>
      </c>
      <c r="C51" t="s">
        <v>55</v>
      </c>
      <c r="E51">
        <v>2</v>
      </c>
      <c r="F51" t="str">
        <f t="shared" si="0"/>
        <v>R2-25-PBS-2</v>
      </c>
      <c r="G51" t="s">
        <v>67</v>
      </c>
      <c r="H51" s="13">
        <v>44624</v>
      </c>
      <c r="I51" s="21" t="str">
        <f t="shared" si="1"/>
        <v>22063</v>
      </c>
      <c r="J51" s="13">
        <v>44632</v>
      </c>
      <c r="K51" s="21" t="str">
        <f t="shared" si="2"/>
        <v>22071</v>
      </c>
      <c r="L51" s="10" t="s">
        <v>96</v>
      </c>
      <c r="M51" s="10">
        <v>3.7999999999999999E-2</v>
      </c>
      <c r="N51" s="10">
        <v>7.1999999999999995E-2</v>
      </c>
      <c r="O51" s="10">
        <v>0.115</v>
      </c>
      <c r="P51" s="10">
        <v>0.22900000000000001</v>
      </c>
      <c r="Q51" s="10">
        <v>0.221</v>
      </c>
      <c r="R51" s="10">
        <v>0.44900000000000001</v>
      </c>
      <c r="S51" s="10">
        <v>1.03</v>
      </c>
      <c r="T51" s="10">
        <v>1.8240000000000001</v>
      </c>
      <c r="U51" s="10">
        <v>1.7689999999999999</v>
      </c>
      <c r="V51" s="10">
        <v>2.1030000000000002</v>
      </c>
      <c r="W51" s="10">
        <v>4.3499999999999996</v>
      </c>
      <c r="X51" s="10">
        <v>6.61</v>
      </c>
      <c r="Y51" s="10">
        <v>9.8610000000000007</v>
      </c>
      <c r="Z51" s="10">
        <v>11.833</v>
      </c>
      <c r="AA51" s="10">
        <v>14.278</v>
      </c>
      <c r="AB51" s="10">
        <v>12.574</v>
      </c>
      <c r="AC51" s="10">
        <v>10.504</v>
      </c>
    </row>
    <row r="52" spans="1:29" x14ac:dyDescent="0.2">
      <c r="A52" s="8" t="s">
        <v>45</v>
      </c>
      <c r="B52" s="8">
        <v>25</v>
      </c>
      <c r="C52" t="s">
        <v>55</v>
      </c>
      <c r="E52">
        <v>3</v>
      </c>
      <c r="F52" t="str">
        <f t="shared" si="0"/>
        <v>R2-25-PBS-3</v>
      </c>
      <c r="G52" t="s">
        <v>67</v>
      </c>
      <c r="H52" s="13">
        <v>44624</v>
      </c>
      <c r="I52" s="21" t="str">
        <f t="shared" si="1"/>
        <v>22063</v>
      </c>
      <c r="J52" s="13">
        <v>44632</v>
      </c>
      <c r="K52" s="21" t="str">
        <f t="shared" si="2"/>
        <v>22071</v>
      </c>
      <c r="L52" s="10" t="s">
        <v>96</v>
      </c>
      <c r="M52" s="10">
        <v>3.9E-2</v>
      </c>
      <c r="N52" s="10">
        <v>4.4999999999999998E-2</v>
      </c>
      <c r="O52" s="10">
        <v>9.5000000000000001E-2</v>
      </c>
      <c r="P52" s="10">
        <v>0.217</v>
      </c>
      <c r="Q52" s="10">
        <v>0.21199999999999999</v>
      </c>
      <c r="R52" s="10">
        <v>0.41599999999999998</v>
      </c>
      <c r="S52" s="10">
        <v>0.78400000000000003</v>
      </c>
      <c r="T52" s="10">
        <v>1.6779999999999999</v>
      </c>
      <c r="U52" s="10">
        <v>1.639</v>
      </c>
      <c r="V52" s="10">
        <v>2.5169999999999999</v>
      </c>
      <c r="W52" s="10">
        <v>5.4089999999999998</v>
      </c>
      <c r="X52" s="10">
        <v>8.7170000000000005</v>
      </c>
      <c r="Y52" s="10">
        <v>12.497</v>
      </c>
      <c r="Z52" s="10">
        <v>14.715</v>
      </c>
      <c r="AA52" s="10">
        <v>13.598000000000001</v>
      </c>
      <c r="AB52" s="10">
        <v>10.961</v>
      </c>
      <c r="AC52" s="10"/>
    </row>
    <row r="53" spans="1:29" x14ac:dyDescent="0.2">
      <c r="A53" s="8" t="s">
        <v>45</v>
      </c>
      <c r="B53" s="8">
        <v>25</v>
      </c>
      <c r="C53" t="s">
        <v>55</v>
      </c>
      <c r="E53">
        <v>4</v>
      </c>
      <c r="F53" t="str">
        <f t="shared" si="0"/>
        <v>R2-25-PBS-4</v>
      </c>
      <c r="G53" t="s">
        <v>67</v>
      </c>
      <c r="H53" s="13">
        <v>44624</v>
      </c>
      <c r="I53" s="21" t="str">
        <f t="shared" si="1"/>
        <v>22063</v>
      </c>
      <c r="J53" s="13">
        <v>44632</v>
      </c>
      <c r="K53" s="21" t="str">
        <f t="shared" si="2"/>
        <v>22071</v>
      </c>
      <c r="L53" s="10" t="s">
        <v>96</v>
      </c>
      <c r="M53" s="10">
        <v>6.4000000000000001E-2</v>
      </c>
      <c r="N53" s="10">
        <v>6.7000000000000004E-2</v>
      </c>
      <c r="O53" s="10">
        <v>0.153</v>
      </c>
      <c r="P53" s="10">
        <v>0.33100000000000002</v>
      </c>
      <c r="Q53" s="10">
        <v>0.317</v>
      </c>
      <c r="R53" s="10">
        <v>0.75</v>
      </c>
      <c r="S53" s="10">
        <v>1.698</v>
      </c>
      <c r="T53" s="10">
        <v>1.8149999999999999</v>
      </c>
      <c r="U53" s="10">
        <v>2.2360000000000002</v>
      </c>
      <c r="V53" s="10">
        <v>4.5789999999999997</v>
      </c>
      <c r="W53" s="10">
        <v>7.5679999999999996</v>
      </c>
      <c r="X53" s="10">
        <v>11.851000000000001</v>
      </c>
      <c r="Y53" s="10">
        <v>13.859</v>
      </c>
      <c r="Z53" s="10">
        <v>16.05</v>
      </c>
      <c r="AA53" s="10">
        <v>14.628</v>
      </c>
      <c r="AB53" s="10">
        <v>13.03</v>
      </c>
      <c r="AC53" s="10"/>
    </row>
    <row r="54" spans="1:29" x14ac:dyDescent="0.2">
      <c r="A54" s="8" t="s">
        <v>45</v>
      </c>
      <c r="B54" s="8">
        <v>25</v>
      </c>
      <c r="C54" t="s">
        <v>55</v>
      </c>
      <c r="E54">
        <v>5</v>
      </c>
      <c r="F54" t="str">
        <f t="shared" si="0"/>
        <v>R2-25-PBS-5</v>
      </c>
      <c r="G54" t="s">
        <v>67</v>
      </c>
      <c r="H54" s="13">
        <v>44624</v>
      </c>
      <c r="I54" s="21" t="str">
        <f t="shared" si="1"/>
        <v>22063</v>
      </c>
      <c r="J54" s="13">
        <v>44632</v>
      </c>
      <c r="K54" s="21" t="str">
        <f t="shared" si="2"/>
        <v>22071</v>
      </c>
      <c r="L54" s="10" t="s">
        <v>96</v>
      </c>
      <c r="M54" s="10">
        <v>3.6999999999999998E-2</v>
      </c>
      <c r="N54" s="10">
        <v>0.09</v>
      </c>
      <c r="O54" s="10">
        <v>0.16700000000000001</v>
      </c>
      <c r="P54" s="10">
        <v>0.21099999999999999</v>
      </c>
      <c r="Q54" s="10">
        <v>0.31900000000000001</v>
      </c>
      <c r="R54" s="10">
        <v>0.61799999999999999</v>
      </c>
      <c r="S54" s="10">
        <v>1.2450000000000001</v>
      </c>
      <c r="T54" s="10">
        <v>1.264</v>
      </c>
      <c r="U54" s="10">
        <v>1.429</v>
      </c>
      <c r="V54" s="10">
        <v>1.8879999999999999</v>
      </c>
      <c r="W54" s="10">
        <v>4.194</v>
      </c>
      <c r="X54" s="10">
        <v>5.4480000000000004</v>
      </c>
      <c r="Y54" s="10">
        <v>7.5010000000000003</v>
      </c>
      <c r="Z54" s="10">
        <v>9.3800000000000008</v>
      </c>
      <c r="AA54" s="10">
        <v>10.843999999999999</v>
      </c>
      <c r="AB54" s="10">
        <v>9.0939999999999994</v>
      </c>
      <c r="AC54" s="10">
        <v>7.2530000000000001</v>
      </c>
    </row>
    <row r="55" spans="1:29" x14ac:dyDescent="0.2">
      <c r="A55" s="8" t="s">
        <v>45</v>
      </c>
      <c r="B55" s="8">
        <v>25</v>
      </c>
      <c r="C55" t="s">
        <v>54</v>
      </c>
      <c r="D55" t="s">
        <v>60</v>
      </c>
      <c r="E55">
        <v>1</v>
      </c>
      <c r="F55" t="str">
        <f t="shared" si="0"/>
        <v>R2-25-para_d0-1</v>
      </c>
      <c r="G55" t="s">
        <v>67</v>
      </c>
      <c r="H55" s="13">
        <v>44624</v>
      </c>
      <c r="I55" s="21" t="str">
        <f t="shared" si="1"/>
        <v>22063</v>
      </c>
      <c r="J55" s="13">
        <v>44631</v>
      </c>
      <c r="K55" s="21" t="str">
        <f t="shared" si="2"/>
        <v>22070</v>
      </c>
      <c r="L55" t="s">
        <v>42</v>
      </c>
      <c r="M55" s="10">
        <v>4.3999999999999997E-2</v>
      </c>
      <c r="N55" s="10">
        <v>5.8999999999999997E-2</v>
      </c>
      <c r="O55" s="10">
        <v>0.11700000000000001</v>
      </c>
      <c r="P55" s="10">
        <v>0.16400000000000001</v>
      </c>
      <c r="Q55" s="10">
        <v>0.28599999999999998</v>
      </c>
      <c r="R55" s="10">
        <v>0.3</v>
      </c>
      <c r="S55" s="10">
        <v>0.35599999999999998</v>
      </c>
      <c r="T55" s="10">
        <v>0.64700000000000002</v>
      </c>
      <c r="U55" s="10">
        <v>0.873</v>
      </c>
      <c r="V55" s="10">
        <v>1.262</v>
      </c>
      <c r="W55" s="10">
        <v>1.4810000000000001</v>
      </c>
      <c r="X55" s="10">
        <v>1.5189999999999999</v>
      </c>
      <c r="Y55" s="10">
        <v>1.478</v>
      </c>
      <c r="Z55" s="10"/>
      <c r="AA55" s="10"/>
    </row>
    <row r="56" spans="1:29" x14ac:dyDescent="0.2">
      <c r="A56" s="8" t="s">
        <v>45</v>
      </c>
      <c r="B56" s="8">
        <v>25</v>
      </c>
      <c r="C56" t="s">
        <v>54</v>
      </c>
      <c r="D56" t="s">
        <v>60</v>
      </c>
      <c r="E56">
        <v>2</v>
      </c>
      <c r="F56" t="str">
        <f t="shared" si="0"/>
        <v>R2-25-para_d0-2</v>
      </c>
      <c r="G56" t="s">
        <v>67</v>
      </c>
      <c r="H56" s="13">
        <v>44624</v>
      </c>
      <c r="I56" s="21" t="str">
        <f t="shared" si="1"/>
        <v>22063</v>
      </c>
      <c r="J56" s="13">
        <v>44631</v>
      </c>
      <c r="K56" s="21" t="str">
        <f t="shared" si="2"/>
        <v>22070</v>
      </c>
      <c r="L56" t="s">
        <v>42</v>
      </c>
      <c r="M56" s="10">
        <v>2.8000000000000001E-2</v>
      </c>
      <c r="N56" s="10">
        <v>5.1999999999999998E-2</v>
      </c>
      <c r="O56" s="10">
        <v>8.5000000000000006E-2</v>
      </c>
      <c r="P56" s="10">
        <v>0.13100000000000001</v>
      </c>
      <c r="Q56" s="10">
        <v>0.216</v>
      </c>
      <c r="R56" s="10">
        <v>0.20899999999999999</v>
      </c>
      <c r="S56" s="10">
        <v>0.31900000000000001</v>
      </c>
      <c r="T56" s="10">
        <v>0.77400000000000002</v>
      </c>
      <c r="U56" s="10">
        <v>1.129</v>
      </c>
      <c r="V56" s="10">
        <v>1.1180000000000001</v>
      </c>
      <c r="W56" s="10">
        <v>1.42</v>
      </c>
      <c r="X56" s="10">
        <v>2.6349999999999998</v>
      </c>
      <c r="Y56" s="10">
        <v>3.3130000000000002</v>
      </c>
      <c r="Z56" s="10">
        <v>3.7490000000000001</v>
      </c>
      <c r="AA56" s="10">
        <v>3.6579999999999999</v>
      </c>
    </row>
    <row r="57" spans="1:29" x14ac:dyDescent="0.2">
      <c r="A57" s="8" t="s">
        <v>45</v>
      </c>
      <c r="B57" s="8">
        <v>25</v>
      </c>
      <c r="C57" t="s">
        <v>54</v>
      </c>
      <c r="D57" t="s">
        <v>60</v>
      </c>
      <c r="E57">
        <v>3</v>
      </c>
      <c r="F57" t="str">
        <f t="shared" si="0"/>
        <v>R2-25-para_d0-3</v>
      </c>
      <c r="G57" t="s">
        <v>67</v>
      </c>
      <c r="H57" s="13">
        <v>44624</v>
      </c>
      <c r="I57" s="21" t="str">
        <f t="shared" si="1"/>
        <v>22063</v>
      </c>
      <c r="J57" s="13">
        <v>44631</v>
      </c>
      <c r="K57" s="21" t="str">
        <f t="shared" si="2"/>
        <v>22070</v>
      </c>
      <c r="L57" t="s">
        <v>42</v>
      </c>
      <c r="M57" s="10">
        <v>3.4000000000000002E-2</v>
      </c>
      <c r="N57" s="10">
        <v>0.107</v>
      </c>
      <c r="O57" s="10">
        <v>7.2999999999999995E-2</v>
      </c>
      <c r="P57" s="10">
        <v>9.0999999999999998E-2</v>
      </c>
      <c r="Q57" s="10">
        <v>0.16200000000000001</v>
      </c>
      <c r="R57" s="10">
        <v>0.26700000000000002</v>
      </c>
      <c r="S57" s="10">
        <v>0.26700000000000002</v>
      </c>
      <c r="T57" s="10">
        <v>0.56200000000000006</v>
      </c>
      <c r="U57" s="10">
        <v>0.98599999999999999</v>
      </c>
      <c r="V57" s="10">
        <v>1.4330000000000001</v>
      </c>
      <c r="W57" s="10">
        <v>2.0609999999999999</v>
      </c>
      <c r="X57" s="10">
        <v>2.0680000000000001</v>
      </c>
      <c r="Y57" s="10">
        <v>1.923</v>
      </c>
      <c r="Z57" s="10"/>
      <c r="AA57" s="10"/>
    </row>
    <row r="58" spans="1:29" x14ac:dyDescent="0.2">
      <c r="A58" s="8" t="s">
        <v>45</v>
      </c>
      <c r="B58" s="8">
        <v>25</v>
      </c>
      <c r="C58" t="s">
        <v>54</v>
      </c>
      <c r="D58" t="s">
        <v>61</v>
      </c>
      <c r="E58">
        <v>1</v>
      </c>
      <c r="F58" t="str">
        <f t="shared" si="0"/>
        <v>R2-25-para_d1-1</v>
      </c>
      <c r="G58" t="s">
        <v>67</v>
      </c>
      <c r="H58" s="13">
        <v>44624</v>
      </c>
      <c r="I58" s="21" t="str">
        <f t="shared" si="1"/>
        <v>22063</v>
      </c>
      <c r="J58" s="13">
        <v>44632</v>
      </c>
      <c r="K58" s="21" t="str">
        <f t="shared" si="2"/>
        <v>22071</v>
      </c>
      <c r="L58" t="s">
        <v>42</v>
      </c>
      <c r="M58" s="10">
        <v>4.2999999999999997E-2</v>
      </c>
      <c r="N58" s="10">
        <v>8.5000000000000006E-2</v>
      </c>
      <c r="O58" s="10">
        <v>0.14499999999999999</v>
      </c>
      <c r="P58" s="10">
        <v>0.17199999999999999</v>
      </c>
      <c r="Q58" s="10">
        <v>0.246</v>
      </c>
      <c r="R58" s="10">
        <v>0.249</v>
      </c>
      <c r="S58" s="10">
        <v>0.40300000000000002</v>
      </c>
      <c r="T58" s="10">
        <v>0.79</v>
      </c>
      <c r="U58" s="10">
        <v>1.6879999999999999</v>
      </c>
      <c r="V58" s="10">
        <v>1.6870000000000001</v>
      </c>
      <c r="W58" s="10">
        <v>2.024</v>
      </c>
      <c r="X58" s="10">
        <v>3.3719999999999999</v>
      </c>
      <c r="Y58" s="10">
        <v>4.6150000000000002</v>
      </c>
      <c r="Z58" s="10">
        <v>5.4489999999999998</v>
      </c>
      <c r="AA58" s="10">
        <v>5.0519999999999996</v>
      </c>
    </row>
    <row r="59" spans="1:29" x14ac:dyDescent="0.2">
      <c r="A59" s="8" t="s">
        <v>45</v>
      </c>
      <c r="B59" s="8">
        <v>25</v>
      </c>
      <c r="C59" t="s">
        <v>54</v>
      </c>
      <c r="D59" t="s">
        <v>61</v>
      </c>
      <c r="E59">
        <v>2</v>
      </c>
      <c r="F59" t="str">
        <f t="shared" si="0"/>
        <v>R2-25-para_d1-2</v>
      </c>
      <c r="G59" t="s">
        <v>67</v>
      </c>
      <c r="H59" s="13">
        <v>44624</v>
      </c>
      <c r="I59" s="21" t="str">
        <f t="shared" si="1"/>
        <v>22063</v>
      </c>
      <c r="J59" s="13">
        <v>44632</v>
      </c>
      <c r="K59" s="21" t="str">
        <f t="shared" si="2"/>
        <v>22071</v>
      </c>
      <c r="L59" t="s">
        <v>42</v>
      </c>
      <c r="M59" s="10">
        <v>0.05</v>
      </c>
      <c r="N59" s="10">
        <v>4.7E-2</v>
      </c>
      <c r="O59" s="10">
        <v>0.1</v>
      </c>
      <c r="P59" s="10">
        <v>0.154</v>
      </c>
      <c r="Q59" s="10">
        <v>0.23499999999999999</v>
      </c>
      <c r="R59" s="10">
        <v>0.33400000000000002</v>
      </c>
      <c r="S59" s="10">
        <v>0.32</v>
      </c>
      <c r="T59" s="10">
        <v>0.49</v>
      </c>
      <c r="U59" s="10">
        <v>0.88</v>
      </c>
      <c r="V59" s="10">
        <v>1.3540000000000001</v>
      </c>
      <c r="W59" s="10">
        <v>1.855</v>
      </c>
      <c r="X59" s="10">
        <v>1.917</v>
      </c>
      <c r="Y59" s="10">
        <v>1.865</v>
      </c>
      <c r="Z59" s="10"/>
      <c r="AA59" s="10"/>
    </row>
    <row r="60" spans="1:29" x14ac:dyDescent="0.2">
      <c r="A60" s="8" t="s">
        <v>45</v>
      </c>
      <c r="B60" s="8">
        <v>25</v>
      </c>
      <c r="C60" t="s">
        <v>54</v>
      </c>
      <c r="D60" t="s">
        <v>61</v>
      </c>
      <c r="E60">
        <v>3</v>
      </c>
      <c r="F60" t="str">
        <f t="shared" si="0"/>
        <v>R2-25-para_d1-3</v>
      </c>
      <c r="G60" t="s">
        <v>67</v>
      </c>
      <c r="H60" s="13">
        <v>44624</v>
      </c>
      <c r="I60" s="21" t="str">
        <f t="shared" si="1"/>
        <v>22063</v>
      </c>
      <c r="J60" s="13">
        <v>44632</v>
      </c>
      <c r="K60" s="21" t="str">
        <f t="shared" si="2"/>
        <v>22071</v>
      </c>
      <c r="L60" t="s">
        <v>42</v>
      </c>
      <c r="M60" s="10">
        <v>3.5000000000000003E-2</v>
      </c>
      <c r="N60" s="10">
        <v>0.107</v>
      </c>
      <c r="O60" s="10">
        <v>0.183</v>
      </c>
      <c r="P60" s="10">
        <v>0.255</v>
      </c>
      <c r="Q60" s="10">
        <v>0.25800000000000001</v>
      </c>
      <c r="R60" s="10">
        <v>0.224</v>
      </c>
      <c r="S60" s="10">
        <v>0.56100000000000005</v>
      </c>
      <c r="T60" s="10">
        <v>1.264</v>
      </c>
      <c r="U60" s="10">
        <v>1.343</v>
      </c>
      <c r="V60" s="10">
        <v>1.464</v>
      </c>
      <c r="W60" s="10">
        <v>2.3359999999999999</v>
      </c>
      <c r="X60" s="10">
        <v>3.7679999999999998</v>
      </c>
      <c r="Y60" s="10">
        <v>4.5609999999999999</v>
      </c>
      <c r="Z60" s="10">
        <v>4.3360000000000003</v>
      </c>
      <c r="AA60" s="10"/>
    </row>
    <row r="61" spans="1:29" x14ac:dyDescent="0.2">
      <c r="A61" s="8" t="s">
        <v>45</v>
      </c>
      <c r="B61" s="8">
        <v>25</v>
      </c>
      <c r="C61" s="5">
        <v>0.5</v>
      </c>
      <c r="E61">
        <v>1</v>
      </c>
      <c r="F61" t="str">
        <f t="shared" si="0"/>
        <v>R2-25-0.5-1</v>
      </c>
      <c r="G61" t="s">
        <v>67</v>
      </c>
      <c r="H61" s="13">
        <v>44624</v>
      </c>
      <c r="I61" s="21" t="str">
        <f t="shared" si="1"/>
        <v>22063</v>
      </c>
      <c r="J61" s="13">
        <v>44632</v>
      </c>
      <c r="K61" s="21" t="str">
        <f t="shared" si="2"/>
        <v>22071</v>
      </c>
      <c r="L61" s="10" t="s">
        <v>96</v>
      </c>
      <c r="M61" s="10">
        <v>3.2000000000000001E-2</v>
      </c>
      <c r="N61" s="10">
        <v>7.0999999999999994E-2</v>
      </c>
      <c r="O61" s="10">
        <v>0.13</v>
      </c>
      <c r="P61" s="10">
        <v>0.251</v>
      </c>
      <c r="Q61" s="10">
        <v>0.23400000000000001</v>
      </c>
      <c r="R61" s="10">
        <v>0.59899999999999998</v>
      </c>
      <c r="S61" s="10">
        <v>1.4119999999999999</v>
      </c>
      <c r="T61" s="10">
        <v>1.55</v>
      </c>
      <c r="U61" s="10">
        <v>1.833</v>
      </c>
      <c r="V61" s="10">
        <v>3.4740000000000002</v>
      </c>
      <c r="W61" s="10">
        <v>5.5419999999999998</v>
      </c>
      <c r="X61" s="10">
        <v>8.3780000000000001</v>
      </c>
      <c r="Y61" s="10">
        <v>11.039</v>
      </c>
      <c r="Z61" s="10">
        <v>13.157</v>
      </c>
      <c r="AA61" s="10">
        <v>13.265000000000001</v>
      </c>
      <c r="AB61" s="10">
        <v>12.256</v>
      </c>
      <c r="AC61" s="10">
        <v>10.379</v>
      </c>
    </row>
    <row r="62" spans="1:29" x14ac:dyDescent="0.2">
      <c r="A62" s="8" t="s">
        <v>45</v>
      </c>
      <c r="B62" s="8">
        <v>25</v>
      </c>
      <c r="C62" s="5">
        <v>0.5</v>
      </c>
      <c r="E62">
        <v>2</v>
      </c>
      <c r="F62" t="str">
        <f t="shared" si="0"/>
        <v>R2-25-0.5-2</v>
      </c>
      <c r="G62" t="s">
        <v>67</v>
      </c>
      <c r="H62" s="13">
        <v>44624</v>
      </c>
      <c r="I62" s="21" t="str">
        <f t="shared" si="1"/>
        <v>22063</v>
      </c>
      <c r="J62" s="13">
        <v>44632</v>
      </c>
      <c r="K62" s="21" t="str">
        <f t="shared" si="2"/>
        <v>22071</v>
      </c>
      <c r="L62" s="10" t="s">
        <v>96</v>
      </c>
      <c r="M62" s="10">
        <v>4.2000000000000003E-2</v>
      </c>
      <c r="N62" s="10">
        <v>0.12</v>
      </c>
      <c r="O62" s="10">
        <v>0.215</v>
      </c>
      <c r="P62" s="10">
        <v>0.23799999999999999</v>
      </c>
      <c r="Q62" s="10">
        <v>0.46500000000000002</v>
      </c>
      <c r="R62" s="10">
        <v>1.1319999999999999</v>
      </c>
      <c r="S62" s="10">
        <v>1.268</v>
      </c>
      <c r="T62" s="10">
        <v>1.653</v>
      </c>
      <c r="U62" s="10">
        <v>3.714</v>
      </c>
      <c r="V62" s="10">
        <v>5.0110000000000001</v>
      </c>
      <c r="W62" s="10">
        <v>8.2260000000000009</v>
      </c>
      <c r="X62" s="10">
        <v>10.981999999999999</v>
      </c>
      <c r="Y62" s="10">
        <v>13.346</v>
      </c>
      <c r="Z62" s="10">
        <v>11.981</v>
      </c>
      <c r="AA62" s="10">
        <v>10.254</v>
      </c>
      <c r="AB62" s="10"/>
      <c r="AC62" s="10"/>
    </row>
    <row r="63" spans="1:29" x14ac:dyDescent="0.2">
      <c r="A63" s="8" t="s">
        <v>45</v>
      </c>
      <c r="B63" s="8">
        <v>25</v>
      </c>
      <c r="C63" s="5">
        <v>0.5</v>
      </c>
      <c r="E63">
        <v>3</v>
      </c>
      <c r="F63" t="str">
        <f t="shared" si="0"/>
        <v>R2-25-0.5-3</v>
      </c>
      <c r="G63" t="s">
        <v>67</v>
      </c>
      <c r="H63" s="13">
        <v>44624</v>
      </c>
      <c r="I63" s="21" t="str">
        <f t="shared" si="1"/>
        <v>22063</v>
      </c>
      <c r="J63" s="13">
        <v>44632</v>
      </c>
      <c r="K63" s="21" t="str">
        <f t="shared" si="2"/>
        <v>22071</v>
      </c>
      <c r="L63" s="10" t="s">
        <v>96</v>
      </c>
      <c r="M63" s="10">
        <v>0.04</v>
      </c>
      <c r="N63" s="10">
        <v>0.05</v>
      </c>
      <c r="O63" s="10">
        <v>0.106</v>
      </c>
      <c r="P63" s="10">
        <v>0.246</v>
      </c>
      <c r="Q63" s="10">
        <v>0.23899999999999999</v>
      </c>
      <c r="R63" s="10">
        <v>0.437</v>
      </c>
      <c r="S63" s="10">
        <v>1.079</v>
      </c>
      <c r="T63" s="10">
        <v>1.728</v>
      </c>
      <c r="U63" s="10">
        <v>1.712</v>
      </c>
      <c r="V63" s="10">
        <v>2.9460000000000002</v>
      </c>
      <c r="W63" s="10">
        <v>6.242</v>
      </c>
      <c r="X63" s="10">
        <v>8.8239999999999998</v>
      </c>
      <c r="Y63" s="10">
        <v>10.324</v>
      </c>
      <c r="Z63" s="10">
        <v>13.420999999999999</v>
      </c>
      <c r="AA63" s="10">
        <v>12.955</v>
      </c>
      <c r="AB63" s="10">
        <v>10.468999999999999</v>
      </c>
      <c r="AC63" s="10"/>
    </row>
    <row r="64" spans="1:29" x14ac:dyDescent="0.2">
      <c r="A64" s="8" t="s">
        <v>45</v>
      </c>
      <c r="B64" s="8">
        <v>25</v>
      </c>
      <c r="C64">
        <v>0.25</v>
      </c>
      <c r="E64">
        <v>1</v>
      </c>
      <c r="F64" t="str">
        <f t="shared" si="0"/>
        <v>R2-25-0.25-1</v>
      </c>
      <c r="G64" t="s">
        <v>67</v>
      </c>
      <c r="H64" s="13">
        <v>44624</v>
      </c>
      <c r="I64" s="21" t="str">
        <f t="shared" si="1"/>
        <v>22063</v>
      </c>
      <c r="J64" s="13">
        <v>44632</v>
      </c>
      <c r="K64" s="21" t="str">
        <f t="shared" si="2"/>
        <v>22071</v>
      </c>
      <c r="L64" s="10" t="s">
        <v>96</v>
      </c>
      <c r="M64" s="10">
        <v>3.5999999999999997E-2</v>
      </c>
      <c r="N64" s="10">
        <v>0.08</v>
      </c>
      <c r="O64" s="10">
        <v>0.14699999999999999</v>
      </c>
      <c r="P64" s="10">
        <v>0.24299999999999999</v>
      </c>
      <c r="Q64" s="10">
        <v>0.23699999999999999</v>
      </c>
      <c r="R64" s="10">
        <v>0.53600000000000003</v>
      </c>
      <c r="S64" s="10">
        <v>1.478</v>
      </c>
      <c r="T64" s="10">
        <v>1.591</v>
      </c>
      <c r="U64" s="10">
        <v>2.3410000000000002</v>
      </c>
      <c r="V64" s="10">
        <v>5.2629999999999999</v>
      </c>
      <c r="W64" s="10">
        <v>9.1329999999999991</v>
      </c>
      <c r="X64" s="10">
        <v>12.298999999999999</v>
      </c>
      <c r="Y64" s="10">
        <v>14.255000000000001</v>
      </c>
      <c r="Z64" s="10">
        <v>16.170000000000002</v>
      </c>
      <c r="AA64" s="10">
        <v>15.044</v>
      </c>
      <c r="AB64" s="10">
        <v>13.307</v>
      </c>
      <c r="AC64" s="10"/>
    </row>
    <row r="65" spans="1:31" x14ac:dyDescent="0.2">
      <c r="A65" s="8" t="s">
        <v>45</v>
      </c>
      <c r="B65" s="8">
        <v>25</v>
      </c>
      <c r="C65">
        <v>0.25</v>
      </c>
      <c r="E65">
        <v>2</v>
      </c>
      <c r="F65" t="str">
        <f t="shared" si="0"/>
        <v>R2-25-0.25-2</v>
      </c>
      <c r="G65" t="s">
        <v>67</v>
      </c>
      <c r="H65" s="13">
        <v>44624</v>
      </c>
      <c r="I65" s="21" t="str">
        <f t="shared" si="1"/>
        <v>22063</v>
      </c>
      <c r="J65" s="13">
        <v>44632</v>
      </c>
      <c r="K65" s="21" t="str">
        <f t="shared" si="2"/>
        <v>22071</v>
      </c>
      <c r="L65" s="10" t="s">
        <v>96</v>
      </c>
      <c r="M65" s="10">
        <v>5.1999999999999998E-2</v>
      </c>
      <c r="N65" s="10">
        <v>5.8000000000000003E-2</v>
      </c>
      <c r="O65" s="10">
        <v>0.13100000000000001</v>
      </c>
      <c r="P65" s="10">
        <v>0.30099999999999999</v>
      </c>
      <c r="Q65" s="10">
        <v>0.28899999999999998</v>
      </c>
      <c r="R65" s="10">
        <v>0.65900000000000003</v>
      </c>
      <c r="S65" s="10">
        <v>1.742</v>
      </c>
      <c r="T65" s="10">
        <v>1.7829999999999999</v>
      </c>
      <c r="U65" s="10">
        <v>2.6539999999999999</v>
      </c>
      <c r="V65" s="10">
        <v>4.6040000000000001</v>
      </c>
      <c r="W65" s="10">
        <v>7.7610000000000001</v>
      </c>
      <c r="X65" s="10">
        <v>9.4260000000000002</v>
      </c>
      <c r="Y65" s="10">
        <v>11.818</v>
      </c>
      <c r="Z65" s="10">
        <v>13.667999999999999</v>
      </c>
      <c r="AA65" s="10">
        <v>13.823</v>
      </c>
      <c r="AB65" s="10">
        <v>10.946999999999999</v>
      </c>
      <c r="AC65" s="10">
        <v>9.6120000000000001</v>
      </c>
    </row>
    <row r="66" spans="1:31" x14ac:dyDescent="0.2">
      <c r="A66" s="8" t="s">
        <v>45</v>
      </c>
      <c r="B66" s="8">
        <v>25</v>
      </c>
      <c r="C66">
        <v>0.25</v>
      </c>
      <c r="E66">
        <v>3</v>
      </c>
      <c r="F66" t="str">
        <f t="shared" si="0"/>
        <v>R2-25-0.25-3</v>
      </c>
      <c r="G66" t="s">
        <v>67</v>
      </c>
      <c r="H66" s="13">
        <v>44624</v>
      </c>
      <c r="I66" s="21" t="str">
        <f t="shared" si="1"/>
        <v>22063</v>
      </c>
      <c r="J66" s="13">
        <v>44632</v>
      </c>
      <c r="K66" s="21" t="str">
        <f t="shared" si="2"/>
        <v>22071</v>
      </c>
      <c r="L66" s="10" t="s">
        <v>96</v>
      </c>
      <c r="M66" s="10">
        <v>3.2000000000000001E-2</v>
      </c>
      <c r="N66" s="10">
        <v>7.3999999999999996E-2</v>
      </c>
      <c r="O66" s="10">
        <v>0.105</v>
      </c>
      <c r="P66" s="10">
        <v>0.19800000000000001</v>
      </c>
      <c r="Q66" s="10">
        <v>0.19</v>
      </c>
      <c r="R66" s="10">
        <v>0.35299999999999998</v>
      </c>
      <c r="S66" s="10">
        <v>0.96499999999999997</v>
      </c>
      <c r="T66" s="10">
        <v>1.7130000000000001</v>
      </c>
      <c r="U66" s="10">
        <v>1.7030000000000001</v>
      </c>
      <c r="V66" s="10">
        <v>2.8519999999999999</v>
      </c>
      <c r="W66" s="10">
        <v>5.2880000000000003</v>
      </c>
      <c r="X66" s="10">
        <v>9.2449999999999992</v>
      </c>
      <c r="Y66" s="10">
        <v>11.085000000000001</v>
      </c>
      <c r="Z66" s="10">
        <v>13.228999999999999</v>
      </c>
      <c r="AA66" s="10">
        <v>12.321999999999999</v>
      </c>
      <c r="AB66" s="10">
        <v>9.9920000000000009</v>
      </c>
      <c r="AC66" s="10"/>
    </row>
    <row r="67" spans="1:31" x14ac:dyDescent="0.2">
      <c r="A67" s="8" t="s">
        <v>45</v>
      </c>
      <c r="B67" s="8">
        <v>25</v>
      </c>
      <c r="C67">
        <v>0.25</v>
      </c>
      <c r="E67">
        <v>4</v>
      </c>
      <c r="F67" t="str">
        <f t="shared" ref="F67:F130" si="3">_xlfn.CONCAT(A67,"-",B67,"-",C67,
IF(ISTEXT(D67),"_",""),D67,"-",E67)</f>
        <v>R2-25-0.25-4</v>
      </c>
      <c r="G67" t="s">
        <v>67</v>
      </c>
      <c r="H67" s="13">
        <v>44624</v>
      </c>
      <c r="I67" s="21" t="str">
        <f t="shared" ref="I67:I130" si="4">TEXT(H67,"yy")&amp;TEXT(H67-("1JAN"&amp;YEAR(H67))+1,"000")</f>
        <v>22063</v>
      </c>
      <c r="J67" s="13">
        <v>44632</v>
      </c>
      <c r="K67" s="21" t="str">
        <f t="shared" ref="K67:K130" si="5">IF(J67&lt;&gt;"na",(TEXT(J67,"yy")&amp;TEXT(J67-("1JAN"&amp;YEAR(J67))+1,"000")),"na")</f>
        <v>22071</v>
      </c>
      <c r="L67" s="10" t="s">
        <v>96</v>
      </c>
      <c r="M67" s="10">
        <v>2.5999999999999999E-2</v>
      </c>
      <c r="N67" s="10">
        <v>5.0999999999999997E-2</v>
      </c>
      <c r="O67" s="10">
        <v>0.11</v>
      </c>
      <c r="P67" s="10">
        <v>0.23899999999999999</v>
      </c>
      <c r="Q67" s="10">
        <v>0.222</v>
      </c>
      <c r="R67" s="10">
        <v>0.59699999999999998</v>
      </c>
      <c r="S67" s="10">
        <v>1.26</v>
      </c>
      <c r="T67" s="10">
        <v>1.256</v>
      </c>
      <c r="U67" s="10">
        <v>2.0030000000000001</v>
      </c>
      <c r="V67" s="10">
        <v>3.1960000000000002</v>
      </c>
      <c r="W67" s="10">
        <v>5.2880000000000003</v>
      </c>
      <c r="X67" s="10">
        <v>8.5830000000000002</v>
      </c>
      <c r="Y67" s="10">
        <v>10.58</v>
      </c>
      <c r="Z67" s="10">
        <v>11.648999999999999</v>
      </c>
      <c r="AA67" s="10">
        <v>9.5980000000000008</v>
      </c>
      <c r="AB67" s="10">
        <v>7.8550000000000004</v>
      </c>
      <c r="AC67" s="10"/>
    </row>
    <row r="68" spans="1:31" x14ac:dyDescent="0.2">
      <c r="A68" s="8" t="s">
        <v>45</v>
      </c>
      <c r="B68" s="8">
        <v>25</v>
      </c>
      <c r="C68">
        <v>0.25</v>
      </c>
      <c r="E68">
        <v>5</v>
      </c>
      <c r="F68" t="str">
        <f t="shared" si="3"/>
        <v>R2-25-0.25-5</v>
      </c>
      <c r="G68" t="s">
        <v>67</v>
      </c>
      <c r="H68" s="13">
        <v>44624</v>
      </c>
      <c r="I68" s="21" t="str">
        <f t="shared" si="4"/>
        <v>22063</v>
      </c>
      <c r="J68" s="13">
        <v>44632</v>
      </c>
      <c r="K68" s="21" t="str">
        <f t="shared" si="5"/>
        <v>22071</v>
      </c>
      <c r="L68" s="10" t="s">
        <v>96</v>
      </c>
      <c r="M68" s="10">
        <v>3.6999999999999998E-2</v>
      </c>
      <c r="N68" s="10">
        <v>0.106</v>
      </c>
      <c r="O68" s="10">
        <v>0.224</v>
      </c>
      <c r="P68" s="10">
        <v>0.249</v>
      </c>
      <c r="Q68" s="10">
        <v>0.48299999999999998</v>
      </c>
      <c r="R68" s="10">
        <v>1.083</v>
      </c>
      <c r="S68" s="10">
        <v>1.8540000000000001</v>
      </c>
      <c r="T68" s="10">
        <v>1.8260000000000001</v>
      </c>
      <c r="U68" s="10">
        <v>2.9489999999999998</v>
      </c>
      <c r="V68" s="10">
        <v>5.8929999999999998</v>
      </c>
      <c r="W68" s="10">
        <v>7.4790000000000001</v>
      </c>
      <c r="X68" s="10">
        <v>9.8390000000000004</v>
      </c>
      <c r="Y68" s="10">
        <v>13.686999999999999</v>
      </c>
      <c r="Z68" s="10">
        <v>13.151</v>
      </c>
      <c r="AA68" s="10">
        <v>11.005000000000001</v>
      </c>
      <c r="AB68" s="10"/>
      <c r="AC68" s="10"/>
    </row>
    <row r="69" spans="1:31" x14ac:dyDescent="0.2">
      <c r="A69" s="8" t="s">
        <v>45</v>
      </c>
      <c r="B69" s="8">
        <v>25</v>
      </c>
      <c r="C69" s="5">
        <v>0.1</v>
      </c>
      <c r="E69">
        <v>1</v>
      </c>
      <c r="F69" t="str">
        <f t="shared" si="3"/>
        <v>R2-25-0.1-1</v>
      </c>
      <c r="G69" t="s">
        <v>67</v>
      </c>
      <c r="H69" s="13">
        <v>44624</v>
      </c>
      <c r="I69" s="21" t="str">
        <f t="shared" si="4"/>
        <v>22063</v>
      </c>
      <c r="J69" s="13">
        <v>44632</v>
      </c>
      <c r="K69" s="21" t="str">
        <f t="shared" si="5"/>
        <v>22071</v>
      </c>
      <c r="L69" s="10" t="s">
        <v>96</v>
      </c>
      <c r="M69" s="10">
        <v>5.8999999999999997E-2</v>
      </c>
      <c r="N69" s="10">
        <v>5.3999999999999999E-2</v>
      </c>
      <c r="O69" s="10">
        <v>6.4000000000000001E-2</v>
      </c>
      <c r="P69" s="10">
        <v>9.6000000000000002E-2</v>
      </c>
      <c r="Q69" s="10">
        <v>0.16</v>
      </c>
      <c r="R69" s="10">
        <v>0.17</v>
      </c>
      <c r="S69" s="10">
        <v>0.23100000000000001</v>
      </c>
      <c r="T69" s="10">
        <v>0.63800000000000001</v>
      </c>
      <c r="U69" s="10">
        <v>1.2190000000000001</v>
      </c>
      <c r="V69" s="10">
        <v>1.216</v>
      </c>
      <c r="W69" s="10">
        <v>1.167</v>
      </c>
      <c r="X69" s="10">
        <v>2.82</v>
      </c>
      <c r="Y69" s="10">
        <v>5.0620000000000003</v>
      </c>
      <c r="Z69" s="10">
        <v>7.391</v>
      </c>
      <c r="AA69" s="10">
        <v>10.074999999999999</v>
      </c>
      <c r="AB69" s="10">
        <v>12.225</v>
      </c>
      <c r="AC69" s="10">
        <v>11.423999999999999</v>
      </c>
      <c r="AD69" s="10">
        <v>9.702</v>
      </c>
      <c r="AE69" s="10"/>
    </row>
    <row r="70" spans="1:31" x14ac:dyDescent="0.2">
      <c r="A70" s="8" t="s">
        <v>45</v>
      </c>
      <c r="B70" s="8">
        <v>25</v>
      </c>
      <c r="C70" s="5">
        <v>0.1</v>
      </c>
      <c r="E70">
        <v>2</v>
      </c>
      <c r="F70" t="str">
        <f t="shared" si="3"/>
        <v>R2-25-0.1-2</v>
      </c>
      <c r="G70" t="s">
        <v>67</v>
      </c>
      <c r="H70" s="13">
        <v>44624</v>
      </c>
      <c r="I70" s="21" t="str">
        <f t="shared" si="4"/>
        <v>22063</v>
      </c>
      <c r="J70" s="13">
        <v>44632</v>
      </c>
      <c r="K70" s="21" t="str">
        <f t="shared" si="5"/>
        <v>22071</v>
      </c>
      <c r="L70" s="10" t="s">
        <v>96</v>
      </c>
      <c r="M70" s="10">
        <v>5.6000000000000001E-2</v>
      </c>
      <c r="N70" s="10">
        <v>6.7000000000000004E-2</v>
      </c>
      <c r="O70" s="10">
        <v>0.14299999999999999</v>
      </c>
      <c r="P70" s="10">
        <v>0.27300000000000002</v>
      </c>
      <c r="Q70" s="10">
        <v>0.26300000000000001</v>
      </c>
      <c r="R70" s="10">
        <v>0.628</v>
      </c>
      <c r="S70" s="10">
        <v>1.8080000000000001</v>
      </c>
      <c r="T70" s="10">
        <v>1.8540000000000001</v>
      </c>
      <c r="U70" s="10">
        <v>2.7280000000000002</v>
      </c>
      <c r="V70" s="10">
        <v>4.5010000000000003</v>
      </c>
      <c r="W70" s="10">
        <v>8.9</v>
      </c>
      <c r="X70" s="10">
        <v>12.534000000000001</v>
      </c>
      <c r="Y70" s="10">
        <v>14.401999999999999</v>
      </c>
      <c r="Z70" s="10">
        <v>16.890999999999998</v>
      </c>
      <c r="AA70" s="10">
        <v>16.806000000000001</v>
      </c>
      <c r="AB70" s="10">
        <v>15.223000000000001</v>
      </c>
      <c r="AC70" s="10"/>
      <c r="AD70" s="10"/>
      <c r="AE70" s="10"/>
    </row>
    <row r="71" spans="1:31" x14ac:dyDescent="0.2">
      <c r="A71" s="8" t="s">
        <v>45</v>
      </c>
      <c r="B71" s="8">
        <v>25</v>
      </c>
      <c r="C71" s="5">
        <v>0.1</v>
      </c>
      <c r="E71">
        <v>3</v>
      </c>
      <c r="F71" t="str">
        <f t="shared" si="3"/>
        <v>R2-25-0.1-3</v>
      </c>
      <c r="G71" t="s">
        <v>67</v>
      </c>
      <c r="H71" s="13">
        <v>44624</v>
      </c>
      <c r="I71" s="21" t="str">
        <f t="shared" si="4"/>
        <v>22063</v>
      </c>
      <c r="J71" s="13">
        <v>44632</v>
      </c>
      <c r="K71" s="21" t="str">
        <f t="shared" si="5"/>
        <v>22071</v>
      </c>
      <c r="L71" s="10" t="s">
        <v>96</v>
      </c>
      <c r="M71" s="10">
        <v>5.1999999999999998E-2</v>
      </c>
      <c r="N71" s="10">
        <v>0.06</v>
      </c>
      <c r="O71" s="10">
        <v>0.123</v>
      </c>
      <c r="P71" s="10">
        <v>0.27500000000000002</v>
      </c>
      <c r="Q71" s="10">
        <v>0.25600000000000001</v>
      </c>
      <c r="R71" s="10">
        <v>0.55400000000000005</v>
      </c>
      <c r="S71" s="10">
        <v>1.381</v>
      </c>
      <c r="T71" s="10">
        <v>1.585</v>
      </c>
      <c r="U71" s="10">
        <v>1.8540000000000001</v>
      </c>
      <c r="V71" s="10">
        <v>4.25</v>
      </c>
      <c r="W71" s="10">
        <v>7.9050000000000002</v>
      </c>
      <c r="X71" s="10">
        <v>11.388999999999999</v>
      </c>
      <c r="Y71" s="10">
        <v>13.738</v>
      </c>
      <c r="Z71" s="10">
        <v>14.637</v>
      </c>
      <c r="AA71" s="10">
        <v>13.538</v>
      </c>
      <c r="AB71" s="10">
        <v>11.759</v>
      </c>
      <c r="AC71" s="10"/>
      <c r="AD71" s="10"/>
      <c r="AE71" s="10"/>
    </row>
    <row r="72" spans="1:31" x14ac:dyDescent="0.2">
      <c r="A72" s="8" t="s">
        <v>45</v>
      </c>
      <c r="B72" s="8">
        <v>25</v>
      </c>
      <c r="C72" s="5">
        <v>0.1</v>
      </c>
      <c r="E72">
        <v>4</v>
      </c>
      <c r="F72" t="str">
        <f t="shared" si="3"/>
        <v>R2-25-0.1-4</v>
      </c>
      <c r="G72" t="s">
        <v>67</v>
      </c>
      <c r="H72" s="13">
        <v>44624</v>
      </c>
      <c r="I72" s="21" t="str">
        <f t="shared" si="4"/>
        <v>22063</v>
      </c>
      <c r="J72" s="13">
        <v>44632</v>
      </c>
      <c r="K72" s="21" t="str">
        <f t="shared" si="5"/>
        <v>22071</v>
      </c>
      <c r="L72" s="10" t="s">
        <v>96</v>
      </c>
      <c r="M72" s="10">
        <v>4.1000000000000002E-2</v>
      </c>
      <c r="N72" s="10">
        <v>3.9E-2</v>
      </c>
      <c r="O72" s="10">
        <v>9.2999999999999999E-2</v>
      </c>
      <c r="P72" s="10">
        <v>0.251</v>
      </c>
      <c r="Q72" s="10">
        <v>0.246</v>
      </c>
      <c r="R72" s="10">
        <v>0.47299999999999998</v>
      </c>
      <c r="S72" s="10">
        <v>1.1970000000000001</v>
      </c>
      <c r="T72" s="10">
        <v>2.012</v>
      </c>
      <c r="U72" s="10">
        <v>1.9830000000000001</v>
      </c>
      <c r="V72" s="10">
        <v>2.5609999999999999</v>
      </c>
      <c r="W72" s="10">
        <v>2.504</v>
      </c>
      <c r="X72" s="10">
        <v>4.6970000000000001</v>
      </c>
      <c r="Y72" s="10">
        <v>7.4450000000000003</v>
      </c>
      <c r="Z72" s="10">
        <v>11.26</v>
      </c>
      <c r="AA72" s="10">
        <v>14.675000000000001</v>
      </c>
      <c r="AB72" s="10">
        <v>16.350000000000001</v>
      </c>
      <c r="AC72" s="10">
        <v>16.22</v>
      </c>
      <c r="AD72" s="10">
        <v>14.315</v>
      </c>
      <c r="AE72" s="10"/>
    </row>
    <row r="73" spans="1:31" x14ac:dyDescent="0.2">
      <c r="A73" s="8" t="s">
        <v>45</v>
      </c>
      <c r="B73" s="8">
        <v>25</v>
      </c>
      <c r="C73" s="5">
        <v>0.1</v>
      </c>
      <c r="E73">
        <v>5</v>
      </c>
      <c r="F73" t="str">
        <f t="shared" si="3"/>
        <v>R2-25-0.1-5</v>
      </c>
      <c r="G73" t="s">
        <v>67</v>
      </c>
      <c r="H73" s="13">
        <v>44624</v>
      </c>
      <c r="I73" s="21" t="str">
        <f t="shared" si="4"/>
        <v>22063</v>
      </c>
      <c r="J73" s="13">
        <v>44632</v>
      </c>
      <c r="K73" s="21" t="str">
        <f t="shared" si="5"/>
        <v>22071</v>
      </c>
      <c r="L73" s="10" t="s">
        <v>96</v>
      </c>
      <c r="M73" s="10">
        <v>3.5999999999999997E-2</v>
      </c>
      <c r="N73" s="10">
        <v>0.109</v>
      </c>
      <c r="O73" s="10">
        <v>0.191</v>
      </c>
      <c r="P73" s="10">
        <v>0.21199999999999999</v>
      </c>
      <c r="Q73" s="10">
        <v>0.39700000000000002</v>
      </c>
      <c r="R73" s="10">
        <v>0.83399999999999996</v>
      </c>
      <c r="S73" s="10">
        <v>1.3819999999999999</v>
      </c>
      <c r="T73" s="10">
        <v>1.3680000000000001</v>
      </c>
      <c r="U73" s="10">
        <v>1.8</v>
      </c>
      <c r="V73" s="10">
        <v>3.54</v>
      </c>
      <c r="W73" s="10">
        <v>6.7270000000000003</v>
      </c>
      <c r="X73" s="10">
        <v>10.368</v>
      </c>
      <c r="Y73" s="10">
        <v>11.438000000000001</v>
      </c>
      <c r="Z73" s="10">
        <v>14.596</v>
      </c>
      <c r="AA73" s="10">
        <v>14.766999999999999</v>
      </c>
      <c r="AB73" s="10">
        <v>12.846</v>
      </c>
      <c r="AC73" s="10">
        <v>10.667</v>
      </c>
      <c r="AD73" s="10"/>
      <c r="AE73" s="10"/>
    </row>
    <row r="74" spans="1:31" x14ac:dyDescent="0.2">
      <c r="A74" s="8" t="s">
        <v>45</v>
      </c>
      <c r="B74" s="8">
        <v>25</v>
      </c>
      <c r="C74" s="5">
        <v>0.1</v>
      </c>
      <c r="E74">
        <v>6</v>
      </c>
      <c r="F74" t="str">
        <f t="shared" si="3"/>
        <v>R2-25-0.1-6</v>
      </c>
      <c r="G74" t="s">
        <v>67</v>
      </c>
      <c r="H74" s="13">
        <v>44624</v>
      </c>
      <c r="I74" s="21" t="str">
        <f t="shared" si="4"/>
        <v>22063</v>
      </c>
      <c r="J74" s="13">
        <v>44632</v>
      </c>
      <c r="K74" s="21" t="str">
        <f t="shared" si="5"/>
        <v>22071</v>
      </c>
      <c r="L74" s="10" t="s">
        <v>96</v>
      </c>
      <c r="M74" s="10">
        <v>0.27</v>
      </c>
      <c r="N74" s="10">
        <v>6.7000000000000004E-2</v>
      </c>
      <c r="O74" s="10">
        <v>0.12</v>
      </c>
      <c r="P74" s="10">
        <v>0.21</v>
      </c>
      <c r="Q74" s="10">
        <v>0.21099999999999999</v>
      </c>
      <c r="R74" s="10">
        <v>0.44</v>
      </c>
      <c r="S74" s="10">
        <v>0.88900000000000001</v>
      </c>
      <c r="T74" s="10">
        <v>1.5149999999999999</v>
      </c>
      <c r="U74" s="10">
        <v>1.4930000000000001</v>
      </c>
      <c r="V74" s="10">
        <v>1.87</v>
      </c>
      <c r="W74" s="10">
        <v>3.448</v>
      </c>
      <c r="X74" s="10">
        <v>6.2409999999999997</v>
      </c>
      <c r="Y74" s="10">
        <v>8.3119999999999994</v>
      </c>
      <c r="Z74" s="10">
        <v>12.2</v>
      </c>
      <c r="AA74" s="10">
        <v>13.978</v>
      </c>
      <c r="AB74" s="10">
        <v>14.541</v>
      </c>
      <c r="AC74" s="10">
        <v>14.643000000000001</v>
      </c>
      <c r="AD74" s="10">
        <v>13.397</v>
      </c>
      <c r="AE74" s="10">
        <v>11.736000000000001</v>
      </c>
    </row>
    <row r="75" spans="1:31" x14ac:dyDescent="0.2">
      <c r="A75" s="8" t="s">
        <v>45</v>
      </c>
      <c r="B75" s="8">
        <v>25</v>
      </c>
      <c r="C75" s="5">
        <v>0.1</v>
      </c>
      <c r="E75">
        <v>7</v>
      </c>
      <c r="F75" t="str">
        <f t="shared" si="3"/>
        <v>R2-25-0.1-7</v>
      </c>
      <c r="G75" t="s">
        <v>67</v>
      </c>
      <c r="H75" s="13">
        <v>44624</v>
      </c>
      <c r="I75" s="21" t="str">
        <f t="shared" si="4"/>
        <v>22063</v>
      </c>
      <c r="J75" s="13">
        <v>44632</v>
      </c>
      <c r="K75" s="21" t="str">
        <f t="shared" si="5"/>
        <v>22071</v>
      </c>
      <c r="L75" s="10" t="s">
        <v>96</v>
      </c>
      <c r="M75" s="10">
        <v>4.7E-2</v>
      </c>
      <c r="N75" s="10">
        <v>6.6000000000000003E-2</v>
      </c>
      <c r="O75" s="10">
        <v>0.14099999999999999</v>
      </c>
      <c r="P75" s="10">
        <v>0.3</v>
      </c>
      <c r="Q75" s="10">
        <v>0.29599999999999999</v>
      </c>
      <c r="R75" s="10">
        <v>0.622</v>
      </c>
      <c r="S75" s="10">
        <v>1.575</v>
      </c>
      <c r="T75" s="10">
        <v>1.6719999999999999</v>
      </c>
      <c r="U75" s="10">
        <v>1.7929999999999999</v>
      </c>
      <c r="V75" s="10">
        <v>4.0620000000000003</v>
      </c>
      <c r="W75" s="10">
        <v>6.9669999999999996</v>
      </c>
      <c r="X75" s="10">
        <v>10.176</v>
      </c>
      <c r="Y75" s="10">
        <v>12.471</v>
      </c>
      <c r="Z75" s="10">
        <v>14.521000000000001</v>
      </c>
      <c r="AA75" s="10">
        <v>12.675000000000001</v>
      </c>
      <c r="AB75" s="10">
        <v>10.468</v>
      </c>
      <c r="AC75" s="10"/>
      <c r="AD75" s="10"/>
      <c r="AE75" s="10"/>
    </row>
    <row r="76" spans="1:31" x14ac:dyDescent="0.2">
      <c r="A76" s="8" t="s">
        <v>45</v>
      </c>
      <c r="B76" s="8">
        <v>25</v>
      </c>
      <c r="C76" s="5">
        <v>0.1</v>
      </c>
      <c r="E76">
        <v>8</v>
      </c>
      <c r="F76" t="str">
        <f t="shared" si="3"/>
        <v>R2-25-0.1-8</v>
      </c>
      <c r="G76" t="s">
        <v>67</v>
      </c>
      <c r="H76" s="13">
        <v>44624</v>
      </c>
      <c r="I76" s="21" t="str">
        <f t="shared" si="4"/>
        <v>22063</v>
      </c>
      <c r="J76" s="13">
        <v>44632</v>
      </c>
      <c r="K76" s="21" t="str">
        <f t="shared" si="5"/>
        <v>22071</v>
      </c>
      <c r="L76" s="10" t="s">
        <v>96</v>
      </c>
      <c r="M76" s="10">
        <v>3.5000000000000003E-2</v>
      </c>
      <c r="N76" s="10">
        <v>7.2999999999999995E-2</v>
      </c>
      <c r="O76" s="10">
        <v>0.13700000000000001</v>
      </c>
      <c r="P76" s="10">
        <v>0.24199999999999999</v>
      </c>
      <c r="Q76" s="10">
        <v>0.246</v>
      </c>
      <c r="R76" s="10">
        <v>0.58699999999999997</v>
      </c>
      <c r="S76" s="10">
        <v>1.484</v>
      </c>
      <c r="T76" s="10">
        <v>1.506</v>
      </c>
      <c r="U76" s="10">
        <v>2.032</v>
      </c>
      <c r="V76" s="10">
        <v>4.3070000000000004</v>
      </c>
      <c r="W76" s="10">
        <v>8.1590000000000007</v>
      </c>
      <c r="X76" s="10">
        <v>11.57</v>
      </c>
      <c r="Y76" s="10">
        <v>14.569000000000001</v>
      </c>
      <c r="Z76" s="10">
        <v>14.688000000000001</v>
      </c>
      <c r="AA76" s="10">
        <v>12.885999999999999</v>
      </c>
      <c r="AB76" s="10">
        <v>10.907</v>
      </c>
      <c r="AC76" s="10"/>
      <c r="AD76" s="10"/>
      <c r="AE76" s="10"/>
    </row>
    <row r="77" spans="1:31" x14ac:dyDescent="0.2">
      <c r="A77" s="8" t="s">
        <v>45</v>
      </c>
      <c r="B77" s="8">
        <v>25</v>
      </c>
      <c r="C77" s="5">
        <v>0.1</v>
      </c>
      <c r="E77">
        <v>9</v>
      </c>
      <c r="F77" t="str">
        <f t="shared" si="3"/>
        <v>R2-25-0.1-9</v>
      </c>
      <c r="G77" t="s">
        <v>67</v>
      </c>
      <c r="H77" s="13">
        <v>44624</v>
      </c>
      <c r="I77" s="21" t="str">
        <f t="shared" si="4"/>
        <v>22063</v>
      </c>
      <c r="J77" s="13">
        <v>44632</v>
      </c>
      <c r="K77" s="21" t="str">
        <f t="shared" si="5"/>
        <v>22071</v>
      </c>
      <c r="L77" s="10" t="s">
        <v>96</v>
      </c>
      <c r="M77" s="10">
        <v>2.9000000000000001E-2</v>
      </c>
      <c r="N77" s="10">
        <v>5.1999999999999998E-2</v>
      </c>
      <c r="O77" s="10">
        <v>8.5999999999999993E-2</v>
      </c>
      <c r="P77" s="10">
        <v>0.185</v>
      </c>
      <c r="Q77" s="10">
        <v>0.18099999999999999</v>
      </c>
      <c r="R77" s="10">
        <v>0.40200000000000002</v>
      </c>
      <c r="S77" s="10">
        <v>0.86699999999999999</v>
      </c>
      <c r="T77" s="10">
        <v>1.4690000000000001</v>
      </c>
      <c r="U77" s="10">
        <v>1.4490000000000001</v>
      </c>
      <c r="V77" s="10">
        <v>2.4470000000000001</v>
      </c>
      <c r="W77" s="10">
        <v>5.0919999999999996</v>
      </c>
      <c r="X77" s="10">
        <v>8.8689999999999998</v>
      </c>
      <c r="Y77" s="10">
        <v>11.007</v>
      </c>
      <c r="Z77" s="10">
        <v>14.252000000000001</v>
      </c>
      <c r="AA77" s="10">
        <v>14.757999999999999</v>
      </c>
      <c r="AB77" s="10">
        <v>13.295</v>
      </c>
      <c r="AC77" s="10">
        <v>11.077</v>
      </c>
      <c r="AD77" s="10"/>
      <c r="AE77" s="10"/>
    </row>
    <row r="78" spans="1:31" x14ac:dyDescent="0.2">
      <c r="A78" s="8" t="s">
        <v>45</v>
      </c>
      <c r="B78" s="8">
        <v>25</v>
      </c>
      <c r="C78" s="5">
        <v>0.1</v>
      </c>
      <c r="E78">
        <v>10</v>
      </c>
      <c r="F78" t="str">
        <f t="shared" si="3"/>
        <v>R2-25-0.1-10</v>
      </c>
      <c r="G78" t="s">
        <v>67</v>
      </c>
      <c r="H78" s="13">
        <v>44624</v>
      </c>
      <c r="I78" s="21" t="str">
        <f t="shared" si="4"/>
        <v>22063</v>
      </c>
      <c r="J78" s="13">
        <v>44632</v>
      </c>
      <c r="K78" s="21" t="str">
        <f t="shared" si="5"/>
        <v>22071</v>
      </c>
      <c r="L78" s="10" t="s">
        <v>96</v>
      </c>
      <c r="M78" s="10">
        <v>3.3000000000000002E-2</v>
      </c>
      <c r="N78" s="10">
        <v>6.6000000000000003E-2</v>
      </c>
      <c r="O78" s="10">
        <v>0.128</v>
      </c>
      <c r="P78" s="10">
        <v>0.22600000000000001</v>
      </c>
      <c r="Q78" s="10">
        <v>0.22</v>
      </c>
      <c r="R78" s="10">
        <v>0.51600000000000001</v>
      </c>
      <c r="S78" s="10">
        <v>1.2569999999999999</v>
      </c>
      <c r="T78" s="10">
        <v>1.986</v>
      </c>
      <c r="U78" s="10">
        <v>1.9750000000000001</v>
      </c>
      <c r="V78" s="10">
        <v>2.9359999999999999</v>
      </c>
      <c r="W78" s="10">
        <v>6.1449999999999996</v>
      </c>
      <c r="X78" s="10">
        <v>8.9890000000000008</v>
      </c>
      <c r="Y78" s="10">
        <v>11.494</v>
      </c>
      <c r="Z78" s="10">
        <v>14.834</v>
      </c>
      <c r="AA78" s="10">
        <v>14.141999999999999</v>
      </c>
      <c r="AB78" s="10">
        <v>12.52</v>
      </c>
      <c r="AC78" s="10"/>
      <c r="AD78" s="10"/>
      <c r="AE78" s="10"/>
    </row>
    <row r="79" spans="1:31" x14ac:dyDescent="0.2">
      <c r="A79" s="8" t="s">
        <v>45</v>
      </c>
      <c r="B79" s="8">
        <v>25</v>
      </c>
      <c r="C79">
        <v>0.01</v>
      </c>
      <c r="E79">
        <v>1</v>
      </c>
      <c r="F79" t="str">
        <f t="shared" si="3"/>
        <v>R2-25-0.01-1</v>
      </c>
      <c r="G79" t="s">
        <v>67</v>
      </c>
      <c r="H79" s="13">
        <v>44624</v>
      </c>
      <c r="I79" s="21" t="str">
        <f t="shared" si="4"/>
        <v>22063</v>
      </c>
      <c r="J79" s="13">
        <v>44632</v>
      </c>
      <c r="K79" s="21" t="str">
        <f t="shared" si="5"/>
        <v>22071</v>
      </c>
      <c r="L79" s="10" t="s">
        <v>96</v>
      </c>
      <c r="M79" s="10">
        <v>5.1999999999999998E-2</v>
      </c>
      <c r="N79" s="10">
        <v>7.0000000000000007E-2</v>
      </c>
      <c r="O79" s="10">
        <v>0.14799999999999999</v>
      </c>
      <c r="P79" s="10">
        <v>0.27200000000000002</v>
      </c>
      <c r="Q79" s="10">
        <v>0.25800000000000001</v>
      </c>
      <c r="R79" s="10">
        <v>0.54300000000000004</v>
      </c>
      <c r="S79" s="10">
        <v>1.016</v>
      </c>
      <c r="T79" s="10">
        <v>1.3580000000000001</v>
      </c>
      <c r="U79" s="10">
        <v>1.381</v>
      </c>
      <c r="V79" s="10">
        <v>2.169</v>
      </c>
      <c r="W79" s="10">
        <v>3.3159999999999998</v>
      </c>
      <c r="X79" s="10">
        <v>5.891</v>
      </c>
      <c r="Y79" s="10">
        <v>9.1620000000000008</v>
      </c>
      <c r="Z79" s="10">
        <v>12.529</v>
      </c>
      <c r="AA79" s="10">
        <v>14.563000000000001</v>
      </c>
      <c r="AB79" s="10">
        <v>15.282</v>
      </c>
      <c r="AC79" s="10">
        <v>16.082000000000001</v>
      </c>
      <c r="AD79" s="10">
        <v>14.586</v>
      </c>
      <c r="AE79" s="10">
        <v>13.131</v>
      </c>
    </row>
    <row r="80" spans="1:31" x14ac:dyDescent="0.2">
      <c r="A80" s="8" t="s">
        <v>45</v>
      </c>
      <c r="B80" s="8">
        <v>25</v>
      </c>
      <c r="C80">
        <v>0.01</v>
      </c>
      <c r="E80">
        <v>2</v>
      </c>
      <c r="F80" t="str">
        <f t="shared" si="3"/>
        <v>R2-25-0.01-2</v>
      </c>
      <c r="G80" t="s">
        <v>67</v>
      </c>
      <c r="H80" s="13">
        <v>44624</v>
      </c>
      <c r="I80" s="21" t="str">
        <f t="shared" si="4"/>
        <v>22063</v>
      </c>
      <c r="J80" s="13">
        <v>44632</v>
      </c>
      <c r="K80" s="21" t="str">
        <f t="shared" si="5"/>
        <v>22071</v>
      </c>
      <c r="L80" s="10" t="s">
        <v>96</v>
      </c>
      <c r="M80" s="10">
        <v>3.5000000000000003E-2</v>
      </c>
      <c r="N80" s="10">
        <v>7.1999999999999995E-2</v>
      </c>
      <c r="O80" s="10">
        <v>9.5000000000000001E-2</v>
      </c>
      <c r="P80" s="10">
        <v>0.16600000000000001</v>
      </c>
      <c r="Q80" s="10">
        <v>0.16500000000000001</v>
      </c>
      <c r="R80" s="10">
        <v>0.26300000000000001</v>
      </c>
      <c r="S80" s="10">
        <v>0.82099999999999995</v>
      </c>
      <c r="T80" s="10">
        <v>1.056</v>
      </c>
      <c r="U80" s="10">
        <v>1.069</v>
      </c>
      <c r="V80" s="10">
        <v>1.4790000000000001</v>
      </c>
      <c r="W80" s="10">
        <v>2.4590000000000001</v>
      </c>
      <c r="X80" s="10">
        <v>5.194</v>
      </c>
      <c r="Y80" s="10">
        <v>7.7519999999999998</v>
      </c>
      <c r="Z80" s="10">
        <v>10.047000000000001</v>
      </c>
      <c r="AA80" s="10">
        <v>11.545999999999999</v>
      </c>
      <c r="AB80" s="10">
        <v>11.965999999999999</v>
      </c>
      <c r="AC80" s="10">
        <v>10.788</v>
      </c>
      <c r="AD80" s="10">
        <v>9.2390000000000008</v>
      </c>
      <c r="AE80" s="10"/>
    </row>
    <row r="81" spans="1:31" x14ac:dyDescent="0.2">
      <c r="A81" s="8" t="s">
        <v>45</v>
      </c>
      <c r="B81" s="8">
        <v>25</v>
      </c>
      <c r="C81">
        <v>0.01</v>
      </c>
      <c r="E81">
        <v>3</v>
      </c>
      <c r="F81" t="str">
        <f t="shared" si="3"/>
        <v>R2-25-0.01-3</v>
      </c>
      <c r="G81" t="s">
        <v>67</v>
      </c>
      <c r="H81" s="13">
        <v>44624</v>
      </c>
      <c r="I81" s="21" t="str">
        <f t="shared" si="4"/>
        <v>22063</v>
      </c>
      <c r="J81" s="13">
        <v>44632</v>
      </c>
      <c r="K81" s="21" t="str">
        <f t="shared" si="5"/>
        <v>22071</v>
      </c>
      <c r="L81" s="10" t="s">
        <v>96</v>
      </c>
      <c r="M81" s="10">
        <v>5.6000000000000001E-2</v>
      </c>
      <c r="N81" s="10">
        <v>6.6000000000000003E-2</v>
      </c>
      <c r="O81" s="10">
        <v>0.13200000000000001</v>
      </c>
      <c r="P81" s="10">
        <v>0.26800000000000002</v>
      </c>
      <c r="Q81" s="10">
        <v>0.25600000000000001</v>
      </c>
      <c r="R81" s="10">
        <v>0.50800000000000001</v>
      </c>
      <c r="S81" s="10">
        <v>1.456</v>
      </c>
      <c r="T81" s="10">
        <v>1.502</v>
      </c>
      <c r="U81" s="10">
        <v>2.23</v>
      </c>
      <c r="V81" s="10">
        <v>4.0330000000000004</v>
      </c>
      <c r="W81" s="10">
        <v>7.9690000000000003</v>
      </c>
      <c r="X81" s="10">
        <v>11.179</v>
      </c>
      <c r="Y81" s="10">
        <v>12.743</v>
      </c>
      <c r="Z81" s="10">
        <v>14.433</v>
      </c>
      <c r="AA81" s="10">
        <v>13.877000000000001</v>
      </c>
      <c r="AB81" s="10">
        <v>11.86</v>
      </c>
      <c r="AC81" s="10"/>
      <c r="AD81" s="10"/>
      <c r="AE81" s="10"/>
    </row>
    <row r="82" spans="1:31" x14ac:dyDescent="0.2">
      <c r="A82" s="8" t="s">
        <v>45</v>
      </c>
      <c r="B82" s="8">
        <v>25</v>
      </c>
      <c r="C82">
        <v>0.01</v>
      </c>
      <c r="E82">
        <v>4</v>
      </c>
      <c r="F82" t="str">
        <f t="shared" si="3"/>
        <v>R2-25-0.01-4</v>
      </c>
      <c r="G82" t="s">
        <v>67</v>
      </c>
      <c r="H82" s="13">
        <v>44624</v>
      </c>
      <c r="I82" s="21" t="str">
        <f t="shared" si="4"/>
        <v>22063</v>
      </c>
      <c r="J82" s="13">
        <v>44632</v>
      </c>
      <c r="K82" s="21" t="str">
        <f t="shared" si="5"/>
        <v>22071</v>
      </c>
      <c r="L82" s="10" t="s">
        <v>96</v>
      </c>
      <c r="M82" s="10">
        <v>3.4000000000000002E-2</v>
      </c>
      <c r="N82" s="10">
        <v>4.7E-2</v>
      </c>
      <c r="O82" s="10">
        <v>8.6999999999999994E-2</v>
      </c>
      <c r="P82" s="10">
        <v>0.20499999999999999</v>
      </c>
      <c r="Q82" s="10">
        <v>0.216</v>
      </c>
      <c r="R82" s="10">
        <v>0.44</v>
      </c>
      <c r="S82" s="10">
        <v>1.159</v>
      </c>
      <c r="T82" s="10">
        <v>1.9039999999999999</v>
      </c>
      <c r="U82" s="10">
        <v>1.873</v>
      </c>
      <c r="V82" s="10">
        <v>2.629</v>
      </c>
      <c r="W82" s="10">
        <v>5.2960000000000003</v>
      </c>
      <c r="X82" s="10">
        <v>9.2829999999999995</v>
      </c>
      <c r="Y82" s="10">
        <v>13.455</v>
      </c>
      <c r="Z82" s="10">
        <v>15.717000000000001</v>
      </c>
      <c r="AA82" s="10">
        <v>16.09</v>
      </c>
      <c r="AB82" s="10">
        <v>13.933</v>
      </c>
      <c r="AC82" s="10">
        <v>11.475</v>
      </c>
      <c r="AD82" s="10"/>
      <c r="AE82" s="10"/>
    </row>
    <row r="83" spans="1:31" x14ac:dyDescent="0.2">
      <c r="A83" s="8" t="s">
        <v>45</v>
      </c>
      <c r="B83" s="8">
        <v>25</v>
      </c>
      <c r="C83">
        <v>0.01</v>
      </c>
      <c r="E83">
        <v>5</v>
      </c>
      <c r="F83" t="str">
        <f t="shared" si="3"/>
        <v>R2-25-0.01-5</v>
      </c>
      <c r="G83" t="s">
        <v>67</v>
      </c>
      <c r="H83" s="13">
        <v>44624</v>
      </c>
      <c r="I83" s="21" t="str">
        <f t="shared" si="4"/>
        <v>22063</v>
      </c>
      <c r="J83" s="13">
        <v>44632</v>
      </c>
      <c r="K83" s="21" t="str">
        <f t="shared" si="5"/>
        <v>22071</v>
      </c>
      <c r="L83" s="10" t="s">
        <v>96</v>
      </c>
      <c r="M83" s="10">
        <v>5.7000000000000002E-2</v>
      </c>
      <c r="N83" s="10">
        <v>6.7000000000000004E-2</v>
      </c>
      <c r="O83" s="10">
        <v>0.115</v>
      </c>
      <c r="P83" s="10">
        <v>0.215</v>
      </c>
      <c r="Q83" s="10">
        <v>0.221</v>
      </c>
      <c r="R83" s="10">
        <v>0.44800000000000001</v>
      </c>
      <c r="S83" s="10">
        <v>0.95599999999999996</v>
      </c>
      <c r="T83" s="10">
        <v>1.677</v>
      </c>
      <c r="U83" s="10">
        <v>1.6319999999999999</v>
      </c>
      <c r="V83" s="10">
        <v>2.2360000000000002</v>
      </c>
      <c r="W83" s="10">
        <v>4.657</v>
      </c>
      <c r="X83" s="10">
        <v>7.3239999999999998</v>
      </c>
      <c r="Y83" s="10">
        <v>10.085000000000001</v>
      </c>
      <c r="Z83" s="10">
        <v>12.831</v>
      </c>
      <c r="AA83" s="10">
        <v>13.061</v>
      </c>
      <c r="AB83" s="10">
        <v>11.215999999999999</v>
      </c>
      <c r="AC83" s="10">
        <v>9.1440000000000001</v>
      </c>
      <c r="AD83" s="10"/>
      <c r="AE83" s="10"/>
    </row>
    <row r="84" spans="1:31" x14ac:dyDescent="0.2">
      <c r="A84" s="8" t="s">
        <v>45</v>
      </c>
      <c r="B84" s="8">
        <v>25</v>
      </c>
      <c r="C84">
        <v>0.01</v>
      </c>
      <c r="E84">
        <v>6</v>
      </c>
      <c r="F84" t="str">
        <f t="shared" si="3"/>
        <v>R2-25-0.01-6</v>
      </c>
      <c r="G84" t="s">
        <v>67</v>
      </c>
      <c r="H84" s="13">
        <v>44624</v>
      </c>
      <c r="I84" s="21" t="str">
        <f t="shared" si="4"/>
        <v>22063</v>
      </c>
      <c r="J84" s="13">
        <v>44632</v>
      </c>
      <c r="K84" s="21" t="str">
        <f t="shared" si="5"/>
        <v>22071</v>
      </c>
      <c r="L84" s="10" t="s">
        <v>96</v>
      </c>
      <c r="M84" s="10">
        <v>0.38</v>
      </c>
      <c r="N84" s="10">
        <v>4.7E-2</v>
      </c>
      <c r="O84" s="10">
        <v>0.11</v>
      </c>
      <c r="P84" s="10">
        <v>0.23499999999999999</v>
      </c>
      <c r="Q84" s="10">
        <v>0.251</v>
      </c>
      <c r="R84" s="10">
        <v>0.40799999999999997</v>
      </c>
      <c r="S84" s="10">
        <v>1.133</v>
      </c>
      <c r="T84" s="10">
        <v>2.2200000000000002</v>
      </c>
      <c r="U84" s="10">
        <v>2.1429999999999998</v>
      </c>
      <c r="V84" s="10">
        <v>3.1459999999999999</v>
      </c>
      <c r="W84" s="10">
        <v>6.077</v>
      </c>
      <c r="X84" s="10">
        <v>11.529</v>
      </c>
      <c r="Y84" s="10">
        <v>15.808</v>
      </c>
      <c r="Z84" s="10">
        <v>17.271000000000001</v>
      </c>
      <c r="AA84" s="10">
        <v>16.027999999999999</v>
      </c>
      <c r="AB84" s="10">
        <v>12.704000000000001</v>
      </c>
      <c r="AC84" s="10"/>
      <c r="AD84" s="10"/>
      <c r="AE84" s="10"/>
    </row>
    <row r="85" spans="1:31" x14ac:dyDescent="0.2">
      <c r="A85" s="8" t="s">
        <v>45</v>
      </c>
      <c r="B85" s="8">
        <v>25</v>
      </c>
      <c r="C85">
        <v>0.01</v>
      </c>
      <c r="E85">
        <v>7</v>
      </c>
      <c r="F85" t="str">
        <f t="shared" si="3"/>
        <v>R2-25-0.01-7</v>
      </c>
      <c r="G85" t="s">
        <v>67</v>
      </c>
      <c r="H85" s="13">
        <v>44624</v>
      </c>
      <c r="I85" s="21" t="str">
        <f t="shared" si="4"/>
        <v>22063</v>
      </c>
      <c r="J85" s="13">
        <v>44632</v>
      </c>
      <c r="K85" s="21" t="str">
        <f t="shared" si="5"/>
        <v>22071</v>
      </c>
      <c r="L85" s="10" t="s">
        <v>96</v>
      </c>
      <c r="M85" s="10">
        <v>6.2E-2</v>
      </c>
      <c r="N85" s="10">
        <v>7.1999999999999995E-2</v>
      </c>
      <c r="O85" s="10">
        <v>0.14199999999999999</v>
      </c>
      <c r="P85" s="10">
        <v>0.30099999999999999</v>
      </c>
      <c r="Q85" s="10">
        <v>0.28199999999999997</v>
      </c>
      <c r="R85" s="10">
        <v>0.63</v>
      </c>
      <c r="S85" s="10">
        <v>1.7769999999999999</v>
      </c>
      <c r="T85" s="10">
        <v>1.9650000000000001</v>
      </c>
      <c r="U85" s="10">
        <v>2.6160000000000001</v>
      </c>
      <c r="V85" s="10">
        <v>3.323</v>
      </c>
      <c r="W85" s="10">
        <v>4.6829999999999998</v>
      </c>
      <c r="X85" s="10">
        <v>6.5339999999999998</v>
      </c>
      <c r="Y85" s="10">
        <v>8.8710000000000004</v>
      </c>
      <c r="Z85" s="10">
        <v>11.272</v>
      </c>
      <c r="AA85" s="10">
        <v>14.164999999999999</v>
      </c>
      <c r="AB85" s="10">
        <v>12.064</v>
      </c>
      <c r="AC85" s="10">
        <v>10.269</v>
      </c>
      <c r="AD85" s="10"/>
      <c r="AE85" s="10"/>
    </row>
    <row r="86" spans="1:31" x14ac:dyDescent="0.2">
      <c r="A86" s="8" t="s">
        <v>45</v>
      </c>
      <c r="B86" s="8">
        <v>25</v>
      </c>
      <c r="C86">
        <v>0.01</v>
      </c>
      <c r="E86">
        <v>8</v>
      </c>
      <c r="F86" t="str">
        <f t="shared" si="3"/>
        <v>R2-25-0.01-8</v>
      </c>
      <c r="G86" t="s">
        <v>67</v>
      </c>
      <c r="H86" s="13">
        <v>44624</v>
      </c>
      <c r="I86" s="21" t="str">
        <f t="shared" si="4"/>
        <v>22063</v>
      </c>
      <c r="J86" s="13">
        <v>44632</v>
      </c>
      <c r="K86" s="21" t="str">
        <f t="shared" si="5"/>
        <v>22071</v>
      </c>
      <c r="L86" s="10" t="s">
        <v>96</v>
      </c>
      <c r="M86" s="10">
        <v>4.7E-2</v>
      </c>
      <c r="N86" s="10">
        <v>5.0999999999999997E-2</v>
      </c>
      <c r="O86" s="10">
        <v>0.113</v>
      </c>
      <c r="P86" s="10">
        <v>0.25</v>
      </c>
      <c r="Q86" s="10">
        <v>0.26600000000000001</v>
      </c>
      <c r="R86" s="10">
        <v>0.55600000000000005</v>
      </c>
      <c r="S86" s="10">
        <v>1.3149999999999999</v>
      </c>
      <c r="T86" s="10">
        <v>1.345</v>
      </c>
      <c r="U86" s="10">
        <v>2.1379999999999999</v>
      </c>
      <c r="V86" s="10">
        <v>4.7160000000000002</v>
      </c>
      <c r="W86" s="10">
        <v>8.2260000000000009</v>
      </c>
      <c r="X86" s="10">
        <v>11.577999999999999</v>
      </c>
      <c r="Y86" s="10">
        <v>13.718999999999999</v>
      </c>
      <c r="Z86" s="10">
        <v>12.773</v>
      </c>
      <c r="AA86" s="10">
        <v>12.494</v>
      </c>
      <c r="AB86" s="10"/>
      <c r="AC86" s="10"/>
      <c r="AD86" s="10"/>
      <c r="AE86" s="10"/>
    </row>
    <row r="87" spans="1:31" x14ac:dyDescent="0.2">
      <c r="A87" s="8" t="s">
        <v>45</v>
      </c>
      <c r="B87" s="8">
        <v>25</v>
      </c>
      <c r="C87">
        <v>0.01</v>
      </c>
      <c r="E87">
        <v>9</v>
      </c>
      <c r="F87" t="str">
        <f t="shared" si="3"/>
        <v>R2-25-0.01-9</v>
      </c>
      <c r="G87" t="s">
        <v>67</v>
      </c>
      <c r="H87" s="13">
        <v>44624</v>
      </c>
      <c r="I87" s="21" t="str">
        <f t="shared" si="4"/>
        <v>22063</v>
      </c>
      <c r="J87" s="13">
        <v>44632</v>
      </c>
      <c r="K87" s="21" t="str">
        <f t="shared" si="5"/>
        <v>22071</v>
      </c>
      <c r="L87" s="10" t="s">
        <v>96</v>
      </c>
      <c r="M87" s="10">
        <v>3.5000000000000003E-2</v>
      </c>
      <c r="N87" s="10">
        <v>0.114</v>
      </c>
      <c r="O87" s="10">
        <v>0.155</v>
      </c>
      <c r="P87" s="10">
        <v>0.23699999999999999</v>
      </c>
      <c r="Q87" s="10">
        <v>0.23</v>
      </c>
      <c r="R87" s="10">
        <v>0.50600000000000001</v>
      </c>
      <c r="S87" s="10">
        <v>1.4810000000000001</v>
      </c>
      <c r="T87" s="10">
        <v>1.595</v>
      </c>
      <c r="U87" s="10">
        <v>2.137</v>
      </c>
      <c r="V87" s="10">
        <v>4.2770000000000001</v>
      </c>
      <c r="W87" s="10">
        <v>7.4729999999999999</v>
      </c>
      <c r="X87" s="10">
        <v>10.782999999999999</v>
      </c>
      <c r="Y87" s="10">
        <v>13.17</v>
      </c>
      <c r="Z87" s="10">
        <v>14.641999999999999</v>
      </c>
      <c r="AA87" s="10">
        <v>14.002000000000001</v>
      </c>
      <c r="AB87" s="10">
        <v>12.438000000000001</v>
      </c>
      <c r="AC87" s="10"/>
      <c r="AD87" s="10"/>
      <c r="AE87" s="10"/>
    </row>
    <row r="88" spans="1:31" x14ac:dyDescent="0.2">
      <c r="A88" s="8" t="s">
        <v>45</v>
      </c>
      <c r="B88" s="8">
        <v>25</v>
      </c>
      <c r="C88">
        <v>0.01</v>
      </c>
      <c r="E88">
        <v>10</v>
      </c>
      <c r="F88" t="str">
        <f t="shared" si="3"/>
        <v>R2-25-0.01-10</v>
      </c>
      <c r="G88" t="s">
        <v>67</v>
      </c>
      <c r="H88" s="13">
        <v>44624</v>
      </c>
      <c r="I88" s="21" t="str">
        <f t="shared" si="4"/>
        <v>22063</v>
      </c>
      <c r="J88" s="13">
        <v>44632</v>
      </c>
      <c r="K88" s="21" t="str">
        <f t="shared" si="5"/>
        <v>22071</v>
      </c>
      <c r="L88" s="10" t="s">
        <v>96</v>
      </c>
      <c r="M88" s="10">
        <v>4.2999999999999997E-2</v>
      </c>
      <c r="N88" s="10">
        <v>4.1000000000000002E-2</v>
      </c>
      <c r="O88" s="10">
        <v>9.8000000000000004E-2</v>
      </c>
      <c r="P88" s="10">
        <v>0.224</v>
      </c>
      <c r="Q88" s="10">
        <v>0.22900000000000001</v>
      </c>
      <c r="R88" s="10">
        <v>0.36399999999999999</v>
      </c>
      <c r="S88" s="10">
        <v>0.93300000000000005</v>
      </c>
      <c r="T88" s="10">
        <v>1.5720000000000001</v>
      </c>
      <c r="U88" s="10">
        <v>1.548</v>
      </c>
      <c r="V88" s="10">
        <v>2.56</v>
      </c>
      <c r="W88" s="10">
        <v>4.2510000000000003</v>
      </c>
      <c r="X88" s="10">
        <v>7.1360000000000001</v>
      </c>
      <c r="Y88" s="10">
        <v>8.7789999999999999</v>
      </c>
      <c r="Z88" s="10">
        <v>12.611000000000001</v>
      </c>
      <c r="AA88" s="10">
        <v>11.555</v>
      </c>
      <c r="AB88" s="10">
        <v>9.8160000000000007</v>
      </c>
      <c r="AC88" s="10"/>
      <c r="AD88" s="10"/>
      <c r="AE88" s="10"/>
    </row>
    <row r="89" spans="1:31" x14ac:dyDescent="0.2">
      <c r="A89" s="8" t="s">
        <v>44</v>
      </c>
      <c r="B89" s="8">
        <v>25</v>
      </c>
      <c r="C89" s="19" t="s">
        <v>54</v>
      </c>
      <c r="D89" s="10" t="s">
        <v>60</v>
      </c>
      <c r="E89">
        <v>1</v>
      </c>
      <c r="F89" t="str">
        <f t="shared" si="3"/>
        <v>R1-25-para_d0-1</v>
      </c>
      <c r="G89" t="s">
        <v>67</v>
      </c>
      <c r="H89" s="13">
        <v>44614</v>
      </c>
      <c r="I89" s="21" t="str">
        <f t="shared" si="4"/>
        <v>22053</v>
      </c>
      <c r="J89" s="13">
        <v>44621</v>
      </c>
      <c r="K89" s="21" t="str">
        <f t="shared" si="5"/>
        <v>22060</v>
      </c>
      <c r="L89" s="10" t="s">
        <v>42</v>
      </c>
      <c r="M89" s="10">
        <v>7.4999999999999997E-2</v>
      </c>
      <c r="N89" s="10">
        <v>0.11799999999999999</v>
      </c>
      <c r="O89" s="10">
        <v>0.19400000000000001</v>
      </c>
      <c r="P89" s="10">
        <v>0.20799999999999999</v>
      </c>
      <c r="Q89" s="10">
        <v>0.26300000000000001</v>
      </c>
      <c r="R89" s="10">
        <v>0.48</v>
      </c>
      <c r="S89" s="10">
        <v>0.5</v>
      </c>
      <c r="T89" s="10">
        <v>1.532</v>
      </c>
      <c r="U89" s="10">
        <v>1.494</v>
      </c>
      <c r="V89" s="10">
        <v>1.823</v>
      </c>
      <c r="W89" s="10">
        <v>3.0129999999999999</v>
      </c>
      <c r="X89" s="10">
        <v>3.9780000000000002</v>
      </c>
      <c r="Y89" s="10">
        <v>4.5529999999999999</v>
      </c>
      <c r="Z89" s="10">
        <v>4.6150000000000002</v>
      </c>
      <c r="AA89" s="10"/>
      <c r="AB89" s="10"/>
      <c r="AC89" s="10"/>
      <c r="AD89" s="10"/>
    </row>
    <row r="90" spans="1:31" x14ac:dyDescent="0.2">
      <c r="A90" s="8" t="s">
        <v>44</v>
      </c>
      <c r="B90" s="8">
        <v>25</v>
      </c>
      <c r="C90" s="19" t="s">
        <v>54</v>
      </c>
      <c r="D90" s="10" t="s">
        <v>60</v>
      </c>
      <c r="E90">
        <v>2</v>
      </c>
      <c r="F90" t="str">
        <f t="shared" si="3"/>
        <v>R1-25-para_d0-2</v>
      </c>
      <c r="G90" t="s">
        <v>67</v>
      </c>
      <c r="H90" s="13">
        <v>44614</v>
      </c>
      <c r="I90" s="21" t="str">
        <f t="shared" si="4"/>
        <v>22053</v>
      </c>
      <c r="J90" s="13">
        <v>44621</v>
      </c>
      <c r="K90" s="21" t="str">
        <f t="shared" si="5"/>
        <v>22060</v>
      </c>
      <c r="L90" s="10" t="s">
        <v>42</v>
      </c>
      <c r="M90" s="10">
        <v>7.3999999999999996E-2</v>
      </c>
      <c r="N90" s="10">
        <v>0.123</v>
      </c>
      <c r="O90" s="10">
        <v>0.20399999999999999</v>
      </c>
      <c r="P90" s="10">
        <v>0.21199999999999999</v>
      </c>
      <c r="Q90" s="10">
        <v>0.25800000000000001</v>
      </c>
      <c r="R90" s="10">
        <v>0.39200000000000002</v>
      </c>
      <c r="S90" s="10">
        <v>0.53400000000000003</v>
      </c>
      <c r="T90" s="10">
        <v>0.60099999999999998</v>
      </c>
      <c r="U90" s="10">
        <v>0.626</v>
      </c>
      <c r="V90" s="10">
        <v>0.67400000000000004</v>
      </c>
      <c r="W90" s="10">
        <v>0.72099999999999997</v>
      </c>
      <c r="X90" s="10">
        <v>0.76</v>
      </c>
      <c r="Y90" s="10">
        <v>0.73699999999999999</v>
      </c>
      <c r="Z90" s="10">
        <v>0.745</v>
      </c>
      <c r="AA90" s="10"/>
      <c r="AB90" s="10"/>
      <c r="AC90" s="10"/>
      <c r="AD90" s="10"/>
    </row>
    <row r="91" spans="1:31" x14ac:dyDescent="0.2">
      <c r="A91" s="8" t="s">
        <v>44</v>
      </c>
      <c r="B91" s="8">
        <v>25</v>
      </c>
      <c r="C91" s="19" t="s">
        <v>54</v>
      </c>
      <c r="D91" s="10" t="s">
        <v>60</v>
      </c>
      <c r="E91">
        <v>3</v>
      </c>
      <c r="F91" t="str">
        <f t="shared" si="3"/>
        <v>R1-25-para_d0-3</v>
      </c>
      <c r="G91" t="s">
        <v>67</v>
      </c>
      <c r="H91" s="13">
        <v>44614</v>
      </c>
      <c r="I91" s="21" t="str">
        <f t="shared" si="4"/>
        <v>22053</v>
      </c>
      <c r="J91" s="13">
        <v>44621</v>
      </c>
      <c r="K91" s="21" t="str">
        <f t="shared" si="5"/>
        <v>22060</v>
      </c>
      <c r="L91" s="10" t="s">
        <v>96</v>
      </c>
      <c r="M91" s="10">
        <v>0.06</v>
      </c>
      <c r="N91" s="10">
        <v>6.4000000000000001E-2</v>
      </c>
      <c r="O91" s="10">
        <v>0.11799999999999999</v>
      </c>
      <c r="P91" s="10">
        <v>0.23599999999999999</v>
      </c>
      <c r="Q91" s="10">
        <v>0.22600000000000001</v>
      </c>
      <c r="R91" s="10">
        <v>0.52700000000000002</v>
      </c>
      <c r="S91" s="10">
        <v>1.3280000000000001</v>
      </c>
      <c r="T91" s="10">
        <v>1.355</v>
      </c>
      <c r="U91" s="10">
        <v>1.649</v>
      </c>
      <c r="V91" s="10">
        <v>3.069</v>
      </c>
      <c r="W91" s="10">
        <v>6.1109999999999998</v>
      </c>
      <c r="X91" s="10">
        <v>7.1989999999999998</v>
      </c>
      <c r="Y91" s="10">
        <v>9.49</v>
      </c>
      <c r="Z91" s="10">
        <v>12.192</v>
      </c>
      <c r="AA91" s="10">
        <v>12.698</v>
      </c>
      <c r="AB91" s="10">
        <v>11.183</v>
      </c>
      <c r="AC91" s="10">
        <v>9.2530000000000001</v>
      </c>
      <c r="AD91" s="10"/>
    </row>
    <row r="92" spans="1:31" x14ac:dyDescent="0.2">
      <c r="A92" s="8" t="s">
        <v>44</v>
      </c>
      <c r="B92" s="8">
        <v>25</v>
      </c>
      <c r="C92" s="19" t="s">
        <v>54</v>
      </c>
      <c r="D92" s="10" t="s">
        <v>60</v>
      </c>
      <c r="E92">
        <v>4</v>
      </c>
      <c r="F92" t="str">
        <f t="shared" si="3"/>
        <v>R1-25-para_d0-4</v>
      </c>
      <c r="G92" t="s">
        <v>67</v>
      </c>
      <c r="H92" s="13">
        <v>44614</v>
      </c>
      <c r="I92" s="21" t="str">
        <f t="shared" si="4"/>
        <v>22053</v>
      </c>
      <c r="J92" s="13">
        <v>44621</v>
      </c>
      <c r="K92" s="21" t="str">
        <f t="shared" si="5"/>
        <v>22060</v>
      </c>
      <c r="L92" s="10" t="s">
        <v>42</v>
      </c>
      <c r="M92" s="10">
        <v>5.5E-2</v>
      </c>
      <c r="N92" s="10">
        <v>7.0999999999999994E-2</v>
      </c>
      <c r="O92" s="10">
        <v>9.5000000000000001E-2</v>
      </c>
      <c r="P92" s="10">
        <v>0.115</v>
      </c>
      <c r="Q92" s="10">
        <v>0.189</v>
      </c>
      <c r="R92" s="10">
        <v>0.25800000000000001</v>
      </c>
      <c r="S92" s="10">
        <v>0.25700000000000001</v>
      </c>
      <c r="T92" s="10">
        <v>0.40699999999999997</v>
      </c>
      <c r="U92" s="10">
        <v>0.90400000000000003</v>
      </c>
      <c r="V92" s="10">
        <v>1.3440000000000001</v>
      </c>
      <c r="W92" s="10">
        <v>1.851</v>
      </c>
      <c r="X92" s="10">
        <v>2.0070000000000001</v>
      </c>
      <c r="Y92" s="10">
        <v>1.97</v>
      </c>
      <c r="Z92" s="10"/>
      <c r="AA92" s="10"/>
      <c r="AB92" s="10"/>
      <c r="AC92" s="10"/>
      <c r="AD92" s="10"/>
    </row>
    <row r="93" spans="1:31" x14ac:dyDescent="0.2">
      <c r="A93" s="8" t="s">
        <v>44</v>
      </c>
      <c r="B93" s="8">
        <v>25</v>
      </c>
      <c r="C93" s="19" t="s">
        <v>54</v>
      </c>
      <c r="D93" s="10" t="s">
        <v>60</v>
      </c>
      <c r="E93">
        <v>5</v>
      </c>
      <c r="F93" t="str">
        <f t="shared" si="3"/>
        <v>R1-25-para_d0-5</v>
      </c>
      <c r="G93" t="s">
        <v>67</v>
      </c>
      <c r="H93" s="13">
        <v>44614</v>
      </c>
      <c r="I93" s="21" t="str">
        <f t="shared" si="4"/>
        <v>22053</v>
      </c>
      <c r="J93" s="13">
        <v>44621</v>
      </c>
      <c r="K93" s="21" t="str">
        <f t="shared" si="5"/>
        <v>22060</v>
      </c>
      <c r="L93" s="10" t="s">
        <v>96</v>
      </c>
      <c r="M93" s="10">
        <v>5.1999999999999998E-2</v>
      </c>
      <c r="N93" s="10">
        <v>9.4E-2</v>
      </c>
      <c r="O93" s="10">
        <v>0.129</v>
      </c>
      <c r="P93" s="10">
        <v>0.193</v>
      </c>
      <c r="Q93" s="10">
        <v>0.20100000000000001</v>
      </c>
      <c r="R93" s="10">
        <v>0.26400000000000001</v>
      </c>
      <c r="S93" s="10">
        <v>0.72499999999999998</v>
      </c>
      <c r="T93" s="10">
        <v>1.3720000000000001</v>
      </c>
      <c r="U93" s="10">
        <v>1.351</v>
      </c>
      <c r="V93" s="10">
        <v>1.8540000000000001</v>
      </c>
      <c r="W93" s="10">
        <v>3.6320000000000001</v>
      </c>
      <c r="X93" s="10">
        <v>4.9950000000000001</v>
      </c>
      <c r="Y93" s="10">
        <v>7.3150000000000004</v>
      </c>
      <c r="Z93" s="10">
        <v>9.4640000000000004</v>
      </c>
      <c r="AA93" s="10">
        <v>11.412000000000001</v>
      </c>
      <c r="AB93" s="10">
        <v>12.044</v>
      </c>
      <c r="AC93" s="10">
        <v>10.85</v>
      </c>
      <c r="AD93" s="10">
        <v>8.3800000000000008</v>
      </c>
    </row>
    <row r="94" spans="1:31" x14ac:dyDescent="0.2">
      <c r="A94" s="8" t="s">
        <v>44</v>
      </c>
      <c r="B94" s="8">
        <v>25</v>
      </c>
      <c r="C94" s="19" t="s">
        <v>54</v>
      </c>
      <c r="D94" s="10" t="s">
        <v>61</v>
      </c>
      <c r="E94">
        <v>1</v>
      </c>
      <c r="F94" t="str">
        <f t="shared" si="3"/>
        <v>R1-25-para_d1-1</v>
      </c>
      <c r="G94" t="s">
        <v>67</v>
      </c>
      <c r="H94" s="13">
        <v>44614</v>
      </c>
      <c r="I94" s="21" t="str">
        <f t="shared" si="4"/>
        <v>22053</v>
      </c>
      <c r="J94" s="13">
        <v>44622</v>
      </c>
      <c r="K94" s="21" t="str">
        <f t="shared" si="5"/>
        <v>22061</v>
      </c>
      <c r="L94" s="10" t="s">
        <v>42</v>
      </c>
      <c r="M94" s="10">
        <v>0.05</v>
      </c>
      <c r="N94" s="10">
        <v>9.0999999999999998E-2</v>
      </c>
      <c r="O94" s="10">
        <v>0.13600000000000001</v>
      </c>
      <c r="P94" s="10">
        <v>0.245</v>
      </c>
      <c r="Q94" s="10">
        <v>0.23599999999999999</v>
      </c>
      <c r="R94" s="10">
        <v>0.28000000000000003</v>
      </c>
      <c r="S94" s="10">
        <v>0.56599999999999995</v>
      </c>
      <c r="T94" s="10">
        <v>1.036</v>
      </c>
      <c r="U94" s="10">
        <v>1.0509999999999999</v>
      </c>
      <c r="V94" s="10">
        <v>1.032</v>
      </c>
      <c r="W94" s="10">
        <v>1.2749999999999999</v>
      </c>
      <c r="X94" s="10">
        <v>1.679</v>
      </c>
      <c r="Y94" s="10">
        <v>2.0990000000000002</v>
      </c>
      <c r="Z94" s="10">
        <v>3.093</v>
      </c>
      <c r="AA94" s="10">
        <v>4.5609999999999999</v>
      </c>
      <c r="AB94" s="10">
        <v>4.32</v>
      </c>
      <c r="AC94" s="10">
        <v>4.202</v>
      </c>
      <c r="AD94" s="10"/>
    </row>
    <row r="95" spans="1:31" x14ac:dyDescent="0.2">
      <c r="A95" s="8" t="s">
        <v>44</v>
      </c>
      <c r="B95" s="8">
        <v>25</v>
      </c>
      <c r="C95" s="19" t="s">
        <v>54</v>
      </c>
      <c r="D95" s="10" t="s">
        <v>61</v>
      </c>
      <c r="E95">
        <v>2</v>
      </c>
      <c r="F95" t="str">
        <f t="shared" si="3"/>
        <v>R1-25-para_d1-2</v>
      </c>
      <c r="G95" t="s">
        <v>67</v>
      </c>
      <c r="H95" s="13">
        <v>44614</v>
      </c>
      <c r="I95" s="21" t="str">
        <f t="shared" si="4"/>
        <v>22053</v>
      </c>
      <c r="J95" s="13">
        <v>44622</v>
      </c>
      <c r="K95" s="21" t="str">
        <f t="shared" si="5"/>
        <v>22061</v>
      </c>
      <c r="L95" t="s">
        <v>42</v>
      </c>
      <c r="M95" s="10">
        <v>5.1999999999999998E-2</v>
      </c>
      <c r="N95" s="10">
        <v>9.5000000000000001E-2</v>
      </c>
      <c r="O95" s="10">
        <v>0.16700000000000001</v>
      </c>
      <c r="P95" s="10">
        <v>0.28000000000000003</v>
      </c>
      <c r="Q95" s="10">
        <v>0.26900000000000002</v>
      </c>
      <c r="R95" s="10">
        <v>0.33900000000000002</v>
      </c>
      <c r="S95" s="10">
        <v>0.70399999999999996</v>
      </c>
      <c r="T95" s="10">
        <v>1.1990000000000001</v>
      </c>
      <c r="U95" s="10">
        <v>1.5580000000000001</v>
      </c>
      <c r="V95" s="10">
        <v>1.5169999999999999</v>
      </c>
      <c r="W95" s="10">
        <v>1.9710000000000001</v>
      </c>
      <c r="X95" s="10">
        <v>2.5920000000000001</v>
      </c>
      <c r="Y95" s="10">
        <v>3.4710000000000001</v>
      </c>
      <c r="Z95" s="10">
        <v>3.88</v>
      </c>
      <c r="AA95" s="10">
        <v>4.1429999999999998</v>
      </c>
      <c r="AB95" s="10"/>
      <c r="AC95" s="10"/>
      <c r="AD95" s="10"/>
    </row>
    <row r="96" spans="1:31" x14ac:dyDescent="0.2">
      <c r="A96" s="8" t="s">
        <v>44</v>
      </c>
      <c r="B96" s="8">
        <v>25</v>
      </c>
      <c r="C96" s="19" t="s">
        <v>54</v>
      </c>
      <c r="D96" s="10" t="s">
        <v>61</v>
      </c>
      <c r="E96">
        <v>3</v>
      </c>
      <c r="F96" t="str">
        <f t="shared" si="3"/>
        <v>R1-25-para_d1-3</v>
      </c>
      <c r="G96" t="s">
        <v>67</v>
      </c>
      <c r="H96" s="13">
        <v>44614</v>
      </c>
      <c r="I96" s="21" t="str">
        <f t="shared" si="4"/>
        <v>22053</v>
      </c>
      <c r="J96" s="13">
        <v>44622</v>
      </c>
      <c r="K96" s="21" t="str">
        <f t="shared" si="5"/>
        <v>22061</v>
      </c>
      <c r="L96" s="10" t="s">
        <v>42</v>
      </c>
      <c r="M96" s="10">
        <v>6.3E-2</v>
      </c>
      <c r="N96" s="10">
        <v>0.11799999999999999</v>
      </c>
      <c r="O96" s="10">
        <v>0.191</v>
      </c>
      <c r="P96" s="10">
        <v>0.23100000000000001</v>
      </c>
      <c r="Q96" s="10">
        <v>0.23400000000000001</v>
      </c>
      <c r="R96" s="10">
        <v>0.33100000000000002</v>
      </c>
      <c r="S96" s="10">
        <v>0.64900000000000002</v>
      </c>
      <c r="T96" s="10">
        <v>1.2030000000000001</v>
      </c>
      <c r="U96" s="10">
        <v>1.163</v>
      </c>
      <c r="V96" s="10">
        <v>1.3180000000000001</v>
      </c>
      <c r="W96" s="10">
        <v>1.9950000000000001</v>
      </c>
      <c r="X96" s="10">
        <v>2.585</v>
      </c>
      <c r="Y96" s="10">
        <v>2.9060000000000001</v>
      </c>
      <c r="Z96" s="10">
        <v>3.113</v>
      </c>
      <c r="AA96" s="10"/>
      <c r="AB96" s="10"/>
      <c r="AC96" s="10"/>
      <c r="AD96" s="10"/>
    </row>
    <row r="97" spans="1:32" x14ac:dyDescent="0.2">
      <c r="A97" s="8" t="s">
        <v>44</v>
      </c>
      <c r="B97" s="8">
        <v>25</v>
      </c>
      <c r="C97" s="19" t="s">
        <v>54</v>
      </c>
      <c r="D97" s="10" t="s">
        <v>61</v>
      </c>
      <c r="E97">
        <v>4</v>
      </c>
      <c r="F97" t="str">
        <f t="shared" si="3"/>
        <v>R1-25-para_d1-4</v>
      </c>
      <c r="G97" t="s">
        <v>67</v>
      </c>
      <c r="H97" s="13">
        <v>44614</v>
      </c>
      <c r="I97" s="21" t="str">
        <f t="shared" si="4"/>
        <v>22053</v>
      </c>
      <c r="J97" s="13">
        <v>44622</v>
      </c>
      <c r="K97" s="21" t="str">
        <f t="shared" si="5"/>
        <v>22061</v>
      </c>
      <c r="L97" t="s">
        <v>75</v>
      </c>
      <c r="M97" s="10">
        <v>5.7000000000000002E-2</v>
      </c>
      <c r="N97" s="10">
        <v>9.7000000000000003E-2</v>
      </c>
      <c r="O97" s="10">
        <v>0.17499999999999999</v>
      </c>
      <c r="P97" s="10">
        <v>0.249</v>
      </c>
      <c r="Q97" s="10">
        <v>0.246</v>
      </c>
      <c r="R97" s="10">
        <v>0.36899999999999999</v>
      </c>
      <c r="S97" s="10">
        <v>0.58699999999999997</v>
      </c>
      <c r="T97" s="10">
        <v>0.78700000000000003</v>
      </c>
      <c r="U97" s="10">
        <v>1.1259999999999999</v>
      </c>
      <c r="V97" s="10">
        <v>1.121</v>
      </c>
      <c r="W97" s="10">
        <v>1.1919999999999999</v>
      </c>
      <c r="X97" s="10">
        <v>1.3480000000000001</v>
      </c>
      <c r="Y97" s="10">
        <v>1.494</v>
      </c>
      <c r="Z97" s="10">
        <v>1.4</v>
      </c>
      <c r="AA97" s="10"/>
      <c r="AB97" s="10"/>
      <c r="AC97" s="10"/>
      <c r="AD97" s="10"/>
    </row>
    <row r="98" spans="1:32" x14ac:dyDescent="0.2">
      <c r="A98" s="8" t="s">
        <v>44</v>
      </c>
      <c r="B98" s="8">
        <v>25</v>
      </c>
      <c r="C98" s="19" t="s">
        <v>54</v>
      </c>
      <c r="D98" s="10" t="s">
        <v>61</v>
      </c>
      <c r="E98">
        <v>5</v>
      </c>
      <c r="F98" t="str">
        <f t="shared" si="3"/>
        <v>R1-25-para_d1-5</v>
      </c>
      <c r="G98" t="s">
        <v>67</v>
      </c>
      <c r="H98" s="13">
        <v>44614</v>
      </c>
      <c r="I98" s="21" t="str">
        <f t="shared" si="4"/>
        <v>22053</v>
      </c>
      <c r="J98" s="13">
        <v>44622</v>
      </c>
      <c r="K98" s="21" t="str">
        <f t="shared" si="5"/>
        <v>22061</v>
      </c>
      <c r="L98" s="10" t="s">
        <v>42</v>
      </c>
      <c r="M98" s="10">
        <v>4.3999999999999997E-2</v>
      </c>
      <c r="N98" s="10">
        <v>4.4999999999999998E-2</v>
      </c>
      <c r="O98" s="10">
        <v>5.3999999999999999E-2</v>
      </c>
      <c r="P98" s="10">
        <v>9.5000000000000001E-2</v>
      </c>
      <c r="Q98" s="10">
        <v>0.161</v>
      </c>
      <c r="R98" s="10">
        <v>0.16</v>
      </c>
      <c r="S98" s="10">
        <v>0.316</v>
      </c>
      <c r="T98" s="10">
        <v>0.66500000000000004</v>
      </c>
      <c r="U98" s="10">
        <v>1.1220000000000001</v>
      </c>
      <c r="V98" s="10">
        <v>1.079</v>
      </c>
      <c r="W98" s="10">
        <v>1.5569999999999999</v>
      </c>
      <c r="X98" s="10">
        <v>2.4729999999999999</v>
      </c>
      <c r="Y98" s="10">
        <v>3.4430000000000001</v>
      </c>
      <c r="Z98" s="10">
        <v>4.6500000000000004</v>
      </c>
      <c r="AA98" s="10">
        <v>4.6340000000000003</v>
      </c>
      <c r="AB98" s="10">
        <v>4.4870000000000001</v>
      </c>
      <c r="AC98" s="10"/>
      <c r="AD98" s="10"/>
    </row>
    <row r="99" spans="1:32" x14ac:dyDescent="0.2">
      <c r="A99" s="8" t="s">
        <v>44</v>
      </c>
      <c r="B99" s="8">
        <v>25</v>
      </c>
      <c r="C99" s="19" t="s">
        <v>55</v>
      </c>
      <c r="D99" s="10"/>
      <c r="E99">
        <v>1</v>
      </c>
      <c r="F99" t="str">
        <f t="shared" si="3"/>
        <v>R1-25-PBS-1</v>
      </c>
      <c r="G99" t="s">
        <v>67</v>
      </c>
      <c r="H99" s="13">
        <v>44614</v>
      </c>
      <c r="I99" s="21" t="str">
        <f t="shared" si="4"/>
        <v>22053</v>
      </c>
      <c r="J99" s="13">
        <v>44622</v>
      </c>
      <c r="K99" s="21" t="str">
        <f t="shared" si="5"/>
        <v>22061</v>
      </c>
      <c r="L99" t="s">
        <v>96</v>
      </c>
      <c r="M99" s="10">
        <v>4.2999999999999997E-2</v>
      </c>
      <c r="N99" s="10">
        <v>7.9000000000000001E-2</v>
      </c>
      <c r="O99" s="10">
        <v>0.11700000000000001</v>
      </c>
      <c r="P99" s="10">
        <v>0.23</v>
      </c>
      <c r="Q99" s="10">
        <v>0.22</v>
      </c>
      <c r="R99" s="10">
        <v>0.42899999999999999</v>
      </c>
      <c r="S99" s="10">
        <v>1.294</v>
      </c>
      <c r="T99" s="10">
        <v>1.978</v>
      </c>
      <c r="U99" s="10">
        <v>1.962</v>
      </c>
      <c r="V99" s="10">
        <v>2.5289999999999999</v>
      </c>
      <c r="W99" s="10">
        <v>4.5670000000000002</v>
      </c>
      <c r="X99" s="10">
        <v>7.6109999999999998</v>
      </c>
      <c r="Y99" s="10">
        <v>8.86</v>
      </c>
      <c r="Z99" s="30">
        <v>11161</v>
      </c>
      <c r="AA99" s="10">
        <v>13.098000000000001</v>
      </c>
      <c r="AB99" s="10">
        <v>14.49</v>
      </c>
      <c r="AC99" s="10">
        <v>13.35</v>
      </c>
      <c r="AD99" s="10">
        <v>11.500999999999999</v>
      </c>
    </row>
    <row r="100" spans="1:32" x14ac:dyDescent="0.2">
      <c r="A100" s="8" t="s">
        <v>44</v>
      </c>
      <c r="B100" s="8">
        <v>25</v>
      </c>
      <c r="C100" s="19" t="s">
        <v>55</v>
      </c>
      <c r="D100" s="10"/>
      <c r="E100">
        <v>2</v>
      </c>
      <c r="F100" t="str">
        <f t="shared" si="3"/>
        <v>R1-25-PBS-2</v>
      </c>
      <c r="G100" t="s">
        <v>67</v>
      </c>
      <c r="H100" s="13">
        <v>44614</v>
      </c>
      <c r="I100" s="21" t="str">
        <f t="shared" si="4"/>
        <v>22053</v>
      </c>
      <c r="J100" s="13">
        <v>44622</v>
      </c>
      <c r="K100" s="21" t="str">
        <f t="shared" si="5"/>
        <v>22061</v>
      </c>
      <c r="L100" t="s">
        <v>96</v>
      </c>
      <c r="M100" s="10">
        <v>8.5000000000000006E-2</v>
      </c>
      <c r="N100" s="10">
        <v>0.17299999999999999</v>
      </c>
      <c r="O100" s="10">
        <v>0.27100000000000002</v>
      </c>
      <c r="P100" s="10">
        <v>0.27200000000000002</v>
      </c>
      <c r="Q100" s="10">
        <v>0.66900000000000004</v>
      </c>
      <c r="R100" s="10">
        <v>1.486</v>
      </c>
      <c r="S100" s="10">
        <v>1.4910000000000001</v>
      </c>
      <c r="T100" s="10">
        <v>2.0169999999999999</v>
      </c>
      <c r="U100" s="10">
        <v>2.8580000000000001</v>
      </c>
      <c r="V100" s="10">
        <v>5.5010000000000003</v>
      </c>
      <c r="W100" s="10">
        <v>8.26</v>
      </c>
      <c r="X100" s="10">
        <v>9.9700000000000006</v>
      </c>
      <c r="Y100" s="10">
        <v>12.103</v>
      </c>
      <c r="Z100" s="10">
        <v>12.945</v>
      </c>
      <c r="AA100" s="10">
        <v>11.452</v>
      </c>
      <c r="AB100" s="10">
        <v>9.6349999999999998</v>
      </c>
      <c r="AC100" s="10"/>
      <c r="AD100" s="10"/>
    </row>
    <row r="101" spans="1:32" x14ac:dyDescent="0.2">
      <c r="A101" s="8" t="s">
        <v>44</v>
      </c>
      <c r="B101" s="8">
        <v>25</v>
      </c>
      <c r="C101" s="19" t="s">
        <v>55</v>
      </c>
      <c r="D101" s="10"/>
      <c r="E101">
        <v>3</v>
      </c>
      <c r="F101" t="str">
        <f t="shared" si="3"/>
        <v>R1-25-PBS-3</v>
      </c>
      <c r="G101" t="s">
        <v>67</v>
      </c>
      <c r="H101" s="13">
        <v>44614</v>
      </c>
      <c r="I101" s="21" t="str">
        <f t="shared" si="4"/>
        <v>22053</v>
      </c>
      <c r="J101" s="13">
        <v>44622</v>
      </c>
      <c r="K101" s="21" t="str">
        <f t="shared" si="5"/>
        <v>22061</v>
      </c>
      <c r="L101" t="s">
        <v>96</v>
      </c>
      <c r="M101" s="10">
        <v>4.8000000000000001E-2</v>
      </c>
      <c r="N101" s="10">
        <v>0.08</v>
      </c>
      <c r="O101" s="10">
        <v>0.13100000000000001</v>
      </c>
      <c r="P101" s="10">
        <v>0.25600000000000001</v>
      </c>
      <c r="Q101" s="10">
        <v>0.249</v>
      </c>
      <c r="R101" s="10">
        <v>0.41299999999999998</v>
      </c>
      <c r="S101" s="10">
        <v>1.04</v>
      </c>
      <c r="T101" s="10">
        <v>2.024</v>
      </c>
      <c r="U101" s="10">
        <v>1.996</v>
      </c>
      <c r="V101" s="10">
        <v>2.589</v>
      </c>
      <c r="W101" s="10">
        <v>4.6070000000000002</v>
      </c>
      <c r="X101" s="10">
        <v>5.6820000000000004</v>
      </c>
      <c r="Y101" s="10">
        <v>8</v>
      </c>
      <c r="Z101" s="10">
        <v>10.63</v>
      </c>
      <c r="AA101" s="10">
        <v>12.529</v>
      </c>
      <c r="AB101" s="10">
        <v>15.058999999999999</v>
      </c>
      <c r="AC101" s="10">
        <v>13.308999999999999</v>
      </c>
      <c r="AD101" s="10">
        <v>10.247</v>
      </c>
    </row>
    <row r="102" spans="1:32" x14ac:dyDescent="0.2">
      <c r="A102" s="8" t="s">
        <v>44</v>
      </c>
      <c r="B102" s="8">
        <v>25</v>
      </c>
      <c r="C102" s="19" t="s">
        <v>55</v>
      </c>
      <c r="D102" s="10"/>
      <c r="E102">
        <v>4</v>
      </c>
      <c r="F102" t="str">
        <f t="shared" si="3"/>
        <v>R1-25-PBS-4</v>
      </c>
      <c r="G102" t="s">
        <v>67</v>
      </c>
      <c r="H102" s="13">
        <v>44614</v>
      </c>
      <c r="I102" s="21" t="str">
        <f t="shared" si="4"/>
        <v>22053</v>
      </c>
      <c r="J102" s="13">
        <v>44622</v>
      </c>
      <c r="K102" s="21" t="str">
        <f t="shared" si="5"/>
        <v>22061</v>
      </c>
      <c r="L102" t="s">
        <v>96</v>
      </c>
      <c r="M102" s="10">
        <v>6.6000000000000003E-2</v>
      </c>
      <c r="N102" s="10">
        <v>0.13900000000000001</v>
      </c>
      <c r="O102" s="10">
        <v>0.245</v>
      </c>
      <c r="P102" s="10">
        <v>0.22500000000000001</v>
      </c>
      <c r="Q102" s="10">
        <v>0.497</v>
      </c>
      <c r="R102" s="10">
        <v>1.069</v>
      </c>
      <c r="S102" s="10">
        <v>1.119</v>
      </c>
      <c r="T102" s="10">
        <v>1.5</v>
      </c>
      <c r="U102" s="10">
        <v>3.589</v>
      </c>
      <c r="V102" s="10">
        <v>6.024</v>
      </c>
      <c r="W102" s="10">
        <v>8.2949999999999999</v>
      </c>
      <c r="X102" s="10">
        <v>9.9410000000000007</v>
      </c>
      <c r="Y102" s="10">
        <v>12.353</v>
      </c>
      <c r="Z102" s="10">
        <v>10.795</v>
      </c>
      <c r="AA102" s="10">
        <v>9.1609999999999996</v>
      </c>
      <c r="AB102" s="10">
        <v>8.6199999999999992</v>
      </c>
      <c r="AC102" s="10"/>
      <c r="AD102" s="10"/>
    </row>
    <row r="103" spans="1:32" x14ac:dyDescent="0.2">
      <c r="A103" s="8" t="s">
        <v>44</v>
      </c>
      <c r="B103" s="8">
        <v>25</v>
      </c>
      <c r="C103" s="19" t="s">
        <v>55</v>
      </c>
      <c r="D103" s="10"/>
      <c r="E103">
        <v>5</v>
      </c>
      <c r="F103" t="str">
        <f t="shared" si="3"/>
        <v>R1-25-PBS-5</v>
      </c>
      <c r="G103" t="s">
        <v>67</v>
      </c>
      <c r="H103" s="13">
        <v>44614</v>
      </c>
      <c r="I103" s="21" t="str">
        <f t="shared" si="4"/>
        <v>22053</v>
      </c>
      <c r="J103" s="13">
        <v>44622</v>
      </c>
      <c r="K103" s="21" t="str">
        <f t="shared" si="5"/>
        <v>22061</v>
      </c>
      <c r="L103" t="s">
        <v>96</v>
      </c>
      <c r="M103" s="10">
        <v>4.9000000000000002E-2</v>
      </c>
      <c r="N103" s="10">
        <v>5.6000000000000001E-2</v>
      </c>
      <c r="O103" s="10">
        <v>0.104</v>
      </c>
      <c r="P103" s="10">
        <v>0.23200000000000001</v>
      </c>
      <c r="Q103" s="10">
        <v>0.23699999999999999</v>
      </c>
      <c r="R103" s="10">
        <v>0.52800000000000002</v>
      </c>
      <c r="S103" s="10">
        <v>1.0680000000000001</v>
      </c>
      <c r="T103" s="10">
        <v>1.6439999999999999</v>
      </c>
      <c r="U103" s="10">
        <v>1.609</v>
      </c>
      <c r="V103" s="10">
        <v>2.1669999999999998</v>
      </c>
      <c r="W103" s="10">
        <v>3.4769999999999999</v>
      </c>
      <c r="X103" s="10">
        <v>6.45</v>
      </c>
      <c r="Y103" s="10">
        <v>8.2609999999999992</v>
      </c>
      <c r="Z103" s="10">
        <v>11.255000000000001</v>
      </c>
      <c r="AA103" s="10">
        <v>12.43</v>
      </c>
      <c r="AB103" s="10">
        <v>13.632</v>
      </c>
      <c r="AC103" s="10">
        <v>12.818</v>
      </c>
      <c r="AD103" s="10">
        <v>10.58</v>
      </c>
    </row>
    <row r="104" spans="1:32" x14ac:dyDescent="0.2">
      <c r="A104" s="8" t="s">
        <v>44</v>
      </c>
      <c r="B104" s="8">
        <v>25</v>
      </c>
      <c r="C104" s="5">
        <v>0.5</v>
      </c>
      <c r="E104">
        <v>1</v>
      </c>
      <c r="F104" t="str">
        <f t="shared" si="3"/>
        <v>R1-25-0.5-1</v>
      </c>
      <c r="G104" t="s">
        <v>67</v>
      </c>
      <c r="H104" s="13">
        <v>44614</v>
      </c>
      <c r="I104" s="21" t="str">
        <f t="shared" si="4"/>
        <v>22053</v>
      </c>
      <c r="J104" s="13">
        <v>44622</v>
      </c>
      <c r="K104" s="21" t="str">
        <f t="shared" si="5"/>
        <v>22061</v>
      </c>
      <c r="L104" t="s">
        <v>96</v>
      </c>
      <c r="M104" s="10">
        <v>4.8000000000000001E-2</v>
      </c>
      <c r="N104" s="10">
        <v>8.7999999999999995E-2</v>
      </c>
      <c r="O104" s="10">
        <v>0.17699999999999999</v>
      </c>
      <c r="P104" s="10">
        <v>0.27900000000000003</v>
      </c>
      <c r="Q104" s="10">
        <v>0.28199999999999997</v>
      </c>
      <c r="R104" s="10">
        <v>0.64500000000000002</v>
      </c>
      <c r="S104" s="10">
        <v>1.256</v>
      </c>
      <c r="T104" s="10">
        <v>1.2370000000000001</v>
      </c>
      <c r="U104" s="10">
        <v>1.5</v>
      </c>
      <c r="V104" s="10">
        <v>3.0419999999999998</v>
      </c>
      <c r="W104" s="10">
        <v>6.7510000000000003</v>
      </c>
      <c r="X104" s="10">
        <v>8.9410000000000007</v>
      </c>
      <c r="Y104" s="10">
        <v>11.608000000000001</v>
      </c>
      <c r="Z104" s="10">
        <v>12.891</v>
      </c>
      <c r="AA104" s="10">
        <v>14.433</v>
      </c>
      <c r="AB104" s="10">
        <v>12.433999999999999</v>
      </c>
      <c r="AC104" s="10">
        <v>10.394</v>
      </c>
      <c r="AD104" s="10"/>
      <c r="AE104" s="10"/>
      <c r="AF104" s="10"/>
    </row>
    <row r="105" spans="1:32" x14ac:dyDescent="0.2">
      <c r="A105" s="8" t="s">
        <v>44</v>
      </c>
      <c r="B105" s="8">
        <v>25</v>
      </c>
      <c r="C105" s="5">
        <v>0.5</v>
      </c>
      <c r="E105">
        <v>2</v>
      </c>
      <c r="F105" t="str">
        <f t="shared" si="3"/>
        <v>R1-25-0.5-2</v>
      </c>
      <c r="G105" t="s">
        <v>67</v>
      </c>
      <c r="H105" s="13">
        <v>44614</v>
      </c>
      <c r="I105" s="21" t="str">
        <f t="shared" si="4"/>
        <v>22053</v>
      </c>
      <c r="J105" s="13">
        <v>44622</v>
      </c>
      <c r="K105" s="21" t="str">
        <f t="shared" si="5"/>
        <v>22061</v>
      </c>
      <c r="L105" t="s">
        <v>96</v>
      </c>
      <c r="M105" s="10">
        <v>5.7000000000000002E-2</v>
      </c>
      <c r="N105" s="10">
        <v>6.5000000000000002E-2</v>
      </c>
      <c r="O105" s="10">
        <v>0.13200000000000001</v>
      </c>
      <c r="P105" s="10">
        <v>0.25900000000000001</v>
      </c>
      <c r="Q105" s="10">
        <v>0.26800000000000002</v>
      </c>
      <c r="R105" s="10">
        <v>0.55900000000000005</v>
      </c>
      <c r="S105" s="10">
        <v>0.98199999999999998</v>
      </c>
      <c r="T105" s="10">
        <v>1.7929999999999999</v>
      </c>
      <c r="U105" s="10">
        <v>1.754</v>
      </c>
      <c r="V105" s="10">
        <v>2.3220000000000001</v>
      </c>
      <c r="W105" s="10">
        <v>5.4409999999999998</v>
      </c>
      <c r="X105" s="10">
        <v>8.6199999999999992</v>
      </c>
      <c r="Y105" s="10">
        <v>11.912000000000001</v>
      </c>
      <c r="Z105" s="10">
        <v>13.893000000000001</v>
      </c>
      <c r="AA105" s="10">
        <v>14.515000000000001</v>
      </c>
      <c r="AB105" s="10">
        <v>12.395</v>
      </c>
      <c r="AC105" s="10">
        <v>9.5020000000000007</v>
      </c>
      <c r="AD105" s="10"/>
      <c r="AE105" s="10"/>
      <c r="AF105" s="10"/>
    </row>
    <row r="106" spans="1:32" x14ac:dyDescent="0.2">
      <c r="A106" s="8" t="s">
        <v>44</v>
      </c>
      <c r="B106" s="8">
        <v>25</v>
      </c>
      <c r="C106" s="5">
        <v>0.5</v>
      </c>
      <c r="E106">
        <v>3</v>
      </c>
      <c r="F106" t="str">
        <f t="shared" si="3"/>
        <v>R1-25-0.5-3</v>
      </c>
      <c r="G106" t="s">
        <v>67</v>
      </c>
      <c r="H106" s="13">
        <v>44614</v>
      </c>
      <c r="I106" s="21" t="str">
        <f t="shared" si="4"/>
        <v>22053</v>
      </c>
      <c r="J106" s="13">
        <v>44622</v>
      </c>
      <c r="K106" s="21" t="str">
        <f t="shared" si="5"/>
        <v>22061</v>
      </c>
      <c r="L106" t="s">
        <v>96</v>
      </c>
      <c r="M106" s="10">
        <v>3.5999999999999997E-2</v>
      </c>
      <c r="N106" s="10">
        <v>6.0999999999999999E-2</v>
      </c>
      <c r="O106" s="10">
        <v>0.10199999999999999</v>
      </c>
      <c r="P106" s="10">
        <v>0.17499999999999999</v>
      </c>
      <c r="Q106" s="10">
        <v>0.16700000000000001</v>
      </c>
      <c r="R106" s="10">
        <v>0.38600000000000001</v>
      </c>
      <c r="S106" s="10">
        <v>0.93500000000000005</v>
      </c>
      <c r="T106" s="10">
        <v>1.452</v>
      </c>
      <c r="U106" s="10">
        <v>1.44</v>
      </c>
      <c r="V106" s="10">
        <v>2.0910000000000002</v>
      </c>
      <c r="W106" s="10">
        <v>4.1820000000000004</v>
      </c>
      <c r="X106" s="10">
        <v>6.6109999999999998</v>
      </c>
      <c r="Y106" s="10">
        <v>8.92</v>
      </c>
      <c r="Z106" s="10">
        <v>11.542</v>
      </c>
      <c r="AA106" s="10">
        <v>13.317</v>
      </c>
      <c r="AB106" s="10">
        <v>13.547000000000001</v>
      </c>
      <c r="AC106" s="10">
        <v>11.638</v>
      </c>
      <c r="AD106" s="10">
        <v>9.907</v>
      </c>
      <c r="AE106" s="10">
        <v>9.3949999999999996</v>
      </c>
      <c r="AF106" s="10"/>
    </row>
    <row r="107" spans="1:32" x14ac:dyDescent="0.2">
      <c r="A107" s="8" t="s">
        <v>44</v>
      </c>
      <c r="B107" s="8">
        <v>25</v>
      </c>
      <c r="C107" s="5">
        <v>0.5</v>
      </c>
      <c r="E107">
        <v>4</v>
      </c>
      <c r="F107" t="str">
        <f t="shared" si="3"/>
        <v>R1-25-0.5-4</v>
      </c>
      <c r="G107" t="s">
        <v>67</v>
      </c>
      <c r="H107" s="13">
        <v>44614</v>
      </c>
      <c r="I107" s="21" t="str">
        <f t="shared" si="4"/>
        <v>22053</v>
      </c>
      <c r="J107" s="13">
        <v>44622</v>
      </c>
      <c r="K107" s="21" t="str">
        <f t="shared" si="5"/>
        <v>22061</v>
      </c>
      <c r="L107" t="s">
        <v>96</v>
      </c>
      <c r="M107" s="10">
        <v>4.9000000000000002E-2</v>
      </c>
      <c r="N107" s="10">
        <v>4.9000000000000002E-2</v>
      </c>
      <c r="O107" s="10">
        <v>5.3999999999999999E-2</v>
      </c>
      <c r="P107" s="10">
        <v>0.109</v>
      </c>
      <c r="Q107" s="10">
        <v>0.17100000000000001</v>
      </c>
      <c r="R107" s="10">
        <v>0.16300000000000001</v>
      </c>
      <c r="S107" s="10">
        <v>0.222</v>
      </c>
      <c r="T107" s="10">
        <v>0.42299999999999999</v>
      </c>
      <c r="U107" s="10">
        <v>1.0029999999999999</v>
      </c>
      <c r="V107" s="10">
        <v>1.4890000000000001</v>
      </c>
      <c r="W107" s="10">
        <v>1.4710000000000001</v>
      </c>
      <c r="X107" s="10">
        <v>2.3679999999999999</v>
      </c>
      <c r="Y107" s="10">
        <v>4.1079999999999997</v>
      </c>
      <c r="Z107" s="10">
        <v>6.7169999999999996</v>
      </c>
      <c r="AA107" s="10">
        <v>9.94</v>
      </c>
      <c r="AB107" s="10">
        <v>12.637</v>
      </c>
      <c r="AC107" s="10">
        <v>13.69</v>
      </c>
      <c r="AD107" s="10">
        <v>11.737</v>
      </c>
      <c r="AE107" s="10">
        <v>9.4689999999999994</v>
      </c>
      <c r="AF107" s="10"/>
    </row>
    <row r="108" spans="1:32" x14ac:dyDescent="0.2">
      <c r="A108" s="8" t="s">
        <v>44</v>
      </c>
      <c r="B108" s="8">
        <v>25</v>
      </c>
      <c r="C108" s="5">
        <v>0.5</v>
      </c>
      <c r="E108">
        <v>5</v>
      </c>
      <c r="F108" t="str">
        <f t="shared" si="3"/>
        <v>R1-25-0.5-5</v>
      </c>
      <c r="G108" t="s">
        <v>67</v>
      </c>
      <c r="H108" s="13">
        <v>44614</v>
      </c>
      <c r="I108" s="21" t="str">
        <f t="shared" si="4"/>
        <v>22053</v>
      </c>
      <c r="J108" s="13">
        <v>44622</v>
      </c>
      <c r="K108" s="21" t="str">
        <f t="shared" si="5"/>
        <v>22061</v>
      </c>
      <c r="L108" t="s">
        <v>96</v>
      </c>
      <c r="M108" s="10">
        <v>5.8000000000000003E-2</v>
      </c>
      <c r="N108" s="10">
        <v>0.109</v>
      </c>
      <c r="O108" s="10">
        <v>0.216</v>
      </c>
      <c r="P108" s="10">
        <v>0.23400000000000001</v>
      </c>
      <c r="Q108" s="10">
        <v>0.44400000000000001</v>
      </c>
      <c r="R108" s="10">
        <v>0.95099999999999996</v>
      </c>
      <c r="S108" s="10">
        <v>1.798</v>
      </c>
      <c r="T108" s="10">
        <v>1.7629999999999999</v>
      </c>
      <c r="U108" s="10">
        <v>2.5649999999999999</v>
      </c>
      <c r="V108" s="10">
        <v>4.5110000000000001</v>
      </c>
      <c r="W108" s="10">
        <v>7.4059999999999997</v>
      </c>
      <c r="X108" s="10">
        <v>10.048999999999999</v>
      </c>
      <c r="Y108" s="10">
        <v>12.324999999999999</v>
      </c>
      <c r="Z108" s="10">
        <v>14.554</v>
      </c>
      <c r="AA108" s="10">
        <v>12.12</v>
      </c>
      <c r="AB108" s="10">
        <v>10.148999999999999</v>
      </c>
      <c r="AC108" s="10"/>
      <c r="AD108" s="10"/>
      <c r="AE108" s="10"/>
      <c r="AF108" s="10"/>
    </row>
    <row r="109" spans="1:32" x14ac:dyDescent="0.2">
      <c r="A109" s="8" t="s">
        <v>44</v>
      </c>
      <c r="B109" s="8">
        <v>25</v>
      </c>
      <c r="C109" s="5">
        <v>0.5</v>
      </c>
      <c r="E109">
        <v>6</v>
      </c>
      <c r="F109" t="str">
        <f t="shared" si="3"/>
        <v>R1-25-0.5-6</v>
      </c>
      <c r="G109" t="s">
        <v>67</v>
      </c>
      <c r="H109" s="13">
        <v>44614</v>
      </c>
      <c r="I109" s="21" t="str">
        <f t="shared" si="4"/>
        <v>22053</v>
      </c>
      <c r="J109" s="13">
        <v>44622</v>
      </c>
      <c r="K109" s="21" t="str">
        <f t="shared" si="5"/>
        <v>22061</v>
      </c>
      <c r="L109" t="s">
        <v>96</v>
      </c>
      <c r="M109" s="10">
        <v>3.6999999999999998E-2</v>
      </c>
      <c r="N109" s="10">
        <v>3.9E-2</v>
      </c>
      <c r="O109" s="10">
        <v>8.3000000000000004E-2</v>
      </c>
      <c r="P109" s="10">
        <v>0.17199999999999999</v>
      </c>
      <c r="Q109" s="10">
        <v>0.17100000000000001</v>
      </c>
      <c r="R109" s="10">
        <v>0.25900000000000001</v>
      </c>
      <c r="S109" s="10">
        <v>0.50600000000000001</v>
      </c>
      <c r="T109" s="10">
        <v>1.226</v>
      </c>
      <c r="U109" s="10">
        <v>1.5529999999999999</v>
      </c>
      <c r="V109" s="10">
        <v>1.5509999999999999</v>
      </c>
      <c r="W109" s="10">
        <v>1.694</v>
      </c>
      <c r="X109" s="10">
        <v>2.391</v>
      </c>
      <c r="Y109" s="10">
        <v>3.9580000000000002</v>
      </c>
      <c r="Z109" s="10">
        <v>6.5049999999999999</v>
      </c>
      <c r="AA109" s="10">
        <v>8.7420000000000009</v>
      </c>
      <c r="AB109" s="10">
        <v>10.999000000000001</v>
      </c>
      <c r="AC109" s="10">
        <v>11.15</v>
      </c>
      <c r="AD109" s="10">
        <v>9.19</v>
      </c>
      <c r="AE109" s="10">
        <v>7.7450000000000001</v>
      </c>
      <c r="AF109" s="10"/>
    </row>
    <row r="110" spans="1:32" x14ac:dyDescent="0.2">
      <c r="A110" s="8" t="s">
        <v>44</v>
      </c>
      <c r="B110" s="8">
        <v>25</v>
      </c>
      <c r="C110" s="5">
        <v>0.5</v>
      </c>
      <c r="E110">
        <v>7</v>
      </c>
      <c r="F110" t="str">
        <f t="shared" si="3"/>
        <v>R1-25-0.5-7</v>
      </c>
      <c r="G110" t="s">
        <v>67</v>
      </c>
      <c r="H110" s="13">
        <v>44614</v>
      </c>
      <c r="I110" s="21" t="str">
        <f t="shared" si="4"/>
        <v>22053</v>
      </c>
      <c r="J110" s="13">
        <v>44622</v>
      </c>
      <c r="K110" s="21" t="str">
        <f t="shared" si="5"/>
        <v>22061</v>
      </c>
      <c r="L110" t="s">
        <v>96</v>
      </c>
      <c r="M110" s="10">
        <v>6.2E-2</v>
      </c>
      <c r="N110" s="10">
        <v>0.115</v>
      </c>
      <c r="O110" s="10">
        <v>0.22</v>
      </c>
      <c r="P110" s="10">
        <v>0.22500000000000001</v>
      </c>
      <c r="Q110" s="10">
        <v>0.55400000000000005</v>
      </c>
      <c r="R110" s="10">
        <v>1.073</v>
      </c>
      <c r="S110" s="10">
        <v>1.758</v>
      </c>
      <c r="T110" s="10">
        <v>1.7450000000000001</v>
      </c>
      <c r="U110" s="10">
        <v>2.952</v>
      </c>
      <c r="V110" s="10">
        <v>5.0270000000000001</v>
      </c>
      <c r="W110" s="10">
        <v>7.2320000000000002</v>
      </c>
      <c r="X110" s="10">
        <v>9.4819999999999993</v>
      </c>
      <c r="Y110" s="10">
        <v>11.991</v>
      </c>
      <c r="Z110" s="10">
        <v>13.794</v>
      </c>
      <c r="AA110" s="10">
        <v>14.016999999999999</v>
      </c>
      <c r="AB110" s="10">
        <v>12.307</v>
      </c>
      <c r="AC110" s="10">
        <v>10.448</v>
      </c>
      <c r="AD110" s="10"/>
      <c r="AE110" s="10"/>
      <c r="AF110" s="10"/>
    </row>
    <row r="111" spans="1:32" x14ac:dyDescent="0.2">
      <c r="A111" s="8" t="s">
        <v>44</v>
      </c>
      <c r="B111" s="8">
        <v>25</v>
      </c>
      <c r="C111" s="5">
        <v>0.5</v>
      </c>
      <c r="E111">
        <v>8</v>
      </c>
      <c r="F111" t="str">
        <f t="shared" si="3"/>
        <v>R1-25-0.5-8</v>
      </c>
      <c r="G111" t="s">
        <v>67</v>
      </c>
      <c r="H111" s="13">
        <v>44614</v>
      </c>
      <c r="I111" s="21" t="str">
        <f t="shared" si="4"/>
        <v>22053</v>
      </c>
      <c r="J111" s="13">
        <v>44622</v>
      </c>
      <c r="K111" s="21" t="str">
        <f t="shared" si="5"/>
        <v>22061</v>
      </c>
      <c r="L111" t="s">
        <v>96</v>
      </c>
      <c r="M111" s="10">
        <v>8.6999999999999994E-2</v>
      </c>
      <c r="N111" s="10">
        <v>0.16800000000000001</v>
      </c>
      <c r="O111" s="10">
        <v>0.248</v>
      </c>
      <c r="P111" s="10">
        <v>0.23699999999999999</v>
      </c>
      <c r="Q111" s="10">
        <v>0.54900000000000004</v>
      </c>
      <c r="R111" s="10">
        <v>1.33</v>
      </c>
      <c r="S111" s="10">
        <v>1.3440000000000001</v>
      </c>
      <c r="T111" s="10">
        <v>1.776</v>
      </c>
      <c r="U111" s="10">
        <v>2.9729999999999999</v>
      </c>
      <c r="V111" s="10">
        <v>3.9460000000000002</v>
      </c>
      <c r="W111" s="10">
        <v>7.1710000000000003</v>
      </c>
      <c r="X111" s="10">
        <v>9.8770000000000007</v>
      </c>
      <c r="Y111" s="10">
        <v>10.512</v>
      </c>
      <c r="Z111" s="10">
        <v>10.629</v>
      </c>
      <c r="AA111" s="10">
        <v>8.6120000000000001</v>
      </c>
      <c r="AB111" s="10">
        <v>7.7510000000000003</v>
      </c>
      <c r="AC111" s="10"/>
      <c r="AD111" s="10"/>
      <c r="AE111" s="10"/>
      <c r="AF111" s="10"/>
    </row>
    <row r="112" spans="1:32" x14ac:dyDescent="0.2">
      <c r="A112" s="8" t="s">
        <v>44</v>
      </c>
      <c r="B112" s="8">
        <v>25</v>
      </c>
      <c r="C112" s="5">
        <v>0.5</v>
      </c>
      <c r="E112">
        <v>9</v>
      </c>
      <c r="F112" t="str">
        <f t="shared" si="3"/>
        <v>R1-25-0.5-9</v>
      </c>
      <c r="G112" t="s">
        <v>67</v>
      </c>
      <c r="H112" s="13">
        <v>44614</v>
      </c>
      <c r="I112" s="21" t="str">
        <f t="shared" si="4"/>
        <v>22053</v>
      </c>
      <c r="J112" s="13">
        <v>44622</v>
      </c>
      <c r="K112" s="21" t="str">
        <f t="shared" si="5"/>
        <v>22061</v>
      </c>
      <c r="L112" t="s">
        <v>96</v>
      </c>
      <c r="M112" s="10">
        <v>9.7000000000000003E-2</v>
      </c>
      <c r="N112" s="10">
        <v>0.09</v>
      </c>
      <c r="O112" s="10">
        <v>0.153</v>
      </c>
      <c r="P112" s="10">
        <v>0.23100000000000001</v>
      </c>
      <c r="Q112" s="10">
        <v>0.23200000000000001</v>
      </c>
      <c r="R112" s="10">
        <v>0.505</v>
      </c>
      <c r="S112" s="10">
        <v>1.0569999999999999</v>
      </c>
      <c r="T112" s="10">
        <v>1.0489999999999999</v>
      </c>
      <c r="U112" s="10">
        <v>1.3129999999999999</v>
      </c>
      <c r="V112" s="10">
        <v>2.339</v>
      </c>
      <c r="W112" s="10">
        <v>3.1859999999999999</v>
      </c>
      <c r="X112" s="10">
        <v>5.173</v>
      </c>
      <c r="Y112" s="10">
        <v>6.8840000000000003</v>
      </c>
      <c r="Z112" s="10">
        <v>7.085</v>
      </c>
      <c r="AA112" s="10">
        <v>9.7080000000000002</v>
      </c>
      <c r="AB112" s="10">
        <v>11.196</v>
      </c>
      <c r="AC112" s="10">
        <v>10.428000000000001</v>
      </c>
      <c r="AD112" s="10">
        <v>9.1590000000000007</v>
      </c>
      <c r="AE112" s="10"/>
      <c r="AF112" s="10"/>
    </row>
    <row r="113" spans="1:38" x14ac:dyDescent="0.2">
      <c r="A113" s="8" t="s">
        <v>44</v>
      </c>
      <c r="B113" s="8">
        <v>25</v>
      </c>
      <c r="C113" s="5">
        <v>0.5</v>
      </c>
      <c r="E113">
        <v>10</v>
      </c>
      <c r="F113" t="str">
        <f t="shared" si="3"/>
        <v>R1-25-0.5-10</v>
      </c>
      <c r="G113" t="s">
        <v>67</v>
      </c>
      <c r="H113" s="13">
        <v>44614</v>
      </c>
      <c r="I113" s="21" t="str">
        <f t="shared" si="4"/>
        <v>22053</v>
      </c>
      <c r="J113" s="13">
        <v>44622</v>
      </c>
      <c r="K113" s="21" t="str">
        <f t="shared" si="5"/>
        <v>22061</v>
      </c>
      <c r="L113" t="s">
        <v>96</v>
      </c>
      <c r="M113" s="10">
        <v>4.8000000000000001E-2</v>
      </c>
      <c r="N113" s="10">
        <v>9.4E-2</v>
      </c>
      <c r="O113" s="10">
        <v>9.8000000000000004E-2</v>
      </c>
      <c r="P113" s="10">
        <v>0.14899999999999999</v>
      </c>
      <c r="Q113" s="10">
        <v>0.17499999999999999</v>
      </c>
      <c r="R113" s="10">
        <v>0.17100000000000001</v>
      </c>
      <c r="S113" s="10">
        <v>0.35299999999999998</v>
      </c>
      <c r="T113" s="10">
        <v>0.872</v>
      </c>
      <c r="U113" s="10">
        <v>1.417</v>
      </c>
      <c r="V113" s="10">
        <v>1.3919999999999999</v>
      </c>
      <c r="W113" s="10">
        <v>1.8779999999999999</v>
      </c>
      <c r="X113" s="10">
        <v>2.2959999999999998</v>
      </c>
      <c r="Y113" s="10">
        <v>2.5049999999999999</v>
      </c>
      <c r="Z113" s="10">
        <v>3.0619999999999998</v>
      </c>
      <c r="AA113" s="10">
        <v>5.12</v>
      </c>
      <c r="AB113" s="10">
        <v>7.71</v>
      </c>
      <c r="AC113" s="10">
        <v>9.0440000000000005</v>
      </c>
      <c r="AD113" s="10">
        <v>11.151</v>
      </c>
      <c r="AE113" s="10">
        <v>9.5619999999999994</v>
      </c>
      <c r="AF113" s="10">
        <v>7.7850000000000001</v>
      </c>
    </row>
    <row r="114" spans="1:38" x14ac:dyDescent="0.2">
      <c r="A114" s="8" t="s">
        <v>44</v>
      </c>
      <c r="B114" s="8">
        <v>25</v>
      </c>
      <c r="C114">
        <v>0.25</v>
      </c>
      <c r="E114">
        <v>1</v>
      </c>
      <c r="F114" t="str">
        <f t="shared" si="3"/>
        <v>R1-25-0.25-1</v>
      </c>
      <c r="G114" t="s">
        <v>67</v>
      </c>
      <c r="H114" s="13">
        <v>44614</v>
      </c>
      <c r="I114" s="21" t="str">
        <f t="shared" si="4"/>
        <v>22053</v>
      </c>
      <c r="J114" s="13">
        <v>44622</v>
      </c>
      <c r="K114" s="21" t="str">
        <f t="shared" si="5"/>
        <v>22061</v>
      </c>
      <c r="L114" t="s">
        <v>96</v>
      </c>
      <c r="M114" s="10">
        <v>8.5999999999999993E-2</v>
      </c>
      <c r="N114" s="10">
        <v>0.155</v>
      </c>
      <c r="O114" s="10">
        <v>0.28799999999999998</v>
      </c>
      <c r="P114" s="10">
        <v>0.25900000000000001</v>
      </c>
      <c r="Q114" s="10">
        <v>0.58899999999999997</v>
      </c>
      <c r="R114" s="10">
        <v>1.2689999999999999</v>
      </c>
      <c r="S114" s="10">
        <v>2.0920000000000001</v>
      </c>
      <c r="T114" s="10">
        <v>2.0819999999999999</v>
      </c>
      <c r="U114" s="10">
        <v>2.8380000000000001</v>
      </c>
      <c r="V114" s="10">
        <v>4.048</v>
      </c>
      <c r="W114" s="10">
        <v>7.2530000000000001</v>
      </c>
      <c r="X114" s="10">
        <v>8.4269999999999996</v>
      </c>
      <c r="Y114" s="10">
        <v>11.317</v>
      </c>
      <c r="Z114" s="10">
        <v>13.353999999999999</v>
      </c>
      <c r="AA114" s="10">
        <v>12.571999999999999</v>
      </c>
      <c r="AB114" s="10">
        <v>10.641999999999999</v>
      </c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</row>
    <row r="115" spans="1:38" x14ac:dyDescent="0.2">
      <c r="A115" s="8" t="s">
        <v>44</v>
      </c>
      <c r="B115" s="8">
        <v>25</v>
      </c>
      <c r="C115">
        <v>0.25</v>
      </c>
      <c r="E115">
        <v>2</v>
      </c>
      <c r="F115" t="str">
        <f t="shared" si="3"/>
        <v>R1-25-0.25-2</v>
      </c>
      <c r="G115" t="s">
        <v>67</v>
      </c>
      <c r="H115" s="13">
        <v>44614</v>
      </c>
      <c r="I115" s="21" t="str">
        <f t="shared" si="4"/>
        <v>22053</v>
      </c>
      <c r="J115" s="13">
        <v>44622</v>
      </c>
      <c r="K115" s="21" t="str">
        <f t="shared" si="5"/>
        <v>22061</v>
      </c>
      <c r="L115" t="s">
        <v>96</v>
      </c>
      <c r="M115" s="10">
        <v>7.1999999999999995E-2</v>
      </c>
      <c r="N115" s="10">
        <v>0.13100000000000001</v>
      </c>
      <c r="O115" s="10">
        <v>0.224</v>
      </c>
      <c r="P115" s="10">
        <v>0.20499999999999999</v>
      </c>
      <c r="Q115" s="10">
        <v>0.54600000000000004</v>
      </c>
      <c r="R115" s="10">
        <v>1.0629999999999999</v>
      </c>
      <c r="S115" s="10">
        <v>1.048</v>
      </c>
      <c r="T115" s="10">
        <v>1.4650000000000001</v>
      </c>
      <c r="U115" s="10">
        <v>1.9690000000000001</v>
      </c>
      <c r="V115" s="10">
        <v>3.774</v>
      </c>
      <c r="W115" s="10">
        <v>6.9870000000000001</v>
      </c>
      <c r="X115" s="10">
        <v>8.7249999999999996</v>
      </c>
      <c r="Y115" s="10">
        <v>10.702999999999999</v>
      </c>
      <c r="Z115" s="10">
        <v>11.278</v>
      </c>
      <c r="AA115" s="10">
        <v>9.2370000000000001</v>
      </c>
      <c r="AB115" s="10">
        <v>7.8170000000000002</v>
      </c>
      <c r="AC115" s="10">
        <v>7.3140000000000001</v>
      </c>
      <c r="AD115" s="10">
        <v>7.3070000000000004</v>
      </c>
      <c r="AE115" s="10"/>
      <c r="AF115" s="10"/>
      <c r="AG115" s="10"/>
      <c r="AH115" s="10"/>
      <c r="AI115" s="10"/>
      <c r="AJ115" s="10"/>
      <c r="AK115" s="10"/>
      <c r="AL115" s="10"/>
    </row>
    <row r="116" spans="1:38" x14ac:dyDescent="0.2">
      <c r="A116" s="8" t="s">
        <v>44</v>
      </c>
      <c r="B116" s="8">
        <v>25</v>
      </c>
      <c r="C116">
        <v>0.25</v>
      </c>
      <c r="E116">
        <v>3</v>
      </c>
      <c r="F116" t="str">
        <f t="shared" si="3"/>
        <v>R1-25-0.25-3</v>
      </c>
      <c r="G116" t="s">
        <v>67</v>
      </c>
      <c r="H116" s="13">
        <v>44614</v>
      </c>
      <c r="I116" s="21" t="str">
        <f t="shared" si="4"/>
        <v>22053</v>
      </c>
      <c r="J116" s="13">
        <v>44622</v>
      </c>
      <c r="K116" s="21" t="str">
        <f t="shared" si="5"/>
        <v>22061</v>
      </c>
      <c r="L116" t="s">
        <v>96</v>
      </c>
      <c r="M116" s="10">
        <v>4.1000000000000002E-2</v>
      </c>
      <c r="N116" s="10">
        <v>6.8000000000000005E-2</v>
      </c>
      <c r="O116" s="10">
        <v>0.14799999999999999</v>
      </c>
      <c r="P116" s="10">
        <v>0.17899999999999999</v>
      </c>
      <c r="Q116" s="10">
        <v>0.35099999999999998</v>
      </c>
      <c r="R116" s="10">
        <v>0.72199999999999998</v>
      </c>
      <c r="S116" s="10">
        <v>1.4710000000000001</v>
      </c>
      <c r="T116" s="10">
        <v>1.4319999999999999</v>
      </c>
      <c r="U116" s="10">
        <v>1.9379999999999999</v>
      </c>
      <c r="V116" s="10">
        <v>3.0819999999999999</v>
      </c>
      <c r="W116" s="10">
        <v>4.17</v>
      </c>
      <c r="X116" s="10">
        <v>6.1440000000000001</v>
      </c>
      <c r="Y116" s="10">
        <v>9.4090000000000007</v>
      </c>
      <c r="Z116" s="10">
        <v>11.266</v>
      </c>
      <c r="AA116" s="10">
        <v>12.92</v>
      </c>
      <c r="AB116" s="10">
        <v>11.568</v>
      </c>
      <c r="AC116" s="10">
        <v>9.73</v>
      </c>
      <c r="AD116" s="10"/>
      <c r="AE116" s="10"/>
      <c r="AF116" s="10"/>
      <c r="AG116" s="10"/>
      <c r="AH116" s="10"/>
      <c r="AI116" s="10"/>
      <c r="AJ116" s="10"/>
      <c r="AK116" s="10"/>
      <c r="AL116" s="10"/>
    </row>
    <row r="117" spans="1:38" x14ac:dyDescent="0.2">
      <c r="A117" s="8" t="s">
        <v>44</v>
      </c>
      <c r="B117" s="8">
        <v>25</v>
      </c>
      <c r="C117">
        <v>0.25</v>
      </c>
      <c r="E117">
        <v>4</v>
      </c>
      <c r="F117" t="str">
        <f t="shared" si="3"/>
        <v>R1-25-0.25-4</v>
      </c>
      <c r="G117" t="s">
        <v>67</v>
      </c>
      <c r="H117" s="13">
        <v>44614</v>
      </c>
      <c r="I117" s="21" t="str">
        <f t="shared" si="4"/>
        <v>22053</v>
      </c>
      <c r="J117" s="13">
        <v>44622</v>
      </c>
      <c r="K117" s="21" t="str">
        <f t="shared" si="5"/>
        <v>22061</v>
      </c>
      <c r="L117" t="s">
        <v>96</v>
      </c>
      <c r="M117" s="10">
        <v>6.9000000000000006E-2</v>
      </c>
      <c r="N117" s="10">
        <v>0.13600000000000001</v>
      </c>
      <c r="O117" s="10">
        <v>0.24099999999999999</v>
      </c>
      <c r="P117" s="10">
        <v>0.254</v>
      </c>
      <c r="Q117" s="10">
        <v>0.49099999999999999</v>
      </c>
      <c r="R117" s="10">
        <v>1.0189999999999999</v>
      </c>
      <c r="S117" s="10">
        <v>1.5249999999999999</v>
      </c>
      <c r="T117" s="10">
        <v>1.5189999999999999</v>
      </c>
      <c r="U117" s="10">
        <v>2.4940000000000002</v>
      </c>
      <c r="V117" s="10">
        <v>4.8879999999999999</v>
      </c>
      <c r="W117" s="10">
        <v>6.9569999999999999</v>
      </c>
      <c r="X117" s="10">
        <v>10.401</v>
      </c>
      <c r="Y117" s="10">
        <v>14.073</v>
      </c>
      <c r="Z117" s="10">
        <v>15.255000000000001</v>
      </c>
      <c r="AA117" s="10">
        <v>13.8</v>
      </c>
      <c r="AB117" s="10">
        <v>11.497</v>
      </c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</row>
    <row r="118" spans="1:38" x14ac:dyDescent="0.2">
      <c r="A118" s="8" t="s">
        <v>44</v>
      </c>
      <c r="B118" s="8">
        <v>25</v>
      </c>
      <c r="C118">
        <v>0.25</v>
      </c>
      <c r="E118">
        <v>5</v>
      </c>
      <c r="F118" t="str">
        <f t="shared" si="3"/>
        <v>R1-25-0.25-5</v>
      </c>
      <c r="G118" t="s">
        <v>67</v>
      </c>
      <c r="H118" s="13">
        <v>44614</v>
      </c>
      <c r="I118" s="21" t="str">
        <f t="shared" si="4"/>
        <v>22053</v>
      </c>
      <c r="J118" s="13">
        <v>44622</v>
      </c>
      <c r="K118" s="21" t="str">
        <f t="shared" si="5"/>
        <v>22061</v>
      </c>
      <c r="L118" t="s">
        <v>96</v>
      </c>
      <c r="M118" s="10">
        <v>5.7000000000000002E-2</v>
      </c>
      <c r="N118" s="10">
        <v>0.11</v>
      </c>
      <c r="O118" s="10">
        <v>0.18099999999999999</v>
      </c>
      <c r="P118" s="10">
        <v>0.184</v>
      </c>
      <c r="Q118" s="10">
        <v>0.38</v>
      </c>
      <c r="R118" s="10">
        <v>0.89400000000000002</v>
      </c>
      <c r="S118" s="10">
        <v>1.4450000000000001</v>
      </c>
      <c r="T118" s="10">
        <v>1.4339999999999999</v>
      </c>
      <c r="U118" s="10">
        <v>1.9510000000000001</v>
      </c>
      <c r="V118" s="10">
        <v>3.8180000000000001</v>
      </c>
      <c r="W118" s="10">
        <v>6.8479999999999999</v>
      </c>
      <c r="X118" s="10">
        <v>9.2249999999999996</v>
      </c>
      <c r="Y118" s="10">
        <v>10.162000000000001</v>
      </c>
      <c r="Z118" s="10">
        <v>11.853999999999999</v>
      </c>
      <c r="AA118" s="10">
        <v>9.98</v>
      </c>
      <c r="AB118" s="10">
        <v>8.1630000000000003</v>
      </c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</row>
    <row r="119" spans="1:38" x14ac:dyDescent="0.2">
      <c r="A119" s="8" t="s">
        <v>44</v>
      </c>
      <c r="B119" s="8">
        <v>25</v>
      </c>
      <c r="C119">
        <v>0.25</v>
      </c>
      <c r="E119">
        <v>6</v>
      </c>
      <c r="F119" t="str">
        <f t="shared" si="3"/>
        <v>R1-25-0.25-6</v>
      </c>
      <c r="G119" t="s">
        <v>67</v>
      </c>
      <c r="H119" s="13">
        <v>44614</v>
      </c>
      <c r="I119" s="21" t="str">
        <f t="shared" si="4"/>
        <v>22053</v>
      </c>
      <c r="J119" s="13">
        <v>44622</v>
      </c>
      <c r="K119" s="21" t="str">
        <f t="shared" si="5"/>
        <v>22061</v>
      </c>
      <c r="L119" t="s">
        <v>75</v>
      </c>
      <c r="M119" s="10">
        <v>0.05</v>
      </c>
      <c r="N119" s="10">
        <v>9.6000000000000002E-2</v>
      </c>
      <c r="O119" s="10">
        <v>0.16500000000000001</v>
      </c>
      <c r="P119" s="10">
        <v>0.20399999999999999</v>
      </c>
      <c r="Q119" s="10">
        <v>0.28299999999999997</v>
      </c>
      <c r="R119" s="10">
        <v>0.58199999999999996</v>
      </c>
      <c r="S119" s="10">
        <v>1.0269999999999999</v>
      </c>
      <c r="T119" s="10">
        <v>1.712</v>
      </c>
      <c r="U119" s="10">
        <v>1.673</v>
      </c>
      <c r="V119" s="10">
        <v>1.9379999999999999</v>
      </c>
      <c r="W119" s="10">
        <v>3.1749999999999998</v>
      </c>
      <c r="X119" s="10">
        <v>5.5</v>
      </c>
      <c r="Y119" s="10">
        <v>7.383</v>
      </c>
      <c r="Z119" s="10">
        <v>8.4440000000000008</v>
      </c>
      <c r="AA119" s="10">
        <v>9.1679999999999993</v>
      </c>
      <c r="AB119" s="10">
        <v>8.9649999999999999</v>
      </c>
      <c r="AC119" s="10">
        <v>7.9710000000000001</v>
      </c>
      <c r="AD119" s="10"/>
      <c r="AE119" s="10"/>
      <c r="AF119" s="10"/>
      <c r="AG119" s="10"/>
      <c r="AH119" s="10"/>
      <c r="AI119" s="10"/>
      <c r="AJ119" s="10"/>
      <c r="AK119" s="10"/>
      <c r="AL119" s="10"/>
    </row>
    <row r="120" spans="1:38" x14ac:dyDescent="0.2">
      <c r="A120" s="8" t="s">
        <v>44</v>
      </c>
      <c r="B120" s="8">
        <v>25</v>
      </c>
      <c r="C120">
        <v>0.25</v>
      </c>
      <c r="E120">
        <v>7</v>
      </c>
      <c r="F120" t="str">
        <f t="shared" si="3"/>
        <v>R1-25-0.25-7</v>
      </c>
      <c r="G120" t="s">
        <v>67</v>
      </c>
      <c r="H120" s="13">
        <v>44614</v>
      </c>
      <c r="I120" s="21" t="str">
        <f t="shared" si="4"/>
        <v>22053</v>
      </c>
      <c r="J120" s="13">
        <v>44622</v>
      </c>
      <c r="K120" s="21" t="str">
        <f t="shared" si="5"/>
        <v>22061</v>
      </c>
      <c r="L120" t="s">
        <v>96</v>
      </c>
      <c r="M120" s="10">
        <v>4.8000000000000001E-2</v>
      </c>
      <c r="N120" s="10">
        <v>5.3999999999999999E-2</v>
      </c>
      <c r="O120" s="10">
        <v>0.107</v>
      </c>
      <c r="P120" s="10">
        <v>0.22600000000000001</v>
      </c>
      <c r="Q120" s="10">
        <v>0.214</v>
      </c>
      <c r="R120" s="10">
        <v>0.59199999999999997</v>
      </c>
      <c r="S120" s="10">
        <v>1.2669999999999999</v>
      </c>
      <c r="T120" s="10">
        <v>1.294</v>
      </c>
      <c r="U120" s="10">
        <v>1.907</v>
      </c>
      <c r="V120" s="10">
        <v>3.5019999999999998</v>
      </c>
      <c r="W120" s="10">
        <v>6.3140000000000001</v>
      </c>
      <c r="X120" s="10">
        <v>8.0559999999999992</v>
      </c>
      <c r="Y120" s="10">
        <v>11.561999999999999</v>
      </c>
      <c r="Z120" s="10">
        <v>12.872</v>
      </c>
      <c r="AA120" s="10">
        <v>12.189</v>
      </c>
      <c r="AB120" s="10">
        <v>10.170999999999999</v>
      </c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spans="1:38" x14ac:dyDescent="0.2">
      <c r="A121" s="8" t="s">
        <v>44</v>
      </c>
      <c r="B121" s="8">
        <v>25</v>
      </c>
      <c r="C121">
        <v>0.25</v>
      </c>
      <c r="E121">
        <v>8</v>
      </c>
      <c r="F121" t="str">
        <f t="shared" si="3"/>
        <v>R1-25-0.25-8</v>
      </c>
      <c r="G121" t="s">
        <v>67</v>
      </c>
      <c r="H121" s="13">
        <v>44614</v>
      </c>
      <c r="I121" s="21" t="str">
        <f t="shared" si="4"/>
        <v>22053</v>
      </c>
      <c r="J121" s="13">
        <v>44622</v>
      </c>
      <c r="K121" s="21" t="str">
        <f t="shared" si="5"/>
        <v>22061</v>
      </c>
      <c r="L121" t="s">
        <v>96</v>
      </c>
      <c r="M121" s="10">
        <v>4.3999999999999997E-2</v>
      </c>
      <c r="N121" s="10">
        <v>8.7999999999999995E-2</v>
      </c>
      <c r="O121" s="10">
        <v>0.182</v>
      </c>
      <c r="P121" s="10">
        <v>0.191</v>
      </c>
      <c r="Q121" s="10">
        <v>0.35</v>
      </c>
      <c r="R121" s="10">
        <v>0.68400000000000005</v>
      </c>
      <c r="S121" s="10">
        <v>1.1220000000000001</v>
      </c>
      <c r="T121" s="10">
        <v>1.083</v>
      </c>
      <c r="U121" s="10">
        <v>1.21</v>
      </c>
      <c r="V121" s="10">
        <v>1.95</v>
      </c>
      <c r="W121" s="10">
        <v>2.4340000000000002</v>
      </c>
      <c r="X121" s="10">
        <v>3.0179999999999998</v>
      </c>
      <c r="Y121" s="10">
        <v>5.0439999999999996</v>
      </c>
      <c r="Z121" s="10">
        <v>8.5440000000000005</v>
      </c>
      <c r="AA121" s="10">
        <v>10.858000000000001</v>
      </c>
      <c r="AB121" s="10">
        <v>11.417999999999999</v>
      </c>
      <c r="AC121" s="10">
        <v>9.6419999999999995</v>
      </c>
      <c r="AD121" s="10">
        <v>8.4760000000000009</v>
      </c>
      <c r="AE121" s="10"/>
      <c r="AF121" s="10"/>
      <c r="AG121" s="10"/>
      <c r="AH121" s="10"/>
      <c r="AI121" s="10"/>
      <c r="AJ121" s="10"/>
      <c r="AK121" s="10"/>
      <c r="AL121" s="10"/>
    </row>
    <row r="122" spans="1:38" x14ac:dyDescent="0.2">
      <c r="A122" s="8" t="s">
        <v>44</v>
      </c>
      <c r="B122" s="8">
        <v>25</v>
      </c>
      <c r="C122">
        <v>0.25</v>
      </c>
      <c r="E122">
        <v>9</v>
      </c>
      <c r="F122" t="str">
        <f t="shared" si="3"/>
        <v>R1-25-0.25-9</v>
      </c>
      <c r="G122" t="s">
        <v>67</v>
      </c>
      <c r="H122" s="13">
        <v>44614</v>
      </c>
      <c r="I122" s="21" t="str">
        <f t="shared" si="4"/>
        <v>22053</v>
      </c>
      <c r="J122" s="13">
        <v>44622</v>
      </c>
      <c r="K122" s="21" t="str">
        <f t="shared" si="5"/>
        <v>22061</v>
      </c>
      <c r="L122" t="s">
        <v>96</v>
      </c>
      <c r="M122" s="10">
        <v>3.5999999999999997E-2</v>
      </c>
      <c r="N122" s="10">
        <v>3.2000000000000001E-2</v>
      </c>
      <c r="O122" s="10">
        <v>3.9E-2</v>
      </c>
      <c r="P122" s="10">
        <v>7.3999999999999996E-2</v>
      </c>
      <c r="Q122" s="10">
        <v>0.17100000000000001</v>
      </c>
      <c r="R122" s="10">
        <v>0.17199999999999999</v>
      </c>
      <c r="S122" s="10">
        <v>0.16</v>
      </c>
      <c r="T122" s="10">
        <v>0.28299999999999997</v>
      </c>
      <c r="U122" s="10">
        <v>0.77400000000000002</v>
      </c>
      <c r="V122" s="10">
        <v>1.4490000000000001</v>
      </c>
      <c r="W122" s="10">
        <v>1.4390000000000001</v>
      </c>
      <c r="X122" s="10">
        <v>1.4</v>
      </c>
      <c r="Y122" s="10">
        <v>2.5590000000000002</v>
      </c>
      <c r="Z122" s="10">
        <v>5.0049999999999999</v>
      </c>
      <c r="AA122" s="10">
        <v>6.6929999999999996</v>
      </c>
      <c r="AB122" s="10">
        <v>8.2469999999999999</v>
      </c>
      <c r="AC122" s="10">
        <v>11.414</v>
      </c>
      <c r="AD122" s="10">
        <v>13.298</v>
      </c>
      <c r="AE122" s="10">
        <v>13.718999999999999</v>
      </c>
      <c r="AF122" s="10">
        <v>12.25</v>
      </c>
      <c r="AG122" s="10">
        <v>10.776</v>
      </c>
      <c r="AH122" s="10"/>
      <c r="AI122" s="10"/>
      <c r="AJ122" s="10"/>
      <c r="AK122" s="10"/>
      <c r="AL122" s="10"/>
    </row>
    <row r="123" spans="1:38" x14ac:dyDescent="0.2">
      <c r="A123" s="8" t="s">
        <v>44</v>
      </c>
      <c r="B123" s="8">
        <v>25</v>
      </c>
      <c r="C123">
        <v>0.25</v>
      </c>
      <c r="E123">
        <v>10</v>
      </c>
      <c r="F123" t="str">
        <f t="shared" si="3"/>
        <v>R1-25-0.25-10</v>
      </c>
      <c r="G123" t="s">
        <v>67</v>
      </c>
      <c r="H123" s="13">
        <v>44614</v>
      </c>
      <c r="I123" s="21" t="str">
        <f t="shared" si="4"/>
        <v>22053</v>
      </c>
      <c r="J123" s="13">
        <v>44622</v>
      </c>
      <c r="K123" s="21" t="str">
        <f t="shared" si="5"/>
        <v>22061</v>
      </c>
      <c r="L123" t="s">
        <v>96</v>
      </c>
      <c r="M123" s="10">
        <v>7.0000000000000007E-2</v>
      </c>
      <c r="N123" s="10">
        <v>0.127</v>
      </c>
      <c r="O123" s="10">
        <v>0.22500000000000001</v>
      </c>
      <c r="P123" s="10">
        <v>0.21299999999999999</v>
      </c>
      <c r="Q123" s="10">
        <v>0.441</v>
      </c>
      <c r="R123" s="10">
        <v>1.03</v>
      </c>
      <c r="S123" s="10">
        <v>1.782</v>
      </c>
      <c r="T123" s="10">
        <v>1.76</v>
      </c>
      <c r="U123" s="10">
        <v>2.5139999999999998</v>
      </c>
      <c r="V123" s="10">
        <v>4.423</v>
      </c>
      <c r="W123" s="10">
        <v>5.28</v>
      </c>
      <c r="X123" s="10">
        <v>8.4540000000000006</v>
      </c>
      <c r="Y123" s="10">
        <v>10.130000000000001</v>
      </c>
      <c r="Z123" s="10">
        <v>12.509</v>
      </c>
      <c r="AA123" s="10">
        <v>12.94</v>
      </c>
      <c r="AB123" s="10">
        <v>10.391</v>
      </c>
      <c r="AC123" s="10">
        <v>8.8970000000000002</v>
      </c>
      <c r="AD123" s="10"/>
      <c r="AE123" s="10"/>
      <c r="AF123" s="10"/>
      <c r="AG123" s="10"/>
      <c r="AH123" s="10"/>
      <c r="AI123" s="10"/>
      <c r="AJ123" s="10"/>
      <c r="AK123" s="10"/>
      <c r="AL123" s="10"/>
    </row>
    <row r="124" spans="1:38" x14ac:dyDescent="0.2">
      <c r="A124" s="8" t="s">
        <v>44</v>
      </c>
      <c r="B124" s="8">
        <v>25</v>
      </c>
      <c r="C124" s="5">
        <v>0.1</v>
      </c>
      <c r="E124">
        <v>1</v>
      </c>
      <c r="F124" t="str">
        <f t="shared" si="3"/>
        <v>R1-25-0.1-1</v>
      </c>
      <c r="G124" t="s">
        <v>67</v>
      </c>
      <c r="H124" s="13">
        <v>44614</v>
      </c>
      <c r="I124" s="21" t="str">
        <f t="shared" si="4"/>
        <v>22053</v>
      </c>
      <c r="J124" s="13">
        <v>44622</v>
      </c>
      <c r="K124" s="21" t="str">
        <f t="shared" si="5"/>
        <v>22061</v>
      </c>
      <c r="L124" t="s">
        <v>96</v>
      </c>
      <c r="M124" s="10">
        <v>5.1999999999999998E-2</v>
      </c>
      <c r="N124" s="10">
        <v>9.2999999999999999E-2</v>
      </c>
      <c r="O124" s="10">
        <v>0.18099999999999999</v>
      </c>
      <c r="P124" s="10">
        <v>0.20100000000000001</v>
      </c>
      <c r="Q124" s="10">
        <v>0.33300000000000002</v>
      </c>
      <c r="R124" s="10">
        <v>0.74399999999999999</v>
      </c>
      <c r="S124" s="10">
        <v>1.371</v>
      </c>
      <c r="T124" s="10">
        <v>1.35</v>
      </c>
      <c r="U124" s="10">
        <v>1.615</v>
      </c>
      <c r="V124" s="10">
        <v>3.4329999999999998</v>
      </c>
      <c r="W124" s="10">
        <v>6.05</v>
      </c>
      <c r="X124" s="10">
        <v>8.0410000000000004</v>
      </c>
      <c r="Y124" s="10">
        <v>12.028</v>
      </c>
      <c r="Z124" s="10">
        <v>14.196999999999999</v>
      </c>
      <c r="AA124" s="10">
        <v>13.05</v>
      </c>
      <c r="AB124" s="10">
        <v>11.227</v>
      </c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spans="1:38" x14ac:dyDescent="0.2">
      <c r="A125" s="8" t="s">
        <v>44</v>
      </c>
      <c r="B125" s="8">
        <v>25</v>
      </c>
      <c r="C125" s="5">
        <v>0.1</v>
      </c>
      <c r="E125">
        <v>2</v>
      </c>
      <c r="F125" t="str">
        <f t="shared" si="3"/>
        <v>R1-25-0.1-2</v>
      </c>
      <c r="G125" t="s">
        <v>67</v>
      </c>
      <c r="H125" s="13">
        <v>44614</v>
      </c>
      <c r="I125" s="21" t="str">
        <f t="shared" si="4"/>
        <v>22053</v>
      </c>
      <c r="J125" s="13">
        <v>44622</v>
      </c>
      <c r="K125" s="21" t="str">
        <f t="shared" si="5"/>
        <v>22061</v>
      </c>
      <c r="L125" t="s">
        <v>96</v>
      </c>
      <c r="M125" s="10">
        <v>6.3E-2</v>
      </c>
      <c r="N125" s="10">
        <v>0.11600000000000001</v>
      </c>
      <c r="O125" s="10">
        <v>0.23599999999999999</v>
      </c>
      <c r="P125" s="10">
        <v>0.23100000000000001</v>
      </c>
      <c r="Q125" s="10">
        <v>0.47299999999999998</v>
      </c>
      <c r="R125" s="10">
        <v>0.93700000000000006</v>
      </c>
      <c r="S125" s="10">
        <v>1.5629999999999999</v>
      </c>
      <c r="T125" s="10">
        <v>1.5660000000000001</v>
      </c>
      <c r="U125" s="10">
        <v>2.4390000000000001</v>
      </c>
      <c r="V125" s="10">
        <v>3.3029999999999999</v>
      </c>
      <c r="W125" s="10">
        <v>6.2080000000000002</v>
      </c>
      <c r="X125" s="10">
        <v>8.7110000000000003</v>
      </c>
      <c r="Y125" s="10">
        <v>10.954000000000001</v>
      </c>
      <c r="Z125" s="10">
        <v>14.696</v>
      </c>
      <c r="AA125" s="10">
        <v>13.635999999999999</v>
      </c>
      <c r="AB125" s="10">
        <v>11.17</v>
      </c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</row>
    <row r="126" spans="1:38" x14ac:dyDescent="0.2">
      <c r="A126" s="8" t="s">
        <v>44</v>
      </c>
      <c r="B126" s="8">
        <v>25</v>
      </c>
      <c r="C126" s="5">
        <v>0.1</v>
      </c>
      <c r="E126">
        <v>3</v>
      </c>
      <c r="F126" t="str">
        <f t="shared" si="3"/>
        <v>R1-25-0.1-3</v>
      </c>
      <c r="G126" t="s">
        <v>67</v>
      </c>
      <c r="H126" s="13">
        <v>44614</v>
      </c>
      <c r="I126" s="21" t="str">
        <f t="shared" si="4"/>
        <v>22053</v>
      </c>
      <c r="J126" s="13">
        <v>44622</v>
      </c>
      <c r="K126" s="21" t="str">
        <f t="shared" si="5"/>
        <v>22061</v>
      </c>
      <c r="L126" t="s">
        <v>96</v>
      </c>
      <c r="M126" s="10">
        <v>0.05</v>
      </c>
      <c r="N126" s="10">
        <v>9.2999999999999999E-2</v>
      </c>
      <c r="O126" s="10">
        <v>0.17499999999999999</v>
      </c>
      <c r="P126" s="10">
        <v>0.17499999999999999</v>
      </c>
      <c r="Q126" s="10">
        <v>0.32600000000000001</v>
      </c>
      <c r="R126" s="10">
        <v>0.88</v>
      </c>
      <c r="S126" s="10">
        <v>1.339</v>
      </c>
      <c r="T126" s="10">
        <v>1.325</v>
      </c>
      <c r="U126" s="10">
        <v>1.3779999999999999</v>
      </c>
      <c r="V126" s="10">
        <v>2.4020000000000001</v>
      </c>
      <c r="W126" s="10">
        <v>5.1079999999999997</v>
      </c>
      <c r="X126" s="10">
        <v>7.86</v>
      </c>
      <c r="Y126" s="10">
        <v>8.9239999999999995</v>
      </c>
      <c r="Z126" s="10">
        <v>10.069000000000001</v>
      </c>
      <c r="AA126" s="10">
        <v>9.9090000000000007</v>
      </c>
      <c r="AB126" s="10">
        <v>7.95</v>
      </c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spans="1:38" x14ac:dyDescent="0.2">
      <c r="A127" s="8" t="s">
        <v>44</v>
      </c>
      <c r="B127" s="8">
        <v>25</v>
      </c>
      <c r="C127" s="5">
        <v>0.1</v>
      </c>
      <c r="E127">
        <v>4</v>
      </c>
      <c r="F127" t="str">
        <f t="shared" si="3"/>
        <v>R1-25-0.1-4</v>
      </c>
      <c r="G127" t="s">
        <v>67</v>
      </c>
      <c r="H127" s="13">
        <v>44614</v>
      </c>
      <c r="I127" s="21" t="str">
        <f t="shared" si="4"/>
        <v>22053</v>
      </c>
      <c r="J127" s="13">
        <v>44622</v>
      </c>
      <c r="K127" s="21" t="str">
        <f t="shared" si="5"/>
        <v>22061</v>
      </c>
      <c r="L127" t="s">
        <v>96</v>
      </c>
      <c r="M127" s="10">
        <v>0.09</v>
      </c>
      <c r="N127" s="10">
        <v>0.16500000000000001</v>
      </c>
      <c r="O127" s="10">
        <v>0.29099999999999998</v>
      </c>
      <c r="P127" s="10">
        <v>0.29099999999999998</v>
      </c>
      <c r="Q127" s="10">
        <v>0.53900000000000003</v>
      </c>
      <c r="R127" s="10">
        <v>1.234</v>
      </c>
      <c r="S127" s="10">
        <v>1.4039999999999999</v>
      </c>
      <c r="T127" s="10">
        <v>1.7809999999999999</v>
      </c>
      <c r="U127" s="10">
        <v>3.25</v>
      </c>
      <c r="V127" s="10">
        <v>4.95</v>
      </c>
      <c r="W127" s="10">
        <v>8.32</v>
      </c>
      <c r="X127" s="10">
        <v>11.135</v>
      </c>
      <c r="Y127" s="10">
        <v>12.401</v>
      </c>
      <c r="Z127" s="10">
        <v>12.67</v>
      </c>
      <c r="AA127" s="10">
        <v>10.82</v>
      </c>
      <c r="AB127" s="10">
        <v>8.9339999999999993</v>
      </c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</row>
    <row r="128" spans="1:38" x14ac:dyDescent="0.2">
      <c r="A128" s="8" t="s">
        <v>44</v>
      </c>
      <c r="B128" s="8">
        <v>25</v>
      </c>
      <c r="C128" s="5">
        <v>0.1</v>
      </c>
      <c r="E128">
        <v>5</v>
      </c>
      <c r="F128" t="str">
        <f t="shared" si="3"/>
        <v>R1-25-0.1-5</v>
      </c>
      <c r="G128" t="s">
        <v>67</v>
      </c>
      <c r="H128" s="13">
        <v>44614</v>
      </c>
      <c r="I128" s="21" t="str">
        <f t="shared" si="4"/>
        <v>22053</v>
      </c>
      <c r="J128" s="13">
        <v>44622</v>
      </c>
      <c r="K128" s="21" t="str">
        <f t="shared" si="5"/>
        <v>22061</v>
      </c>
      <c r="L128" t="s">
        <v>96</v>
      </c>
      <c r="M128" s="10">
        <v>7.1999999999999995E-2</v>
      </c>
      <c r="N128" s="10">
        <v>0.11799999999999999</v>
      </c>
      <c r="O128" s="10">
        <v>0.21</v>
      </c>
      <c r="P128" s="10">
        <v>0.22800000000000001</v>
      </c>
      <c r="Q128" s="10">
        <v>0.4</v>
      </c>
      <c r="R128" s="10">
        <v>1.0649999999999999</v>
      </c>
      <c r="S128" s="10">
        <v>1.5760000000000001</v>
      </c>
      <c r="T128" s="10">
        <v>1.5669999999999999</v>
      </c>
      <c r="U128" s="10">
        <v>2.5720000000000001</v>
      </c>
      <c r="V128" s="10">
        <v>4.42</v>
      </c>
      <c r="W128" s="10">
        <v>7.8659999999999997</v>
      </c>
      <c r="X128" s="10">
        <v>10.551</v>
      </c>
      <c r="Y128" s="10">
        <v>11.707000000000001</v>
      </c>
      <c r="Z128" s="10">
        <v>13.723000000000001</v>
      </c>
      <c r="AA128" s="10">
        <v>12.255000000000001</v>
      </c>
      <c r="AB128" s="10">
        <v>10.455</v>
      </c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</row>
    <row r="129" spans="1:38" x14ac:dyDescent="0.2">
      <c r="A129" s="8" t="s">
        <v>44</v>
      </c>
      <c r="B129" s="8">
        <v>25</v>
      </c>
      <c r="C129" s="5">
        <v>0.1</v>
      </c>
      <c r="E129">
        <v>6</v>
      </c>
      <c r="F129" t="str">
        <f t="shared" si="3"/>
        <v>R1-25-0.1-6</v>
      </c>
      <c r="G129" t="s">
        <v>67</v>
      </c>
      <c r="H129" s="13">
        <v>44614</v>
      </c>
      <c r="I129" s="21" t="str">
        <f t="shared" si="4"/>
        <v>22053</v>
      </c>
      <c r="J129" s="13">
        <v>44622</v>
      </c>
      <c r="K129" s="21" t="str">
        <f t="shared" si="5"/>
        <v>22061</v>
      </c>
      <c r="L129" t="s">
        <v>96</v>
      </c>
      <c r="M129" s="10">
        <v>4.4999999999999998E-2</v>
      </c>
      <c r="N129" s="10">
        <v>9.5000000000000001E-2</v>
      </c>
      <c r="O129" s="10">
        <v>0.17799999999999999</v>
      </c>
      <c r="P129" s="10">
        <v>0.19600000000000001</v>
      </c>
      <c r="Q129" s="10">
        <v>0.39700000000000002</v>
      </c>
      <c r="R129" s="10">
        <v>0.89900000000000002</v>
      </c>
      <c r="S129" s="10">
        <v>1.266</v>
      </c>
      <c r="T129" s="10">
        <v>1.25</v>
      </c>
      <c r="U129" s="10">
        <v>1.7549999999999999</v>
      </c>
      <c r="V129" s="10">
        <v>2.66</v>
      </c>
      <c r="W129" s="10">
        <v>4.6619999999999999</v>
      </c>
      <c r="X129" s="10">
        <v>7.8550000000000004</v>
      </c>
      <c r="Y129" s="10">
        <v>10.016</v>
      </c>
      <c r="Z129" s="10">
        <v>12.462</v>
      </c>
      <c r="AA129" s="10">
        <v>13.875</v>
      </c>
      <c r="AB129" s="10">
        <v>12.291</v>
      </c>
      <c r="AC129" s="10">
        <v>10.776</v>
      </c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spans="1:38" x14ac:dyDescent="0.2">
      <c r="A130" s="8" t="s">
        <v>44</v>
      </c>
      <c r="B130" s="8">
        <v>25</v>
      </c>
      <c r="C130" s="5">
        <v>0.1</v>
      </c>
      <c r="E130">
        <v>7</v>
      </c>
      <c r="F130" t="str">
        <f t="shared" si="3"/>
        <v>R1-25-0.1-7</v>
      </c>
      <c r="G130" t="s">
        <v>67</v>
      </c>
      <c r="H130" s="13">
        <v>44614</v>
      </c>
      <c r="I130" s="21" t="str">
        <f t="shared" si="4"/>
        <v>22053</v>
      </c>
      <c r="J130" s="13">
        <v>44622</v>
      </c>
      <c r="K130" s="21" t="str">
        <f t="shared" si="5"/>
        <v>22061</v>
      </c>
      <c r="L130" t="s">
        <v>96</v>
      </c>
      <c r="M130" s="10">
        <v>2.7E-2</v>
      </c>
      <c r="N130" s="10">
        <v>2.5999999999999999E-2</v>
      </c>
      <c r="O130" s="10">
        <v>2.8000000000000001E-2</v>
      </c>
      <c r="P130" s="10">
        <v>3.7999999999999999E-2</v>
      </c>
      <c r="Q130" s="10">
        <v>7.4999999999999997E-2</v>
      </c>
      <c r="R130" s="10">
        <v>0.13800000000000001</v>
      </c>
      <c r="S130" s="10">
        <v>0.128</v>
      </c>
      <c r="T130" s="10">
        <v>0.19700000000000001</v>
      </c>
      <c r="U130" s="10">
        <v>0.53900000000000003</v>
      </c>
      <c r="V130" s="10">
        <v>1.0169999999999999</v>
      </c>
      <c r="W130" s="10">
        <v>1.0529999999999999</v>
      </c>
      <c r="X130" s="10">
        <v>1.0089999999999999</v>
      </c>
      <c r="Y130" s="10">
        <v>1.54</v>
      </c>
      <c r="Z130" s="10">
        <v>3.5470000000000002</v>
      </c>
      <c r="AA130" s="10">
        <v>5.2770000000000001</v>
      </c>
      <c r="AB130" s="10">
        <v>7.4379999999999997</v>
      </c>
      <c r="AC130" s="10">
        <v>9.5329999999999995</v>
      </c>
      <c r="AD130" s="10">
        <v>10.523999999999999</v>
      </c>
      <c r="AE130" s="10">
        <v>9.5329999999999995</v>
      </c>
      <c r="AF130" s="10">
        <v>8.2379999999999995</v>
      </c>
      <c r="AG130" s="10"/>
      <c r="AH130" s="10"/>
      <c r="AI130" s="10"/>
      <c r="AJ130" s="10"/>
      <c r="AK130" s="10"/>
      <c r="AL130" s="10"/>
    </row>
    <row r="131" spans="1:38" x14ac:dyDescent="0.2">
      <c r="A131" s="8" t="s">
        <v>44</v>
      </c>
      <c r="B131" s="8">
        <v>25</v>
      </c>
      <c r="C131" s="5">
        <v>0.1</v>
      </c>
      <c r="E131">
        <v>8</v>
      </c>
      <c r="F131" t="str">
        <f t="shared" ref="F131:F143" si="6">_xlfn.CONCAT(A131,"-",B131,"-",C131,
IF(ISTEXT(D131),"_",""),D131,"-",E131)</f>
        <v>R1-25-0.1-8</v>
      </c>
      <c r="G131" t="s">
        <v>67</v>
      </c>
      <c r="H131" s="13">
        <v>44614</v>
      </c>
      <c r="I131" s="21" t="str">
        <f t="shared" ref="I131:I143" si="7">TEXT(H131,"yy")&amp;TEXT(H131-("1JAN"&amp;YEAR(H131))+1,"000")</f>
        <v>22053</v>
      </c>
      <c r="J131" s="13">
        <v>44622</v>
      </c>
      <c r="K131" s="21" t="str">
        <f t="shared" ref="K131:K143" si="8">IF(J131&lt;&gt;"na",(TEXT(J131,"yy")&amp;TEXT(J131-("1JAN"&amp;YEAR(J131))+1,"000")),"na")</f>
        <v>22061</v>
      </c>
      <c r="L131" t="s">
        <v>96</v>
      </c>
      <c r="M131" s="10">
        <v>3.5000000000000003E-2</v>
      </c>
      <c r="N131" s="10">
        <v>6.2E-2</v>
      </c>
      <c r="O131" s="10">
        <v>0.107</v>
      </c>
      <c r="P131" s="10">
        <v>0.161</v>
      </c>
      <c r="Q131" s="10">
        <v>0.155</v>
      </c>
      <c r="R131" s="10">
        <v>0.32600000000000001</v>
      </c>
      <c r="S131" s="10">
        <v>0.74099999999999999</v>
      </c>
      <c r="T131" s="10">
        <v>1.2669999999999999</v>
      </c>
      <c r="U131" s="10">
        <v>1.242</v>
      </c>
      <c r="V131" s="10">
        <v>1.577</v>
      </c>
      <c r="W131" s="10">
        <v>3.37</v>
      </c>
      <c r="X131" s="10">
        <v>5.3659999999999997</v>
      </c>
      <c r="Y131" s="10">
        <v>7.6529999999999996</v>
      </c>
      <c r="Z131" s="10">
        <v>10.074999999999999</v>
      </c>
      <c r="AA131" s="10">
        <v>11.52</v>
      </c>
      <c r="AB131" s="10">
        <v>10.558</v>
      </c>
      <c r="AC131" s="10">
        <v>8.8040000000000003</v>
      </c>
      <c r="AD131" s="10"/>
      <c r="AE131" s="10"/>
      <c r="AF131" s="10"/>
      <c r="AG131" s="10"/>
      <c r="AH131" s="10"/>
      <c r="AI131" s="10"/>
      <c r="AJ131" s="10"/>
      <c r="AK131" s="10"/>
      <c r="AL131" s="10"/>
    </row>
    <row r="132" spans="1:38" x14ac:dyDescent="0.2">
      <c r="A132" s="8" t="s">
        <v>44</v>
      </c>
      <c r="B132" s="8">
        <v>25</v>
      </c>
      <c r="C132" s="5">
        <v>0.1</v>
      </c>
      <c r="E132">
        <v>9</v>
      </c>
      <c r="F132" t="str">
        <f t="shared" si="6"/>
        <v>R1-25-0.1-9</v>
      </c>
      <c r="G132" t="s">
        <v>67</v>
      </c>
      <c r="H132" s="13">
        <v>44614</v>
      </c>
      <c r="I132" s="21" t="str">
        <f t="shared" si="7"/>
        <v>22053</v>
      </c>
      <c r="J132" s="13">
        <v>44622</v>
      </c>
      <c r="K132" s="21" t="str">
        <f t="shared" si="8"/>
        <v>22061</v>
      </c>
      <c r="L132" t="s">
        <v>96</v>
      </c>
      <c r="M132" s="10">
        <v>6.2E-2</v>
      </c>
      <c r="N132" s="10">
        <v>0.111</v>
      </c>
      <c r="O132" s="10">
        <v>0.20899999999999999</v>
      </c>
      <c r="P132" s="10">
        <v>0.20499999999999999</v>
      </c>
      <c r="Q132" s="10">
        <v>0.32100000000000001</v>
      </c>
      <c r="R132" s="10"/>
      <c r="S132" s="10">
        <v>1.9019999999999999</v>
      </c>
      <c r="T132" s="10">
        <v>1.8580000000000001</v>
      </c>
      <c r="U132" s="10">
        <v>2.8849999999999998</v>
      </c>
      <c r="V132" s="10">
        <v>5.2880000000000003</v>
      </c>
      <c r="W132" s="10">
        <v>7.5830000000000002</v>
      </c>
      <c r="X132" s="10">
        <v>10.46</v>
      </c>
      <c r="Y132" s="10">
        <v>13.571999999999999</v>
      </c>
      <c r="Z132" s="10">
        <v>15.523999999999999</v>
      </c>
      <c r="AA132" s="10">
        <v>14.78</v>
      </c>
      <c r="AB132" s="10">
        <v>12.935</v>
      </c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</row>
    <row r="133" spans="1:38" x14ac:dyDescent="0.2">
      <c r="A133" s="8" t="s">
        <v>44</v>
      </c>
      <c r="B133" s="8">
        <v>25</v>
      </c>
      <c r="C133" s="5">
        <v>0.1</v>
      </c>
      <c r="E133">
        <v>10</v>
      </c>
      <c r="F133" t="str">
        <f t="shared" si="6"/>
        <v>R1-25-0.1-10</v>
      </c>
      <c r="G133" t="s">
        <v>67</v>
      </c>
      <c r="H133" s="13">
        <v>44614</v>
      </c>
      <c r="I133" s="21" t="str">
        <f t="shared" si="7"/>
        <v>22053</v>
      </c>
      <c r="J133" s="13">
        <v>44622</v>
      </c>
      <c r="K133" s="21" t="str">
        <f t="shared" si="8"/>
        <v>22061</v>
      </c>
      <c r="L133" t="s">
        <v>75</v>
      </c>
      <c r="M133" s="10">
        <v>6.9000000000000006E-2</v>
      </c>
      <c r="N133" s="10">
        <v>0.125</v>
      </c>
      <c r="O133" s="10">
        <v>0.22500000000000001</v>
      </c>
      <c r="P133" s="10">
        <v>0.221</v>
      </c>
      <c r="Q133" s="10">
        <v>0.51700000000000002</v>
      </c>
      <c r="R133" s="10">
        <v>1.0429999999999999</v>
      </c>
      <c r="S133" s="10">
        <v>1.94</v>
      </c>
      <c r="T133" s="10">
        <v>1.9259999999999999</v>
      </c>
      <c r="U133" s="10">
        <v>2.7549999999999999</v>
      </c>
      <c r="V133" s="10">
        <v>5.0599999999999996</v>
      </c>
      <c r="W133" s="10">
        <v>7.7220000000000004</v>
      </c>
      <c r="X133" s="10">
        <v>10.211</v>
      </c>
      <c r="Y133" s="10">
        <v>12.372</v>
      </c>
      <c r="Z133" s="10">
        <v>13.228999999999999</v>
      </c>
      <c r="AA133" s="10">
        <v>12.574999999999999</v>
      </c>
      <c r="AB133" s="10">
        <v>9.2370000000000001</v>
      </c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</row>
    <row r="134" spans="1:38" x14ac:dyDescent="0.2">
      <c r="A134" s="8" t="s">
        <v>44</v>
      </c>
      <c r="B134" s="8">
        <v>25</v>
      </c>
      <c r="C134">
        <v>0.01</v>
      </c>
      <c r="E134">
        <v>1</v>
      </c>
      <c r="F134" t="str">
        <f t="shared" si="6"/>
        <v>R1-25-0.01-1</v>
      </c>
      <c r="G134" t="s">
        <v>67</v>
      </c>
      <c r="H134" s="13">
        <v>44614</v>
      </c>
      <c r="I134" s="21" t="str">
        <f t="shared" si="7"/>
        <v>22053</v>
      </c>
      <c r="J134" s="13">
        <v>44622</v>
      </c>
      <c r="K134" s="21" t="str">
        <f t="shared" si="8"/>
        <v>22061</v>
      </c>
      <c r="L134" t="s">
        <v>96</v>
      </c>
      <c r="M134" s="10">
        <v>4.9000000000000002E-2</v>
      </c>
      <c r="N134" s="10">
        <v>9.8000000000000004E-2</v>
      </c>
      <c r="O134" s="10">
        <v>0.13700000000000001</v>
      </c>
      <c r="P134" s="10">
        <v>0.26500000000000001</v>
      </c>
      <c r="Q134" s="10">
        <v>0.25600000000000001</v>
      </c>
      <c r="R134" s="10">
        <v>0.53800000000000003</v>
      </c>
      <c r="S134" s="10">
        <v>1.0649999999999999</v>
      </c>
      <c r="T134" s="10">
        <v>1.6080000000000001</v>
      </c>
      <c r="U134" s="10">
        <v>1.61</v>
      </c>
      <c r="V134" s="10">
        <v>2.0289999999999999</v>
      </c>
      <c r="W134" s="10">
        <v>2.7679999999999998</v>
      </c>
      <c r="X134" s="10">
        <v>5.3449999999999998</v>
      </c>
      <c r="Y134" s="10">
        <v>7.7759999999999998</v>
      </c>
      <c r="Z134" s="10">
        <v>11.648999999999999</v>
      </c>
      <c r="AA134" s="10">
        <v>12.292</v>
      </c>
      <c r="AB134" s="10">
        <v>15.179</v>
      </c>
      <c r="AC134" s="10">
        <v>13.686999999999999</v>
      </c>
      <c r="AD134" s="10">
        <v>11.702999999999999</v>
      </c>
      <c r="AE134" s="10"/>
      <c r="AF134" s="10"/>
      <c r="AG134" s="10"/>
      <c r="AH134" s="10"/>
      <c r="AI134" s="10"/>
      <c r="AJ134" s="10"/>
      <c r="AK134" s="10"/>
      <c r="AL134" s="10"/>
    </row>
    <row r="135" spans="1:38" x14ac:dyDescent="0.2">
      <c r="A135" s="8" t="s">
        <v>44</v>
      </c>
      <c r="B135" s="8">
        <v>25</v>
      </c>
      <c r="C135">
        <v>0.01</v>
      </c>
      <c r="E135">
        <v>2</v>
      </c>
      <c r="F135" t="str">
        <f t="shared" si="6"/>
        <v>R1-25-0.01-2</v>
      </c>
      <c r="G135" t="s">
        <v>67</v>
      </c>
      <c r="H135" s="13">
        <v>44614</v>
      </c>
      <c r="I135" s="21" t="str">
        <f t="shared" si="7"/>
        <v>22053</v>
      </c>
      <c r="J135" s="13">
        <v>44622</v>
      </c>
      <c r="K135" s="21" t="str">
        <f t="shared" si="8"/>
        <v>22061</v>
      </c>
      <c r="L135" t="s">
        <v>96</v>
      </c>
      <c r="M135" s="10">
        <v>4.7E-2</v>
      </c>
      <c r="N135" s="10">
        <v>9.2999999999999999E-2</v>
      </c>
      <c r="O135" s="10">
        <v>0.183</v>
      </c>
      <c r="P135" s="10">
        <v>0.19500000000000001</v>
      </c>
      <c r="Q135" s="10">
        <v>0.29699999999999999</v>
      </c>
      <c r="R135" s="10">
        <v>0.84199999999999997</v>
      </c>
      <c r="S135" s="10">
        <v>1.611</v>
      </c>
      <c r="T135" s="10">
        <v>1.573</v>
      </c>
      <c r="U135" s="10">
        <v>1.772</v>
      </c>
      <c r="V135" s="10">
        <v>1.7669999999999999</v>
      </c>
      <c r="W135" s="10">
        <v>1.6839999999999999</v>
      </c>
      <c r="X135" s="10">
        <v>2.6579999999999999</v>
      </c>
      <c r="Y135" s="10">
        <v>4.5810000000000004</v>
      </c>
      <c r="Z135" s="10">
        <v>7.73</v>
      </c>
      <c r="AA135" s="10">
        <v>10.875</v>
      </c>
      <c r="AB135" s="10">
        <v>12.750999999999999</v>
      </c>
      <c r="AC135" s="10">
        <v>12.439</v>
      </c>
      <c r="AD135" s="10">
        <v>10.62</v>
      </c>
      <c r="AE135" s="10"/>
      <c r="AF135" s="10"/>
      <c r="AG135" s="10"/>
      <c r="AH135" s="10"/>
      <c r="AI135" s="10"/>
      <c r="AJ135" s="10"/>
      <c r="AK135" s="10"/>
      <c r="AL135" s="10"/>
    </row>
    <row r="136" spans="1:38" x14ac:dyDescent="0.2">
      <c r="A136" s="8" t="s">
        <v>44</v>
      </c>
      <c r="B136" s="8">
        <v>25</v>
      </c>
      <c r="C136">
        <v>0.01</v>
      </c>
      <c r="E136">
        <v>3</v>
      </c>
      <c r="F136" t="str">
        <f t="shared" si="6"/>
        <v>R1-25-0.01-3</v>
      </c>
      <c r="G136" t="s">
        <v>67</v>
      </c>
      <c r="H136" s="13">
        <v>44614</v>
      </c>
      <c r="I136" s="21" t="str">
        <f t="shared" si="7"/>
        <v>22053</v>
      </c>
      <c r="J136" s="13">
        <v>44622</v>
      </c>
      <c r="K136" s="21" t="str">
        <f t="shared" si="8"/>
        <v>22061</v>
      </c>
      <c r="L136" t="s">
        <v>96</v>
      </c>
      <c r="M136" s="10">
        <v>0.03</v>
      </c>
      <c r="N136" s="10">
        <v>5.5E-2</v>
      </c>
      <c r="O136" s="10">
        <v>0.11</v>
      </c>
      <c r="P136" s="10">
        <v>0.17899999999999999</v>
      </c>
      <c r="Q136" s="10">
        <v>0.191</v>
      </c>
      <c r="R136" s="10">
        <v>0.42699999999999999</v>
      </c>
      <c r="S136" s="10">
        <v>1.1060000000000001</v>
      </c>
      <c r="T136" s="10">
        <v>1.1459999999999999</v>
      </c>
      <c r="U136" s="10">
        <v>1.5149999999999999</v>
      </c>
      <c r="V136" s="10">
        <v>2.71</v>
      </c>
      <c r="W136" s="10">
        <v>5.274</v>
      </c>
      <c r="X136" s="10">
        <v>7.8940000000000001</v>
      </c>
      <c r="Y136" s="10">
        <v>10.348000000000001</v>
      </c>
      <c r="Z136" s="10">
        <v>12.509</v>
      </c>
      <c r="AA136" s="10">
        <v>11.422000000000001</v>
      </c>
      <c r="AB136" s="10">
        <v>9.7370000000000001</v>
      </c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  <row r="137" spans="1:38" x14ac:dyDescent="0.2">
      <c r="A137" s="8" t="s">
        <v>44</v>
      </c>
      <c r="B137" s="8">
        <v>25</v>
      </c>
      <c r="C137">
        <v>0.01</v>
      </c>
      <c r="E137">
        <v>4</v>
      </c>
      <c r="F137" t="str">
        <f t="shared" si="6"/>
        <v>R1-25-0.01-4</v>
      </c>
      <c r="G137" t="s">
        <v>67</v>
      </c>
      <c r="H137" s="13">
        <v>44614</v>
      </c>
      <c r="I137" s="21" t="str">
        <f t="shared" si="7"/>
        <v>22053</v>
      </c>
      <c r="J137" s="13">
        <v>44622</v>
      </c>
      <c r="K137" s="21" t="str">
        <f t="shared" si="8"/>
        <v>22061</v>
      </c>
      <c r="L137" t="s">
        <v>96</v>
      </c>
      <c r="M137" s="10">
        <v>4.3999999999999997E-2</v>
      </c>
      <c r="N137" s="10">
        <v>4.2999999999999997E-2</v>
      </c>
      <c r="O137" s="10">
        <v>9.6000000000000002E-2</v>
      </c>
      <c r="P137" s="10">
        <v>0.20699999999999999</v>
      </c>
      <c r="Q137" s="10">
        <v>0.219</v>
      </c>
      <c r="R137" s="10">
        <v>0.39800000000000002</v>
      </c>
      <c r="S137" s="10">
        <v>0.9</v>
      </c>
      <c r="T137" s="10">
        <v>1.792</v>
      </c>
      <c r="U137" s="10">
        <v>1.75</v>
      </c>
      <c r="V137" s="10">
        <v>2.0390000000000001</v>
      </c>
      <c r="W137" s="10">
        <v>4.1429999999999998</v>
      </c>
      <c r="X137" s="10">
        <v>7.4459999999999997</v>
      </c>
      <c r="Y137" s="10">
        <v>9.2560000000000002</v>
      </c>
      <c r="Z137" s="10">
        <v>14.003</v>
      </c>
      <c r="AA137" s="10">
        <v>15.084</v>
      </c>
      <c r="AB137" s="10">
        <v>14.673</v>
      </c>
      <c r="AC137" s="10">
        <v>11.864000000000001</v>
      </c>
      <c r="AD137" s="10"/>
      <c r="AE137" s="10"/>
      <c r="AF137" s="10"/>
      <c r="AG137" s="10"/>
      <c r="AH137" s="10"/>
      <c r="AI137" s="10"/>
      <c r="AJ137" s="10"/>
      <c r="AK137" s="10"/>
      <c r="AL137" s="10"/>
    </row>
    <row r="138" spans="1:38" x14ac:dyDescent="0.2">
      <c r="A138" s="8" t="s">
        <v>44</v>
      </c>
      <c r="B138" s="8">
        <v>25</v>
      </c>
      <c r="C138">
        <v>0.01</v>
      </c>
      <c r="E138">
        <v>5</v>
      </c>
      <c r="F138" t="str">
        <f t="shared" si="6"/>
        <v>R1-25-0.01-5</v>
      </c>
      <c r="G138" t="s">
        <v>67</v>
      </c>
      <c r="H138" s="13">
        <v>44614</v>
      </c>
      <c r="I138" s="21" t="str">
        <f t="shared" si="7"/>
        <v>22053</v>
      </c>
      <c r="J138" s="13">
        <v>44622</v>
      </c>
      <c r="K138" s="21" t="str">
        <f t="shared" si="8"/>
        <v>22061</v>
      </c>
      <c r="L138" t="s">
        <v>96</v>
      </c>
      <c r="M138" s="10">
        <v>6.7000000000000004E-2</v>
      </c>
      <c r="N138" s="10">
        <v>0.11799999999999999</v>
      </c>
      <c r="O138" s="10">
        <v>0.21</v>
      </c>
      <c r="P138" s="10">
        <v>0.218</v>
      </c>
      <c r="Q138" s="10">
        <v>0.378</v>
      </c>
      <c r="R138" s="10">
        <v>1.028</v>
      </c>
      <c r="S138" s="10">
        <v>1.7050000000000001</v>
      </c>
      <c r="T138" s="10">
        <v>1.6839999999999999</v>
      </c>
      <c r="U138" s="10">
        <v>2.4510000000000001</v>
      </c>
      <c r="V138" s="10">
        <v>3.544</v>
      </c>
      <c r="W138" s="10">
        <v>4.327</v>
      </c>
      <c r="X138" s="10">
        <v>7.4180000000000001</v>
      </c>
      <c r="Y138" s="10">
        <v>10.87</v>
      </c>
      <c r="Z138" s="10">
        <v>13.199</v>
      </c>
      <c r="AA138" s="10">
        <v>13.965999999999999</v>
      </c>
      <c r="AB138" s="10">
        <v>12.59</v>
      </c>
      <c r="AC138" s="10">
        <v>11.278</v>
      </c>
      <c r="AD138" s="10"/>
      <c r="AE138" s="10"/>
      <c r="AF138" s="10"/>
      <c r="AG138" s="10"/>
      <c r="AH138" s="10"/>
      <c r="AI138" s="10"/>
      <c r="AJ138" s="10"/>
      <c r="AK138" s="10"/>
      <c r="AL138" s="10"/>
    </row>
    <row r="139" spans="1:38" x14ac:dyDescent="0.2">
      <c r="A139" s="8" t="s">
        <v>44</v>
      </c>
      <c r="B139" s="8">
        <v>25</v>
      </c>
      <c r="C139">
        <v>0.01</v>
      </c>
      <c r="E139">
        <v>6</v>
      </c>
      <c r="F139" t="str">
        <f t="shared" si="6"/>
        <v>R1-25-0.01-6</v>
      </c>
      <c r="G139" t="s">
        <v>67</v>
      </c>
      <c r="H139" s="13">
        <v>44614</v>
      </c>
      <c r="I139" s="21" t="str">
        <f t="shared" si="7"/>
        <v>22053</v>
      </c>
      <c r="J139" s="13">
        <v>44622</v>
      </c>
      <c r="K139" s="21" t="str">
        <f t="shared" si="8"/>
        <v>22061</v>
      </c>
      <c r="L139" t="s">
        <v>96</v>
      </c>
      <c r="M139" s="10">
        <v>2.3E-2</v>
      </c>
      <c r="N139" s="10">
        <v>3.3000000000000002E-2</v>
      </c>
      <c r="O139" s="10">
        <v>7.0999999999999994E-2</v>
      </c>
      <c r="P139" s="10">
        <v>0.14299999999999999</v>
      </c>
      <c r="Q139" s="10">
        <v>0.22600000000000001</v>
      </c>
      <c r="R139" s="10">
        <v>0.20300000000000001</v>
      </c>
      <c r="S139" s="10">
        <v>0.20300000000000001</v>
      </c>
      <c r="T139" s="10">
        <v>0.309</v>
      </c>
      <c r="U139" s="10">
        <v>0.308</v>
      </c>
      <c r="V139" s="10">
        <v>0.39600000000000002</v>
      </c>
      <c r="W139" s="10">
        <v>0.47099999999999997</v>
      </c>
      <c r="X139" s="10">
        <v>0.45500000000000002</v>
      </c>
      <c r="Y139" s="10">
        <v>0.443</v>
      </c>
      <c r="Z139" s="10">
        <v>0.92800000000000005</v>
      </c>
      <c r="AA139" s="10">
        <v>1.948</v>
      </c>
      <c r="AB139" s="10">
        <v>2.5870000000000002</v>
      </c>
      <c r="AC139" s="10">
        <v>2.5329999999999999</v>
      </c>
      <c r="AD139" s="10">
        <v>2.9169999999999998</v>
      </c>
      <c r="AE139" s="10">
        <v>5.7530000000000001</v>
      </c>
      <c r="AF139" s="10">
        <v>8.8249999999999993</v>
      </c>
      <c r="AG139" s="10">
        <v>10.654</v>
      </c>
      <c r="AH139" s="10">
        <v>14.863</v>
      </c>
      <c r="AI139" s="10">
        <v>16.835000000000001</v>
      </c>
      <c r="AJ139" s="10">
        <v>19.155000000000001</v>
      </c>
      <c r="AK139" s="10">
        <v>18.138999999999999</v>
      </c>
      <c r="AL139" s="10">
        <v>17.03</v>
      </c>
    </row>
    <row r="140" spans="1:38" x14ac:dyDescent="0.2">
      <c r="A140" s="8" t="s">
        <v>44</v>
      </c>
      <c r="B140" s="8">
        <v>25</v>
      </c>
      <c r="C140">
        <v>0.01</v>
      </c>
      <c r="E140">
        <v>7</v>
      </c>
      <c r="F140" t="str">
        <f t="shared" si="6"/>
        <v>R1-25-0.01-7</v>
      </c>
      <c r="G140" t="s">
        <v>67</v>
      </c>
      <c r="H140" s="13">
        <v>44614</v>
      </c>
      <c r="I140" s="21" t="str">
        <f t="shared" si="7"/>
        <v>22053</v>
      </c>
      <c r="J140" s="13">
        <v>44622</v>
      </c>
      <c r="K140" s="21" t="str">
        <f t="shared" si="8"/>
        <v>22061</v>
      </c>
      <c r="L140" t="s">
        <v>75</v>
      </c>
      <c r="M140" s="10">
        <v>5.8000000000000003E-2</v>
      </c>
      <c r="N140" s="10">
        <v>0.10199999999999999</v>
      </c>
      <c r="O140" s="10">
        <v>0.19400000000000001</v>
      </c>
      <c r="P140" s="10">
        <v>0.217</v>
      </c>
      <c r="Q140" s="10">
        <v>0.42899999999999999</v>
      </c>
      <c r="R140" s="10">
        <v>0.85199999999999998</v>
      </c>
      <c r="S140" s="10">
        <v>1.4239999999999999</v>
      </c>
      <c r="T140" s="10">
        <v>1.383</v>
      </c>
      <c r="U140" s="10">
        <v>2.004</v>
      </c>
      <c r="V140" s="10">
        <v>3.3010000000000002</v>
      </c>
      <c r="W140" s="10">
        <v>4.8330000000000002</v>
      </c>
      <c r="X140" s="10">
        <v>7.6360000000000001</v>
      </c>
      <c r="Y140" s="10">
        <v>9.6880000000000006</v>
      </c>
      <c r="Z140" s="10">
        <v>11.114000000000001</v>
      </c>
      <c r="AA140" s="10">
        <v>10.699</v>
      </c>
      <c r="AB140" s="10">
        <v>9.3089999999999993</v>
      </c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</row>
    <row r="141" spans="1:38" x14ac:dyDescent="0.2">
      <c r="A141" s="8" t="s">
        <v>44</v>
      </c>
      <c r="B141" s="8">
        <v>25</v>
      </c>
      <c r="C141">
        <v>0.01</v>
      </c>
      <c r="E141">
        <v>8</v>
      </c>
      <c r="F141" t="str">
        <f t="shared" si="6"/>
        <v>R1-25-0.01-8</v>
      </c>
      <c r="G141" t="s">
        <v>67</v>
      </c>
      <c r="H141" s="13">
        <v>44614</v>
      </c>
      <c r="I141" s="21" t="str">
        <f t="shared" si="7"/>
        <v>22053</v>
      </c>
      <c r="J141" s="13">
        <v>44622</v>
      </c>
      <c r="K141" s="21" t="str">
        <f t="shared" si="8"/>
        <v>22061</v>
      </c>
      <c r="L141" t="s">
        <v>96</v>
      </c>
      <c r="M141" s="10">
        <v>9.6000000000000002E-2</v>
      </c>
      <c r="N141" s="10">
        <v>0.186</v>
      </c>
      <c r="O141" s="10">
        <v>0.32</v>
      </c>
      <c r="P141" s="10">
        <v>0.33200000000000002</v>
      </c>
      <c r="Q141" s="10">
        <v>0.84799999999999998</v>
      </c>
      <c r="R141" s="10">
        <v>1.9650000000000001</v>
      </c>
      <c r="S141" s="10">
        <v>1.919</v>
      </c>
      <c r="T141" s="10">
        <v>2.8610000000000002</v>
      </c>
      <c r="U141" s="10">
        <v>5.2270000000000003</v>
      </c>
      <c r="V141" s="10">
        <v>7.5650000000000004</v>
      </c>
      <c r="W141" s="10">
        <v>9.3819999999999997</v>
      </c>
      <c r="X141" s="10">
        <v>12.189</v>
      </c>
      <c r="Y141" s="10">
        <v>14.618</v>
      </c>
      <c r="Z141" s="10">
        <v>13.823</v>
      </c>
      <c r="AA141" s="10">
        <v>12.004</v>
      </c>
      <c r="AB141" s="10">
        <v>10.446999999999999</v>
      </c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</row>
    <row r="142" spans="1:38" x14ac:dyDescent="0.2">
      <c r="A142" s="8" t="s">
        <v>44</v>
      </c>
      <c r="B142" s="8">
        <v>25</v>
      </c>
      <c r="C142">
        <v>0.01</v>
      </c>
      <c r="E142">
        <v>9</v>
      </c>
      <c r="F142" t="str">
        <f t="shared" si="6"/>
        <v>R1-25-0.01-9</v>
      </c>
      <c r="G142" t="s">
        <v>67</v>
      </c>
      <c r="H142" s="13">
        <v>44614</v>
      </c>
      <c r="I142" s="21" t="str">
        <f t="shared" si="7"/>
        <v>22053</v>
      </c>
      <c r="J142" s="13">
        <v>44622</v>
      </c>
      <c r="K142" s="21" t="str">
        <f t="shared" si="8"/>
        <v>22061</v>
      </c>
      <c r="L142" t="s">
        <v>96</v>
      </c>
      <c r="M142" s="10">
        <v>8.3000000000000004E-2</v>
      </c>
      <c r="N142" s="10">
        <v>0.156</v>
      </c>
      <c r="O142" s="10">
        <v>0.309</v>
      </c>
      <c r="P142" s="10">
        <v>0.29799999999999999</v>
      </c>
      <c r="Q142" s="10">
        <v>0.66300000000000003</v>
      </c>
      <c r="R142" s="10">
        <v>1.579</v>
      </c>
      <c r="S142" s="10">
        <v>1.65</v>
      </c>
      <c r="T142" s="10">
        <v>1.82</v>
      </c>
      <c r="U142" s="10">
        <v>3.5339999999999998</v>
      </c>
      <c r="V142" s="10">
        <v>5.6669999999999998</v>
      </c>
      <c r="W142" s="10">
        <v>7.7590000000000003</v>
      </c>
      <c r="X142" s="10">
        <v>9.8870000000000005</v>
      </c>
      <c r="Y142" s="10">
        <v>11.278</v>
      </c>
      <c r="Z142" s="10">
        <v>12.096</v>
      </c>
      <c r="AA142" s="10">
        <v>9.9730000000000008</v>
      </c>
      <c r="AB142" s="10">
        <v>8.4429999999999996</v>
      </c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</row>
    <row r="143" spans="1:38" x14ac:dyDescent="0.2">
      <c r="A143" s="8" t="s">
        <v>44</v>
      </c>
      <c r="B143" s="8">
        <v>25</v>
      </c>
      <c r="C143">
        <v>0.01</v>
      </c>
      <c r="E143">
        <v>10</v>
      </c>
      <c r="F143" t="str">
        <f t="shared" si="6"/>
        <v>R1-25-0.01-10</v>
      </c>
      <c r="G143" t="s">
        <v>67</v>
      </c>
      <c r="H143" s="13">
        <v>44614</v>
      </c>
      <c r="I143" s="21" t="str">
        <f t="shared" si="7"/>
        <v>22053</v>
      </c>
      <c r="J143" s="13">
        <v>44622</v>
      </c>
      <c r="K143" s="21" t="str">
        <f t="shared" si="8"/>
        <v>22061</v>
      </c>
      <c r="L143" t="s">
        <v>96</v>
      </c>
      <c r="M143" s="10">
        <v>4.2000000000000003E-2</v>
      </c>
      <c r="N143" s="10">
        <v>8.5000000000000006E-2</v>
      </c>
      <c r="O143" s="10">
        <v>0.17299999999999999</v>
      </c>
      <c r="P143" s="10">
        <v>0.19</v>
      </c>
      <c r="Q143" s="10">
        <v>0.35</v>
      </c>
      <c r="R143" s="10">
        <v>0.89</v>
      </c>
      <c r="S143" s="10">
        <v>1.389</v>
      </c>
      <c r="T143" s="10">
        <v>1.357</v>
      </c>
      <c r="U143" s="10">
        <v>2.0649999999999999</v>
      </c>
      <c r="V143" s="10">
        <v>3.177</v>
      </c>
      <c r="W143" s="10">
        <v>5.7839999999999998</v>
      </c>
      <c r="X143" s="10">
        <v>8.5079999999999991</v>
      </c>
      <c r="Y143" s="10">
        <v>10.929</v>
      </c>
      <c r="Z143" s="10">
        <v>11.718</v>
      </c>
      <c r="AA143" s="10">
        <v>10.736000000000001</v>
      </c>
      <c r="AB143" s="10">
        <v>9.2569999999999997</v>
      </c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</row>
  </sheetData>
  <conditionalFormatting sqref="F1:F143">
    <cfRule type="duplicateValues" dxfId="1" priority="1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93B97-A4D1-3D46-B2C8-19FF72FBA7F9}">
  <dimension ref="A1:AP143"/>
  <sheetViews>
    <sheetView zoomScaleNormal="100" workbookViewId="0">
      <pane xSplit="5" ySplit="1" topLeftCell="AA107" activePane="bottomRight" state="frozen"/>
      <selection pane="topRight" activeCell="F1" sqref="F1"/>
      <selection pane="bottomLeft" activeCell="A2" sqref="A2"/>
      <selection pane="bottomRight" activeCell="AP1" sqref="AP1:AP143"/>
    </sheetView>
  </sheetViews>
  <sheetFormatPr baseColWidth="10" defaultRowHeight="16" x14ac:dyDescent="0.2"/>
  <cols>
    <col min="6" max="6" width="14.5" bestFit="1" customWidth="1"/>
    <col min="38" max="38" width="11.6640625" bestFit="1" customWidth="1"/>
  </cols>
  <sheetData>
    <row r="1" spans="1:42" x14ac:dyDescent="0.2">
      <c r="A1" t="s">
        <v>23</v>
      </c>
      <c r="B1" t="s">
        <v>40</v>
      </c>
      <c r="C1" t="s">
        <v>41</v>
      </c>
      <c r="D1" t="s">
        <v>73</v>
      </c>
      <c r="E1" t="s">
        <v>10</v>
      </c>
      <c r="F1" t="s">
        <v>24</v>
      </c>
      <c r="G1" t="s">
        <v>25</v>
      </c>
      <c r="H1" t="s">
        <v>117</v>
      </c>
      <c r="I1" t="s">
        <v>118</v>
      </c>
      <c r="J1" t="s">
        <v>119</v>
      </c>
      <c r="K1" t="s">
        <v>120</v>
      </c>
      <c r="L1" t="s">
        <v>28</v>
      </c>
      <c r="M1" t="s">
        <v>116</v>
      </c>
      <c r="N1" t="s">
        <v>29</v>
      </c>
      <c r="O1" t="s">
        <v>30</v>
      </c>
      <c r="P1" t="s">
        <v>121</v>
      </c>
      <c r="Q1" t="s">
        <v>31</v>
      </c>
      <c r="R1" t="s">
        <v>79</v>
      </c>
      <c r="S1" t="s">
        <v>124</v>
      </c>
      <c r="T1" t="s">
        <v>80</v>
      </c>
      <c r="U1" t="s">
        <v>97</v>
      </c>
      <c r="V1" t="s">
        <v>122</v>
      </c>
      <c r="W1" t="s">
        <v>98</v>
      </c>
      <c r="X1" t="s">
        <v>81</v>
      </c>
      <c r="Y1" t="s">
        <v>126</v>
      </c>
      <c r="Z1" t="s">
        <v>88</v>
      </c>
      <c r="AA1" t="s">
        <v>32</v>
      </c>
      <c r="AB1" t="s">
        <v>127</v>
      </c>
      <c r="AC1" t="s">
        <v>33</v>
      </c>
      <c r="AD1" t="s">
        <v>34</v>
      </c>
      <c r="AE1" t="s">
        <v>83</v>
      </c>
      <c r="AF1" t="s">
        <v>93</v>
      </c>
      <c r="AG1" t="s">
        <v>91</v>
      </c>
      <c r="AH1" t="s">
        <v>125</v>
      </c>
      <c r="AI1" t="s">
        <v>92</v>
      </c>
      <c r="AJ1" t="s">
        <v>129</v>
      </c>
      <c r="AK1" t="s">
        <v>130</v>
      </c>
      <c r="AL1" t="s">
        <v>134</v>
      </c>
      <c r="AM1" t="s">
        <v>135</v>
      </c>
      <c r="AP1" t="s">
        <v>81</v>
      </c>
    </row>
    <row r="2" spans="1:42" x14ac:dyDescent="0.2">
      <c r="A2" s="8" t="s">
        <v>47</v>
      </c>
      <c r="B2" s="8">
        <v>40</v>
      </c>
      <c r="C2" s="11">
        <v>0.5</v>
      </c>
      <c r="D2" s="8"/>
      <c r="E2">
        <v>8</v>
      </c>
      <c r="F2" t="str">
        <f>_xlfn.CONCAT(A2,"-",B2,"-",C2,
IF(ISTEXT(D2),"_",""),D2,"-",E2)</f>
        <v>R4-40-0.5-8</v>
      </c>
      <c r="G2" t="s">
        <v>68</v>
      </c>
      <c r="H2" s="14">
        <v>44660</v>
      </c>
      <c r="I2" s="21" t="str">
        <f>TEXT(H2,"yy")&amp;TEXT(H2-("1JAN"&amp;YEAR(H2))+1,"000")</f>
        <v>22099</v>
      </c>
      <c r="J2" s="14">
        <v>44668</v>
      </c>
      <c r="K2" s="21" t="str">
        <f>IF(J2&lt;&gt;"na",(TEXT(J2,"yy")&amp;TEXT(J2-("1JAN"&amp;YEAR(J2))+1,"000")),"na")</f>
        <v>22107</v>
      </c>
      <c r="L2" t="s">
        <v>74</v>
      </c>
      <c r="M2" s="21" t="str">
        <f>IF(L2&lt;&gt;"na",(TEXT(L2,"yy")&amp;TEXT(L2-("1JAN"&amp;YEAR(L2))+1,"000")),"na")</f>
        <v>na</v>
      </c>
      <c r="N2" t="s">
        <v>74</v>
      </c>
      <c r="O2" s="14">
        <v>44668</v>
      </c>
      <c r="P2" s="21" t="str">
        <f>IF(O2&lt;&gt;"na",(TEXT(O2,"yy")&amp;TEXT(O2-("1JAN"&amp;YEAR(O2))+1,"000")),"na")</f>
        <v>22107</v>
      </c>
      <c r="Q2" s="10">
        <v>0.248</v>
      </c>
      <c r="R2" s="3">
        <v>44674</v>
      </c>
      <c r="S2" s="21" t="str">
        <f>IF(R2&lt;&gt;"na",(TEXT(R2,"yy")&amp;TEXT(R2-("1JAN"&amp;YEAR(R2))+1,"000")),"na")</f>
        <v>22113</v>
      </c>
      <c r="T2" s="10">
        <v>1.423</v>
      </c>
      <c r="U2" t="s">
        <v>74</v>
      </c>
      <c r="V2" s="21" t="str">
        <f>IF(U2&lt;&gt;"na",(TEXT(U2,"yy")&amp;TEXT(U2-("1JAN"&amp;YEAR(U2))+1,"000")),"na")</f>
        <v>na</v>
      </c>
      <c r="W2" t="s">
        <v>74</v>
      </c>
      <c r="X2" s="14">
        <v>44682</v>
      </c>
      <c r="Y2" s="21" t="str">
        <f>IF(X2&lt;&gt;"na",(TEXT(X2,"yy")&amp;TEXT(X2-("1JAN"&amp;YEAR(X2))+1,"000")),"na")</f>
        <v>22121</v>
      </c>
      <c r="Z2">
        <v>12.542</v>
      </c>
      <c r="AA2" s="10" t="s">
        <v>74</v>
      </c>
      <c r="AB2" s="21" t="str">
        <f>IF(AA2&lt;&gt;"na",(TEXT(AA2,"yy")&amp;TEXT(AA2-("1JAN"&amp;YEAR(AA2))+1,"000")),"na")</f>
        <v>na</v>
      </c>
      <c r="AC2" s="10" t="s">
        <v>74</v>
      </c>
      <c r="AD2" s="10" t="s">
        <v>74</v>
      </c>
      <c r="AE2" s="10" t="s">
        <v>74</v>
      </c>
      <c r="AF2" t="s">
        <v>82</v>
      </c>
      <c r="AG2" s="10" t="s">
        <v>74</v>
      </c>
      <c r="AH2" s="21" t="str">
        <f>IF(AG2&lt;&gt;"na",(TEXT(AG2,"yy")&amp;TEXT(AG2-("1JAN"&amp;YEAR(AG2))+1,"000")),"na")</f>
        <v>na</v>
      </c>
      <c r="AI2" s="10" t="s">
        <v>74</v>
      </c>
      <c r="AJ2" t="str">
        <f>IF(M2&lt;&gt;"na",P2-M2,"na")</f>
        <v>na</v>
      </c>
      <c r="AK2">
        <f>IF(OR(S2="na",P2="na"),"na",S2-P2)</f>
        <v>6</v>
      </c>
      <c r="AL2">
        <f>IF(Y2&lt;&gt;"na",Y2-S2,"na")</f>
        <v>8</v>
      </c>
      <c r="AM2" t="str">
        <f>IF(AB2&lt;&gt;"na",AB2-Y2,"na")</f>
        <v>na</v>
      </c>
      <c r="AP2" s="14">
        <v>44682</v>
      </c>
    </row>
    <row r="3" spans="1:42" x14ac:dyDescent="0.2">
      <c r="A3" s="8" t="s">
        <v>47</v>
      </c>
      <c r="B3" s="8">
        <v>25</v>
      </c>
      <c r="C3" s="11">
        <v>0.5</v>
      </c>
      <c r="D3" s="8"/>
      <c r="E3">
        <v>1</v>
      </c>
      <c r="F3" t="str">
        <f t="shared" ref="F3:F66" si="0">_xlfn.CONCAT(A3,"-",B3,"-",C3,
IF(ISTEXT(D3),"_",""),D3,"-",E3)</f>
        <v>R4-25-0.5-1</v>
      </c>
      <c r="G3" t="s">
        <v>68</v>
      </c>
      <c r="H3" s="14">
        <v>44660</v>
      </c>
      <c r="I3" s="21" t="str">
        <f t="shared" ref="I3:I66" si="1">TEXT(H3,"yy")&amp;TEXT(H3-("1JAN"&amp;YEAR(H3))+1,"000")</f>
        <v>22099</v>
      </c>
      <c r="J3" s="14">
        <v>44668</v>
      </c>
      <c r="K3" s="21" t="str">
        <f t="shared" ref="K3:K66" si="2">IF(J3&lt;&gt;"na",(TEXT(J3,"yy")&amp;TEXT(J3-("1JAN"&amp;YEAR(J3))+1,"000")),"na")</f>
        <v>22107</v>
      </c>
      <c r="L3" t="s">
        <v>74</v>
      </c>
      <c r="M3" s="21" t="str">
        <f t="shared" ref="M3:M66" si="3">IF(L3&lt;&gt;"na",(TEXT(L3,"yy")&amp;TEXT(L3-("1JAN"&amp;YEAR(L3))+1,"000")),"na")</f>
        <v>na</v>
      </c>
      <c r="N3" t="s">
        <v>74</v>
      </c>
      <c r="O3" s="14">
        <v>44668</v>
      </c>
      <c r="P3" s="21" t="str">
        <f t="shared" ref="P3:P66" si="4">IF(O3&lt;&gt;"na",(TEXT(O3,"yy")&amp;TEXT(O3-("1JAN"&amp;YEAR(O3))+1,"000")),"na")</f>
        <v>22107</v>
      </c>
      <c r="Q3" s="10">
        <v>0.318</v>
      </c>
      <c r="R3" s="3">
        <v>44676</v>
      </c>
      <c r="S3" s="21" t="str">
        <f t="shared" ref="S3:S66" si="5">IF(R3&lt;&gt;"na",(TEXT(R3,"yy")&amp;TEXT(R3-("1JAN"&amp;YEAR(R3))+1,"000")),"na")</f>
        <v>22115</v>
      </c>
      <c r="T3" s="10">
        <v>1.17</v>
      </c>
      <c r="U3" t="s">
        <v>74</v>
      </c>
      <c r="V3" s="21" t="str">
        <f t="shared" ref="V3:V66" si="6">IF(U3&lt;&gt;"na",(TEXT(U3,"yy")&amp;TEXT(U3-("1JAN"&amp;YEAR(U3))+1,"000")),"na")</f>
        <v>na</v>
      </c>
      <c r="W3" t="s">
        <v>74</v>
      </c>
      <c r="X3" s="10" t="s">
        <v>74</v>
      </c>
      <c r="Y3" s="21" t="str">
        <f t="shared" ref="Y3:Y66" si="7">IF(X3&lt;&gt;"na",(TEXT(X3,"yy")&amp;TEXT(X3-("1JAN"&amp;YEAR(X3))+1,"000")),"na")</f>
        <v>na</v>
      </c>
      <c r="Z3" s="10" t="s">
        <v>74</v>
      </c>
      <c r="AA3" s="10" t="s">
        <v>74</v>
      </c>
      <c r="AB3" s="21" t="str">
        <f t="shared" ref="AB3:AB66" si="8">IF(AA3&lt;&gt;"na",(TEXT(AA3,"yy")&amp;TEXT(AA3-("1JAN"&amp;YEAR(AA3))+1,"000")),"na")</f>
        <v>na</v>
      </c>
      <c r="AC3" s="10" t="s">
        <v>74</v>
      </c>
      <c r="AD3" s="10" t="s">
        <v>74</v>
      </c>
      <c r="AE3" s="10" t="s">
        <v>74</v>
      </c>
      <c r="AF3" t="s">
        <v>82</v>
      </c>
      <c r="AG3" s="10" t="s">
        <v>74</v>
      </c>
      <c r="AH3" s="21" t="str">
        <f t="shared" ref="AH3:AH66" si="9">IF(AG3&lt;&gt;"na",(TEXT(AG3,"yy")&amp;TEXT(AG3-("1JAN"&amp;YEAR(AG3))+1,"000")),"na")</f>
        <v>na</v>
      </c>
      <c r="AI3" s="10" t="s">
        <v>74</v>
      </c>
      <c r="AJ3" t="str">
        <f t="shared" ref="AJ3:AJ66" si="10">IF(M3&lt;&gt;"na",P3-M3,"na")</f>
        <v>na</v>
      </c>
      <c r="AK3">
        <f>IF(OR(S3="na",P3="na"),"na",S3-P3)</f>
        <v>8</v>
      </c>
      <c r="AL3" t="str">
        <f t="shared" ref="AL3:AL66" si="11">IF(Y3&lt;&gt;"na",Y3-S3,"na")</f>
        <v>na</v>
      </c>
      <c r="AM3" t="str">
        <f t="shared" ref="AM3:AM66" si="12">IF(AB3&lt;&gt;"na",AB3-Y3,"na")</f>
        <v>na</v>
      </c>
      <c r="AP3" s="10" t="s">
        <v>74</v>
      </c>
    </row>
    <row r="4" spans="1:42" x14ac:dyDescent="0.2">
      <c r="A4" s="8" t="s">
        <v>47</v>
      </c>
      <c r="B4" s="8">
        <v>40</v>
      </c>
      <c r="C4" s="11">
        <v>0.5</v>
      </c>
      <c r="D4" s="9"/>
      <c r="E4">
        <v>3</v>
      </c>
      <c r="F4" t="str">
        <f t="shared" si="0"/>
        <v>R4-40-0.5-3</v>
      </c>
      <c r="G4" t="s">
        <v>68</v>
      </c>
      <c r="H4" s="14">
        <v>44660</v>
      </c>
      <c r="I4" s="21" t="str">
        <f t="shared" si="1"/>
        <v>22099</v>
      </c>
      <c r="J4" s="14">
        <v>44668</v>
      </c>
      <c r="K4" s="21" t="str">
        <f t="shared" si="2"/>
        <v>22107</v>
      </c>
      <c r="L4" t="s">
        <v>74</v>
      </c>
      <c r="M4" s="21" t="str">
        <f t="shared" si="3"/>
        <v>na</v>
      </c>
      <c r="N4" t="s">
        <v>74</v>
      </c>
      <c r="O4" s="14">
        <v>44668</v>
      </c>
      <c r="P4" s="21" t="str">
        <f t="shared" si="4"/>
        <v>22107</v>
      </c>
      <c r="Q4" s="10">
        <v>0.30399999999999999</v>
      </c>
      <c r="R4" s="13">
        <v>44674</v>
      </c>
      <c r="S4" s="21" t="str">
        <f t="shared" si="5"/>
        <v>22113</v>
      </c>
      <c r="T4" s="10">
        <v>1.43</v>
      </c>
      <c r="U4" t="s">
        <v>74</v>
      </c>
      <c r="V4" s="21" t="str">
        <f t="shared" si="6"/>
        <v>na</v>
      </c>
      <c r="W4" t="s">
        <v>74</v>
      </c>
      <c r="X4" s="10" t="s">
        <v>74</v>
      </c>
      <c r="Y4" s="21" t="str">
        <f t="shared" si="7"/>
        <v>na</v>
      </c>
      <c r="Z4" s="10" t="s">
        <v>74</v>
      </c>
      <c r="AA4" s="10" t="s">
        <v>74</v>
      </c>
      <c r="AB4" s="21" t="str">
        <f t="shared" si="8"/>
        <v>na</v>
      </c>
      <c r="AC4" s="10" t="s">
        <v>74</v>
      </c>
      <c r="AD4" s="10" t="s">
        <v>74</v>
      </c>
      <c r="AE4" s="10" t="s">
        <v>74</v>
      </c>
      <c r="AF4" t="s">
        <v>82</v>
      </c>
      <c r="AG4" s="10" t="s">
        <v>74</v>
      </c>
      <c r="AH4" s="21" t="str">
        <f t="shared" si="9"/>
        <v>na</v>
      </c>
      <c r="AI4" s="10" t="s">
        <v>74</v>
      </c>
      <c r="AJ4" t="str">
        <f t="shared" si="10"/>
        <v>na</v>
      </c>
      <c r="AK4">
        <f>IF(OR(S4="na",P4="na"),"na",S4-P4)</f>
        <v>6</v>
      </c>
      <c r="AL4" t="str">
        <f t="shared" si="11"/>
        <v>na</v>
      </c>
      <c r="AM4" t="str">
        <f t="shared" si="12"/>
        <v>na</v>
      </c>
      <c r="AP4" s="10" t="s">
        <v>74</v>
      </c>
    </row>
    <row r="5" spans="1:42" x14ac:dyDescent="0.2">
      <c r="A5" s="8" t="s">
        <v>47</v>
      </c>
      <c r="B5" s="8">
        <v>25</v>
      </c>
      <c r="C5" s="11">
        <v>0.5</v>
      </c>
      <c r="D5" s="8"/>
      <c r="E5">
        <v>5</v>
      </c>
      <c r="F5" t="str">
        <f t="shared" si="0"/>
        <v>R4-25-0.5-5</v>
      </c>
      <c r="G5" t="s">
        <v>68</v>
      </c>
      <c r="H5" s="14">
        <v>44660</v>
      </c>
      <c r="I5" s="21" t="str">
        <f t="shared" si="1"/>
        <v>22099</v>
      </c>
      <c r="J5" s="14">
        <v>44668</v>
      </c>
      <c r="K5" s="21" t="str">
        <f t="shared" si="2"/>
        <v>22107</v>
      </c>
      <c r="L5" t="s">
        <v>74</v>
      </c>
      <c r="M5" s="21" t="str">
        <f t="shared" si="3"/>
        <v>na</v>
      </c>
      <c r="N5" t="s">
        <v>74</v>
      </c>
      <c r="O5" s="14">
        <v>44668</v>
      </c>
      <c r="P5" s="21" t="str">
        <f t="shared" si="4"/>
        <v>22107</v>
      </c>
      <c r="Q5" s="10">
        <v>0.34799999999999998</v>
      </c>
      <c r="R5" s="13">
        <v>44673</v>
      </c>
      <c r="S5" s="21" t="str">
        <f t="shared" si="5"/>
        <v>22112</v>
      </c>
      <c r="T5" s="10">
        <v>2.036</v>
      </c>
      <c r="U5" t="s">
        <v>74</v>
      </c>
      <c r="V5" s="21" t="str">
        <f t="shared" si="6"/>
        <v>na</v>
      </c>
      <c r="W5" t="s">
        <v>74</v>
      </c>
      <c r="X5" s="14">
        <v>44681</v>
      </c>
      <c r="Y5" s="21" t="str">
        <f t="shared" si="7"/>
        <v>22120</v>
      </c>
      <c r="Z5">
        <v>12.683999999999999</v>
      </c>
      <c r="AA5" s="10" t="s">
        <v>74</v>
      </c>
      <c r="AB5" s="21" t="str">
        <f t="shared" si="8"/>
        <v>na</v>
      </c>
      <c r="AC5" s="10" t="s">
        <v>74</v>
      </c>
      <c r="AD5" s="10" t="s">
        <v>74</v>
      </c>
      <c r="AE5" s="10" t="s">
        <v>74</v>
      </c>
      <c r="AF5" t="s">
        <v>82</v>
      </c>
      <c r="AG5" s="10" t="s">
        <v>74</v>
      </c>
      <c r="AH5" s="21" t="str">
        <f t="shared" si="9"/>
        <v>na</v>
      </c>
      <c r="AI5" s="10" t="s">
        <v>74</v>
      </c>
      <c r="AJ5" t="str">
        <f t="shared" si="10"/>
        <v>na</v>
      </c>
      <c r="AK5">
        <f t="shared" ref="AK5:AK68" si="13">IF(OR(S5="na",P5="na"),"na",S5-P5)</f>
        <v>5</v>
      </c>
      <c r="AL5">
        <f t="shared" si="11"/>
        <v>8</v>
      </c>
      <c r="AM5" t="str">
        <f t="shared" si="12"/>
        <v>na</v>
      </c>
      <c r="AP5" s="14">
        <v>44681</v>
      </c>
    </row>
    <row r="6" spans="1:42" x14ac:dyDescent="0.2">
      <c r="A6" s="8" t="s">
        <v>47</v>
      </c>
      <c r="B6" s="8">
        <v>25</v>
      </c>
      <c r="C6" s="11">
        <v>0.5</v>
      </c>
      <c r="D6" s="8"/>
      <c r="E6">
        <v>6</v>
      </c>
      <c r="F6" t="str">
        <f t="shared" si="0"/>
        <v>R4-25-0.5-6</v>
      </c>
      <c r="G6" t="s">
        <v>68</v>
      </c>
      <c r="H6" s="14">
        <v>44660</v>
      </c>
      <c r="I6" s="21" t="str">
        <f t="shared" si="1"/>
        <v>22099</v>
      </c>
      <c r="J6" s="14">
        <v>44668</v>
      </c>
      <c r="K6" s="21" t="str">
        <f t="shared" si="2"/>
        <v>22107</v>
      </c>
      <c r="L6" t="s">
        <v>74</v>
      </c>
      <c r="M6" s="21" t="str">
        <f t="shared" si="3"/>
        <v>na</v>
      </c>
      <c r="N6" t="s">
        <v>74</v>
      </c>
      <c r="O6" s="14">
        <v>44668</v>
      </c>
      <c r="P6" s="21" t="str">
        <f t="shared" si="4"/>
        <v>22107</v>
      </c>
      <c r="Q6" s="10">
        <v>0.29699999999999999</v>
      </c>
      <c r="R6" s="13">
        <v>44673</v>
      </c>
      <c r="S6" s="21" t="str">
        <f t="shared" si="5"/>
        <v>22112</v>
      </c>
      <c r="T6" s="10">
        <v>1.835</v>
      </c>
      <c r="U6" t="s">
        <v>74</v>
      </c>
      <c r="V6" s="21" t="str">
        <f t="shared" si="6"/>
        <v>na</v>
      </c>
      <c r="W6" t="s">
        <v>74</v>
      </c>
      <c r="X6" s="15">
        <v>44680</v>
      </c>
      <c r="Y6" s="21" t="str">
        <f t="shared" si="7"/>
        <v>22119</v>
      </c>
      <c r="Z6">
        <v>12.087999999999999</v>
      </c>
      <c r="AA6" s="15">
        <v>44686</v>
      </c>
      <c r="AB6" s="21" t="str">
        <f t="shared" si="8"/>
        <v>22125</v>
      </c>
      <c r="AC6">
        <v>6.7355</v>
      </c>
      <c r="AD6" s="10" t="s">
        <v>86</v>
      </c>
      <c r="AE6" s="10" t="s">
        <v>84</v>
      </c>
      <c r="AF6" s="10" t="s">
        <v>94</v>
      </c>
      <c r="AG6" s="10" t="s">
        <v>74</v>
      </c>
      <c r="AH6" s="21" t="str">
        <f t="shared" si="9"/>
        <v>na</v>
      </c>
      <c r="AI6" s="10" t="s">
        <v>74</v>
      </c>
      <c r="AJ6" t="str">
        <f t="shared" si="10"/>
        <v>na</v>
      </c>
      <c r="AK6">
        <f t="shared" si="13"/>
        <v>5</v>
      </c>
      <c r="AL6">
        <f t="shared" si="11"/>
        <v>7</v>
      </c>
      <c r="AM6">
        <f t="shared" si="12"/>
        <v>6</v>
      </c>
      <c r="AP6" s="15">
        <v>44680</v>
      </c>
    </row>
    <row r="7" spans="1:42" x14ac:dyDescent="0.2">
      <c r="A7" s="8" t="s">
        <v>47</v>
      </c>
      <c r="B7" s="8">
        <v>25</v>
      </c>
      <c r="C7" s="11">
        <v>0.5</v>
      </c>
      <c r="D7" s="8"/>
      <c r="E7">
        <v>7</v>
      </c>
      <c r="F7" t="str">
        <f t="shared" si="0"/>
        <v>R4-25-0.5-7</v>
      </c>
      <c r="G7" t="s">
        <v>68</v>
      </c>
      <c r="H7" s="14">
        <v>44660</v>
      </c>
      <c r="I7" s="21" t="str">
        <f t="shared" si="1"/>
        <v>22099</v>
      </c>
      <c r="J7" s="14">
        <v>44668</v>
      </c>
      <c r="K7" s="21" t="str">
        <f t="shared" si="2"/>
        <v>22107</v>
      </c>
      <c r="L7" t="s">
        <v>74</v>
      </c>
      <c r="M7" s="21" t="str">
        <f t="shared" si="3"/>
        <v>na</v>
      </c>
      <c r="N7" t="s">
        <v>74</v>
      </c>
      <c r="O7" s="14">
        <v>44668</v>
      </c>
      <c r="P7" s="21" t="str">
        <f t="shared" si="4"/>
        <v>22107</v>
      </c>
      <c r="Q7" s="10">
        <v>0.34100000000000003</v>
      </c>
      <c r="R7" s="13">
        <v>44672</v>
      </c>
      <c r="S7" s="21" t="str">
        <f t="shared" si="5"/>
        <v>22111</v>
      </c>
      <c r="T7" s="10">
        <v>1.865</v>
      </c>
      <c r="U7" t="s">
        <v>74</v>
      </c>
      <c r="V7" s="21" t="str">
        <f t="shared" si="6"/>
        <v>na</v>
      </c>
      <c r="W7" t="s">
        <v>74</v>
      </c>
      <c r="X7" s="14">
        <v>44680</v>
      </c>
      <c r="Y7" s="21" t="str">
        <f t="shared" si="7"/>
        <v>22119</v>
      </c>
      <c r="Z7">
        <v>15.477</v>
      </c>
      <c r="AA7" s="10" t="s">
        <v>74</v>
      </c>
      <c r="AB7" s="21" t="str">
        <f t="shared" si="8"/>
        <v>na</v>
      </c>
      <c r="AC7" s="10" t="s">
        <v>74</v>
      </c>
      <c r="AD7" s="10" t="s">
        <v>74</v>
      </c>
      <c r="AE7" s="10" t="s">
        <v>74</v>
      </c>
      <c r="AF7" t="s">
        <v>82</v>
      </c>
      <c r="AG7" s="10" t="s">
        <v>74</v>
      </c>
      <c r="AH7" s="21" t="str">
        <f t="shared" si="9"/>
        <v>na</v>
      </c>
      <c r="AI7" s="10" t="s">
        <v>74</v>
      </c>
      <c r="AJ7" t="str">
        <f t="shared" si="10"/>
        <v>na</v>
      </c>
      <c r="AK7">
        <f t="shared" si="13"/>
        <v>4</v>
      </c>
      <c r="AL7">
        <f t="shared" si="11"/>
        <v>8</v>
      </c>
      <c r="AM7" t="str">
        <f t="shared" si="12"/>
        <v>na</v>
      </c>
      <c r="AP7" s="14">
        <v>44680</v>
      </c>
    </row>
    <row r="8" spans="1:42" x14ac:dyDescent="0.2">
      <c r="A8" s="8" t="s">
        <v>47</v>
      </c>
      <c r="B8" s="8">
        <v>25</v>
      </c>
      <c r="C8" s="11">
        <v>0.5</v>
      </c>
      <c r="D8" s="8"/>
      <c r="E8">
        <v>8</v>
      </c>
      <c r="F8" t="str">
        <f t="shared" si="0"/>
        <v>R4-25-0.5-8</v>
      </c>
      <c r="G8" t="s">
        <v>68</v>
      </c>
      <c r="H8" s="14">
        <v>44660</v>
      </c>
      <c r="I8" s="21" t="str">
        <f t="shared" si="1"/>
        <v>22099</v>
      </c>
      <c r="J8" s="14">
        <v>44668</v>
      </c>
      <c r="K8" s="21" t="str">
        <f t="shared" si="2"/>
        <v>22107</v>
      </c>
      <c r="L8" t="s">
        <v>74</v>
      </c>
      <c r="M8" s="21" t="str">
        <f t="shared" si="3"/>
        <v>na</v>
      </c>
      <c r="N8" t="s">
        <v>74</v>
      </c>
      <c r="O8" s="14">
        <v>44668</v>
      </c>
      <c r="P8" s="21" t="str">
        <f t="shared" si="4"/>
        <v>22107</v>
      </c>
      <c r="Q8" s="10">
        <v>0.3</v>
      </c>
      <c r="R8" s="13">
        <v>44672</v>
      </c>
      <c r="S8" s="21" t="str">
        <f t="shared" si="5"/>
        <v>22111</v>
      </c>
      <c r="T8" s="10">
        <v>1.714</v>
      </c>
      <c r="U8" t="s">
        <v>74</v>
      </c>
      <c r="V8" s="21" t="str">
        <f t="shared" si="6"/>
        <v>na</v>
      </c>
      <c r="W8" t="s">
        <v>74</v>
      </c>
      <c r="X8" s="15">
        <v>44680</v>
      </c>
      <c r="Y8" s="21" t="str">
        <f t="shared" si="7"/>
        <v>22119</v>
      </c>
      <c r="Z8">
        <v>14.407999999999999</v>
      </c>
      <c r="AA8" s="15">
        <v>44686</v>
      </c>
      <c r="AB8" s="21" t="str">
        <f t="shared" si="8"/>
        <v>22125</v>
      </c>
      <c r="AC8">
        <v>7.5392999999999999</v>
      </c>
      <c r="AD8" s="10" t="s">
        <v>86</v>
      </c>
      <c r="AE8" s="10" t="s">
        <v>84</v>
      </c>
      <c r="AF8" s="10" t="s">
        <v>94</v>
      </c>
      <c r="AG8" s="10" t="s">
        <v>74</v>
      </c>
      <c r="AH8" s="21" t="str">
        <f t="shared" si="9"/>
        <v>na</v>
      </c>
      <c r="AI8" s="10" t="s">
        <v>74</v>
      </c>
      <c r="AJ8" t="str">
        <f t="shared" si="10"/>
        <v>na</v>
      </c>
      <c r="AK8">
        <f t="shared" si="13"/>
        <v>4</v>
      </c>
      <c r="AL8">
        <f t="shared" si="11"/>
        <v>8</v>
      </c>
      <c r="AM8">
        <f t="shared" si="12"/>
        <v>6</v>
      </c>
      <c r="AP8" s="15">
        <v>44680</v>
      </c>
    </row>
    <row r="9" spans="1:42" x14ac:dyDescent="0.2">
      <c r="A9" s="8" t="s">
        <v>47</v>
      </c>
      <c r="B9" s="8">
        <v>25</v>
      </c>
      <c r="C9" s="8" t="s">
        <v>55</v>
      </c>
      <c r="D9" s="8"/>
      <c r="E9">
        <v>5</v>
      </c>
      <c r="F9" t="str">
        <f t="shared" si="0"/>
        <v>R4-25-PBS-5</v>
      </c>
      <c r="G9" t="s">
        <v>68</v>
      </c>
      <c r="H9" s="14">
        <v>44660</v>
      </c>
      <c r="I9" s="21" t="str">
        <f t="shared" si="1"/>
        <v>22099</v>
      </c>
      <c r="J9" s="14">
        <v>44668</v>
      </c>
      <c r="K9" s="21" t="str">
        <f t="shared" si="2"/>
        <v>22107</v>
      </c>
      <c r="L9" t="s">
        <v>74</v>
      </c>
      <c r="M9" s="21" t="str">
        <f t="shared" si="3"/>
        <v>na</v>
      </c>
      <c r="N9" t="s">
        <v>74</v>
      </c>
      <c r="O9" s="14">
        <v>44668</v>
      </c>
      <c r="P9" s="21" t="str">
        <f t="shared" si="4"/>
        <v>22107</v>
      </c>
      <c r="Q9" s="10">
        <v>0.26</v>
      </c>
      <c r="R9" s="13">
        <v>44672</v>
      </c>
      <c r="S9" s="21" t="str">
        <f t="shared" si="5"/>
        <v>22111</v>
      </c>
      <c r="T9" s="10">
        <v>1.857</v>
      </c>
      <c r="U9" t="s">
        <v>74</v>
      </c>
      <c r="V9" s="21" t="str">
        <f t="shared" si="6"/>
        <v>na</v>
      </c>
      <c r="W9" t="s">
        <v>74</v>
      </c>
      <c r="X9" s="14">
        <v>44679</v>
      </c>
      <c r="Y9" s="21" t="str">
        <f t="shared" si="7"/>
        <v>22118</v>
      </c>
      <c r="Z9" s="16">
        <v>13.536</v>
      </c>
      <c r="AA9" s="14">
        <v>44686</v>
      </c>
      <c r="AB9" s="21" t="str">
        <f t="shared" si="8"/>
        <v>22125</v>
      </c>
      <c r="AC9">
        <v>9.16</v>
      </c>
      <c r="AD9" s="10" t="s">
        <v>87</v>
      </c>
      <c r="AE9" s="10" t="s">
        <v>84</v>
      </c>
      <c r="AF9" s="10" t="s">
        <v>94</v>
      </c>
      <c r="AG9" s="10" t="s">
        <v>74</v>
      </c>
      <c r="AH9" s="21" t="str">
        <f t="shared" si="9"/>
        <v>na</v>
      </c>
      <c r="AI9" s="10" t="s">
        <v>74</v>
      </c>
      <c r="AJ9" t="str">
        <f t="shared" si="10"/>
        <v>na</v>
      </c>
      <c r="AK9">
        <f t="shared" si="13"/>
        <v>4</v>
      </c>
      <c r="AL9">
        <f t="shared" si="11"/>
        <v>7</v>
      </c>
      <c r="AM9">
        <f t="shared" si="12"/>
        <v>7</v>
      </c>
      <c r="AP9" s="14">
        <v>44679</v>
      </c>
    </row>
    <row r="10" spans="1:42" x14ac:dyDescent="0.2">
      <c r="A10" s="8" t="s">
        <v>47</v>
      </c>
      <c r="B10" s="8">
        <v>25</v>
      </c>
      <c r="C10" s="8" t="s">
        <v>55</v>
      </c>
      <c r="D10" s="8"/>
      <c r="E10">
        <v>6</v>
      </c>
      <c r="F10" t="str">
        <f t="shared" si="0"/>
        <v>R4-25-PBS-6</v>
      </c>
      <c r="G10" t="s">
        <v>68</v>
      </c>
      <c r="H10" s="14">
        <v>44660</v>
      </c>
      <c r="I10" s="21" t="str">
        <f t="shared" si="1"/>
        <v>22099</v>
      </c>
      <c r="J10" s="14">
        <v>44668</v>
      </c>
      <c r="K10" s="21" t="str">
        <f t="shared" si="2"/>
        <v>22107</v>
      </c>
      <c r="L10" t="s">
        <v>74</v>
      </c>
      <c r="M10" s="21" t="str">
        <f t="shared" si="3"/>
        <v>na</v>
      </c>
      <c r="N10" t="s">
        <v>74</v>
      </c>
      <c r="O10" s="14">
        <v>44668</v>
      </c>
      <c r="P10" s="21" t="str">
        <f t="shared" si="4"/>
        <v>22107</v>
      </c>
      <c r="Q10" s="10">
        <v>0.315</v>
      </c>
      <c r="R10" s="13">
        <v>44673</v>
      </c>
      <c r="S10" s="21" t="str">
        <f t="shared" si="5"/>
        <v>22112</v>
      </c>
      <c r="T10" s="10">
        <v>1.8160000000000001</v>
      </c>
      <c r="U10" t="s">
        <v>74</v>
      </c>
      <c r="V10" s="21" t="str">
        <f t="shared" si="6"/>
        <v>na</v>
      </c>
      <c r="W10" t="s">
        <v>74</v>
      </c>
      <c r="X10" s="14">
        <v>44680</v>
      </c>
      <c r="Y10" s="21" t="str">
        <f t="shared" si="7"/>
        <v>22119</v>
      </c>
      <c r="Z10" s="23">
        <v>12.34</v>
      </c>
      <c r="AA10" s="14">
        <v>44687</v>
      </c>
      <c r="AB10" s="21" t="str">
        <f t="shared" si="8"/>
        <v>22126</v>
      </c>
      <c r="AC10">
        <v>6.0878999999999994</v>
      </c>
      <c r="AD10" s="10" t="s">
        <v>87</v>
      </c>
      <c r="AE10" s="10" t="s">
        <v>84</v>
      </c>
      <c r="AF10" s="10" t="s">
        <v>94</v>
      </c>
      <c r="AG10" s="10" t="s">
        <v>74</v>
      </c>
      <c r="AH10" s="21" t="str">
        <f t="shared" si="9"/>
        <v>na</v>
      </c>
      <c r="AI10" s="10" t="s">
        <v>74</v>
      </c>
      <c r="AJ10" t="str">
        <f t="shared" si="10"/>
        <v>na</v>
      </c>
      <c r="AK10">
        <f t="shared" si="13"/>
        <v>5</v>
      </c>
      <c r="AL10">
        <f t="shared" si="11"/>
        <v>7</v>
      </c>
      <c r="AM10">
        <f t="shared" si="12"/>
        <v>7</v>
      </c>
      <c r="AP10" s="14">
        <v>44680</v>
      </c>
    </row>
    <row r="11" spans="1:42" x14ac:dyDescent="0.2">
      <c r="A11" s="8" t="s">
        <v>47</v>
      </c>
      <c r="B11" s="8">
        <v>25</v>
      </c>
      <c r="C11" s="8" t="s">
        <v>55</v>
      </c>
      <c r="D11" s="8"/>
      <c r="E11">
        <v>7</v>
      </c>
      <c r="F11" t="str">
        <f t="shared" si="0"/>
        <v>R4-25-PBS-7</v>
      </c>
      <c r="G11" t="s">
        <v>68</v>
      </c>
      <c r="H11" s="14">
        <v>44660</v>
      </c>
      <c r="I11" s="21" t="str">
        <f t="shared" si="1"/>
        <v>22099</v>
      </c>
      <c r="J11" s="14">
        <v>44668</v>
      </c>
      <c r="K11" s="21" t="str">
        <f t="shared" si="2"/>
        <v>22107</v>
      </c>
      <c r="L11" t="s">
        <v>74</v>
      </c>
      <c r="M11" s="21" t="str">
        <f t="shared" si="3"/>
        <v>na</v>
      </c>
      <c r="N11" t="s">
        <v>74</v>
      </c>
      <c r="O11" s="14">
        <v>44668</v>
      </c>
      <c r="P11" s="21" t="str">
        <f t="shared" si="4"/>
        <v>22107</v>
      </c>
      <c r="Q11" s="10">
        <v>0.28100000000000003</v>
      </c>
      <c r="R11" s="13">
        <v>44673</v>
      </c>
      <c r="S11" s="21" t="str">
        <f t="shared" si="5"/>
        <v>22112</v>
      </c>
      <c r="T11" s="10">
        <v>1.466</v>
      </c>
      <c r="U11" t="s">
        <v>74</v>
      </c>
      <c r="V11" s="21" t="str">
        <f t="shared" si="6"/>
        <v>na</v>
      </c>
      <c r="W11" t="s">
        <v>74</v>
      </c>
      <c r="X11" s="14">
        <v>44679</v>
      </c>
      <c r="Y11" s="21" t="str">
        <f t="shared" si="7"/>
        <v>22118</v>
      </c>
      <c r="Z11" s="16">
        <v>15.034000000000001</v>
      </c>
      <c r="AA11" s="14">
        <v>44686</v>
      </c>
      <c r="AB11" s="21" t="str">
        <f t="shared" si="8"/>
        <v>22125</v>
      </c>
      <c r="AC11">
        <v>7.6423999999999994</v>
      </c>
      <c r="AD11" s="10" t="s">
        <v>86</v>
      </c>
      <c r="AE11" s="10" t="s">
        <v>84</v>
      </c>
      <c r="AF11" s="10" t="s">
        <v>94</v>
      </c>
      <c r="AG11" s="10" t="s">
        <v>74</v>
      </c>
      <c r="AH11" s="21" t="str">
        <f t="shared" si="9"/>
        <v>na</v>
      </c>
      <c r="AI11" s="10" t="s">
        <v>74</v>
      </c>
      <c r="AJ11" t="str">
        <f t="shared" si="10"/>
        <v>na</v>
      </c>
      <c r="AK11">
        <f t="shared" si="13"/>
        <v>5</v>
      </c>
      <c r="AL11">
        <f t="shared" si="11"/>
        <v>6</v>
      </c>
      <c r="AM11">
        <f t="shared" si="12"/>
        <v>7</v>
      </c>
      <c r="AP11" s="14">
        <v>44679</v>
      </c>
    </row>
    <row r="12" spans="1:42" x14ac:dyDescent="0.2">
      <c r="A12" s="8" t="s">
        <v>47</v>
      </c>
      <c r="B12" s="8">
        <v>25</v>
      </c>
      <c r="C12" s="8" t="s">
        <v>55</v>
      </c>
      <c r="D12" s="8"/>
      <c r="E12">
        <v>8</v>
      </c>
      <c r="F12" t="str">
        <f t="shared" si="0"/>
        <v>R4-25-PBS-8</v>
      </c>
      <c r="G12" t="s">
        <v>68</v>
      </c>
      <c r="H12" s="14">
        <v>44660</v>
      </c>
      <c r="I12" s="21" t="str">
        <f t="shared" si="1"/>
        <v>22099</v>
      </c>
      <c r="J12" s="14">
        <v>44668</v>
      </c>
      <c r="K12" s="21" t="str">
        <f t="shared" si="2"/>
        <v>22107</v>
      </c>
      <c r="L12" t="s">
        <v>74</v>
      </c>
      <c r="M12" s="21" t="str">
        <f t="shared" si="3"/>
        <v>na</v>
      </c>
      <c r="N12" t="s">
        <v>74</v>
      </c>
      <c r="O12" s="14">
        <v>44668</v>
      </c>
      <c r="P12" s="21" t="str">
        <f t="shared" si="4"/>
        <v>22107</v>
      </c>
      <c r="Q12" s="10">
        <v>0.318</v>
      </c>
      <c r="R12" s="13">
        <v>44673</v>
      </c>
      <c r="S12" s="21" t="str">
        <f t="shared" si="5"/>
        <v>22112</v>
      </c>
      <c r="T12" s="10">
        <v>1.9550000000000001</v>
      </c>
      <c r="U12" t="s">
        <v>74</v>
      </c>
      <c r="V12" s="21" t="str">
        <f t="shared" si="6"/>
        <v>na</v>
      </c>
      <c r="W12" t="s">
        <v>74</v>
      </c>
      <c r="X12" s="15">
        <v>44680</v>
      </c>
      <c r="Y12" s="21" t="str">
        <f t="shared" si="7"/>
        <v>22119</v>
      </c>
      <c r="Z12">
        <v>14.91</v>
      </c>
      <c r="AA12" s="15">
        <v>44687</v>
      </c>
      <c r="AB12" s="21" t="str">
        <f t="shared" si="8"/>
        <v>22126</v>
      </c>
      <c r="AC12">
        <v>8.8112000000000013</v>
      </c>
      <c r="AD12" s="10" t="s">
        <v>87</v>
      </c>
      <c r="AE12" s="10" t="s">
        <v>84</v>
      </c>
      <c r="AF12" s="10" t="s">
        <v>94</v>
      </c>
      <c r="AG12" s="10" t="s">
        <v>74</v>
      </c>
      <c r="AH12" s="21" t="str">
        <f t="shared" si="9"/>
        <v>na</v>
      </c>
      <c r="AI12" s="10" t="s">
        <v>74</v>
      </c>
      <c r="AJ12" t="str">
        <f t="shared" si="10"/>
        <v>na</v>
      </c>
      <c r="AK12">
        <f t="shared" si="13"/>
        <v>5</v>
      </c>
      <c r="AL12">
        <f t="shared" si="11"/>
        <v>7</v>
      </c>
      <c r="AM12">
        <f t="shared" si="12"/>
        <v>7</v>
      </c>
      <c r="AP12" s="15">
        <v>44680</v>
      </c>
    </row>
    <row r="13" spans="1:42" x14ac:dyDescent="0.2">
      <c r="A13" s="8" t="s">
        <v>47</v>
      </c>
      <c r="B13" s="8">
        <v>40</v>
      </c>
      <c r="C13" s="11">
        <v>1</v>
      </c>
      <c r="D13" s="8"/>
      <c r="E13">
        <v>1</v>
      </c>
      <c r="F13" t="str">
        <f t="shared" si="0"/>
        <v>R4-40-1-1</v>
      </c>
      <c r="G13" t="s">
        <v>68</v>
      </c>
      <c r="H13" s="14">
        <v>44661</v>
      </c>
      <c r="I13" s="21" t="str">
        <f t="shared" si="1"/>
        <v>22100</v>
      </c>
      <c r="J13" s="14">
        <v>44670</v>
      </c>
      <c r="K13" s="21" t="str">
        <f t="shared" si="2"/>
        <v>22109</v>
      </c>
      <c r="L13" t="s">
        <v>74</v>
      </c>
      <c r="M13" s="21" t="str">
        <f t="shared" si="3"/>
        <v>na</v>
      </c>
      <c r="N13" t="s">
        <v>74</v>
      </c>
      <c r="O13" s="14">
        <v>44669</v>
      </c>
      <c r="P13" s="21" t="str">
        <f t="shared" si="4"/>
        <v>22108</v>
      </c>
      <c r="Q13" s="10">
        <v>0.27200000000000002</v>
      </c>
      <c r="R13" s="13">
        <v>44675</v>
      </c>
      <c r="S13" s="21" t="str">
        <f t="shared" si="5"/>
        <v>22114</v>
      </c>
      <c r="T13" s="10">
        <v>1.486</v>
      </c>
      <c r="U13" t="s">
        <v>74</v>
      </c>
      <c r="V13" s="21" t="str">
        <f t="shared" si="6"/>
        <v>na</v>
      </c>
      <c r="W13" t="s">
        <v>74</v>
      </c>
      <c r="X13" s="14">
        <v>44681</v>
      </c>
      <c r="Y13" s="21" t="str">
        <f t="shared" si="7"/>
        <v>22120</v>
      </c>
      <c r="Z13">
        <v>12.441000000000001</v>
      </c>
      <c r="AA13" s="10" t="s">
        <v>74</v>
      </c>
      <c r="AB13" s="21" t="str">
        <f t="shared" si="8"/>
        <v>na</v>
      </c>
      <c r="AC13" s="10" t="s">
        <v>74</v>
      </c>
      <c r="AD13" s="10" t="s">
        <v>74</v>
      </c>
      <c r="AE13" s="10" t="s">
        <v>74</v>
      </c>
      <c r="AF13" t="s">
        <v>82</v>
      </c>
      <c r="AG13" s="10" t="s">
        <v>74</v>
      </c>
      <c r="AH13" s="21" t="str">
        <f t="shared" si="9"/>
        <v>na</v>
      </c>
      <c r="AI13" s="10" t="s">
        <v>74</v>
      </c>
      <c r="AJ13" t="str">
        <f t="shared" si="10"/>
        <v>na</v>
      </c>
      <c r="AK13">
        <f t="shared" si="13"/>
        <v>6</v>
      </c>
      <c r="AL13">
        <f t="shared" si="11"/>
        <v>6</v>
      </c>
      <c r="AM13" t="str">
        <f t="shared" si="12"/>
        <v>na</v>
      </c>
      <c r="AP13" s="14">
        <v>44681</v>
      </c>
    </row>
    <row r="14" spans="1:42" x14ac:dyDescent="0.2">
      <c r="A14" s="8" t="s">
        <v>47</v>
      </c>
      <c r="B14" s="8">
        <v>40</v>
      </c>
      <c r="C14" s="11">
        <v>1</v>
      </c>
      <c r="D14" s="8"/>
      <c r="E14">
        <v>2</v>
      </c>
      <c r="F14" t="str">
        <f t="shared" si="0"/>
        <v>R4-40-1-2</v>
      </c>
      <c r="G14" t="s">
        <v>68</v>
      </c>
      <c r="H14" s="14">
        <v>44661</v>
      </c>
      <c r="I14" s="21" t="str">
        <f t="shared" si="1"/>
        <v>22100</v>
      </c>
      <c r="J14" s="14">
        <v>44670</v>
      </c>
      <c r="K14" s="21" t="str">
        <f t="shared" si="2"/>
        <v>22109</v>
      </c>
      <c r="L14" t="s">
        <v>74</v>
      </c>
      <c r="M14" s="21" t="str">
        <f t="shared" si="3"/>
        <v>na</v>
      </c>
      <c r="N14" t="s">
        <v>74</v>
      </c>
      <c r="O14" s="14">
        <v>44669</v>
      </c>
      <c r="P14" s="21" t="str">
        <f t="shared" si="4"/>
        <v>22108</v>
      </c>
      <c r="Q14" s="10">
        <v>0.24</v>
      </c>
      <c r="R14" s="13">
        <v>44674</v>
      </c>
      <c r="S14" s="21" t="str">
        <f t="shared" si="5"/>
        <v>22113</v>
      </c>
      <c r="T14" s="10">
        <v>1.276</v>
      </c>
      <c r="U14" t="s">
        <v>74</v>
      </c>
      <c r="V14" s="21" t="str">
        <f t="shared" si="6"/>
        <v>na</v>
      </c>
      <c r="W14" t="s">
        <v>74</v>
      </c>
      <c r="X14" s="15">
        <v>44682</v>
      </c>
      <c r="Y14" s="21" t="str">
        <f t="shared" si="7"/>
        <v>22121</v>
      </c>
      <c r="Z14" s="23">
        <v>11.847</v>
      </c>
      <c r="AA14" s="15">
        <v>44689</v>
      </c>
      <c r="AB14" s="21" t="str">
        <f t="shared" si="8"/>
        <v>22128</v>
      </c>
      <c r="AC14">
        <v>6.7401899999999992</v>
      </c>
      <c r="AD14" s="10" t="s">
        <v>86</v>
      </c>
      <c r="AE14" s="10" t="s">
        <v>84</v>
      </c>
      <c r="AF14" s="10" t="s">
        <v>94</v>
      </c>
      <c r="AG14" s="10" t="s">
        <v>74</v>
      </c>
      <c r="AH14" s="21" t="str">
        <f t="shared" si="9"/>
        <v>na</v>
      </c>
      <c r="AI14" s="10" t="s">
        <v>74</v>
      </c>
      <c r="AJ14" t="str">
        <f t="shared" si="10"/>
        <v>na</v>
      </c>
      <c r="AK14">
        <f t="shared" si="13"/>
        <v>5</v>
      </c>
      <c r="AL14">
        <f t="shared" si="11"/>
        <v>8</v>
      </c>
      <c r="AM14">
        <f t="shared" si="12"/>
        <v>7</v>
      </c>
      <c r="AP14" s="15">
        <v>44682</v>
      </c>
    </row>
    <row r="15" spans="1:42" x14ac:dyDescent="0.2">
      <c r="A15" s="8" t="s">
        <v>47</v>
      </c>
      <c r="B15" s="8">
        <v>40</v>
      </c>
      <c r="C15" s="11">
        <v>1</v>
      </c>
      <c r="D15" s="8"/>
      <c r="E15">
        <v>3</v>
      </c>
      <c r="F15" t="str">
        <f t="shared" si="0"/>
        <v>R4-40-1-3</v>
      </c>
      <c r="G15" t="s">
        <v>68</v>
      </c>
      <c r="H15" s="14">
        <v>44661</v>
      </c>
      <c r="I15" s="21" t="str">
        <f t="shared" si="1"/>
        <v>22100</v>
      </c>
      <c r="J15" s="14">
        <v>44670</v>
      </c>
      <c r="K15" s="21" t="str">
        <f t="shared" si="2"/>
        <v>22109</v>
      </c>
      <c r="L15" t="s">
        <v>74</v>
      </c>
      <c r="M15" s="21" t="str">
        <f t="shared" si="3"/>
        <v>na</v>
      </c>
      <c r="N15" t="s">
        <v>74</v>
      </c>
      <c r="O15" s="14">
        <v>44669</v>
      </c>
      <c r="P15" s="21" t="str">
        <f t="shared" si="4"/>
        <v>22108</v>
      </c>
      <c r="Q15" s="10">
        <v>0.22500000000000001</v>
      </c>
      <c r="R15" s="13">
        <v>44675</v>
      </c>
      <c r="S15" s="21" t="str">
        <f t="shared" si="5"/>
        <v>22114</v>
      </c>
      <c r="T15" s="10">
        <v>1.2430000000000001</v>
      </c>
      <c r="U15" t="s">
        <v>74</v>
      </c>
      <c r="V15" s="21" t="str">
        <f t="shared" si="6"/>
        <v>na</v>
      </c>
      <c r="W15" t="s">
        <v>74</v>
      </c>
      <c r="X15" s="15">
        <v>44682</v>
      </c>
      <c r="Y15" s="21" t="str">
        <f t="shared" si="7"/>
        <v>22121</v>
      </c>
      <c r="Z15">
        <v>11.811999999999999</v>
      </c>
      <c r="AA15" s="15">
        <v>44688</v>
      </c>
      <c r="AB15" s="21" t="str">
        <f t="shared" si="8"/>
        <v>22127</v>
      </c>
      <c r="AC15">
        <v>6.9180000000000001</v>
      </c>
      <c r="AD15" s="10" t="s">
        <v>86</v>
      </c>
      <c r="AE15" s="10" t="s">
        <v>85</v>
      </c>
      <c r="AF15" s="10" t="s">
        <v>72</v>
      </c>
      <c r="AG15" s="10" t="s">
        <v>74</v>
      </c>
      <c r="AH15" s="21" t="str">
        <f t="shared" si="9"/>
        <v>na</v>
      </c>
      <c r="AI15" s="10" t="s">
        <v>74</v>
      </c>
      <c r="AJ15" t="str">
        <f t="shared" si="10"/>
        <v>na</v>
      </c>
      <c r="AK15">
        <f t="shared" si="13"/>
        <v>6</v>
      </c>
      <c r="AL15">
        <f t="shared" si="11"/>
        <v>7</v>
      </c>
      <c r="AM15">
        <f t="shared" si="12"/>
        <v>6</v>
      </c>
      <c r="AP15" s="15">
        <v>44682</v>
      </c>
    </row>
    <row r="16" spans="1:42" x14ac:dyDescent="0.2">
      <c r="A16" s="8" t="s">
        <v>47</v>
      </c>
      <c r="B16" s="8">
        <v>40</v>
      </c>
      <c r="C16" s="11">
        <v>1</v>
      </c>
      <c r="D16" s="8"/>
      <c r="E16">
        <v>8</v>
      </c>
      <c r="F16" t="str">
        <f t="shared" si="0"/>
        <v>R4-40-1-8</v>
      </c>
      <c r="G16" t="s">
        <v>68</v>
      </c>
      <c r="H16" s="14">
        <v>44661</v>
      </c>
      <c r="I16" s="21" t="str">
        <f t="shared" si="1"/>
        <v>22100</v>
      </c>
      <c r="J16" s="14">
        <v>44670</v>
      </c>
      <c r="K16" s="21" t="str">
        <f t="shared" si="2"/>
        <v>22109</v>
      </c>
      <c r="L16" t="s">
        <v>74</v>
      </c>
      <c r="M16" s="21" t="str">
        <f t="shared" si="3"/>
        <v>na</v>
      </c>
      <c r="N16" t="s">
        <v>74</v>
      </c>
      <c r="O16" s="14">
        <v>44669</v>
      </c>
      <c r="P16" s="21" t="str">
        <f t="shared" si="4"/>
        <v>22108</v>
      </c>
      <c r="Q16" s="10">
        <v>0.374</v>
      </c>
      <c r="R16" s="13">
        <v>44675</v>
      </c>
      <c r="S16" s="21" t="str">
        <f t="shared" si="5"/>
        <v>22114</v>
      </c>
      <c r="T16" s="10">
        <v>1.7949999999999999</v>
      </c>
      <c r="U16" t="s">
        <v>74</v>
      </c>
      <c r="V16" s="21" t="str">
        <f t="shared" si="6"/>
        <v>na</v>
      </c>
      <c r="W16" t="s">
        <v>74</v>
      </c>
      <c r="X16" s="15">
        <v>44684</v>
      </c>
      <c r="Y16" s="21" t="str">
        <f t="shared" si="7"/>
        <v>22123</v>
      </c>
      <c r="Z16">
        <v>11.819000000000001</v>
      </c>
      <c r="AA16" s="15">
        <v>44692</v>
      </c>
      <c r="AB16" s="21" t="str">
        <f t="shared" si="8"/>
        <v>22131</v>
      </c>
      <c r="AC16">
        <v>6.6759199999999996</v>
      </c>
      <c r="AD16" s="10" t="s">
        <v>87</v>
      </c>
      <c r="AE16" s="10" t="s">
        <v>84</v>
      </c>
      <c r="AF16" s="10" t="s">
        <v>94</v>
      </c>
      <c r="AG16" s="10" t="s">
        <v>74</v>
      </c>
      <c r="AH16" s="21" t="str">
        <f t="shared" si="9"/>
        <v>na</v>
      </c>
      <c r="AI16" s="10" t="s">
        <v>74</v>
      </c>
      <c r="AJ16" t="str">
        <f t="shared" si="10"/>
        <v>na</v>
      </c>
      <c r="AK16">
        <f t="shared" si="13"/>
        <v>6</v>
      </c>
      <c r="AL16">
        <f t="shared" si="11"/>
        <v>9</v>
      </c>
      <c r="AM16">
        <f t="shared" si="12"/>
        <v>8</v>
      </c>
      <c r="AP16" s="15">
        <v>44684</v>
      </c>
    </row>
    <row r="17" spans="1:42" x14ac:dyDescent="0.2">
      <c r="A17" s="8" t="s">
        <v>47</v>
      </c>
      <c r="B17" s="8">
        <v>25</v>
      </c>
      <c r="C17" s="11">
        <v>1</v>
      </c>
      <c r="D17" s="9"/>
      <c r="E17">
        <v>1</v>
      </c>
      <c r="F17" t="str">
        <f t="shared" si="0"/>
        <v>R4-25-1-1</v>
      </c>
      <c r="G17" t="s">
        <v>68</v>
      </c>
      <c r="H17" s="14">
        <v>44660</v>
      </c>
      <c r="I17" s="21" t="str">
        <f t="shared" si="1"/>
        <v>22099</v>
      </c>
      <c r="J17" s="14">
        <v>44670</v>
      </c>
      <c r="K17" s="21" t="str">
        <f t="shared" si="2"/>
        <v>22109</v>
      </c>
      <c r="L17" t="s">
        <v>74</v>
      </c>
      <c r="M17" s="21" t="str">
        <f t="shared" si="3"/>
        <v>na</v>
      </c>
      <c r="N17" t="s">
        <v>74</v>
      </c>
      <c r="O17" s="14">
        <v>44669</v>
      </c>
      <c r="P17" s="21" t="str">
        <f t="shared" si="4"/>
        <v>22108</v>
      </c>
      <c r="Q17" s="10">
        <v>0.23499999999999999</v>
      </c>
      <c r="R17" s="13">
        <v>44674</v>
      </c>
      <c r="S17" s="21" t="str">
        <f t="shared" si="5"/>
        <v>22113</v>
      </c>
      <c r="T17" s="10">
        <v>0.92600000000000005</v>
      </c>
      <c r="U17" t="s">
        <v>74</v>
      </c>
      <c r="V17" s="21" t="str">
        <f t="shared" si="6"/>
        <v>na</v>
      </c>
      <c r="W17" t="s">
        <v>74</v>
      </c>
      <c r="X17" s="15">
        <v>44682</v>
      </c>
      <c r="Y17" s="21" t="str">
        <f t="shared" si="7"/>
        <v>22121</v>
      </c>
      <c r="Z17">
        <v>10.435</v>
      </c>
      <c r="AA17" s="15">
        <v>44690</v>
      </c>
      <c r="AB17" s="21" t="str">
        <f t="shared" si="8"/>
        <v>22129</v>
      </c>
      <c r="AC17">
        <v>7.4622099999999998</v>
      </c>
      <c r="AD17" s="10" t="s">
        <v>87</v>
      </c>
      <c r="AE17" s="10" t="s">
        <v>84</v>
      </c>
      <c r="AF17" s="10" t="s">
        <v>94</v>
      </c>
      <c r="AG17" s="10" t="s">
        <v>74</v>
      </c>
      <c r="AH17" s="21" t="str">
        <f t="shared" si="9"/>
        <v>na</v>
      </c>
      <c r="AI17" s="10" t="s">
        <v>74</v>
      </c>
      <c r="AJ17" t="str">
        <f t="shared" si="10"/>
        <v>na</v>
      </c>
      <c r="AK17">
        <f t="shared" si="13"/>
        <v>5</v>
      </c>
      <c r="AL17">
        <f t="shared" si="11"/>
        <v>8</v>
      </c>
      <c r="AM17">
        <f t="shared" si="12"/>
        <v>8</v>
      </c>
      <c r="AP17" s="15">
        <v>44682</v>
      </c>
    </row>
    <row r="18" spans="1:42" x14ac:dyDescent="0.2">
      <c r="A18" s="8" t="s">
        <v>47</v>
      </c>
      <c r="B18" s="8">
        <v>25</v>
      </c>
      <c r="C18" s="11">
        <v>1</v>
      </c>
      <c r="D18" s="9"/>
      <c r="E18">
        <v>2</v>
      </c>
      <c r="F18" t="str">
        <f t="shared" si="0"/>
        <v>R4-25-1-2</v>
      </c>
      <c r="G18" t="s">
        <v>68</v>
      </c>
      <c r="H18" s="14">
        <v>44660</v>
      </c>
      <c r="I18" s="21" t="str">
        <f t="shared" si="1"/>
        <v>22099</v>
      </c>
      <c r="J18" s="14">
        <v>44670</v>
      </c>
      <c r="K18" s="21" t="str">
        <f t="shared" si="2"/>
        <v>22109</v>
      </c>
      <c r="L18" t="s">
        <v>74</v>
      </c>
      <c r="M18" s="21" t="str">
        <f t="shared" si="3"/>
        <v>na</v>
      </c>
      <c r="N18" t="s">
        <v>74</v>
      </c>
      <c r="O18" s="14">
        <v>44669</v>
      </c>
      <c r="P18" s="21" t="str">
        <f t="shared" si="4"/>
        <v>22108</v>
      </c>
      <c r="Q18" s="10">
        <v>0.22</v>
      </c>
      <c r="R18" s="13">
        <v>44673</v>
      </c>
      <c r="S18" s="21" t="str">
        <f t="shared" si="5"/>
        <v>22112</v>
      </c>
      <c r="T18" s="10">
        <v>1.345</v>
      </c>
      <c r="U18" t="s">
        <v>74</v>
      </c>
      <c r="V18" s="21" t="str">
        <f t="shared" si="6"/>
        <v>na</v>
      </c>
      <c r="W18" t="s">
        <v>74</v>
      </c>
      <c r="X18" s="14">
        <v>44681</v>
      </c>
      <c r="Y18" s="21" t="str">
        <f t="shared" si="7"/>
        <v>22120</v>
      </c>
      <c r="Z18">
        <v>13.119</v>
      </c>
      <c r="AA18" s="10" t="s">
        <v>74</v>
      </c>
      <c r="AB18" s="21" t="str">
        <f t="shared" si="8"/>
        <v>na</v>
      </c>
      <c r="AC18" s="10" t="s">
        <v>74</v>
      </c>
      <c r="AD18" s="10" t="s">
        <v>74</v>
      </c>
      <c r="AE18" s="10" t="s">
        <v>74</v>
      </c>
      <c r="AF18" t="s">
        <v>82</v>
      </c>
      <c r="AG18" s="10" t="s">
        <v>74</v>
      </c>
      <c r="AH18" s="21" t="str">
        <f t="shared" si="9"/>
        <v>na</v>
      </c>
      <c r="AI18" s="10" t="s">
        <v>74</v>
      </c>
      <c r="AJ18" t="str">
        <f t="shared" si="10"/>
        <v>na</v>
      </c>
      <c r="AK18">
        <f t="shared" si="13"/>
        <v>4</v>
      </c>
      <c r="AL18">
        <f t="shared" si="11"/>
        <v>8</v>
      </c>
      <c r="AM18" t="str">
        <f t="shared" si="12"/>
        <v>na</v>
      </c>
      <c r="AP18" s="14">
        <v>44681</v>
      </c>
    </row>
    <row r="19" spans="1:42" x14ac:dyDescent="0.2">
      <c r="A19" s="8" t="s">
        <v>47</v>
      </c>
      <c r="B19" s="8">
        <v>25</v>
      </c>
      <c r="C19" s="11">
        <v>1</v>
      </c>
      <c r="D19" s="9"/>
      <c r="E19">
        <v>3</v>
      </c>
      <c r="F19" t="str">
        <f t="shared" si="0"/>
        <v>R4-25-1-3</v>
      </c>
      <c r="G19" t="s">
        <v>68</v>
      </c>
      <c r="H19" s="14">
        <v>44660</v>
      </c>
      <c r="I19" s="21" t="str">
        <f t="shared" si="1"/>
        <v>22099</v>
      </c>
      <c r="J19" s="14">
        <v>44670</v>
      </c>
      <c r="K19" s="21" t="str">
        <f t="shared" si="2"/>
        <v>22109</v>
      </c>
      <c r="L19" t="s">
        <v>74</v>
      </c>
      <c r="M19" s="21" t="str">
        <f t="shared" si="3"/>
        <v>na</v>
      </c>
      <c r="N19" t="s">
        <v>74</v>
      </c>
      <c r="O19" s="14">
        <v>44669</v>
      </c>
      <c r="P19" s="21" t="str">
        <f t="shared" si="4"/>
        <v>22108</v>
      </c>
      <c r="Q19" s="10">
        <v>0.245</v>
      </c>
      <c r="R19" s="13">
        <v>44674</v>
      </c>
      <c r="S19" s="21" t="str">
        <f t="shared" si="5"/>
        <v>22113</v>
      </c>
      <c r="T19" s="10">
        <v>1.4810000000000001</v>
      </c>
      <c r="U19" t="s">
        <v>74</v>
      </c>
      <c r="V19" s="21" t="str">
        <f t="shared" si="6"/>
        <v>na</v>
      </c>
      <c r="W19" t="s">
        <v>74</v>
      </c>
      <c r="X19" s="14">
        <v>44681</v>
      </c>
      <c r="Y19" s="21" t="str">
        <f t="shared" si="7"/>
        <v>22120</v>
      </c>
      <c r="Z19">
        <v>13.898999999999999</v>
      </c>
      <c r="AA19" s="10" t="s">
        <v>74</v>
      </c>
      <c r="AB19" s="21" t="str">
        <f t="shared" si="8"/>
        <v>na</v>
      </c>
      <c r="AC19" s="10" t="s">
        <v>74</v>
      </c>
      <c r="AD19" s="10" t="s">
        <v>74</v>
      </c>
      <c r="AE19" s="10" t="s">
        <v>74</v>
      </c>
      <c r="AF19" t="s">
        <v>82</v>
      </c>
      <c r="AG19" s="10" t="s">
        <v>74</v>
      </c>
      <c r="AH19" s="21" t="str">
        <f t="shared" si="9"/>
        <v>na</v>
      </c>
      <c r="AI19" s="10" t="s">
        <v>74</v>
      </c>
      <c r="AJ19" t="str">
        <f t="shared" si="10"/>
        <v>na</v>
      </c>
      <c r="AK19">
        <f t="shared" si="13"/>
        <v>5</v>
      </c>
      <c r="AL19">
        <f t="shared" si="11"/>
        <v>7</v>
      </c>
      <c r="AM19" t="str">
        <f t="shared" si="12"/>
        <v>na</v>
      </c>
      <c r="AP19" s="14">
        <v>44681</v>
      </c>
    </row>
    <row r="20" spans="1:42" x14ac:dyDescent="0.2">
      <c r="A20" s="8" t="s">
        <v>47</v>
      </c>
      <c r="B20" s="8">
        <v>25</v>
      </c>
      <c r="C20" s="11">
        <v>1</v>
      </c>
      <c r="D20" s="9"/>
      <c r="E20">
        <v>4</v>
      </c>
      <c r="F20" t="str">
        <f t="shared" si="0"/>
        <v>R4-25-1-4</v>
      </c>
      <c r="G20" t="s">
        <v>68</v>
      </c>
      <c r="H20" s="14">
        <v>44660</v>
      </c>
      <c r="I20" s="21" t="str">
        <f t="shared" si="1"/>
        <v>22099</v>
      </c>
      <c r="J20" s="14">
        <v>44670</v>
      </c>
      <c r="K20" s="21" t="str">
        <f t="shared" si="2"/>
        <v>22109</v>
      </c>
      <c r="L20" t="s">
        <v>74</v>
      </c>
      <c r="M20" s="21" t="str">
        <f t="shared" si="3"/>
        <v>na</v>
      </c>
      <c r="N20" t="s">
        <v>74</v>
      </c>
      <c r="O20" s="14">
        <v>44669</v>
      </c>
      <c r="P20" s="21" t="str">
        <f t="shared" si="4"/>
        <v>22108</v>
      </c>
      <c r="Q20" s="10">
        <v>0.23699999999999999</v>
      </c>
      <c r="R20" s="13">
        <v>44673</v>
      </c>
      <c r="S20" s="21" t="str">
        <f t="shared" si="5"/>
        <v>22112</v>
      </c>
      <c r="T20" s="10">
        <v>1.216</v>
      </c>
      <c r="U20" t="s">
        <v>74</v>
      </c>
      <c r="V20" s="21" t="str">
        <f t="shared" si="6"/>
        <v>na</v>
      </c>
      <c r="W20" t="s">
        <v>74</v>
      </c>
      <c r="X20" s="14">
        <v>44682</v>
      </c>
      <c r="Y20" s="21" t="str">
        <f t="shared" si="7"/>
        <v>22121</v>
      </c>
      <c r="Z20">
        <v>11.406000000000001</v>
      </c>
      <c r="AA20" s="14">
        <v>44689</v>
      </c>
      <c r="AB20" s="21" t="str">
        <f t="shared" si="8"/>
        <v>22128</v>
      </c>
      <c r="AC20">
        <v>6.5743999999999998</v>
      </c>
      <c r="AD20" s="10" t="s">
        <v>86</v>
      </c>
      <c r="AE20" s="10" t="s">
        <v>84</v>
      </c>
      <c r="AF20" s="10" t="s">
        <v>94</v>
      </c>
      <c r="AG20" s="10" t="s">
        <v>74</v>
      </c>
      <c r="AH20" s="21" t="str">
        <f t="shared" si="9"/>
        <v>na</v>
      </c>
      <c r="AI20" s="10" t="s">
        <v>74</v>
      </c>
      <c r="AJ20" t="str">
        <f t="shared" si="10"/>
        <v>na</v>
      </c>
      <c r="AK20">
        <f t="shared" si="13"/>
        <v>4</v>
      </c>
      <c r="AL20">
        <f t="shared" si="11"/>
        <v>9</v>
      </c>
      <c r="AM20">
        <f t="shared" si="12"/>
        <v>7</v>
      </c>
      <c r="AP20" s="14">
        <v>44682</v>
      </c>
    </row>
    <row r="21" spans="1:42" x14ac:dyDescent="0.2">
      <c r="A21" s="8" t="s">
        <v>47</v>
      </c>
      <c r="B21" s="8">
        <v>40</v>
      </c>
      <c r="C21" s="11">
        <v>1</v>
      </c>
      <c r="D21" s="9"/>
      <c r="E21">
        <v>5</v>
      </c>
      <c r="F21" t="str">
        <f t="shared" si="0"/>
        <v>R4-40-1-5</v>
      </c>
      <c r="G21" t="s">
        <v>68</v>
      </c>
      <c r="H21" s="14">
        <v>44660</v>
      </c>
      <c r="I21" s="21" t="str">
        <f t="shared" si="1"/>
        <v>22099</v>
      </c>
      <c r="J21" s="14">
        <v>44670</v>
      </c>
      <c r="K21" s="21" t="str">
        <f t="shared" si="2"/>
        <v>22109</v>
      </c>
      <c r="L21" t="s">
        <v>74</v>
      </c>
      <c r="M21" s="21" t="str">
        <f t="shared" si="3"/>
        <v>na</v>
      </c>
      <c r="N21" t="s">
        <v>74</v>
      </c>
      <c r="O21" s="14">
        <v>44669</v>
      </c>
      <c r="P21" s="21" t="str">
        <f t="shared" si="4"/>
        <v>22108</v>
      </c>
      <c r="Q21" s="10">
        <v>0.23</v>
      </c>
      <c r="R21" s="13">
        <v>44675</v>
      </c>
      <c r="S21" s="21" t="str">
        <f t="shared" si="5"/>
        <v>22114</v>
      </c>
      <c r="T21" s="10">
        <v>1.147</v>
      </c>
      <c r="U21" t="s">
        <v>74</v>
      </c>
      <c r="V21" s="21" t="str">
        <f t="shared" si="6"/>
        <v>na</v>
      </c>
      <c r="W21" t="s">
        <v>74</v>
      </c>
      <c r="X21" s="14">
        <v>44682</v>
      </c>
      <c r="Y21" s="21" t="str">
        <f t="shared" si="7"/>
        <v>22121</v>
      </c>
      <c r="Z21">
        <v>15.645</v>
      </c>
      <c r="AA21" s="10" t="s">
        <v>74</v>
      </c>
      <c r="AB21" s="21" t="str">
        <f t="shared" si="8"/>
        <v>na</v>
      </c>
      <c r="AC21" s="10" t="s">
        <v>74</v>
      </c>
      <c r="AD21" s="10" t="s">
        <v>74</v>
      </c>
      <c r="AE21" s="10" t="s">
        <v>74</v>
      </c>
      <c r="AF21" t="s">
        <v>82</v>
      </c>
      <c r="AG21" s="10" t="s">
        <v>74</v>
      </c>
      <c r="AH21" s="21" t="str">
        <f t="shared" si="9"/>
        <v>na</v>
      </c>
      <c r="AI21" s="10" t="s">
        <v>74</v>
      </c>
      <c r="AJ21" t="str">
        <f t="shared" si="10"/>
        <v>na</v>
      </c>
      <c r="AK21">
        <f t="shared" si="13"/>
        <v>6</v>
      </c>
      <c r="AL21">
        <f t="shared" si="11"/>
        <v>7</v>
      </c>
      <c r="AM21" t="str">
        <f t="shared" si="12"/>
        <v>na</v>
      </c>
      <c r="AP21" s="14">
        <v>44682</v>
      </c>
    </row>
    <row r="22" spans="1:42" x14ac:dyDescent="0.2">
      <c r="A22" s="8" t="s">
        <v>47</v>
      </c>
      <c r="B22" s="8">
        <v>40</v>
      </c>
      <c r="C22" s="11">
        <v>1</v>
      </c>
      <c r="D22" s="9"/>
      <c r="E22">
        <v>6</v>
      </c>
      <c r="F22" t="str">
        <f t="shared" si="0"/>
        <v>R4-40-1-6</v>
      </c>
      <c r="G22" t="s">
        <v>68</v>
      </c>
      <c r="H22" s="14">
        <v>44660</v>
      </c>
      <c r="I22" s="21" t="str">
        <f t="shared" si="1"/>
        <v>22099</v>
      </c>
      <c r="J22" s="14">
        <v>44670</v>
      </c>
      <c r="K22" s="21" t="str">
        <f t="shared" si="2"/>
        <v>22109</v>
      </c>
      <c r="L22" t="s">
        <v>74</v>
      </c>
      <c r="M22" s="21" t="str">
        <f t="shared" si="3"/>
        <v>na</v>
      </c>
      <c r="N22" t="s">
        <v>74</v>
      </c>
      <c r="O22" s="14">
        <v>44669</v>
      </c>
      <c r="P22" s="21" t="str">
        <f t="shared" si="4"/>
        <v>22108</v>
      </c>
      <c r="Q22" s="10">
        <v>0.33</v>
      </c>
      <c r="R22" s="13">
        <v>44675</v>
      </c>
      <c r="S22" s="21" t="str">
        <f t="shared" si="5"/>
        <v>22114</v>
      </c>
      <c r="T22" s="10">
        <v>1.627</v>
      </c>
      <c r="U22" t="s">
        <v>74</v>
      </c>
      <c r="V22" s="21" t="str">
        <f t="shared" si="6"/>
        <v>na</v>
      </c>
      <c r="W22" t="s">
        <v>74</v>
      </c>
      <c r="X22" s="15">
        <v>44681</v>
      </c>
      <c r="Y22" s="21" t="str">
        <f t="shared" si="7"/>
        <v>22120</v>
      </c>
      <c r="Z22">
        <v>16.048999999999999</v>
      </c>
      <c r="AA22" s="15">
        <v>44689</v>
      </c>
      <c r="AB22" s="21" t="str">
        <f t="shared" si="8"/>
        <v>22128</v>
      </c>
      <c r="AC22">
        <v>10.211200000000002</v>
      </c>
      <c r="AD22" s="10" t="s">
        <v>86</v>
      </c>
      <c r="AE22" s="10" t="s">
        <v>84</v>
      </c>
      <c r="AF22" s="10" t="s">
        <v>94</v>
      </c>
      <c r="AG22" s="10" t="s">
        <v>74</v>
      </c>
      <c r="AH22" s="21" t="str">
        <f t="shared" si="9"/>
        <v>na</v>
      </c>
      <c r="AI22" s="10" t="s">
        <v>74</v>
      </c>
      <c r="AJ22" t="str">
        <f t="shared" si="10"/>
        <v>na</v>
      </c>
      <c r="AK22">
        <f t="shared" si="13"/>
        <v>6</v>
      </c>
      <c r="AL22">
        <f t="shared" si="11"/>
        <v>6</v>
      </c>
      <c r="AM22">
        <f t="shared" si="12"/>
        <v>8</v>
      </c>
      <c r="AP22" s="15">
        <v>44681</v>
      </c>
    </row>
    <row r="23" spans="1:42" x14ac:dyDescent="0.2">
      <c r="A23" s="8" t="s">
        <v>47</v>
      </c>
      <c r="B23" s="8">
        <v>40</v>
      </c>
      <c r="C23" s="8" t="s">
        <v>55</v>
      </c>
      <c r="D23" s="8"/>
      <c r="E23">
        <v>2</v>
      </c>
      <c r="F23" t="str">
        <f t="shared" si="0"/>
        <v>R4-40-PBS-2</v>
      </c>
      <c r="G23" t="s">
        <v>68</v>
      </c>
      <c r="H23" s="14">
        <v>44661</v>
      </c>
      <c r="I23" s="21" t="str">
        <f t="shared" si="1"/>
        <v>22100</v>
      </c>
      <c r="J23" s="14">
        <v>44669</v>
      </c>
      <c r="K23" s="21" t="str">
        <f t="shared" si="2"/>
        <v>22108</v>
      </c>
      <c r="L23" t="s">
        <v>74</v>
      </c>
      <c r="M23" s="21" t="str">
        <f t="shared" si="3"/>
        <v>na</v>
      </c>
      <c r="N23" t="s">
        <v>74</v>
      </c>
      <c r="O23" s="14">
        <v>44669</v>
      </c>
      <c r="P23" s="21" t="str">
        <f t="shared" si="4"/>
        <v>22108</v>
      </c>
      <c r="Q23" s="10">
        <v>0.28999999999999998</v>
      </c>
      <c r="R23" s="13">
        <v>44675</v>
      </c>
      <c r="S23" s="21" t="str">
        <f t="shared" si="5"/>
        <v>22114</v>
      </c>
      <c r="T23" s="10">
        <v>2.1850000000000001</v>
      </c>
      <c r="U23" t="s">
        <v>74</v>
      </c>
      <c r="V23" s="21" t="str">
        <f t="shared" si="6"/>
        <v>na</v>
      </c>
      <c r="W23" t="s">
        <v>74</v>
      </c>
      <c r="X23" s="15">
        <v>44681</v>
      </c>
      <c r="Y23" s="21" t="str">
        <f t="shared" si="7"/>
        <v>22120</v>
      </c>
      <c r="Z23">
        <v>16.062000000000001</v>
      </c>
      <c r="AA23" s="15">
        <v>44688</v>
      </c>
      <c r="AB23" s="21" t="str">
        <f t="shared" si="8"/>
        <v>22127</v>
      </c>
      <c r="AC23">
        <v>8.7393000000000001</v>
      </c>
      <c r="AD23" s="10" t="s">
        <v>87</v>
      </c>
      <c r="AE23" s="10" t="s">
        <v>84</v>
      </c>
      <c r="AF23" s="10" t="s">
        <v>94</v>
      </c>
      <c r="AG23" s="10" t="s">
        <v>74</v>
      </c>
      <c r="AH23" s="21" t="str">
        <f t="shared" si="9"/>
        <v>na</v>
      </c>
      <c r="AI23" s="10" t="s">
        <v>74</v>
      </c>
      <c r="AJ23" t="str">
        <f t="shared" si="10"/>
        <v>na</v>
      </c>
      <c r="AK23">
        <f t="shared" si="13"/>
        <v>6</v>
      </c>
      <c r="AL23">
        <f t="shared" si="11"/>
        <v>6</v>
      </c>
      <c r="AM23">
        <f t="shared" si="12"/>
        <v>7</v>
      </c>
      <c r="AP23" s="15">
        <v>44681</v>
      </c>
    </row>
    <row r="24" spans="1:42" x14ac:dyDescent="0.2">
      <c r="A24" s="8" t="s">
        <v>47</v>
      </c>
      <c r="B24" s="8">
        <v>40</v>
      </c>
      <c r="C24" s="8" t="s">
        <v>55</v>
      </c>
      <c r="D24" s="9"/>
      <c r="E24">
        <v>3</v>
      </c>
      <c r="F24" t="str">
        <f t="shared" si="0"/>
        <v>R4-40-PBS-3</v>
      </c>
      <c r="G24" t="s">
        <v>68</v>
      </c>
      <c r="H24" s="14">
        <v>44660</v>
      </c>
      <c r="I24" s="21" t="str">
        <f t="shared" si="1"/>
        <v>22099</v>
      </c>
      <c r="J24" s="14">
        <v>44669</v>
      </c>
      <c r="K24" s="21" t="str">
        <f t="shared" si="2"/>
        <v>22108</v>
      </c>
      <c r="L24" t="s">
        <v>74</v>
      </c>
      <c r="M24" s="21" t="str">
        <f t="shared" si="3"/>
        <v>na</v>
      </c>
      <c r="N24" t="s">
        <v>74</v>
      </c>
      <c r="O24" s="14">
        <v>44669</v>
      </c>
      <c r="P24" s="21" t="str">
        <f t="shared" si="4"/>
        <v>22108</v>
      </c>
      <c r="Q24" s="10">
        <v>0.27500000000000002</v>
      </c>
      <c r="R24" s="13">
        <v>44674</v>
      </c>
      <c r="S24" s="21" t="str">
        <f t="shared" si="5"/>
        <v>22113</v>
      </c>
      <c r="T24" s="10">
        <v>1.423</v>
      </c>
      <c r="U24" t="s">
        <v>74</v>
      </c>
      <c r="V24" s="21" t="str">
        <f t="shared" si="6"/>
        <v>na</v>
      </c>
      <c r="W24" t="s">
        <v>74</v>
      </c>
      <c r="X24" s="14">
        <v>44681</v>
      </c>
      <c r="Y24" s="21" t="str">
        <f t="shared" si="7"/>
        <v>22120</v>
      </c>
      <c r="Z24">
        <v>12.930999999999999</v>
      </c>
      <c r="AA24" s="10" t="s">
        <v>74</v>
      </c>
      <c r="AB24" s="21" t="str">
        <f t="shared" si="8"/>
        <v>na</v>
      </c>
      <c r="AC24" s="10" t="s">
        <v>74</v>
      </c>
      <c r="AD24" s="10" t="s">
        <v>74</v>
      </c>
      <c r="AE24" s="10" t="s">
        <v>74</v>
      </c>
      <c r="AF24" t="s">
        <v>82</v>
      </c>
      <c r="AG24" s="10" t="s">
        <v>74</v>
      </c>
      <c r="AH24" s="21" t="str">
        <f t="shared" si="9"/>
        <v>na</v>
      </c>
      <c r="AI24" s="10" t="s">
        <v>74</v>
      </c>
      <c r="AJ24" t="str">
        <f t="shared" si="10"/>
        <v>na</v>
      </c>
      <c r="AK24">
        <f t="shared" si="13"/>
        <v>5</v>
      </c>
      <c r="AL24">
        <f t="shared" si="11"/>
        <v>7</v>
      </c>
      <c r="AM24" t="str">
        <f t="shared" si="12"/>
        <v>na</v>
      </c>
      <c r="AP24" s="14">
        <v>44681</v>
      </c>
    </row>
    <row r="25" spans="1:42" x14ac:dyDescent="0.2">
      <c r="A25" s="8" t="s">
        <v>47</v>
      </c>
      <c r="B25" s="8">
        <v>25</v>
      </c>
      <c r="C25" s="8" t="s">
        <v>55</v>
      </c>
      <c r="D25" s="9"/>
      <c r="E25">
        <v>1</v>
      </c>
      <c r="F25" t="str">
        <f t="shared" si="0"/>
        <v>R4-25-PBS-1</v>
      </c>
      <c r="G25" t="s">
        <v>68</v>
      </c>
      <c r="H25" s="14">
        <v>44660</v>
      </c>
      <c r="I25" s="21" t="str">
        <f t="shared" si="1"/>
        <v>22099</v>
      </c>
      <c r="J25" s="14">
        <v>44669</v>
      </c>
      <c r="K25" s="21" t="str">
        <f t="shared" si="2"/>
        <v>22108</v>
      </c>
      <c r="L25" t="s">
        <v>74</v>
      </c>
      <c r="M25" s="21" t="str">
        <f t="shared" si="3"/>
        <v>na</v>
      </c>
      <c r="N25" t="s">
        <v>74</v>
      </c>
      <c r="O25" s="14">
        <v>44669</v>
      </c>
      <c r="P25" s="21" t="str">
        <f t="shared" si="4"/>
        <v>22108</v>
      </c>
      <c r="Q25" s="10">
        <v>0.31</v>
      </c>
      <c r="R25" s="13">
        <v>44673</v>
      </c>
      <c r="S25" s="21" t="str">
        <f t="shared" si="5"/>
        <v>22112</v>
      </c>
      <c r="T25" s="10">
        <v>1.7030000000000001</v>
      </c>
      <c r="U25" t="s">
        <v>74</v>
      </c>
      <c r="V25" s="21" t="str">
        <f t="shared" si="6"/>
        <v>na</v>
      </c>
      <c r="W25" t="s">
        <v>74</v>
      </c>
      <c r="X25" s="14">
        <v>44680</v>
      </c>
      <c r="Y25" s="21" t="str">
        <f t="shared" si="7"/>
        <v>22119</v>
      </c>
      <c r="Z25">
        <v>14.269</v>
      </c>
      <c r="AA25" s="10" t="s">
        <v>74</v>
      </c>
      <c r="AB25" s="21" t="str">
        <f t="shared" si="8"/>
        <v>na</v>
      </c>
      <c r="AC25" s="10" t="s">
        <v>74</v>
      </c>
      <c r="AD25" s="10" t="s">
        <v>74</v>
      </c>
      <c r="AE25" s="10" t="s">
        <v>74</v>
      </c>
      <c r="AF25" t="s">
        <v>82</v>
      </c>
      <c r="AG25" s="10" t="s">
        <v>74</v>
      </c>
      <c r="AH25" s="21" t="str">
        <f t="shared" si="9"/>
        <v>na</v>
      </c>
      <c r="AI25" s="10" t="s">
        <v>74</v>
      </c>
      <c r="AJ25" t="str">
        <f t="shared" si="10"/>
        <v>na</v>
      </c>
      <c r="AK25">
        <f t="shared" si="13"/>
        <v>4</v>
      </c>
      <c r="AL25">
        <f t="shared" si="11"/>
        <v>7</v>
      </c>
      <c r="AM25" t="str">
        <f t="shared" si="12"/>
        <v>na</v>
      </c>
      <c r="AP25" s="14">
        <v>44680</v>
      </c>
    </row>
    <row r="26" spans="1:42" x14ac:dyDescent="0.2">
      <c r="A26" s="8" t="s">
        <v>47</v>
      </c>
      <c r="B26" s="8">
        <v>25</v>
      </c>
      <c r="C26" s="8" t="s">
        <v>55</v>
      </c>
      <c r="D26" s="9"/>
      <c r="E26">
        <v>2</v>
      </c>
      <c r="F26" t="str">
        <f t="shared" si="0"/>
        <v>R4-25-PBS-2</v>
      </c>
      <c r="G26" t="s">
        <v>68</v>
      </c>
      <c r="H26" s="14">
        <v>44660</v>
      </c>
      <c r="I26" s="21" t="str">
        <f t="shared" si="1"/>
        <v>22099</v>
      </c>
      <c r="J26" s="14">
        <v>44669</v>
      </c>
      <c r="K26" s="21" t="str">
        <f t="shared" si="2"/>
        <v>22108</v>
      </c>
      <c r="L26" t="s">
        <v>74</v>
      </c>
      <c r="M26" s="21" t="str">
        <f t="shared" si="3"/>
        <v>na</v>
      </c>
      <c r="N26" t="s">
        <v>74</v>
      </c>
      <c r="O26" s="14">
        <v>44669</v>
      </c>
      <c r="P26" s="21" t="str">
        <f t="shared" si="4"/>
        <v>22108</v>
      </c>
      <c r="Q26" s="10">
        <v>0.30199999999999999</v>
      </c>
      <c r="R26" s="13">
        <v>44673</v>
      </c>
      <c r="S26" s="21" t="str">
        <f t="shared" si="5"/>
        <v>22112</v>
      </c>
      <c r="T26" s="10">
        <v>2.149</v>
      </c>
      <c r="U26" t="s">
        <v>74</v>
      </c>
      <c r="V26" s="21" t="str">
        <f t="shared" si="6"/>
        <v>na</v>
      </c>
      <c r="W26" t="s">
        <v>74</v>
      </c>
      <c r="X26" s="14">
        <v>44679</v>
      </c>
      <c r="Y26" s="21" t="str">
        <f t="shared" si="7"/>
        <v>22118</v>
      </c>
      <c r="Z26">
        <v>16.204999999999998</v>
      </c>
      <c r="AA26" s="14">
        <v>44686</v>
      </c>
      <c r="AB26" s="21" t="str">
        <f t="shared" si="8"/>
        <v>22125</v>
      </c>
      <c r="AC26">
        <v>9.4408999999999992</v>
      </c>
      <c r="AD26" s="10" t="s">
        <v>86</v>
      </c>
      <c r="AE26" s="10" t="s">
        <v>85</v>
      </c>
      <c r="AF26" s="10" t="s">
        <v>72</v>
      </c>
      <c r="AG26" s="10" t="s">
        <v>74</v>
      </c>
      <c r="AH26" s="21" t="str">
        <f t="shared" si="9"/>
        <v>na</v>
      </c>
      <c r="AI26" s="10" t="s">
        <v>74</v>
      </c>
      <c r="AJ26" t="str">
        <f t="shared" si="10"/>
        <v>na</v>
      </c>
      <c r="AK26">
        <f t="shared" si="13"/>
        <v>4</v>
      </c>
      <c r="AL26">
        <f t="shared" si="11"/>
        <v>6</v>
      </c>
      <c r="AM26">
        <f t="shared" si="12"/>
        <v>7</v>
      </c>
      <c r="AP26" s="14">
        <v>44679</v>
      </c>
    </row>
    <row r="27" spans="1:42" x14ac:dyDescent="0.2">
      <c r="A27" s="8" t="s">
        <v>47</v>
      </c>
      <c r="B27" s="8">
        <v>25</v>
      </c>
      <c r="C27" s="8" t="s">
        <v>55</v>
      </c>
      <c r="D27" s="9"/>
      <c r="E27">
        <v>3</v>
      </c>
      <c r="F27" t="str">
        <f t="shared" si="0"/>
        <v>R4-25-PBS-3</v>
      </c>
      <c r="G27" t="s">
        <v>68</v>
      </c>
      <c r="H27" s="14">
        <v>44660</v>
      </c>
      <c r="I27" s="21" t="str">
        <f t="shared" si="1"/>
        <v>22099</v>
      </c>
      <c r="J27" s="14">
        <v>44669</v>
      </c>
      <c r="K27" s="21" t="str">
        <f t="shared" si="2"/>
        <v>22108</v>
      </c>
      <c r="L27" t="s">
        <v>74</v>
      </c>
      <c r="M27" s="21" t="str">
        <f t="shared" si="3"/>
        <v>na</v>
      </c>
      <c r="N27" t="s">
        <v>74</v>
      </c>
      <c r="O27" s="14">
        <v>44669</v>
      </c>
      <c r="P27" s="21" t="str">
        <f t="shared" si="4"/>
        <v>22108</v>
      </c>
      <c r="Q27" s="10">
        <v>0.29399999999999998</v>
      </c>
      <c r="R27" s="13">
        <v>44674</v>
      </c>
      <c r="S27" s="21" t="str">
        <f t="shared" si="5"/>
        <v>22113</v>
      </c>
      <c r="T27" s="10">
        <v>1.2210000000000001</v>
      </c>
      <c r="U27" t="s">
        <v>74</v>
      </c>
      <c r="V27" s="21" t="str">
        <f t="shared" si="6"/>
        <v>na</v>
      </c>
      <c r="W27" t="s">
        <v>74</v>
      </c>
      <c r="X27" s="14">
        <v>44690</v>
      </c>
      <c r="Y27" s="21" t="str">
        <f t="shared" si="7"/>
        <v>22129</v>
      </c>
      <c r="Z27">
        <v>6.1840000000000002</v>
      </c>
      <c r="AA27" s="10" t="s">
        <v>74</v>
      </c>
      <c r="AB27" s="21" t="str">
        <f t="shared" si="8"/>
        <v>na</v>
      </c>
      <c r="AC27" s="10" t="s">
        <v>74</v>
      </c>
      <c r="AD27" s="10" t="s">
        <v>74</v>
      </c>
      <c r="AE27" s="10" t="s">
        <v>74</v>
      </c>
      <c r="AF27" t="s">
        <v>82</v>
      </c>
      <c r="AG27" s="10" t="s">
        <v>74</v>
      </c>
      <c r="AH27" s="21" t="str">
        <f t="shared" si="9"/>
        <v>na</v>
      </c>
      <c r="AI27" s="10" t="s">
        <v>74</v>
      </c>
      <c r="AJ27" t="str">
        <f t="shared" si="10"/>
        <v>na</v>
      </c>
      <c r="AK27">
        <f t="shared" si="13"/>
        <v>5</v>
      </c>
      <c r="AL27">
        <f t="shared" si="11"/>
        <v>16</v>
      </c>
      <c r="AM27" t="str">
        <f t="shared" si="12"/>
        <v>na</v>
      </c>
      <c r="AP27" s="14">
        <v>44690</v>
      </c>
    </row>
    <row r="28" spans="1:42" x14ac:dyDescent="0.2">
      <c r="A28" s="8" t="s">
        <v>47</v>
      </c>
      <c r="B28" s="8">
        <v>25</v>
      </c>
      <c r="C28" s="8" t="s">
        <v>55</v>
      </c>
      <c r="D28" s="9"/>
      <c r="E28">
        <v>4</v>
      </c>
      <c r="F28" t="str">
        <f t="shared" si="0"/>
        <v>R4-25-PBS-4</v>
      </c>
      <c r="G28" t="s">
        <v>68</v>
      </c>
      <c r="H28" s="14">
        <v>44660</v>
      </c>
      <c r="I28" s="21" t="str">
        <f t="shared" si="1"/>
        <v>22099</v>
      </c>
      <c r="J28" s="14">
        <v>44669</v>
      </c>
      <c r="K28" s="21" t="str">
        <f t="shared" si="2"/>
        <v>22108</v>
      </c>
      <c r="L28" t="s">
        <v>74</v>
      </c>
      <c r="M28" s="21" t="str">
        <f t="shared" si="3"/>
        <v>na</v>
      </c>
      <c r="N28" t="s">
        <v>74</v>
      </c>
      <c r="O28" s="14">
        <v>44669</v>
      </c>
      <c r="P28" s="21" t="str">
        <f t="shared" si="4"/>
        <v>22108</v>
      </c>
      <c r="Q28" s="10">
        <v>0.28699999999999998</v>
      </c>
      <c r="R28" s="13">
        <v>44674</v>
      </c>
      <c r="S28" s="21" t="str">
        <f t="shared" si="5"/>
        <v>22113</v>
      </c>
      <c r="T28" s="10">
        <v>1.111</v>
      </c>
      <c r="U28" t="s">
        <v>74</v>
      </c>
      <c r="V28" s="21" t="str">
        <f t="shared" si="6"/>
        <v>na</v>
      </c>
      <c r="W28" t="s">
        <v>74</v>
      </c>
      <c r="X28" s="14">
        <v>44680</v>
      </c>
      <c r="Y28" s="21" t="str">
        <f t="shared" si="7"/>
        <v>22119</v>
      </c>
      <c r="Z28">
        <v>13.069000000000001</v>
      </c>
      <c r="AA28" s="14">
        <v>44687</v>
      </c>
      <c r="AB28" s="21" t="str">
        <f t="shared" si="8"/>
        <v>22126</v>
      </c>
      <c r="AC28">
        <v>7.8742000000000001</v>
      </c>
      <c r="AD28" s="10" t="s">
        <v>86</v>
      </c>
      <c r="AE28" s="10" t="s">
        <v>84</v>
      </c>
      <c r="AF28" s="10" t="s">
        <v>94</v>
      </c>
      <c r="AG28" s="10" t="s">
        <v>74</v>
      </c>
      <c r="AH28" s="21" t="str">
        <f t="shared" si="9"/>
        <v>na</v>
      </c>
      <c r="AI28" s="10" t="s">
        <v>74</v>
      </c>
      <c r="AJ28" t="str">
        <f t="shared" si="10"/>
        <v>na</v>
      </c>
      <c r="AK28">
        <f t="shared" si="13"/>
        <v>5</v>
      </c>
      <c r="AL28">
        <f t="shared" si="11"/>
        <v>6</v>
      </c>
      <c r="AM28">
        <f t="shared" si="12"/>
        <v>7</v>
      </c>
      <c r="AP28" s="14">
        <v>44680</v>
      </c>
    </row>
    <row r="29" spans="1:42" x14ac:dyDescent="0.2">
      <c r="A29" s="8" t="s">
        <v>47</v>
      </c>
      <c r="B29" s="10">
        <v>40</v>
      </c>
      <c r="C29" s="12">
        <v>1</v>
      </c>
      <c r="D29" s="10"/>
      <c r="E29">
        <v>9</v>
      </c>
      <c r="F29" t="str">
        <f t="shared" si="0"/>
        <v>R4-40-1-9</v>
      </c>
      <c r="G29" t="s">
        <v>68</v>
      </c>
      <c r="H29" s="14">
        <v>44661</v>
      </c>
      <c r="I29" s="21" t="str">
        <f t="shared" si="1"/>
        <v>22100</v>
      </c>
      <c r="J29" s="14">
        <v>44670</v>
      </c>
      <c r="K29" s="21" t="str">
        <f t="shared" si="2"/>
        <v>22109</v>
      </c>
      <c r="L29" t="s">
        <v>74</v>
      </c>
      <c r="M29" s="21" t="str">
        <f t="shared" si="3"/>
        <v>na</v>
      </c>
      <c r="N29" t="s">
        <v>74</v>
      </c>
      <c r="O29" s="14">
        <v>44669</v>
      </c>
      <c r="P29" s="21" t="str">
        <f t="shared" si="4"/>
        <v>22108</v>
      </c>
      <c r="Q29" s="10">
        <v>0.30199999999999999</v>
      </c>
      <c r="R29" s="13">
        <v>44674</v>
      </c>
      <c r="S29" s="21" t="str">
        <f t="shared" si="5"/>
        <v>22113</v>
      </c>
      <c r="T29" s="10">
        <v>1.66</v>
      </c>
      <c r="U29" t="s">
        <v>74</v>
      </c>
      <c r="V29" s="21" t="str">
        <f t="shared" si="6"/>
        <v>na</v>
      </c>
      <c r="W29" t="s">
        <v>74</v>
      </c>
      <c r="X29" s="14">
        <v>44682</v>
      </c>
      <c r="Y29" s="21" t="str">
        <f t="shared" si="7"/>
        <v>22121</v>
      </c>
      <c r="Z29">
        <v>12.827</v>
      </c>
      <c r="AA29" s="10" t="s">
        <v>74</v>
      </c>
      <c r="AB29" s="21" t="str">
        <f t="shared" si="8"/>
        <v>na</v>
      </c>
      <c r="AC29" s="10" t="s">
        <v>74</v>
      </c>
      <c r="AD29" s="10" t="s">
        <v>74</v>
      </c>
      <c r="AE29" s="10" t="s">
        <v>74</v>
      </c>
      <c r="AF29" t="s">
        <v>82</v>
      </c>
      <c r="AG29" s="10" t="s">
        <v>74</v>
      </c>
      <c r="AH29" s="21" t="str">
        <f t="shared" si="9"/>
        <v>na</v>
      </c>
      <c r="AI29" s="10" t="s">
        <v>74</v>
      </c>
      <c r="AJ29" t="str">
        <f t="shared" si="10"/>
        <v>na</v>
      </c>
      <c r="AK29">
        <f t="shared" si="13"/>
        <v>5</v>
      </c>
      <c r="AL29">
        <f t="shared" si="11"/>
        <v>8</v>
      </c>
      <c r="AM29" t="str">
        <f t="shared" si="12"/>
        <v>na</v>
      </c>
      <c r="AP29" s="14">
        <v>44682</v>
      </c>
    </row>
    <row r="30" spans="1:42" x14ac:dyDescent="0.2">
      <c r="A30" s="8" t="s">
        <v>47</v>
      </c>
      <c r="B30" s="8">
        <v>40</v>
      </c>
      <c r="C30" s="11">
        <v>0.5</v>
      </c>
      <c r="E30" s="9">
        <v>2</v>
      </c>
      <c r="F30" t="str">
        <f t="shared" si="0"/>
        <v>R4-40-0.5-2</v>
      </c>
      <c r="G30" t="s">
        <v>68</v>
      </c>
      <c r="H30" s="14">
        <v>44660</v>
      </c>
      <c r="I30" s="21" t="str">
        <f t="shared" si="1"/>
        <v>22099</v>
      </c>
      <c r="J30" s="14">
        <v>44668</v>
      </c>
      <c r="K30" s="21" t="str">
        <f t="shared" si="2"/>
        <v>22107</v>
      </c>
      <c r="L30" t="s">
        <v>74</v>
      </c>
      <c r="M30" s="21" t="str">
        <f t="shared" si="3"/>
        <v>na</v>
      </c>
      <c r="N30" t="s">
        <v>74</v>
      </c>
      <c r="O30" s="3">
        <v>44668</v>
      </c>
      <c r="P30" s="21" t="str">
        <f t="shared" si="4"/>
        <v>22107</v>
      </c>
      <c r="Q30">
        <v>0.26600000000000001</v>
      </c>
      <c r="R30" t="s">
        <v>74</v>
      </c>
      <c r="S30" s="21" t="str">
        <f t="shared" si="5"/>
        <v>na</v>
      </c>
      <c r="T30" t="s">
        <v>74</v>
      </c>
      <c r="U30" t="s">
        <v>74</v>
      </c>
      <c r="V30" s="21" t="str">
        <f t="shared" si="6"/>
        <v>na</v>
      </c>
      <c r="W30" t="s">
        <v>74</v>
      </c>
      <c r="X30" s="10" t="s">
        <v>74</v>
      </c>
      <c r="Y30" s="21" t="str">
        <f t="shared" si="7"/>
        <v>na</v>
      </c>
      <c r="Z30" s="10" t="s">
        <v>74</v>
      </c>
      <c r="AA30" s="10" t="s">
        <v>74</v>
      </c>
      <c r="AB30" s="21" t="str">
        <f t="shared" si="8"/>
        <v>na</v>
      </c>
      <c r="AC30" s="10" t="s">
        <v>74</v>
      </c>
      <c r="AD30" s="10" t="s">
        <v>74</v>
      </c>
      <c r="AE30" s="10" t="s">
        <v>74</v>
      </c>
      <c r="AF30" t="s">
        <v>75</v>
      </c>
      <c r="AG30" s="3">
        <v>44677</v>
      </c>
      <c r="AH30" s="21" t="str">
        <f t="shared" si="9"/>
        <v>22116</v>
      </c>
      <c r="AI30" s="10">
        <v>1.109</v>
      </c>
      <c r="AJ30" t="str">
        <f t="shared" si="10"/>
        <v>na</v>
      </c>
      <c r="AK30" t="str">
        <f t="shared" si="13"/>
        <v>na</v>
      </c>
      <c r="AL30" t="str">
        <f t="shared" si="11"/>
        <v>na</v>
      </c>
      <c r="AM30" t="str">
        <f t="shared" si="12"/>
        <v>na</v>
      </c>
      <c r="AP30" s="3">
        <v>44677</v>
      </c>
    </row>
    <row r="31" spans="1:42" x14ac:dyDescent="0.2">
      <c r="A31" s="8" t="s">
        <v>47</v>
      </c>
      <c r="B31" s="8">
        <v>40</v>
      </c>
      <c r="C31" s="12">
        <v>1</v>
      </c>
      <c r="E31" s="8">
        <v>10</v>
      </c>
      <c r="F31" t="str">
        <f t="shared" si="0"/>
        <v>R4-40-1-10</v>
      </c>
      <c r="G31" t="s">
        <v>68</v>
      </c>
      <c r="H31" s="14">
        <v>44661</v>
      </c>
      <c r="I31" s="21" t="str">
        <f t="shared" si="1"/>
        <v>22100</v>
      </c>
      <c r="J31" s="14">
        <v>44670</v>
      </c>
      <c r="K31" s="21" t="str">
        <f t="shared" si="2"/>
        <v>22109</v>
      </c>
      <c r="L31" t="s">
        <v>74</v>
      </c>
      <c r="M31" s="21" t="str">
        <f t="shared" si="3"/>
        <v>na</v>
      </c>
      <c r="N31" t="s">
        <v>74</v>
      </c>
      <c r="O31" s="3">
        <v>44669</v>
      </c>
      <c r="P31" s="21" t="str">
        <f t="shared" si="4"/>
        <v>22108</v>
      </c>
      <c r="Q31" s="10">
        <v>0.33600000000000002</v>
      </c>
      <c r="R31" s="10" t="s">
        <v>74</v>
      </c>
      <c r="S31" s="21" t="str">
        <f t="shared" si="5"/>
        <v>na</v>
      </c>
      <c r="T31" t="s">
        <v>74</v>
      </c>
      <c r="U31" t="s">
        <v>74</v>
      </c>
      <c r="V31" s="21" t="str">
        <f t="shared" si="6"/>
        <v>na</v>
      </c>
      <c r="W31" t="s">
        <v>74</v>
      </c>
      <c r="X31" s="10" t="s">
        <v>74</v>
      </c>
      <c r="Y31" s="21" t="str">
        <f t="shared" si="7"/>
        <v>na</v>
      </c>
      <c r="Z31" s="10" t="s">
        <v>74</v>
      </c>
      <c r="AA31" s="10" t="s">
        <v>74</v>
      </c>
      <c r="AB31" s="21" t="str">
        <f t="shared" si="8"/>
        <v>na</v>
      </c>
      <c r="AC31" s="10" t="s">
        <v>74</v>
      </c>
      <c r="AD31" s="10" t="s">
        <v>74</v>
      </c>
      <c r="AE31" s="10" t="s">
        <v>74</v>
      </c>
      <c r="AF31" t="s">
        <v>75</v>
      </c>
      <c r="AG31" s="3">
        <v>44677</v>
      </c>
      <c r="AH31" s="21" t="str">
        <f t="shared" si="9"/>
        <v>22116</v>
      </c>
      <c r="AI31" s="10">
        <v>0.36599999999999999</v>
      </c>
      <c r="AJ31" t="str">
        <f t="shared" si="10"/>
        <v>na</v>
      </c>
      <c r="AK31" t="str">
        <f t="shared" si="13"/>
        <v>na</v>
      </c>
      <c r="AL31" t="str">
        <f t="shared" si="11"/>
        <v>na</v>
      </c>
      <c r="AM31" t="str">
        <f t="shared" si="12"/>
        <v>na</v>
      </c>
      <c r="AP31" s="3">
        <v>44677</v>
      </c>
    </row>
    <row r="32" spans="1:42" x14ac:dyDescent="0.2">
      <c r="A32" s="8" t="s">
        <v>47</v>
      </c>
      <c r="B32" s="8">
        <v>40</v>
      </c>
      <c r="C32" s="12">
        <v>1</v>
      </c>
      <c r="E32" s="8">
        <v>11</v>
      </c>
      <c r="F32" t="str">
        <f t="shared" si="0"/>
        <v>R4-40-1-11</v>
      </c>
      <c r="G32" t="s">
        <v>68</v>
      </c>
      <c r="H32" s="14">
        <v>44660</v>
      </c>
      <c r="I32" s="21" t="str">
        <f t="shared" si="1"/>
        <v>22099</v>
      </c>
      <c r="J32" s="14">
        <v>44670</v>
      </c>
      <c r="K32" s="21" t="str">
        <f t="shared" si="2"/>
        <v>22109</v>
      </c>
      <c r="L32" t="s">
        <v>74</v>
      </c>
      <c r="M32" s="21" t="str">
        <f t="shared" si="3"/>
        <v>na</v>
      </c>
      <c r="N32" t="s">
        <v>74</v>
      </c>
      <c r="O32" s="3">
        <v>44669</v>
      </c>
      <c r="P32" s="21" t="str">
        <f t="shared" si="4"/>
        <v>22108</v>
      </c>
      <c r="Q32" s="10">
        <v>0.32800000000000001</v>
      </c>
      <c r="R32" s="10" t="s">
        <v>74</v>
      </c>
      <c r="S32" s="21" t="str">
        <f t="shared" si="5"/>
        <v>na</v>
      </c>
      <c r="T32" t="s">
        <v>74</v>
      </c>
      <c r="U32" t="s">
        <v>74</v>
      </c>
      <c r="V32" s="21" t="str">
        <f t="shared" si="6"/>
        <v>na</v>
      </c>
      <c r="W32" t="s">
        <v>74</v>
      </c>
      <c r="X32" s="10" t="s">
        <v>74</v>
      </c>
      <c r="Y32" s="21" t="str">
        <f t="shared" si="7"/>
        <v>na</v>
      </c>
      <c r="Z32" s="10" t="s">
        <v>74</v>
      </c>
      <c r="AA32" s="10" t="s">
        <v>74</v>
      </c>
      <c r="AB32" s="21" t="str">
        <f t="shared" si="8"/>
        <v>na</v>
      </c>
      <c r="AC32" s="10" t="s">
        <v>74</v>
      </c>
      <c r="AD32" s="10" t="s">
        <v>74</v>
      </c>
      <c r="AE32" s="10" t="s">
        <v>74</v>
      </c>
      <c r="AF32" t="s">
        <v>75</v>
      </c>
      <c r="AG32" s="3">
        <v>44677</v>
      </c>
      <c r="AH32" s="21" t="str">
        <f t="shared" si="9"/>
        <v>22116</v>
      </c>
      <c r="AI32" s="10">
        <v>1.619</v>
      </c>
      <c r="AJ32" t="str">
        <f t="shared" si="10"/>
        <v>na</v>
      </c>
      <c r="AK32" t="str">
        <f t="shared" si="13"/>
        <v>na</v>
      </c>
      <c r="AL32" t="str">
        <f t="shared" si="11"/>
        <v>na</v>
      </c>
      <c r="AM32" t="str">
        <f t="shared" si="12"/>
        <v>na</v>
      </c>
      <c r="AP32" s="3">
        <v>44677</v>
      </c>
    </row>
    <row r="33" spans="1:42" x14ac:dyDescent="0.2">
      <c r="A33" s="8" t="s">
        <v>47</v>
      </c>
      <c r="B33" s="8">
        <v>40</v>
      </c>
      <c r="C33" s="12">
        <v>1</v>
      </c>
      <c r="E33" s="8">
        <v>12</v>
      </c>
      <c r="F33" t="str">
        <f t="shared" si="0"/>
        <v>R4-40-1-12</v>
      </c>
      <c r="G33" t="s">
        <v>68</v>
      </c>
      <c r="H33" s="14">
        <v>44661</v>
      </c>
      <c r="I33" s="21" t="str">
        <f t="shared" si="1"/>
        <v>22100</v>
      </c>
      <c r="J33" s="14">
        <v>44670</v>
      </c>
      <c r="K33" s="21" t="str">
        <f t="shared" si="2"/>
        <v>22109</v>
      </c>
      <c r="L33" t="s">
        <v>74</v>
      </c>
      <c r="M33" s="21" t="str">
        <f t="shared" si="3"/>
        <v>na</v>
      </c>
      <c r="N33" t="s">
        <v>74</v>
      </c>
      <c r="O33" s="3">
        <v>44669</v>
      </c>
      <c r="P33" s="21" t="str">
        <f t="shared" si="4"/>
        <v>22108</v>
      </c>
      <c r="Q33" s="10">
        <v>0.32</v>
      </c>
      <c r="R33" s="10" t="s">
        <v>74</v>
      </c>
      <c r="S33" s="21" t="str">
        <f t="shared" si="5"/>
        <v>na</v>
      </c>
      <c r="T33" t="s">
        <v>74</v>
      </c>
      <c r="U33" t="s">
        <v>74</v>
      </c>
      <c r="V33" s="21" t="str">
        <f t="shared" si="6"/>
        <v>na</v>
      </c>
      <c r="W33" t="s">
        <v>74</v>
      </c>
      <c r="X33" s="10" t="s">
        <v>74</v>
      </c>
      <c r="Y33" s="21" t="str">
        <f t="shared" si="7"/>
        <v>na</v>
      </c>
      <c r="Z33" s="10" t="s">
        <v>74</v>
      </c>
      <c r="AA33" s="10" t="s">
        <v>74</v>
      </c>
      <c r="AB33" s="21" t="str">
        <f t="shared" si="8"/>
        <v>na</v>
      </c>
      <c r="AC33" s="10" t="s">
        <v>74</v>
      </c>
      <c r="AD33" s="10" t="s">
        <v>74</v>
      </c>
      <c r="AE33" s="10" t="s">
        <v>74</v>
      </c>
      <c r="AF33" t="s">
        <v>75</v>
      </c>
      <c r="AG33" s="3">
        <v>44679</v>
      </c>
      <c r="AH33" s="21" t="str">
        <f t="shared" si="9"/>
        <v>22118</v>
      </c>
      <c r="AI33" s="10">
        <v>1.111</v>
      </c>
      <c r="AJ33" t="str">
        <f t="shared" si="10"/>
        <v>na</v>
      </c>
      <c r="AK33" t="str">
        <f t="shared" si="13"/>
        <v>na</v>
      </c>
      <c r="AL33" t="str">
        <f t="shared" si="11"/>
        <v>na</v>
      </c>
      <c r="AM33" t="str">
        <f t="shared" si="12"/>
        <v>na</v>
      </c>
      <c r="AP33" s="3">
        <v>44679</v>
      </c>
    </row>
    <row r="34" spans="1:42" x14ac:dyDescent="0.2">
      <c r="A34" s="8" t="s">
        <v>46</v>
      </c>
      <c r="B34" s="8">
        <v>25</v>
      </c>
      <c r="C34" s="12">
        <v>2</v>
      </c>
      <c r="D34" s="8" t="s">
        <v>87</v>
      </c>
      <c r="E34" s="8">
        <v>1</v>
      </c>
      <c r="F34" t="str">
        <f t="shared" si="0"/>
        <v>R3-25-2_f-1</v>
      </c>
      <c r="G34" t="s">
        <v>68</v>
      </c>
      <c r="H34" s="13">
        <v>44642</v>
      </c>
      <c r="I34" s="21" t="str">
        <f t="shared" si="1"/>
        <v>22081</v>
      </c>
      <c r="J34" s="13">
        <v>44651</v>
      </c>
      <c r="K34" s="21" t="str">
        <f t="shared" si="2"/>
        <v>22090</v>
      </c>
      <c r="L34" s="13">
        <v>44648</v>
      </c>
      <c r="M34" s="21" t="str">
        <f t="shared" si="3"/>
        <v>22087</v>
      </c>
      <c r="N34" t="s">
        <v>74</v>
      </c>
      <c r="O34" s="13">
        <v>44651</v>
      </c>
      <c r="P34" s="21" t="str">
        <f t="shared" si="4"/>
        <v>22090</v>
      </c>
      <c r="Q34" s="10" t="s">
        <v>74</v>
      </c>
      <c r="R34" s="13">
        <v>44654</v>
      </c>
      <c r="S34" s="21" t="str">
        <f t="shared" si="5"/>
        <v>22093</v>
      </c>
      <c r="T34">
        <v>1.3959999999999999</v>
      </c>
      <c r="U34" t="s">
        <v>74</v>
      </c>
      <c r="V34" s="21" t="str">
        <f t="shared" si="6"/>
        <v>na</v>
      </c>
      <c r="W34" t="s">
        <v>74</v>
      </c>
      <c r="X34" s="13">
        <v>44661</v>
      </c>
      <c r="Y34" s="21" t="str">
        <f t="shared" si="7"/>
        <v>22100</v>
      </c>
      <c r="Z34">
        <v>15.577</v>
      </c>
      <c r="AA34" s="13">
        <v>44669</v>
      </c>
      <c r="AB34" s="21" t="str">
        <f t="shared" si="8"/>
        <v>22108</v>
      </c>
      <c r="AC34" s="10">
        <v>8.3279999999999994</v>
      </c>
      <c r="AD34" s="10" t="s">
        <v>87</v>
      </c>
      <c r="AE34" s="10" t="s">
        <v>84</v>
      </c>
      <c r="AF34" t="s">
        <v>94</v>
      </c>
      <c r="AG34" t="s">
        <v>74</v>
      </c>
      <c r="AH34" s="21" t="str">
        <f t="shared" si="9"/>
        <v>na</v>
      </c>
      <c r="AI34" s="10" t="s">
        <v>74</v>
      </c>
      <c r="AJ34">
        <f t="shared" si="10"/>
        <v>3</v>
      </c>
      <c r="AK34">
        <f t="shared" si="13"/>
        <v>3</v>
      </c>
      <c r="AL34">
        <f t="shared" si="11"/>
        <v>7</v>
      </c>
      <c r="AM34">
        <f t="shared" si="12"/>
        <v>8</v>
      </c>
      <c r="AP34" s="13">
        <v>44661</v>
      </c>
    </row>
    <row r="35" spans="1:42" x14ac:dyDescent="0.2">
      <c r="A35" s="8" t="s">
        <v>46</v>
      </c>
      <c r="B35" s="8">
        <v>25</v>
      </c>
      <c r="C35" s="12">
        <v>1</v>
      </c>
      <c r="D35" s="8" t="s">
        <v>87</v>
      </c>
      <c r="E35" s="8">
        <v>1</v>
      </c>
      <c r="F35" t="str">
        <f t="shared" si="0"/>
        <v>R3-25-1_f-1</v>
      </c>
      <c r="G35" t="s">
        <v>68</v>
      </c>
      <c r="H35" s="13">
        <v>44642</v>
      </c>
      <c r="I35" s="21" t="str">
        <f t="shared" si="1"/>
        <v>22081</v>
      </c>
      <c r="J35" s="13">
        <v>44651</v>
      </c>
      <c r="K35" s="21" t="str">
        <f t="shared" si="2"/>
        <v>22090</v>
      </c>
      <c r="L35" s="13">
        <v>44648</v>
      </c>
      <c r="M35" s="21" t="str">
        <f t="shared" si="3"/>
        <v>22087</v>
      </c>
      <c r="N35" t="s">
        <v>74</v>
      </c>
      <c r="O35" s="13">
        <v>44651</v>
      </c>
      <c r="P35" s="21" t="str">
        <f t="shared" si="4"/>
        <v>22090</v>
      </c>
      <c r="Q35" s="10" t="s">
        <v>74</v>
      </c>
      <c r="R35" s="13">
        <v>44655</v>
      </c>
      <c r="S35" s="21" t="str">
        <f t="shared" si="5"/>
        <v>22094</v>
      </c>
      <c r="T35" s="10">
        <v>1.3959999999999999</v>
      </c>
      <c r="U35" t="s">
        <v>74</v>
      </c>
      <c r="V35" s="21" t="str">
        <f t="shared" si="6"/>
        <v>na</v>
      </c>
      <c r="W35" t="s">
        <v>74</v>
      </c>
      <c r="X35" s="13">
        <v>44662</v>
      </c>
      <c r="Y35" s="21" t="str">
        <f t="shared" si="7"/>
        <v>22101</v>
      </c>
      <c r="Z35" s="10">
        <v>14.423999999999999</v>
      </c>
      <c r="AA35" s="14">
        <v>44670</v>
      </c>
      <c r="AB35" s="21" t="str">
        <f t="shared" si="8"/>
        <v>22109</v>
      </c>
      <c r="AC35" s="10">
        <v>8.0850000000000009</v>
      </c>
      <c r="AD35" s="10" t="s">
        <v>87</v>
      </c>
      <c r="AE35" s="10" t="s">
        <v>84</v>
      </c>
      <c r="AF35" t="s">
        <v>94</v>
      </c>
      <c r="AG35" t="s">
        <v>74</v>
      </c>
      <c r="AH35" s="21" t="str">
        <f t="shared" si="9"/>
        <v>na</v>
      </c>
      <c r="AI35" s="10" t="s">
        <v>74</v>
      </c>
      <c r="AJ35">
        <f t="shared" si="10"/>
        <v>3</v>
      </c>
      <c r="AK35">
        <f t="shared" si="13"/>
        <v>4</v>
      </c>
      <c r="AL35">
        <f t="shared" si="11"/>
        <v>7</v>
      </c>
      <c r="AM35">
        <f>IF(AB35&lt;&gt;"na",AB35-Y35,"na")</f>
        <v>8</v>
      </c>
      <c r="AP35" s="13">
        <v>44662</v>
      </c>
    </row>
    <row r="36" spans="1:42" x14ac:dyDescent="0.2">
      <c r="A36" s="8" t="s">
        <v>46</v>
      </c>
      <c r="B36" s="8">
        <v>25</v>
      </c>
      <c r="C36" s="12">
        <v>1</v>
      </c>
      <c r="D36" s="8" t="s">
        <v>87</v>
      </c>
      <c r="E36" s="8">
        <v>2</v>
      </c>
      <c r="F36" t="str">
        <f t="shared" si="0"/>
        <v>R3-25-1_f-2</v>
      </c>
      <c r="G36" t="s">
        <v>68</v>
      </c>
      <c r="H36" s="13">
        <v>44642</v>
      </c>
      <c r="I36" s="21" t="str">
        <f t="shared" si="1"/>
        <v>22081</v>
      </c>
      <c r="J36" s="13">
        <v>44651</v>
      </c>
      <c r="K36" s="21" t="str">
        <f t="shared" si="2"/>
        <v>22090</v>
      </c>
      <c r="L36" s="13">
        <v>44648</v>
      </c>
      <c r="M36" s="21" t="str">
        <f t="shared" si="3"/>
        <v>22087</v>
      </c>
      <c r="N36" t="s">
        <v>74</v>
      </c>
      <c r="O36" s="13">
        <v>44651</v>
      </c>
      <c r="P36" s="21" t="str">
        <f t="shared" si="4"/>
        <v>22090</v>
      </c>
      <c r="Q36" s="10" t="s">
        <v>74</v>
      </c>
      <c r="R36" s="13">
        <v>44655</v>
      </c>
      <c r="S36" s="21" t="str">
        <f t="shared" si="5"/>
        <v>22094</v>
      </c>
      <c r="T36" s="10">
        <v>1.5169999999999999</v>
      </c>
      <c r="U36" t="s">
        <v>74</v>
      </c>
      <c r="V36" s="21" t="str">
        <f t="shared" si="6"/>
        <v>na</v>
      </c>
      <c r="W36" t="s">
        <v>74</v>
      </c>
      <c r="X36" s="13">
        <v>44661</v>
      </c>
      <c r="Y36" s="21" t="str">
        <f t="shared" si="7"/>
        <v>22100</v>
      </c>
      <c r="Z36" s="16">
        <v>13.366</v>
      </c>
      <c r="AA36" s="13">
        <v>44668</v>
      </c>
      <c r="AB36" s="21" t="str">
        <f t="shared" si="8"/>
        <v>22107</v>
      </c>
      <c r="AC36" s="10" t="s">
        <v>95</v>
      </c>
      <c r="AD36" s="10" t="s">
        <v>87</v>
      </c>
      <c r="AE36" s="10" t="s">
        <v>84</v>
      </c>
      <c r="AF36" t="s">
        <v>94</v>
      </c>
      <c r="AG36" t="s">
        <v>74</v>
      </c>
      <c r="AH36" s="21" t="str">
        <f t="shared" si="9"/>
        <v>na</v>
      </c>
      <c r="AI36" s="10" t="s">
        <v>74</v>
      </c>
      <c r="AJ36">
        <f t="shared" si="10"/>
        <v>3</v>
      </c>
      <c r="AK36">
        <f t="shared" si="13"/>
        <v>4</v>
      </c>
      <c r="AL36">
        <f t="shared" si="11"/>
        <v>6</v>
      </c>
      <c r="AM36">
        <f t="shared" si="12"/>
        <v>7</v>
      </c>
      <c r="AP36" s="13">
        <v>44661</v>
      </c>
    </row>
    <row r="37" spans="1:42" x14ac:dyDescent="0.2">
      <c r="A37" s="8" t="s">
        <v>46</v>
      </c>
      <c r="B37" s="8">
        <v>25</v>
      </c>
      <c r="C37" s="12">
        <v>0.5</v>
      </c>
      <c r="D37" s="8" t="s">
        <v>87</v>
      </c>
      <c r="E37" s="8">
        <v>1</v>
      </c>
      <c r="F37" t="str">
        <f t="shared" si="0"/>
        <v>R3-25-0.5_f-1</v>
      </c>
      <c r="G37" t="s">
        <v>68</v>
      </c>
      <c r="H37" s="13">
        <v>44642</v>
      </c>
      <c r="I37" s="21" t="str">
        <f t="shared" si="1"/>
        <v>22081</v>
      </c>
      <c r="J37" s="13">
        <v>44651</v>
      </c>
      <c r="K37" s="21" t="str">
        <f t="shared" si="2"/>
        <v>22090</v>
      </c>
      <c r="L37" s="13">
        <v>44648</v>
      </c>
      <c r="M37" s="21" t="str">
        <f t="shared" si="3"/>
        <v>22087</v>
      </c>
      <c r="N37" t="s">
        <v>74</v>
      </c>
      <c r="O37" s="13">
        <v>44651</v>
      </c>
      <c r="P37" s="21" t="str">
        <f t="shared" si="4"/>
        <v>22090</v>
      </c>
      <c r="Q37" s="10" t="s">
        <v>74</v>
      </c>
      <c r="R37" s="13">
        <v>44655</v>
      </c>
      <c r="S37" s="21" t="str">
        <f t="shared" si="5"/>
        <v>22094</v>
      </c>
      <c r="T37" s="10">
        <v>2.125</v>
      </c>
      <c r="U37" t="s">
        <v>74</v>
      </c>
      <c r="V37" s="21" t="str">
        <f t="shared" si="6"/>
        <v>na</v>
      </c>
      <c r="W37" t="s">
        <v>74</v>
      </c>
      <c r="X37" s="13">
        <v>44661</v>
      </c>
      <c r="Y37" s="21" t="str">
        <f t="shared" si="7"/>
        <v>22100</v>
      </c>
      <c r="Z37" s="16">
        <v>16.683</v>
      </c>
      <c r="AA37" s="14">
        <v>44669</v>
      </c>
      <c r="AB37" s="21" t="str">
        <f t="shared" si="8"/>
        <v>22108</v>
      </c>
      <c r="AC37" s="10">
        <v>8.5869999999999997</v>
      </c>
      <c r="AD37" s="10" t="s">
        <v>87</v>
      </c>
      <c r="AE37" s="10" t="s">
        <v>84</v>
      </c>
      <c r="AF37" t="s">
        <v>94</v>
      </c>
      <c r="AG37" t="s">
        <v>74</v>
      </c>
      <c r="AH37" s="21" t="str">
        <f t="shared" si="9"/>
        <v>na</v>
      </c>
      <c r="AI37" s="10" t="s">
        <v>74</v>
      </c>
      <c r="AJ37">
        <f t="shared" si="10"/>
        <v>3</v>
      </c>
      <c r="AK37">
        <f t="shared" si="13"/>
        <v>4</v>
      </c>
      <c r="AL37">
        <f t="shared" si="11"/>
        <v>6</v>
      </c>
      <c r="AM37">
        <f t="shared" si="12"/>
        <v>8</v>
      </c>
      <c r="AP37" s="13">
        <v>44661</v>
      </c>
    </row>
    <row r="38" spans="1:42" x14ac:dyDescent="0.2">
      <c r="A38" s="8" t="s">
        <v>46</v>
      </c>
      <c r="B38" s="8">
        <v>25</v>
      </c>
      <c r="C38" s="12">
        <v>0.5</v>
      </c>
      <c r="D38" s="8" t="s">
        <v>87</v>
      </c>
      <c r="E38" s="8">
        <v>2</v>
      </c>
      <c r="F38" t="str">
        <f t="shared" si="0"/>
        <v>R3-25-0.5_f-2</v>
      </c>
      <c r="G38" t="s">
        <v>68</v>
      </c>
      <c r="H38" s="13">
        <v>44642</v>
      </c>
      <c r="I38" s="21" t="str">
        <f t="shared" si="1"/>
        <v>22081</v>
      </c>
      <c r="J38" s="13">
        <v>44651</v>
      </c>
      <c r="K38" s="21" t="str">
        <f t="shared" si="2"/>
        <v>22090</v>
      </c>
      <c r="L38" s="13">
        <v>44648</v>
      </c>
      <c r="M38" s="21" t="str">
        <f t="shared" si="3"/>
        <v>22087</v>
      </c>
      <c r="N38" t="s">
        <v>74</v>
      </c>
      <c r="O38" s="13">
        <v>44651</v>
      </c>
      <c r="P38" s="21" t="str">
        <f t="shared" si="4"/>
        <v>22090</v>
      </c>
      <c r="Q38" s="10" t="s">
        <v>74</v>
      </c>
      <c r="R38" s="13">
        <v>44655</v>
      </c>
      <c r="S38" s="21" t="str">
        <f t="shared" si="5"/>
        <v>22094</v>
      </c>
      <c r="T38" s="10">
        <v>1.5980000000000001</v>
      </c>
      <c r="U38" t="s">
        <v>74</v>
      </c>
      <c r="V38" s="21" t="str">
        <f t="shared" si="6"/>
        <v>na</v>
      </c>
      <c r="W38" t="s">
        <v>74</v>
      </c>
      <c r="X38" s="13">
        <v>44661</v>
      </c>
      <c r="Y38" s="21" t="str">
        <f t="shared" si="7"/>
        <v>22100</v>
      </c>
      <c r="Z38" s="10">
        <v>13.833</v>
      </c>
      <c r="AA38" s="14">
        <v>44669</v>
      </c>
      <c r="AB38" s="21" t="str">
        <f t="shared" si="8"/>
        <v>22108</v>
      </c>
      <c r="AC38" s="10">
        <v>7.4660000000000002</v>
      </c>
      <c r="AD38" s="10" t="s">
        <v>86</v>
      </c>
      <c r="AE38" s="10" t="s">
        <v>84</v>
      </c>
      <c r="AF38" t="s">
        <v>94</v>
      </c>
      <c r="AG38" t="s">
        <v>74</v>
      </c>
      <c r="AH38" s="21" t="str">
        <f t="shared" si="9"/>
        <v>na</v>
      </c>
      <c r="AI38" s="10" t="s">
        <v>74</v>
      </c>
      <c r="AJ38">
        <f t="shared" si="10"/>
        <v>3</v>
      </c>
      <c r="AK38">
        <f t="shared" si="13"/>
        <v>4</v>
      </c>
      <c r="AL38">
        <f t="shared" si="11"/>
        <v>6</v>
      </c>
      <c r="AM38">
        <f t="shared" si="12"/>
        <v>8</v>
      </c>
      <c r="AP38" s="13">
        <v>44661</v>
      </c>
    </row>
    <row r="39" spans="1:42" x14ac:dyDescent="0.2">
      <c r="A39" s="8" t="s">
        <v>46</v>
      </c>
      <c r="B39" s="8">
        <v>25</v>
      </c>
      <c r="C39" s="8" t="s">
        <v>89</v>
      </c>
      <c r="D39" s="8"/>
      <c r="E39" s="8">
        <v>1</v>
      </c>
      <c r="F39" t="str">
        <f t="shared" si="0"/>
        <v>R3-25-non-1</v>
      </c>
      <c r="G39" t="s">
        <v>68</v>
      </c>
      <c r="H39" s="13">
        <v>44642</v>
      </c>
      <c r="I39" s="21" t="str">
        <f t="shared" si="1"/>
        <v>22081</v>
      </c>
      <c r="J39" t="s">
        <v>74</v>
      </c>
      <c r="K39" s="21" t="str">
        <f t="shared" si="2"/>
        <v>na</v>
      </c>
      <c r="L39" t="s">
        <v>74</v>
      </c>
      <c r="M39" s="21" t="str">
        <f t="shared" si="3"/>
        <v>na</v>
      </c>
      <c r="N39" t="s">
        <v>74</v>
      </c>
      <c r="O39" s="10" t="s">
        <v>74</v>
      </c>
      <c r="P39" s="21" t="str">
        <f t="shared" si="4"/>
        <v>na</v>
      </c>
      <c r="Q39" s="10" t="s">
        <v>74</v>
      </c>
      <c r="R39" s="13">
        <v>44655</v>
      </c>
      <c r="S39" s="21" t="str">
        <f t="shared" si="5"/>
        <v>22094</v>
      </c>
      <c r="T39" t="s">
        <v>74</v>
      </c>
      <c r="U39" t="s">
        <v>74</v>
      </c>
      <c r="V39" s="21" t="str">
        <f t="shared" si="6"/>
        <v>na</v>
      </c>
      <c r="W39" t="s">
        <v>74</v>
      </c>
      <c r="X39" s="13">
        <v>44661</v>
      </c>
      <c r="Y39" s="21" t="str">
        <f t="shared" si="7"/>
        <v>22100</v>
      </c>
      <c r="Z39" s="10">
        <v>11.891</v>
      </c>
      <c r="AA39" s="13">
        <v>44669</v>
      </c>
      <c r="AB39" s="21" t="str">
        <f t="shared" si="8"/>
        <v>22108</v>
      </c>
      <c r="AC39">
        <v>5.2750000000000004</v>
      </c>
      <c r="AD39" s="10" t="s">
        <v>87</v>
      </c>
      <c r="AE39" s="10" t="s">
        <v>84</v>
      </c>
      <c r="AF39" t="s">
        <v>94</v>
      </c>
      <c r="AG39" t="s">
        <v>74</v>
      </c>
      <c r="AH39" s="21" t="str">
        <f t="shared" si="9"/>
        <v>na</v>
      </c>
      <c r="AI39" s="10" t="s">
        <v>74</v>
      </c>
      <c r="AJ39" t="str">
        <f t="shared" si="10"/>
        <v>na</v>
      </c>
      <c r="AK39" t="str">
        <f t="shared" si="13"/>
        <v>na</v>
      </c>
      <c r="AL39">
        <f t="shared" si="11"/>
        <v>6</v>
      </c>
      <c r="AM39">
        <f t="shared" si="12"/>
        <v>8</v>
      </c>
      <c r="AP39" s="13">
        <v>44661</v>
      </c>
    </row>
    <row r="40" spans="1:42" x14ac:dyDescent="0.2">
      <c r="A40" s="8" t="s">
        <v>46</v>
      </c>
      <c r="B40" s="8">
        <v>25</v>
      </c>
      <c r="C40" s="8" t="s">
        <v>89</v>
      </c>
      <c r="D40" s="8"/>
      <c r="E40" s="8">
        <v>2</v>
      </c>
      <c r="F40" t="str">
        <f t="shared" si="0"/>
        <v>R3-25-non-2</v>
      </c>
      <c r="G40" t="s">
        <v>68</v>
      </c>
      <c r="H40" s="13">
        <v>44642</v>
      </c>
      <c r="I40" s="21" t="str">
        <f t="shared" si="1"/>
        <v>22081</v>
      </c>
      <c r="J40" t="s">
        <v>74</v>
      </c>
      <c r="K40" s="21" t="str">
        <f t="shared" si="2"/>
        <v>na</v>
      </c>
      <c r="L40" t="s">
        <v>74</v>
      </c>
      <c r="M40" s="21" t="str">
        <f t="shared" si="3"/>
        <v>na</v>
      </c>
      <c r="N40" t="s">
        <v>74</v>
      </c>
      <c r="O40" s="10" t="s">
        <v>74</v>
      </c>
      <c r="P40" s="21" t="str">
        <f t="shared" si="4"/>
        <v>na</v>
      </c>
      <c r="Q40" s="10" t="s">
        <v>74</v>
      </c>
      <c r="R40" s="13">
        <v>44655</v>
      </c>
      <c r="S40" s="21" t="str">
        <f t="shared" si="5"/>
        <v>22094</v>
      </c>
      <c r="T40" t="s">
        <v>74</v>
      </c>
      <c r="U40" t="s">
        <v>74</v>
      </c>
      <c r="V40" s="21" t="str">
        <f t="shared" si="6"/>
        <v>na</v>
      </c>
      <c r="W40" t="s">
        <v>74</v>
      </c>
      <c r="X40" s="13">
        <v>44661</v>
      </c>
      <c r="Y40" s="21" t="str">
        <f t="shared" si="7"/>
        <v>22100</v>
      </c>
      <c r="Z40" s="16">
        <v>14.23</v>
      </c>
      <c r="AA40" s="13">
        <v>44669</v>
      </c>
      <c r="AB40" s="21" t="str">
        <f t="shared" si="8"/>
        <v>22108</v>
      </c>
      <c r="AC40">
        <v>7.8129999999999997</v>
      </c>
      <c r="AD40" s="10" t="s">
        <v>87</v>
      </c>
      <c r="AE40" s="10" t="s">
        <v>84</v>
      </c>
      <c r="AF40" t="s">
        <v>94</v>
      </c>
      <c r="AG40" t="s">
        <v>74</v>
      </c>
      <c r="AH40" s="21" t="str">
        <f t="shared" si="9"/>
        <v>na</v>
      </c>
      <c r="AI40" s="10" t="s">
        <v>74</v>
      </c>
      <c r="AJ40" t="str">
        <f t="shared" si="10"/>
        <v>na</v>
      </c>
      <c r="AK40" t="str">
        <f t="shared" si="13"/>
        <v>na</v>
      </c>
      <c r="AL40">
        <f t="shared" si="11"/>
        <v>6</v>
      </c>
      <c r="AM40">
        <f t="shared" si="12"/>
        <v>8</v>
      </c>
      <c r="AP40" s="13">
        <v>44661</v>
      </c>
    </row>
    <row r="41" spans="1:42" x14ac:dyDescent="0.2">
      <c r="A41" s="8" t="s">
        <v>46</v>
      </c>
      <c r="B41" s="8">
        <v>25</v>
      </c>
      <c r="C41" s="12">
        <v>2</v>
      </c>
      <c r="D41" s="8" t="s">
        <v>90</v>
      </c>
      <c r="E41" s="8">
        <v>1</v>
      </c>
      <c r="F41" t="str">
        <f t="shared" si="0"/>
        <v>R3-25-2_d-1</v>
      </c>
      <c r="G41" t="s">
        <v>68</v>
      </c>
      <c r="H41" s="13">
        <v>44643</v>
      </c>
      <c r="I41" s="21" t="str">
        <f t="shared" si="1"/>
        <v>22082</v>
      </c>
      <c r="J41" s="13">
        <v>44652</v>
      </c>
      <c r="K41" s="21" t="str">
        <f t="shared" si="2"/>
        <v>22091</v>
      </c>
      <c r="L41" s="13">
        <v>44650</v>
      </c>
      <c r="M41" s="21" t="str">
        <f t="shared" si="3"/>
        <v>22089</v>
      </c>
      <c r="N41" t="s">
        <v>74</v>
      </c>
      <c r="O41" s="13">
        <v>44652</v>
      </c>
      <c r="P41" s="21" t="str">
        <f t="shared" si="4"/>
        <v>22091</v>
      </c>
      <c r="Q41" s="10" t="s">
        <v>74</v>
      </c>
      <c r="R41" s="13">
        <v>44656</v>
      </c>
      <c r="S41" s="21" t="str">
        <f t="shared" si="5"/>
        <v>22095</v>
      </c>
      <c r="T41">
        <v>1.6519999999999999</v>
      </c>
      <c r="U41" t="s">
        <v>74</v>
      </c>
      <c r="V41" s="21" t="str">
        <f t="shared" si="6"/>
        <v>na</v>
      </c>
      <c r="W41" t="s">
        <v>74</v>
      </c>
      <c r="X41" s="13">
        <v>44664</v>
      </c>
      <c r="Y41" s="21" t="str">
        <f t="shared" si="7"/>
        <v>22103</v>
      </c>
      <c r="Z41" s="16">
        <v>11.295</v>
      </c>
      <c r="AA41" t="s">
        <v>74</v>
      </c>
      <c r="AB41" s="21" t="str">
        <f t="shared" si="8"/>
        <v>na</v>
      </c>
      <c r="AC41" t="s">
        <v>74</v>
      </c>
      <c r="AD41" t="s">
        <v>74</v>
      </c>
      <c r="AE41" t="s">
        <v>74</v>
      </c>
      <c r="AF41" t="s">
        <v>75</v>
      </c>
      <c r="AG41" s="13">
        <v>44668</v>
      </c>
      <c r="AH41" s="21" t="str">
        <f t="shared" si="9"/>
        <v>22107</v>
      </c>
      <c r="AI41" s="10" t="s">
        <v>74</v>
      </c>
      <c r="AJ41">
        <f t="shared" si="10"/>
        <v>2</v>
      </c>
      <c r="AK41">
        <f t="shared" si="13"/>
        <v>4</v>
      </c>
      <c r="AL41">
        <f t="shared" si="11"/>
        <v>8</v>
      </c>
      <c r="AM41" t="str">
        <f t="shared" si="12"/>
        <v>na</v>
      </c>
      <c r="AP41" s="13">
        <v>44664</v>
      </c>
    </row>
    <row r="42" spans="1:42" x14ac:dyDescent="0.2">
      <c r="A42" s="8" t="s">
        <v>46</v>
      </c>
      <c r="B42" s="8">
        <v>25</v>
      </c>
      <c r="C42" s="12">
        <v>1</v>
      </c>
      <c r="D42" s="8" t="s">
        <v>90</v>
      </c>
      <c r="E42" s="8">
        <v>1</v>
      </c>
      <c r="F42" t="str">
        <f t="shared" si="0"/>
        <v>R3-25-1_d-1</v>
      </c>
      <c r="G42" t="s">
        <v>68</v>
      </c>
      <c r="H42" s="13">
        <v>44643</v>
      </c>
      <c r="I42" s="21" t="str">
        <f t="shared" si="1"/>
        <v>22082</v>
      </c>
      <c r="J42" s="13">
        <v>44652</v>
      </c>
      <c r="K42" s="21" t="str">
        <f t="shared" si="2"/>
        <v>22091</v>
      </c>
      <c r="L42" s="13">
        <v>44650</v>
      </c>
      <c r="M42" s="21" t="str">
        <f t="shared" si="3"/>
        <v>22089</v>
      </c>
      <c r="N42" t="s">
        <v>74</v>
      </c>
      <c r="O42" s="13">
        <v>44652</v>
      </c>
      <c r="P42" s="21" t="str">
        <f t="shared" si="4"/>
        <v>22091</v>
      </c>
      <c r="Q42" s="10" t="s">
        <v>74</v>
      </c>
      <c r="R42" s="13">
        <v>44657</v>
      </c>
      <c r="S42" s="21" t="str">
        <f t="shared" si="5"/>
        <v>22096</v>
      </c>
      <c r="T42">
        <v>1.4650000000000001</v>
      </c>
      <c r="U42" t="s">
        <v>74</v>
      </c>
      <c r="V42" s="21" t="str">
        <f t="shared" si="6"/>
        <v>na</v>
      </c>
      <c r="W42" t="s">
        <v>74</v>
      </c>
      <c r="X42" s="13">
        <v>44665</v>
      </c>
      <c r="Y42" s="21" t="str">
        <f t="shared" si="7"/>
        <v>22104</v>
      </c>
      <c r="Z42" s="16">
        <v>14.476000000000001</v>
      </c>
      <c r="AA42" s="13">
        <v>44674</v>
      </c>
      <c r="AB42" s="21" t="str">
        <f t="shared" si="8"/>
        <v>22113</v>
      </c>
      <c r="AC42">
        <v>7.9139999999999997</v>
      </c>
      <c r="AD42" t="s">
        <v>87</v>
      </c>
      <c r="AE42" s="10" t="s">
        <v>87</v>
      </c>
      <c r="AF42" t="s">
        <v>94</v>
      </c>
      <c r="AG42" t="s">
        <v>74</v>
      </c>
      <c r="AH42" s="21" t="str">
        <f t="shared" si="9"/>
        <v>na</v>
      </c>
      <c r="AI42" s="10" t="s">
        <v>74</v>
      </c>
      <c r="AJ42">
        <f t="shared" si="10"/>
        <v>2</v>
      </c>
      <c r="AK42">
        <f t="shared" si="13"/>
        <v>5</v>
      </c>
      <c r="AL42">
        <f t="shared" si="11"/>
        <v>8</v>
      </c>
      <c r="AM42">
        <f t="shared" si="12"/>
        <v>9</v>
      </c>
      <c r="AP42" s="13">
        <v>44665</v>
      </c>
    </row>
    <row r="43" spans="1:42" x14ac:dyDescent="0.2">
      <c r="A43" s="8" t="s">
        <v>46</v>
      </c>
      <c r="B43" s="8">
        <v>25</v>
      </c>
      <c r="C43" s="12">
        <v>1</v>
      </c>
      <c r="D43" s="8" t="s">
        <v>90</v>
      </c>
      <c r="E43" s="8">
        <v>2</v>
      </c>
      <c r="F43" t="str">
        <f t="shared" si="0"/>
        <v>R3-25-1_d-2</v>
      </c>
      <c r="G43" t="s">
        <v>68</v>
      </c>
      <c r="H43" s="13">
        <v>44643</v>
      </c>
      <c r="I43" s="21" t="str">
        <f t="shared" si="1"/>
        <v>22082</v>
      </c>
      <c r="J43" s="13">
        <v>44652</v>
      </c>
      <c r="K43" s="21" t="str">
        <f t="shared" si="2"/>
        <v>22091</v>
      </c>
      <c r="L43" s="13">
        <v>44650</v>
      </c>
      <c r="M43" s="21" t="str">
        <f t="shared" si="3"/>
        <v>22089</v>
      </c>
      <c r="N43" t="s">
        <v>74</v>
      </c>
      <c r="O43" s="13">
        <v>44652</v>
      </c>
      <c r="P43" s="21" t="str">
        <f t="shared" si="4"/>
        <v>22091</v>
      </c>
      <c r="Q43" s="10" t="s">
        <v>74</v>
      </c>
      <c r="R43" s="13">
        <v>44656</v>
      </c>
      <c r="S43" s="21" t="str">
        <f t="shared" si="5"/>
        <v>22095</v>
      </c>
      <c r="T43">
        <v>1.734</v>
      </c>
      <c r="U43" t="s">
        <v>74</v>
      </c>
      <c r="V43" s="21" t="str">
        <f t="shared" si="6"/>
        <v>na</v>
      </c>
      <c r="W43" t="s">
        <v>74</v>
      </c>
      <c r="X43" s="13">
        <v>44662</v>
      </c>
      <c r="Y43" s="21" t="str">
        <f t="shared" si="7"/>
        <v>22101</v>
      </c>
      <c r="Z43" s="16">
        <v>12.901999999999999</v>
      </c>
      <c r="AA43" s="13">
        <v>44670</v>
      </c>
      <c r="AB43" s="21" t="str">
        <f t="shared" si="8"/>
        <v>22109</v>
      </c>
      <c r="AC43">
        <v>6.1619999999999999</v>
      </c>
      <c r="AD43" t="s">
        <v>86</v>
      </c>
      <c r="AE43" s="10" t="s">
        <v>85</v>
      </c>
      <c r="AF43" t="s">
        <v>72</v>
      </c>
      <c r="AG43" t="s">
        <v>74</v>
      </c>
      <c r="AH43" s="21" t="str">
        <f t="shared" si="9"/>
        <v>na</v>
      </c>
      <c r="AI43" s="10" t="s">
        <v>74</v>
      </c>
      <c r="AJ43">
        <f t="shared" si="10"/>
        <v>2</v>
      </c>
      <c r="AK43">
        <f t="shared" si="13"/>
        <v>4</v>
      </c>
      <c r="AL43">
        <f t="shared" si="11"/>
        <v>6</v>
      </c>
      <c r="AM43">
        <f t="shared" si="12"/>
        <v>8</v>
      </c>
      <c r="AP43" s="13">
        <v>44662</v>
      </c>
    </row>
    <row r="44" spans="1:42" x14ac:dyDescent="0.2">
      <c r="A44" s="8" t="s">
        <v>46</v>
      </c>
      <c r="B44" s="8">
        <v>25</v>
      </c>
      <c r="C44" s="12">
        <v>0.5</v>
      </c>
      <c r="D44" s="8" t="s">
        <v>90</v>
      </c>
      <c r="E44" s="8">
        <v>1</v>
      </c>
      <c r="F44" t="str">
        <f t="shared" si="0"/>
        <v>R3-25-0.5_d-1</v>
      </c>
      <c r="G44" t="s">
        <v>68</v>
      </c>
      <c r="H44" s="13">
        <v>44643</v>
      </c>
      <c r="I44" s="21" t="str">
        <f t="shared" si="1"/>
        <v>22082</v>
      </c>
      <c r="J44" s="13">
        <v>44652</v>
      </c>
      <c r="K44" s="21" t="str">
        <f t="shared" si="2"/>
        <v>22091</v>
      </c>
      <c r="L44" s="13">
        <v>44650</v>
      </c>
      <c r="M44" s="21" t="str">
        <f t="shared" si="3"/>
        <v>22089</v>
      </c>
      <c r="N44" t="s">
        <v>74</v>
      </c>
      <c r="O44" s="13">
        <v>44652</v>
      </c>
      <c r="P44" s="21" t="str">
        <f t="shared" si="4"/>
        <v>22091</v>
      </c>
      <c r="Q44" s="10" t="s">
        <v>74</v>
      </c>
      <c r="R44" s="13">
        <v>44657</v>
      </c>
      <c r="S44" s="21" t="str">
        <f t="shared" si="5"/>
        <v>22096</v>
      </c>
      <c r="T44">
        <v>1.673</v>
      </c>
      <c r="U44" t="s">
        <v>74</v>
      </c>
      <c r="V44" s="21" t="str">
        <f t="shared" si="6"/>
        <v>na</v>
      </c>
      <c r="W44" t="s">
        <v>74</v>
      </c>
      <c r="X44" s="13">
        <v>44664</v>
      </c>
      <c r="Y44" s="21" t="str">
        <f t="shared" si="7"/>
        <v>22103</v>
      </c>
      <c r="Z44" s="16">
        <v>14.381</v>
      </c>
      <c r="AA44" t="s">
        <v>74</v>
      </c>
      <c r="AB44" s="21" t="str">
        <f t="shared" si="8"/>
        <v>na</v>
      </c>
      <c r="AC44" t="s">
        <v>74</v>
      </c>
      <c r="AD44" t="s">
        <v>74</v>
      </c>
      <c r="AE44" t="s">
        <v>74</v>
      </c>
      <c r="AF44" t="s">
        <v>75</v>
      </c>
      <c r="AG44" s="13">
        <v>44669</v>
      </c>
      <c r="AH44" s="21" t="str">
        <f t="shared" si="9"/>
        <v>22108</v>
      </c>
      <c r="AI44" s="10" t="s">
        <v>74</v>
      </c>
      <c r="AJ44">
        <f t="shared" si="10"/>
        <v>2</v>
      </c>
      <c r="AK44">
        <f t="shared" si="13"/>
        <v>5</v>
      </c>
      <c r="AL44">
        <f t="shared" si="11"/>
        <v>7</v>
      </c>
      <c r="AM44" t="str">
        <f t="shared" si="12"/>
        <v>na</v>
      </c>
      <c r="AP44" s="13">
        <v>44664</v>
      </c>
    </row>
    <row r="45" spans="1:42" x14ac:dyDescent="0.2">
      <c r="A45" s="8" t="s">
        <v>46</v>
      </c>
      <c r="B45" s="8">
        <v>25</v>
      </c>
      <c r="C45" s="12">
        <v>0.5</v>
      </c>
      <c r="D45" s="8" t="s">
        <v>90</v>
      </c>
      <c r="E45" s="8">
        <v>2</v>
      </c>
      <c r="F45" t="str">
        <f t="shared" si="0"/>
        <v>R3-25-0.5_d-2</v>
      </c>
      <c r="G45" t="s">
        <v>68</v>
      </c>
      <c r="H45" s="13">
        <v>44643</v>
      </c>
      <c r="I45" s="21" t="str">
        <f t="shared" si="1"/>
        <v>22082</v>
      </c>
      <c r="J45" s="13">
        <v>44652</v>
      </c>
      <c r="K45" s="21" t="str">
        <f t="shared" si="2"/>
        <v>22091</v>
      </c>
      <c r="L45" s="13">
        <v>44650</v>
      </c>
      <c r="M45" s="21" t="str">
        <f t="shared" si="3"/>
        <v>22089</v>
      </c>
      <c r="N45" t="s">
        <v>74</v>
      </c>
      <c r="O45" s="13">
        <v>44652</v>
      </c>
      <c r="P45" s="21" t="str">
        <f t="shared" si="4"/>
        <v>22091</v>
      </c>
      <c r="Q45" s="10" t="s">
        <v>74</v>
      </c>
      <c r="R45" s="13">
        <v>44656</v>
      </c>
      <c r="S45" s="21" t="str">
        <f t="shared" si="5"/>
        <v>22095</v>
      </c>
      <c r="T45">
        <v>1.3640000000000001</v>
      </c>
      <c r="U45" t="s">
        <v>74</v>
      </c>
      <c r="V45" s="21" t="str">
        <f t="shared" si="6"/>
        <v>na</v>
      </c>
      <c r="W45" t="s">
        <v>74</v>
      </c>
      <c r="X45" s="17" t="s">
        <v>74</v>
      </c>
      <c r="Y45" s="21" t="str">
        <f t="shared" si="7"/>
        <v>na</v>
      </c>
      <c r="Z45" t="s">
        <v>74</v>
      </c>
      <c r="AA45" s="13" t="s">
        <v>74</v>
      </c>
      <c r="AB45" s="21" t="str">
        <f t="shared" si="8"/>
        <v>na</v>
      </c>
      <c r="AC45" t="s">
        <v>74</v>
      </c>
      <c r="AD45" t="s">
        <v>74</v>
      </c>
      <c r="AE45" t="s">
        <v>74</v>
      </c>
      <c r="AF45" t="s">
        <v>75</v>
      </c>
      <c r="AG45" s="13">
        <v>44662</v>
      </c>
      <c r="AH45" s="21" t="str">
        <f t="shared" si="9"/>
        <v>22101</v>
      </c>
      <c r="AI45">
        <v>2.0870000000000002</v>
      </c>
      <c r="AJ45">
        <f t="shared" si="10"/>
        <v>2</v>
      </c>
      <c r="AK45">
        <f t="shared" si="13"/>
        <v>4</v>
      </c>
      <c r="AL45" t="str">
        <f t="shared" si="11"/>
        <v>na</v>
      </c>
      <c r="AM45" t="str">
        <f t="shared" si="12"/>
        <v>na</v>
      </c>
      <c r="AP45" s="13">
        <v>44662</v>
      </c>
    </row>
    <row r="46" spans="1:42" x14ac:dyDescent="0.2">
      <c r="A46" s="8" t="s">
        <v>46</v>
      </c>
      <c r="B46" s="8">
        <v>25</v>
      </c>
      <c r="C46" s="8" t="s">
        <v>54</v>
      </c>
      <c r="D46" s="8" t="s">
        <v>61</v>
      </c>
      <c r="E46" s="8">
        <v>1</v>
      </c>
      <c r="F46" t="str">
        <f t="shared" si="0"/>
        <v>R3-25-para_d1-1</v>
      </c>
      <c r="G46" t="s">
        <v>68</v>
      </c>
      <c r="H46" s="13">
        <v>44643</v>
      </c>
      <c r="I46" s="21" t="str">
        <f t="shared" si="1"/>
        <v>22082</v>
      </c>
      <c r="J46" s="13">
        <v>44652</v>
      </c>
      <c r="K46" s="21" t="str">
        <f t="shared" si="2"/>
        <v>22091</v>
      </c>
      <c r="L46" t="s">
        <v>74</v>
      </c>
      <c r="M46" s="21" t="str">
        <f t="shared" si="3"/>
        <v>na</v>
      </c>
      <c r="N46" t="s">
        <v>74</v>
      </c>
      <c r="O46" s="13">
        <v>44652</v>
      </c>
      <c r="P46" s="21" t="str">
        <f t="shared" si="4"/>
        <v>22091</v>
      </c>
      <c r="Q46" s="10" t="s">
        <v>74</v>
      </c>
      <c r="R46" s="13">
        <v>44659</v>
      </c>
      <c r="S46" s="21" t="str">
        <f t="shared" si="5"/>
        <v>22098</v>
      </c>
      <c r="T46">
        <v>2.1160000000000001</v>
      </c>
      <c r="U46" t="s">
        <v>74</v>
      </c>
      <c r="V46" s="21" t="str">
        <f t="shared" si="6"/>
        <v>na</v>
      </c>
      <c r="W46" t="s">
        <v>74</v>
      </c>
      <c r="X46" t="s">
        <v>74</v>
      </c>
      <c r="Y46" s="21" t="str">
        <f t="shared" si="7"/>
        <v>na</v>
      </c>
      <c r="Z46" t="s">
        <v>74</v>
      </c>
      <c r="AA46" t="s">
        <v>74</v>
      </c>
      <c r="AB46" s="21" t="str">
        <f t="shared" si="8"/>
        <v>na</v>
      </c>
      <c r="AC46" t="s">
        <v>74</v>
      </c>
      <c r="AD46" t="s">
        <v>74</v>
      </c>
      <c r="AE46" t="s">
        <v>74</v>
      </c>
      <c r="AF46" t="s">
        <v>42</v>
      </c>
      <c r="AG46" s="13">
        <v>44664</v>
      </c>
      <c r="AH46" s="21" t="str">
        <f t="shared" si="9"/>
        <v>22103</v>
      </c>
      <c r="AI46">
        <v>6.5549999999999997</v>
      </c>
      <c r="AJ46" t="str">
        <f t="shared" si="10"/>
        <v>na</v>
      </c>
      <c r="AK46">
        <f t="shared" si="13"/>
        <v>7</v>
      </c>
      <c r="AL46" t="str">
        <f t="shared" si="11"/>
        <v>na</v>
      </c>
      <c r="AM46" t="str">
        <f t="shared" si="12"/>
        <v>na</v>
      </c>
      <c r="AP46" s="13">
        <v>44664</v>
      </c>
    </row>
    <row r="47" spans="1:42" x14ac:dyDescent="0.2">
      <c r="A47" s="8" t="s">
        <v>46</v>
      </c>
      <c r="B47" s="8">
        <v>25</v>
      </c>
      <c r="C47" t="s">
        <v>89</v>
      </c>
      <c r="E47">
        <v>3</v>
      </c>
      <c r="F47" t="str">
        <f t="shared" si="0"/>
        <v>R3-25-non-3</v>
      </c>
      <c r="G47" t="s">
        <v>68</v>
      </c>
      <c r="H47" s="13">
        <v>44643</v>
      </c>
      <c r="I47" s="21" t="str">
        <f t="shared" si="1"/>
        <v>22082</v>
      </c>
      <c r="J47" t="s">
        <v>74</v>
      </c>
      <c r="K47" s="21" t="str">
        <f t="shared" si="2"/>
        <v>na</v>
      </c>
      <c r="L47" t="s">
        <v>74</v>
      </c>
      <c r="M47" s="21" t="str">
        <f t="shared" si="3"/>
        <v>na</v>
      </c>
      <c r="N47" t="s">
        <v>74</v>
      </c>
      <c r="O47" s="10" t="s">
        <v>74</v>
      </c>
      <c r="P47" s="21" t="str">
        <f t="shared" si="4"/>
        <v>na</v>
      </c>
      <c r="Q47" s="10" t="s">
        <v>74</v>
      </c>
      <c r="R47" s="13">
        <v>44656</v>
      </c>
      <c r="S47" s="21" t="str">
        <f t="shared" si="5"/>
        <v>22095</v>
      </c>
      <c r="T47" t="s">
        <v>74</v>
      </c>
      <c r="U47" t="s">
        <v>74</v>
      </c>
      <c r="V47" s="21" t="str">
        <f t="shared" si="6"/>
        <v>na</v>
      </c>
      <c r="W47" t="s">
        <v>74</v>
      </c>
      <c r="X47" s="13">
        <v>44662</v>
      </c>
      <c r="Y47" s="21" t="str">
        <f t="shared" si="7"/>
        <v>22101</v>
      </c>
      <c r="Z47" s="16">
        <v>12.417</v>
      </c>
      <c r="AA47" s="13">
        <v>44669</v>
      </c>
      <c r="AB47" s="21" t="str">
        <f t="shared" si="8"/>
        <v>22108</v>
      </c>
      <c r="AC47">
        <v>6.7069999999999999</v>
      </c>
      <c r="AD47" t="s">
        <v>87</v>
      </c>
      <c r="AE47" t="s">
        <v>74</v>
      </c>
      <c r="AF47" t="s">
        <v>74</v>
      </c>
      <c r="AG47" t="s">
        <v>74</v>
      </c>
      <c r="AH47" s="21" t="str">
        <f t="shared" si="9"/>
        <v>na</v>
      </c>
      <c r="AI47" s="10" t="s">
        <v>74</v>
      </c>
      <c r="AJ47" t="str">
        <f t="shared" si="10"/>
        <v>na</v>
      </c>
      <c r="AK47" t="str">
        <f t="shared" si="13"/>
        <v>na</v>
      </c>
      <c r="AL47">
        <f t="shared" si="11"/>
        <v>6</v>
      </c>
      <c r="AM47">
        <f t="shared" si="12"/>
        <v>7</v>
      </c>
      <c r="AP47" s="13">
        <v>44662</v>
      </c>
    </row>
    <row r="48" spans="1:42" x14ac:dyDescent="0.2">
      <c r="A48" s="8" t="s">
        <v>46</v>
      </c>
      <c r="B48" s="8">
        <v>25</v>
      </c>
      <c r="C48" t="s">
        <v>89</v>
      </c>
      <c r="E48">
        <v>4</v>
      </c>
      <c r="F48" t="str">
        <f t="shared" si="0"/>
        <v>R3-25-non-4</v>
      </c>
      <c r="G48" t="s">
        <v>68</v>
      </c>
      <c r="H48" s="13">
        <v>44643</v>
      </c>
      <c r="I48" s="21" t="str">
        <f t="shared" si="1"/>
        <v>22082</v>
      </c>
      <c r="J48" t="s">
        <v>74</v>
      </c>
      <c r="K48" s="21" t="str">
        <f t="shared" si="2"/>
        <v>na</v>
      </c>
      <c r="L48" t="s">
        <v>74</v>
      </c>
      <c r="M48" s="21" t="str">
        <f t="shared" si="3"/>
        <v>na</v>
      </c>
      <c r="N48" t="s">
        <v>74</v>
      </c>
      <c r="O48" s="10" t="s">
        <v>74</v>
      </c>
      <c r="P48" s="21" t="str">
        <f t="shared" si="4"/>
        <v>na</v>
      </c>
      <c r="Q48" s="10" t="s">
        <v>74</v>
      </c>
      <c r="R48" s="13">
        <v>44656</v>
      </c>
      <c r="S48" s="21" t="str">
        <f t="shared" si="5"/>
        <v>22095</v>
      </c>
      <c r="T48" t="s">
        <v>74</v>
      </c>
      <c r="U48" t="s">
        <v>74</v>
      </c>
      <c r="V48" s="21" t="str">
        <f t="shared" si="6"/>
        <v>na</v>
      </c>
      <c r="W48" t="s">
        <v>74</v>
      </c>
      <c r="X48" s="13">
        <v>44663</v>
      </c>
      <c r="Y48" s="21" t="str">
        <f t="shared" si="7"/>
        <v>22102</v>
      </c>
      <c r="Z48" s="16">
        <v>12.997</v>
      </c>
      <c r="AA48" s="13">
        <v>44671</v>
      </c>
      <c r="AB48" s="21" t="str">
        <f t="shared" si="8"/>
        <v>22110</v>
      </c>
      <c r="AC48">
        <v>7.375</v>
      </c>
      <c r="AD48" t="s">
        <v>86</v>
      </c>
      <c r="AE48" t="s">
        <v>84</v>
      </c>
      <c r="AF48" t="s">
        <v>94</v>
      </c>
      <c r="AG48" t="s">
        <v>74</v>
      </c>
      <c r="AH48" s="21" t="str">
        <f t="shared" si="9"/>
        <v>na</v>
      </c>
      <c r="AI48" s="10" t="s">
        <v>74</v>
      </c>
      <c r="AJ48" t="str">
        <f t="shared" si="10"/>
        <v>na</v>
      </c>
      <c r="AK48" t="str">
        <f t="shared" si="13"/>
        <v>na</v>
      </c>
      <c r="AL48">
        <f t="shared" si="11"/>
        <v>7</v>
      </c>
      <c r="AM48">
        <f t="shared" si="12"/>
        <v>8</v>
      </c>
      <c r="AP48" s="13">
        <v>44663</v>
      </c>
    </row>
    <row r="49" spans="1:42" x14ac:dyDescent="0.2">
      <c r="A49" s="8" t="s">
        <v>46</v>
      </c>
      <c r="B49" s="8">
        <v>25</v>
      </c>
      <c r="C49" t="s">
        <v>89</v>
      </c>
      <c r="E49">
        <v>5</v>
      </c>
      <c r="F49" t="str">
        <f t="shared" si="0"/>
        <v>R3-25-non-5</v>
      </c>
      <c r="G49" t="s">
        <v>68</v>
      </c>
      <c r="H49" s="13">
        <v>44647</v>
      </c>
      <c r="I49" s="21" t="str">
        <f t="shared" si="1"/>
        <v>22086</v>
      </c>
      <c r="J49" t="s">
        <v>74</v>
      </c>
      <c r="K49" s="21" t="str">
        <f t="shared" si="2"/>
        <v>na</v>
      </c>
      <c r="L49" t="s">
        <v>74</v>
      </c>
      <c r="M49" s="21" t="str">
        <f t="shared" si="3"/>
        <v>na</v>
      </c>
      <c r="N49" t="s">
        <v>74</v>
      </c>
      <c r="O49" s="10" t="s">
        <v>74</v>
      </c>
      <c r="P49" s="21" t="str">
        <f t="shared" si="4"/>
        <v>na</v>
      </c>
      <c r="Q49" s="10" t="s">
        <v>74</v>
      </c>
      <c r="R49" s="13">
        <v>44659</v>
      </c>
      <c r="S49" s="21" t="str">
        <f t="shared" si="5"/>
        <v>22098</v>
      </c>
      <c r="T49">
        <v>1.202</v>
      </c>
      <c r="U49" t="s">
        <v>74</v>
      </c>
      <c r="V49" s="21" t="str">
        <f t="shared" si="6"/>
        <v>na</v>
      </c>
      <c r="W49" t="s">
        <v>74</v>
      </c>
      <c r="X49" s="13">
        <v>44667</v>
      </c>
      <c r="Y49" s="21" t="str">
        <f t="shared" si="7"/>
        <v>22106</v>
      </c>
      <c r="Z49" s="16">
        <v>10.220000000000001</v>
      </c>
      <c r="AA49" s="13">
        <v>44673</v>
      </c>
      <c r="AB49" s="21" t="str">
        <f t="shared" si="8"/>
        <v>22112</v>
      </c>
      <c r="AC49">
        <v>5.7569999999999997</v>
      </c>
      <c r="AD49" t="s">
        <v>86</v>
      </c>
      <c r="AE49" t="s">
        <v>84</v>
      </c>
      <c r="AF49" t="s">
        <v>94</v>
      </c>
      <c r="AG49" t="s">
        <v>74</v>
      </c>
      <c r="AH49" s="21" t="str">
        <f t="shared" si="9"/>
        <v>na</v>
      </c>
      <c r="AI49" s="10" t="s">
        <v>74</v>
      </c>
      <c r="AJ49" t="str">
        <f t="shared" si="10"/>
        <v>na</v>
      </c>
      <c r="AK49" t="str">
        <f t="shared" si="13"/>
        <v>na</v>
      </c>
      <c r="AL49">
        <f t="shared" si="11"/>
        <v>8</v>
      </c>
      <c r="AM49">
        <f t="shared" si="12"/>
        <v>6</v>
      </c>
      <c r="AP49" s="13">
        <v>44667</v>
      </c>
    </row>
    <row r="50" spans="1:42" x14ac:dyDescent="0.2">
      <c r="A50" s="8" t="s">
        <v>45</v>
      </c>
      <c r="B50" s="8">
        <v>25</v>
      </c>
      <c r="C50" t="s">
        <v>55</v>
      </c>
      <c r="E50">
        <v>1</v>
      </c>
      <c r="F50" t="str">
        <f t="shared" si="0"/>
        <v>R2-25-PBS-1</v>
      </c>
      <c r="G50" t="s">
        <v>67</v>
      </c>
      <c r="H50" s="13">
        <v>44624</v>
      </c>
      <c r="I50" s="21" t="str">
        <f t="shared" si="1"/>
        <v>22063</v>
      </c>
      <c r="J50" s="13">
        <v>44632</v>
      </c>
      <c r="K50" s="21" t="str">
        <f t="shared" si="2"/>
        <v>22071</v>
      </c>
      <c r="L50" s="13">
        <v>44631</v>
      </c>
      <c r="M50" s="21" t="str">
        <f t="shared" si="3"/>
        <v>22070</v>
      </c>
      <c r="N50" s="10">
        <v>3.6999999999999998E-2</v>
      </c>
      <c r="O50" s="13">
        <v>44635</v>
      </c>
      <c r="P50" s="21" t="str">
        <f t="shared" si="4"/>
        <v>22074</v>
      </c>
      <c r="Q50" s="10">
        <v>0.34899999999999998</v>
      </c>
      <c r="R50" s="13">
        <v>44638</v>
      </c>
      <c r="S50" s="21" t="str">
        <f t="shared" si="5"/>
        <v>22077</v>
      </c>
      <c r="T50" s="10">
        <v>1.512</v>
      </c>
      <c r="U50" t="s">
        <v>74</v>
      </c>
      <c r="V50" s="21" t="str">
        <f t="shared" si="6"/>
        <v>na</v>
      </c>
      <c r="W50" t="s">
        <v>74</v>
      </c>
      <c r="X50" s="13">
        <v>44645</v>
      </c>
      <c r="Y50" s="21" t="str">
        <f t="shared" si="7"/>
        <v>22084</v>
      </c>
      <c r="Z50" s="23">
        <v>15.324</v>
      </c>
      <c r="AA50" s="13">
        <v>44652</v>
      </c>
      <c r="AB50" s="21" t="str">
        <f t="shared" si="8"/>
        <v>22091</v>
      </c>
      <c r="AC50" s="10">
        <v>8.6690000000000005</v>
      </c>
      <c r="AD50" s="10" t="s">
        <v>87</v>
      </c>
      <c r="AE50" s="10" t="s">
        <v>74</v>
      </c>
      <c r="AF50" s="10" t="s">
        <v>96</v>
      </c>
      <c r="AG50" s="10" t="s">
        <v>74</v>
      </c>
      <c r="AH50" s="21" t="str">
        <f t="shared" si="9"/>
        <v>na</v>
      </c>
      <c r="AI50" s="10" t="s">
        <v>74</v>
      </c>
      <c r="AJ50">
        <f t="shared" si="10"/>
        <v>4</v>
      </c>
      <c r="AK50">
        <f t="shared" si="13"/>
        <v>3</v>
      </c>
      <c r="AL50">
        <f t="shared" si="11"/>
        <v>7</v>
      </c>
      <c r="AM50">
        <f t="shared" si="12"/>
        <v>7</v>
      </c>
      <c r="AP50" s="13">
        <v>44645</v>
      </c>
    </row>
    <row r="51" spans="1:42" x14ac:dyDescent="0.2">
      <c r="A51" s="8" t="s">
        <v>45</v>
      </c>
      <c r="B51" s="8">
        <v>25</v>
      </c>
      <c r="C51" t="s">
        <v>55</v>
      </c>
      <c r="E51">
        <v>2</v>
      </c>
      <c r="F51" t="str">
        <f t="shared" si="0"/>
        <v>R2-25-PBS-2</v>
      </c>
      <c r="G51" t="s">
        <v>67</v>
      </c>
      <c r="H51" s="13">
        <v>44624</v>
      </c>
      <c r="I51" s="21" t="str">
        <f t="shared" si="1"/>
        <v>22063</v>
      </c>
      <c r="J51" s="13">
        <v>44632</v>
      </c>
      <c r="K51" s="21" t="str">
        <f t="shared" si="2"/>
        <v>22071</v>
      </c>
      <c r="L51" s="13">
        <v>44631</v>
      </c>
      <c r="M51" s="21" t="str">
        <f t="shared" si="3"/>
        <v>22070</v>
      </c>
      <c r="N51" s="10">
        <v>3.7999999999999999E-2</v>
      </c>
      <c r="O51" s="13">
        <v>44635</v>
      </c>
      <c r="P51" s="21" t="str">
        <f t="shared" si="4"/>
        <v>22074</v>
      </c>
      <c r="Q51" s="10">
        <v>0.221</v>
      </c>
      <c r="R51" s="13">
        <v>44639</v>
      </c>
      <c r="S51" s="21" t="str">
        <f t="shared" si="5"/>
        <v>22078</v>
      </c>
      <c r="T51" s="10">
        <v>1.7689999999999999</v>
      </c>
      <c r="U51" t="s">
        <v>74</v>
      </c>
      <c r="V51" s="21" t="str">
        <f t="shared" si="6"/>
        <v>na</v>
      </c>
      <c r="W51" t="s">
        <v>74</v>
      </c>
      <c r="X51" s="13">
        <v>44645</v>
      </c>
      <c r="Y51" s="21" t="str">
        <f t="shared" si="7"/>
        <v>22084</v>
      </c>
      <c r="Z51" s="23">
        <v>14.278</v>
      </c>
      <c r="AA51" s="13">
        <v>44652</v>
      </c>
      <c r="AB51" s="21" t="str">
        <f t="shared" si="8"/>
        <v>22091</v>
      </c>
      <c r="AC51" s="10">
        <v>7.7690000000000001</v>
      </c>
      <c r="AD51" s="10" t="s">
        <v>86</v>
      </c>
      <c r="AE51" s="10" t="s">
        <v>74</v>
      </c>
      <c r="AF51" s="10" t="s">
        <v>96</v>
      </c>
      <c r="AG51" s="10" t="s">
        <v>74</v>
      </c>
      <c r="AH51" s="21" t="str">
        <f t="shared" si="9"/>
        <v>na</v>
      </c>
      <c r="AI51" s="10" t="s">
        <v>74</v>
      </c>
      <c r="AJ51">
        <f t="shared" si="10"/>
        <v>4</v>
      </c>
      <c r="AK51">
        <f t="shared" si="13"/>
        <v>4</v>
      </c>
      <c r="AL51">
        <f t="shared" si="11"/>
        <v>6</v>
      </c>
      <c r="AM51">
        <f t="shared" si="12"/>
        <v>7</v>
      </c>
      <c r="AP51" s="13">
        <v>44645</v>
      </c>
    </row>
    <row r="52" spans="1:42" x14ac:dyDescent="0.2">
      <c r="A52" s="8" t="s">
        <v>45</v>
      </c>
      <c r="B52" s="8">
        <v>25</v>
      </c>
      <c r="C52" t="s">
        <v>55</v>
      </c>
      <c r="E52">
        <v>3</v>
      </c>
      <c r="F52" t="str">
        <f t="shared" si="0"/>
        <v>R2-25-PBS-3</v>
      </c>
      <c r="G52" t="s">
        <v>67</v>
      </c>
      <c r="H52" s="13">
        <v>44624</v>
      </c>
      <c r="I52" s="21" t="str">
        <f t="shared" si="1"/>
        <v>22063</v>
      </c>
      <c r="J52" s="13">
        <v>44632</v>
      </c>
      <c r="K52" s="21" t="str">
        <f t="shared" si="2"/>
        <v>22071</v>
      </c>
      <c r="L52" s="13">
        <v>44631</v>
      </c>
      <c r="M52" s="21" t="str">
        <f t="shared" si="3"/>
        <v>22070</v>
      </c>
      <c r="N52" s="10">
        <v>3.9E-2</v>
      </c>
      <c r="O52" s="13">
        <v>44635</v>
      </c>
      <c r="P52" s="21" t="str">
        <f t="shared" si="4"/>
        <v>22074</v>
      </c>
      <c r="Q52" s="10">
        <v>0.21199999999999999</v>
      </c>
      <c r="R52" s="13">
        <v>44639</v>
      </c>
      <c r="S52" s="21" t="str">
        <f t="shared" si="5"/>
        <v>22078</v>
      </c>
      <c r="T52" s="10">
        <v>1.639</v>
      </c>
      <c r="U52" t="s">
        <v>74</v>
      </c>
      <c r="V52" s="21" t="str">
        <f t="shared" si="6"/>
        <v>na</v>
      </c>
      <c r="W52" t="s">
        <v>74</v>
      </c>
      <c r="X52" s="13">
        <v>44644</v>
      </c>
      <c r="Y52" s="21" t="str">
        <f t="shared" si="7"/>
        <v>22083</v>
      </c>
      <c r="Z52" s="16">
        <v>14.715</v>
      </c>
      <c r="AA52" s="13">
        <v>44651</v>
      </c>
      <c r="AB52" s="21" t="str">
        <f t="shared" si="8"/>
        <v>22090</v>
      </c>
      <c r="AC52" s="10">
        <v>8.0180000000000007</v>
      </c>
      <c r="AD52" s="10" t="s">
        <v>87</v>
      </c>
      <c r="AE52" s="10" t="s">
        <v>74</v>
      </c>
      <c r="AF52" s="10" t="s">
        <v>96</v>
      </c>
      <c r="AG52" s="10" t="s">
        <v>74</v>
      </c>
      <c r="AH52" s="21" t="str">
        <f t="shared" si="9"/>
        <v>na</v>
      </c>
      <c r="AI52" s="10" t="s">
        <v>74</v>
      </c>
      <c r="AJ52">
        <f t="shared" si="10"/>
        <v>4</v>
      </c>
      <c r="AK52">
        <f>IF(OR(S52="na",P52="na"),"na",S52-P52)</f>
        <v>4</v>
      </c>
      <c r="AL52">
        <f t="shared" si="11"/>
        <v>5</v>
      </c>
      <c r="AM52">
        <f t="shared" si="12"/>
        <v>7</v>
      </c>
      <c r="AP52" s="13">
        <v>44644</v>
      </c>
    </row>
    <row r="53" spans="1:42" x14ac:dyDescent="0.2">
      <c r="A53" s="8" t="s">
        <v>45</v>
      </c>
      <c r="B53" s="8">
        <v>25</v>
      </c>
      <c r="C53" t="s">
        <v>55</v>
      </c>
      <c r="E53">
        <v>4</v>
      </c>
      <c r="F53" t="str">
        <f t="shared" si="0"/>
        <v>R2-25-PBS-4</v>
      </c>
      <c r="G53" t="s">
        <v>67</v>
      </c>
      <c r="H53" s="13">
        <v>44624</v>
      </c>
      <c r="I53" s="21" t="str">
        <f t="shared" si="1"/>
        <v>22063</v>
      </c>
      <c r="J53" s="13">
        <v>44632</v>
      </c>
      <c r="K53" s="21" t="str">
        <f t="shared" si="2"/>
        <v>22071</v>
      </c>
      <c r="L53" s="13">
        <v>44631</v>
      </c>
      <c r="M53" s="21" t="str">
        <f t="shared" si="3"/>
        <v>22070</v>
      </c>
      <c r="N53" s="10">
        <v>6.4000000000000001E-2</v>
      </c>
      <c r="O53" s="13">
        <v>44635</v>
      </c>
      <c r="P53" s="21" t="str">
        <f t="shared" si="4"/>
        <v>22074</v>
      </c>
      <c r="Q53" s="10">
        <v>0.317</v>
      </c>
      <c r="R53" s="13">
        <v>44638</v>
      </c>
      <c r="S53" s="21" t="str">
        <f t="shared" si="5"/>
        <v>22077</v>
      </c>
      <c r="T53" s="10">
        <v>1.8149999999999999</v>
      </c>
      <c r="U53" t="s">
        <v>74</v>
      </c>
      <c r="V53" s="21" t="str">
        <f t="shared" si="6"/>
        <v>na</v>
      </c>
      <c r="W53" t="s">
        <v>74</v>
      </c>
      <c r="X53" s="13">
        <v>44644</v>
      </c>
      <c r="Y53" s="21" t="str">
        <f t="shared" si="7"/>
        <v>22083</v>
      </c>
      <c r="Z53" s="16">
        <v>16.05</v>
      </c>
      <c r="AA53" s="13">
        <v>44652</v>
      </c>
      <c r="AB53" s="21" t="str">
        <f t="shared" si="8"/>
        <v>22091</v>
      </c>
      <c r="AC53" s="10">
        <v>7.8380000000000001</v>
      </c>
      <c r="AD53" s="10" t="s">
        <v>87</v>
      </c>
      <c r="AE53" s="10" t="s">
        <v>74</v>
      </c>
      <c r="AF53" s="10" t="s">
        <v>96</v>
      </c>
      <c r="AG53" s="10" t="s">
        <v>74</v>
      </c>
      <c r="AH53" s="21" t="str">
        <f t="shared" si="9"/>
        <v>na</v>
      </c>
      <c r="AI53" s="10" t="s">
        <v>74</v>
      </c>
      <c r="AJ53">
        <f t="shared" si="10"/>
        <v>4</v>
      </c>
      <c r="AK53">
        <f t="shared" si="13"/>
        <v>3</v>
      </c>
      <c r="AL53">
        <f t="shared" si="11"/>
        <v>6</v>
      </c>
      <c r="AM53">
        <f t="shared" si="12"/>
        <v>8</v>
      </c>
      <c r="AP53" s="13">
        <v>44644</v>
      </c>
    </row>
    <row r="54" spans="1:42" x14ac:dyDescent="0.2">
      <c r="A54" s="8" t="s">
        <v>45</v>
      </c>
      <c r="B54" s="8">
        <v>25</v>
      </c>
      <c r="C54" t="s">
        <v>55</v>
      </c>
      <c r="E54">
        <v>5</v>
      </c>
      <c r="F54" t="str">
        <f t="shared" si="0"/>
        <v>R2-25-PBS-5</v>
      </c>
      <c r="G54" t="s">
        <v>67</v>
      </c>
      <c r="H54" s="13">
        <v>44624</v>
      </c>
      <c r="I54" s="21" t="str">
        <f t="shared" si="1"/>
        <v>22063</v>
      </c>
      <c r="J54" s="13">
        <v>44632</v>
      </c>
      <c r="K54" s="21" t="str">
        <f t="shared" si="2"/>
        <v>22071</v>
      </c>
      <c r="L54" s="13">
        <v>44631</v>
      </c>
      <c r="M54" s="21" t="str">
        <f t="shared" si="3"/>
        <v>22070</v>
      </c>
      <c r="N54" s="10">
        <v>3.6999999999999998E-2</v>
      </c>
      <c r="O54" s="13">
        <v>44634</v>
      </c>
      <c r="P54" s="21" t="str">
        <f t="shared" si="4"/>
        <v>22073</v>
      </c>
      <c r="Q54" s="10">
        <v>0.21099999999999999</v>
      </c>
      <c r="R54" s="13">
        <v>44638</v>
      </c>
      <c r="S54" s="21" t="str">
        <f t="shared" si="5"/>
        <v>22077</v>
      </c>
      <c r="T54" s="10">
        <v>1.264</v>
      </c>
      <c r="U54" t="s">
        <v>74</v>
      </c>
      <c r="V54" s="21" t="str">
        <f t="shared" si="6"/>
        <v>na</v>
      </c>
      <c r="W54" t="s">
        <v>74</v>
      </c>
      <c r="X54" s="13">
        <v>44645</v>
      </c>
      <c r="Y54" s="21" t="str">
        <f t="shared" si="7"/>
        <v>22084</v>
      </c>
      <c r="Z54" s="23">
        <v>10.843999999999999</v>
      </c>
      <c r="AA54" s="13">
        <v>44651</v>
      </c>
      <c r="AB54" s="21" t="str">
        <f t="shared" si="8"/>
        <v>22090</v>
      </c>
      <c r="AC54" s="18">
        <v>5.68</v>
      </c>
      <c r="AD54" s="10" t="s">
        <v>86</v>
      </c>
      <c r="AE54" s="10" t="s">
        <v>74</v>
      </c>
      <c r="AF54" s="10" t="s">
        <v>96</v>
      </c>
      <c r="AG54" s="10" t="s">
        <v>74</v>
      </c>
      <c r="AH54" s="21" t="str">
        <f t="shared" si="9"/>
        <v>na</v>
      </c>
      <c r="AI54" s="10" t="s">
        <v>74</v>
      </c>
      <c r="AJ54">
        <f t="shared" si="10"/>
        <v>3</v>
      </c>
      <c r="AK54">
        <f t="shared" si="13"/>
        <v>4</v>
      </c>
      <c r="AL54">
        <f t="shared" si="11"/>
        <v>7</v>
      </c>
      <c r="AM54">
        <f t="shared" si="12"/>
        <v>6</v>
      </c>
      <c r="AP54" s="13">
        <v>44645</v>
      </c>
    </row>
    <row r="55" spans="1:42" x14ac:dyDescent="0.2">
      <c r="A55" s="8" t="s">
        <v>45</v>
      </c>
      <c r="B55" s="8">
        <v>25</v>
      </c>
      <c r="C55" t="s">
        <v>54</v>
      </c>
      <c r="D55" t="s">
        <v>60</v>
      </c>
      <c r="E55">
        <v>1</v>
      </c>
      <c r="F55" t="str">
        <f t="shared" si="0"/>
        <v>R2-25-para_d0-1</v>
      </c>
      <c r="G55" t="s">
        <v>67</v>
      </c>
      <c r="H55" s="13">
        <v>44624</v>
      </c>
      <c r="I55" s="21" t="str">
        <f t="shared" si="1"/>
        <v>22063</v>
      </c>
      <c r="J55" s="13">
        <v>44631</v>
      </c>
      <c r="K55" s="21" t="str">
        <f t="shared" si="2"/>
        <v>22070</v>
      </c>
      <c r="L55" s="13">
        <v>44631</v>
      </c>
      <c r="M55" s="21" t="str">
        <f t="shared" si="3"/>
        <v>22070</v>
      </c>
      <c r="N55" s="10">
        <v>4.3999999999999997E-2</v>
      </c>
      <c r="O55" s="13">
        <v>44636</v>
      </c>
      <c r="P55" s="21" t="str">
        <f t="shared" si="4"/>
        <v>22075</v>
      </c>
      <c r="Q55" s="10">
        <v>0.3</v>
      </c>
      <c r="R55" t="s">
        <v>74</v>
      </c>
      <c r="S55" s="21" t="str">
        <f t="shared" si="5"/>
        <v>na</v>
      </c>
      <c r="T55" s="10" t="s">
        <v>74</v>
      </c>
      <c r="U55" t="s">
        <v>74</v>
      </c>
      <c r="V55" s="21" t="str">
        <f t="shared" si="6"/>
        <v>na</v>
      </c>
      <c r="W55" t="s">
        <v>74</v>
      </c>
      <c r="X55" s="10" t="s">
        <v>74</v>
      </c>
      <c r="Y55" s="21" t="str">
        <f t="shared" si="7"/>
        <v>na</v>
      </c>
      <c r="Z55" s="10" t="s">
        <v>74</v>
      </c>
      <c r="AA55" s="10" t="s">
        <v>74</v>
      </c>
      <c r="AB55" s="21" t="str">
        <f t="shared" si="8"/>
        <v>na</v>
      </c>
      <c r="AC55" s="10" t="s">
        <v>74</v>
      </c>
      <c r="AD55" s="10" t="s">
        <v>74</v>
      </c>
      <c r="AE55" s="10" t="s">
        <v>74</v>
      </c>
      <c r="AF55" t="s">
        <v>42</v>
      </c>
      <c r="AG55" s="13">
        <v>44643</v>
      </c>
      <c r="AH55" s="21" t="str">
        <f t="shared" si="9"/>
        <v>22082</v>
      </c>
      <c r="AI55" s="10">
        <v>1.478</v>
      </c>
      <c r="AJ55">
        <f t="shared" si="10"/>
        <v>5</v>
      </c>
      <c r="AK55" t="str">
        <f t="shared" si="13"/>
        <v>na</v>
      </c>
      <c r="AL55" t="str">
        <f t="shared" si="11"/>
        <v>na</v>
      </c>
      <c r="AM55" t="str">
        <f t="shared" si="12"/>
        <v>na</v>
      </c>
      <c r="AP55" s="13">
        <v>44643</v>
      </c>
    </row>
    <row r="56" spans="1:42" x14ac:dyDescent="0.2">
      <c r="A56" s="8" t="s">
        <v>45</v>
      </c>
      <c r="B56" s="8">
        <v>25</v>
      </c>
      <c r="C56" t="s">
        <v>54</v>
      </c>
      <c r="D56" t="s">
        <v>60</v>
      </c>
      <c r="E56">
        <v>2</v>
      </c>
      <c r="F56" t="str">
        <f t="shared" si="0"/>
        <v>R2-25-para_d0-2</v>
      </c>
      <c r="G56" t="s">
        <v>67</v>
      </c>
      <c r="H56" s="13">
        <v>44624</v>
      </c>
      <c r="I56" s="21" t="str">
        <f t="shared" si="1"/>
        <v>22063</v>
      </c>
      <c r="J56" s="13">
        <v>44631</v>
      </c>
      <c r="K56" s="21" t="str">
        <f t="shared" si="2"/>
        <v>22070</v>
      </c>
      <c r="L56" s="13">
        <v>44631</v>
      </c>
      <c r="M56" s="21" t="str">
        <f t="shared" si="3"/>
        <v>22070</v>
      </c>
      <c r="N56" s="10">
        <v>2.8000000000000001E-2</v>
      </c>
      <c r="O56" s="13">
        <v>44636</v>
      </c>
      <c r="P56" s="21" t="str">
        <f t="shared" si="4"/>
        <v>22075</v>
      </c>
      <c r="Q56" s="10">
        <v>0.20899999999999999</v>
      </c>
      <c r="R56" s="14">
        <v>44640</v>
      </c>
      <c r="S56" s="21" t="str">
        <f t="shared" si="5"/>
        <v>22079</v>
      </c>
      <c r="T56" s="10">
        <v>1.1180000000000001</v>
      </c>
      <c r="U56" t="s">
        <v>74</v>
      </c>
      <c r="V56" s="21" t="str">
        <f t="shared" si="6"/>
        <v>na</v>
      </c>
      <c r="W56" t="s">
        <v>74</v>
      </c>
      <c r="X56" s="10" t="s">
        <v>74</v>
      </c>
      <c r="Y56" s="21" t="str">
        <f t="shared" si="7"/>
        <v>na</v>
      </c>
      <c r="Z56" s="10" t="s">
        <v>74</v>
      </c>
      <c r="AA56" s="10" t="s">
        <v>74</v>
      </c>
      <c r="AB56" s="21" t="str">
        <f t="shared" si="8"/>
        <v>na</v>
      </c>
      <c r="AC56" s="10" t="s">
        <v>74</v>
      </c>
      <c r="AD56" s="10" t="s">
        <v>74</v>
      </c>
      <c r="AE56" s="10" t="s">
        <v>74</v>
      </c>
      <c r="AF56" t="s">
        <v>42</v>
      </c>
      <c r="AG56" s="13">
        <v>44645</v>
      </c>
      <c r="AH56" s="21" t="str">
        <f t="shared" si="9"/>
        <v>22084</v>
      </c>
      <c r="AI56">
        <v>3.6579999999999999</v>
      </c>
      <c r="AJ56">
        <f t="shared" si="10"/>
        <v>5</v>
      </c>
      <c r="AK56">
        <f t="shared" si="13"/>
        <v>4</v>
      </c>
      <c r="AL56" t="str">
        <f t="shared" si="11"/>
        <v>na</v>
      </c>
      <c r="AM56" t="str">
        <f t="shared" si="12"/>
        <v>na</v>
      </c>
      <c r="AP56" s="13">
        <v>44645</v>
      </c>
    </row>
    <row r="57" spans="1:42" x14ac:dyDescent="0.2">
      <c r="A57" s="8" t="s">
        <v>45</v>
      </c>
      <c r="B57" s="8">
        <v>25</v>
      </c>
      <c r="C57" t="s">
        <v>54</v>
      </c>
      <c r="D57" t="s">
        <v>60</v>
      </c>
      <c r="E57">
        <v>3</v>
      </c>
      <c r="F57" t="str">
        <f t="shared" si="0"/>
        <v>R2-25-para_d0-3</v>
      </c>
      <c r="G57" t="s">
        <v>67</v>
      </c>
      <c r="H57" s="13">
        <v>44624</v>
      </c>
      <c r="I57" s="21" t="str">
        <f t="shared" si="1"/>
        <v>22063</v>
      </c>
      <c r="J57" s="13">
        <v>44631</v>
      </c>
      <c r="K57" s="21" t="str">
        <f t="shared" si="2"/>
        <v>22070</v>
      </c>
      <c r="L57" s="13">
        <v>44631</v>
      </c>
      <c r="M57" s="21" t="str">
        <f t="shared" si="3"/>
        <v>22070</v>
      </c>
      <c r="N57" s="10">
        <v>3.4000000000000002E-2</v>
      </c>
      <c r="O57" s="13">
        <v>44637</v>
      </c>
      <c r="P57" s="21" t="str">
        <f t="shared" si="4"/>
        <v>22076</v>
      </c>
      <c r="Q57" s="10">
        <v>0.26700000000000002</v>
      </c>
      <c r="R57" t="s">
        <v>74</v>
      </c>
      <c r="S57" s="21" t="str">
        <f t="shared" si="5"/>
        <v>na</v>
      </c>
      <c r="T57" s="10" t="s">
        <v>74</v>
      </c>
      <c r="U57" t="s">
        <v>74</v>
      </c>
      <c r="V57" s="21" t="str">
        <f t="shared" si="6"/>
        <v>na</v>
      </c>
      <c r="W57" t="s">
        <v>74</v>
      </c>
      <c r="X57" s="10" t="s">
        <v>74</v>
      </c>
      <c r="Y57" s="21" t="str">
        <f t="shared" si="7"/>
        <v>na</v>
      </c>
      <c r="Z57" s="10" t="s">
        <v>74</v>
      </c>
      <c r="AA57" s="10" t="s">
        <v>74</v>
      </c>
      <c r="AB57" s="21" t="str">
        <f t="shared" si="8"/>
        <v>na</v>
      </c>
      <c r="AC57" s="10" t="s">
        <v>74</v>
      </c>
      <c r="AD57" s="10" t="s">
        <v>74</v>
      </c>
      <c r="AE57" s="10" t="s">
        <v>74</v>
      </c>
      <c r="AF57" t="s">
        <v>42</v>
      </c>
      <c r="AG57" s="13">
        <v>44643</v>
      </c>
      <c r="AH57" s="21" t="str">
        <f t="shared" si="9"/>
        <v>22082</v>
      </c>
      <c r="AI57">
        <v>1.923</v>
      </c>
      <c r="AJ57">
        <f t="shared" si="10"/>
        <v>6</v>
      </c>
      <c r="AK57" t="str">
        <f t="shared" si="13"/>
        <v>na</v>
      </c>
      <c r="AL57" t="str">
        <f t="shared" si="11"/>
        <v>na</v>
      </c>
      <c r="AM57" t="str">
        <f t="shared" si="12"/>
        <v>na</v>
      </c>
      <c r="AP57" s="13">
        <v>44643</v>
      </c>
    </row>
    <row r="58" spans="1:42" x14ac:dyDescent="0.2">
      <c r="A58" s="8" t="s">
        <v>45</v>
      </c>
      <c r="B58" s="8">
        <v>25</v>
      </c>
      <c r="C58" t="s">
        <v>54</v>
      </c>
      <c r="D58" t="s">
        <v>61</v>
      </c>
      <c r="E58">
        <v>1</v>
      </c>
      <c r="F58" t="str">
        <f t="shared" si="0"/>
        <v>R2-25-para_d1-1</v>
      </c>
      <c r="G58" t="s">
        <v>67</v>
      </c>
      <c r="H58" s="13">
        <v>44624</v>
      </c>
      <c r="I58" s="21" t="str">
        <f t="shared" si="1"/>
        <v>22063</v>
      </c>
      <c r="J58" s="13">
        <v>44632</v>
      </c>
      <c r="K58" s="21" t="str">
        <f t="shared" si="2"/>
        <v>22071</v>
      </c>
      <c r="L58" s="13">
        <v>44631</v>
      </c>
      <c r="M58" s="21" t="str">
        <f t="shared" si="3"/>
        <v>22070</v>
      </c>
      <c r="N58" s="10">
        <v>4.2999999999999997E-2</v>
      </c>
      <c r="O58" s="13">
        <v>44636</v>
      </c>
      <c r="P58" s="21" t="str">
        <f t="shared" si="4"/>
        <v>22075</v>
      </c>
      <c r="Q58" s="10">
        <v>0.249</v>
      </c>
      <c r="R58" s="13">
        <v>44640</v>
      </c>
      <c r="S58" s="21" t="str">
        <f t="shared" si="5"/>
        <v>22079</v>
      </c>
      <c r="T58" s="10">
        <v>1.6870000000000001</v>
      </c>
      <c r="U58" t="s">
        <v>74</v>
      </c>
      <c r="V58" s="21" t="str">
        <f t="shared" si="6"/>
        <v>na</v>
      </c>
      <c r="W58" t="s">
        <v>74</v>
      </c>
      <c r="X58" s="10" t="s">
        <v>74</v>
      </c>
      <c r="Y58" s="21" t="str">
        <f t="shared" si="7"/>
        <v>na</v>
      </c>
      <c r="Z58" s="10" t="s">
        <v>74</v>
      </c>
      <c r="AA58" s="10" t="s">
        <v>74</v>
      </c>
      <c r="AB58" s="21" t="str">
        <f t="shared" si="8"/>
        <v>na</v>
      </c>
      <c r="AC58" s="10" t="s">
        <v>74</v>
      </c>
      <c r="AD58" s="10" t="s">
        <v>74</v>
      </c>
      <c r="AE58" s="10" t="s">
        <v>74</v>
      </c>
      <c r="AF58" t="s">
        <v>42</v>
      </c>
      <c r="AG58" s="13">
        <v>44645</v>
      </c>
      <c r="AH58" s="21" t="str">
        <f t="shared" si="9"/>
        <v>22084</v>
      </c>
      <c r="AI58">
        <v>5.0519999999999996</v>
      </c>
      <c r="AJ58">
        <f t="shared" si="10"/>
        <v>5</v>
      </c>
      <c r="AK58">
        <f t="shared" si="13"/>
        <v>4</v>
      </c>
      <c r="AL58" t="str">
        <f t="shared" si="11"/>
        <v>na</v>
      </c>
      <c r="AM58" t="str">
        <f t="shared" si="12"/>
        <v>na</v>
      </c>
      <c r="AP58" s="13">
        <v>44645</v>
      </c>
    </row>
    <row r="59" spans="1:42" x14ac:dyDescent="0.2">
      <c r="A59" s="8" t="s">
        <v>45</v>
      </c>
      <c r="B59" s="8">
        <v>25</v>
      </c>
      <c r="C59" t="s">
        <v>54</v>
      </c>
      <c r="D59" t="s">
        <v>61</v>
      </c>
      <c r="E59">
        <v>2</v>
      </c>
      <c r="F59" t="str">
        <f t="shared" si="0"/>
        <v>R2-25-para_d1-2</v>
      </c>
      <c r="G59" t="s">
        <v>67</v>
      </c>
      <c r="H59" s="13">
        <v>44624</v>
      </c>
      <c r="I59" s="21" t="str">
        <f t="shared" si="1"/>
        <v>22063</v>
      </c>
      <c r="J59" s="13">
        <v>44632</v>
      </c>
      <c r="K59" s="21" t="str">
        <f t="shared" si="2"/>
        <v>22071</v>
      </c>
      <c r="L59" s="13">
        <v>44631</v>
      </c>
      <c r="M59" s="21" t="str">
        <f t="shared" si="3"/>
        <v>22070</v>
      </c>
      <c r="N59" s="10">
        <v>0.05</v>
      </c>
      <c r="O59" s="13">
        <v>44637</v>
      </c>
      <c r="P59" s="21" t="str">
        <f t="shared" si="4"/>
        <v>22076</v>
      </c>
      <c r="Q59">
        <v>0.32</v>
      </c>
      <c r="R59" t="s">
        <v>74</v>
      </c>
      <c r="S59" s="21" t="str">
        <f t="shared" si="5"/>
        <v>na</v>
      </c>
      <c r="T59" s="10" t="s">
        <v>74</v>
      </c>
      <c r="U59" t="s">
        <v>74</v>
      </c>
      <c r="V59" s="21" t="str">
        <f t="shared" si="6"/>
        <v>na</v>
      </c>
      <c r="W59" t="s">
        <v>74</v>
      </c>
      <c r="X59" s="10" t="s">
        <v>74</v>
      </c>
      <c r="Y59" s="21" t="str">
        <f t="shared" si="7"/>
        <v>na</v>
      </c>
      <c r="Z59" s="10" t="s">
        <v>74</v>
      </c>
      <c r="AA59" s="10" t="s">
        <v>74</v>
      </c>
      <c r="AB59" s="21" t="str">
        <f t="shared" si="8"/>
        <v>na</v>
      </c>
      <c r="AC59" s="10" t="s">
        <v>74</v>
      </c>
      <c r="AD59" s="10" t="s">
        <v>74</v>
      </c>
      <c r="AE59" s="10" t="s">
        <v>74</v>
      </c>
      <c r="AF59" t="s">
        <v>42</v>
      </c>
      <c r="AG59" s="13">
        <v>44643</v>
      </c>
      <c r="AH59" s="21" t="str">
        <f t="shared" si="9"/>
        <v>22082</v>
      </c>
      <c r="AI59">
        <v>1.865</v>
      </c>
      <c r="AJ59">
        <f t="shared" si="10"/>
        <v>6</v>
      </c>
      <c r="AK59" t="str">
        <f t="shared" si="13"/>
        <v>na</v>
      </c>
      <c r="AL59" t="str">
        <f t="shared" si="11"/>
        <v>na</v>
      </c>
      <c r="AM59" t="str">
        <f t="shared" si="12"/>
        <v>na</v>
      </c>
      <c r="AP59" s="13">
        <v>44643</v>
      </c>
    </row>
    <row r="60" spans="1:42" x14ac:dyDescent="0.2">
      <c r="A60" s="8" t="s">
        <v>45</v>
      </c>
      <c r="B60" s="8">
        <v>25</v>
      </c>
      <c r="C60" t="s">
        <v>54</v>
      </c>
      <c r="D60" t="s">
        <v>61</v>
      </c>
      <c r="E60">
        <v>3</v>
      </c>
      <c r="F60" t="str">
        <f t="shared" si="0"/>
        <v>R2-25-para_d1-3</v>
      </c>
      <c r="G60" t="s">
        <v>67</v>
      </c>
      <c r="H60" s="13">
        <v>44624</v>
      </c>
      <c r="I60" s="21" t="str">
        <f t="shared" si="1"/>
        <v>22063</v>
      </c>
      <c r="J60" s="13">
        <v>44632</v>
      </c>
      <c r="K60" s="21" t="str">
        <f t="shared" si="2"/>
        <v>22071</v>
      </c>
      <c r="L60" s="13">
        <v>44631</v>
      </c>
      <c r="M60" s="21" t="str">
        <f t="shared" si="3"/>
        <v>22070</v>
      </c>
      <c r="N60" s="10">
        <v>3.5000000000000003E-2</v>
      </c>
      <c r="O60" s="13">
        <v>44635</v>
      </c>
      <c r="P60" s="21" t="str">
        <f t="shared" si="4"/>
        <v>22074</v>
      </c>
      <c r="Q60">
        <v>0.25800000000000001</v>
      </c>
      <c r="R60" s="13">
        <v>44639</v>
      </c>
      <c r="S60" s="21" t="str">
        <f t="shared" si="5"/>
        <v>22078</v>
      </c>
      <c r="T60">
        <v>1.343</v>
      </c>
      <c r="U60" t="s">
        <v>74</v>
      </c>
      <c r="V60" s="21" t="str">
        <f t="shared" si="6"/>
        <v>na</v>
      </c>
      <c r="W60" t="s">
        <v>74</v>
      </c>
      <c r="X60" s="10" t="s">
        <v>74</v>
      </c>
      <c r="Y60" s="21" t="str">
        <f t="shared" si="7"/>
        <v>na</v>
      </c>
      <c r="Z60" s="10" t="s">
        <v>74</v>
      </c>
      <c r="AA60" s="10" t="s">
        <v>74</v>
      </c>
      <c r="AB60" s="21" t="str">
        <f t="shared" si="8"/>
        <v>na</v>
      </c>
      <c r="AC60" s="10" t="s">
        <v>74</v>
      </c>
      <c r="AD60" s="10" t="s">
        <v>74</v>
      </c>
      <c r="AE60" s="10" t="s">
        <v>74</v>
      </c>
      <c r="AF60" t="s">
        <v>42</v>
      </c>
      <c r="AG60" s="13">
        <v>44644</v>
      </c>
      <c r="AH60" s="21" t="str">
        <f t="shared" si="9"/>
        <v>22083</v>
      </c>
      <c r="AI60">
        <v>4.3360000000000003</v>
      </c>
      <c r="AJ60">
        <f t="shared" si="10"/>
        <v>4</v>
      </c>
      <c r="AK60">
        <f t="shared" si="13"/>
        <v>4</v>
      </c>
      <c r="AL60" t="str">
        <f t="shared" si="11"/>
        <v>na</v>
      </c>
      <c r="AM60" t="str">
        <f t="shared" si="12"/>
        <v>na</v>
      </c>
      <c r="AP60" s="13">
        <v>44644</v>
      </c>
    </row>
    <row r="61" spans="1:42" x14ac:dyDescent="0.2">
      <c r="A61" s="8" t="s">
        <v>45</v>
      </c>
      <c r="B61" s="8">
        <v>25</v>
      </c>
      <c r="C61" s="5">
        <v>0.5</v>
      </c>
      <c r="E61">
        <v>1</v>
      </c>
      <c r="F61" t="str">
        <f t="shared" si="0"/>
        <v>R2-25-0.5-1</v>
      </c>
      <c r="G61" t="s">
        <v>67</v>
      </c>
      <c r="H61" s="13">
        <v>44624</v>
      </c>
      <c r="I61" s="21" t="str">
        <f t="shared" si="1"/>
        <v>22063</v>
      </c>
      <c r="J61" s="13">
        <v>44632</v>
      </c>
      <c r="K61" s="21" t="str">
        <f t="shared" si="2"/>
        <v>22071</v>
      </c>
      <c r="L61" s="13">
        <v>44631</v>
      </c>
      <c r="M61" s="21" t="str">
        <f t="shared" si="3"/>
        <v>22070</v>
      </c>
      <c r="N61" s="10">
        <v>3.2000000000000001E-2</v>
      </c>
      <c r="O61" s="13">
        <v>44635</v>
      </c>
      <c r="P61" s="21" t="str">
        <f t="shared" si="4"/>
        <v>22074</v>
      </c>
      <c r="Q61">
        <v>0.23400000000000001</v>
      </c>
      <c r="R61" s="13">
        <v>44638</v>
      </c>
      <c r="S61" s="21" t="str">
        <f t="shared" si="5"/>
        <v>22077</v>
      </c>
      <c r="T61" s="10">
        <v>1.55</v>
      </c>
      <c r="U61" t="s">
        <v>74</v>
      </c>
      <c r="V61" s="21" t="str">
        <f t="shared" si="6"/>
        <v>na</v>
      </c>
      <c r="W61" t="s">
        <v>74</v>
      </c>
      <c r="X61" s="13">
        <v>44645</v>
      </c>
      <c r="Y61" s="21" t="str">
        <f t="shared" si="7"/>
        <v>22084</v>
      </c>
      <c r="Z61" s="23">
        <v>13.265000000000001</v>
      </c>
      <c r="AA61" s="13">
        <v>44652</v>
      </c>
      <c r="AB61" s="21" t="str">
        <f t="shared" si="8"/>
        <v>22091</v>
      </c>
      <c r="AC61" s="10">
        <v>7.702</v>
      </c>
      <c r="AD61" s="10" t="s">
        <v>87</v>
      </c>
      <c r="AE61" s="10" t="s">
        <v>74</v>
      </c>
      <c r="AF61" s="10" t="s">
        <v>96</v>
      </c>
      <c r="AG61" s="10" t="s">
        <v>74</v>
      </c>
      <c r="AH61" s="21" t="str">
        <f t="shared" si="9"/>
        <v>na</v>
      </c>
      <c r="AI61" s="10" t="s">
        <v>74</v>
      </c>
      <c r="AJ61">
        <f t="shared" si="10"/>
        <v>4</v>
      </c>
      <c r="AK61">
        <f t="shared" si="13"/>
        <v>3</v>
      </c>
      <c r="AL61">
        <f t="shared" si="11"/>
        <v>7</v>
      </c>
      <c r="AM61">
        <f t="shared" si="12"/>
        <v>7</v>
      </c>
      <c r="AP61" s="13">
        <v>44645</v>
      </c>
    </row>
    <row r="62" spans="1:42" x14ac:dyDescent="0.2">
      <c r="A62" s="8" t="s">
        <v>45</v>
      </c>
      <c r="B62" s="8">
        <v>25</v>
      </c>
      <c r="C62" s="5">
        <v>0.5</v>
      </c>
      <c r="E62">
        <v>2</v>
      </c>
      <c r="F62" t="str">
        <f t="shared" si="0"/>
        <v>R2-25-0.5-2</v>
      </c>
      <c r="G62" t="s">
        <v>67</v>
      </c>
      <c r="H62" s="13">
        <v>44624</v>
      </c>
      <c r="I62" s="21" t="str">
        <f t="shared" si="1"/>
        <v>22063</v>
      </c>
      <c r="J62" s="13">
        <v>44632</v>
      </c>
      <c r="K62" s="21" t="str">
        <f t="shared" si="2"/>
        <v>22071</v>
      </c>
      <c r="L62" s="13">
        <v>44631</v>
      </c>
      <c r="M62" s="21" t="str">
        <f t="shared" si="3"/>
        <v>22070</v>
      </c>
      <c r="N62" s="10">
        <v>4.2000000000000003E-2</v>
      </c>
      <c r="O62" s="13">
        <v>44634</v>
      </c>
      <c r="P62" s="21" t="str">
        <f t="shared" si="4"/>
        <v>22073</v>
      </c>
      <c r="Q62">
        <v>0.23799999999999999</v>
      </c>
      <c r="R62" s="13">
        <v>44637</v>
      </c>
      <c r="S62" s="21" t="str">
        <f t="shared" si="5"/>
        <v>22076</v>
      </c>
      <c r="T62" s="10">
        <v>1.268</v>
      </c>
      <c r="U62" t="s">
        <v>74</v>
      </c>
      <c r="V62" s="21" t="str">
        <f t="shared" si="6"/>
        <v>na</v>
      </c>
      <c r="W62" t="s">
        <v>74</v>
      </c>
      <c r="X62" s="13">
        <v>44643</v>
      </c>
      <c r="Y62" s="21" t="str">
        <f t="shared" si="7"/>
        <v>22082</v>
      </c>
      <c r="Z62" s="10">
        <v>13.346</v>
      </c>
      <c r="AA62" s="13">
        <v>44650</v>
      </c>
      <c r="AB62" s="21" t="str">
        <f t="shared" si="8"/>
        <v>22089</v>
      </c>
      <c r="AC62" s="10">
        <v>7.2119999999999997</v>
      </c>
      <c r="AD62" s="10" t="s">
        <v>86</v>
      </c>
      <c r="AE62" s="10" t="s">
        <v>74</v>
      </c>
      <c r="AF62" s="10" t="s">
        <v>96</v>
      </c>
      <c r="AG62" s="10" t="s">
        <v>74</v>
      </c>
      <c r="AH62" s="21" t="str">
        <f t="shared" si="9"/>
        <v>na</v>
      </c>
      <c r="AI62" s="10" t="s">
        <v>74</v>
      </c>
      <c r="AJ62">
        <f t="shared" si="10"/>
        <v>3</v>
      </c>
      <c r="AK62">
        <f t="shared" si="13"/>
        <v>3</v>
      </c>
      <c r="AL62">
        <f t="shared" si="11"/>
        <v>6</v>
      </c>
      <c r="AM62">
        <f t="shared" si="12"/>
        <v>7</v>
      </c>
      <c r="AP62" s="13">
        <v>44643</v>
      </c>
    </row>
    <row r="63" spans="1:42" x14ac:dyDescent="0.2">
      <c r="A63" s="8" t="s">
        <v>45</v>
      </c>
      <c r="B63" s="8">
        <v>25</v>
      </c>
      <c r="C63" s="5">
        <v>0.5</v>
      </c>
      <c r="E63">
        <v>3</v>
      </c>
      <c r="F63" t="str">
        <f t="shared" si="0"/>
        <v>R2-25-0.5-3</v>
      </c>
      <c r="G63" t="s">
        <v>67</v>
      </c>
      <c r="H63" s="13">
        <v>44624</v>
      </c>
      <c r="I63" s="21" t="str">
        <f t="shared" si="1"/>
        <v>22063</v>
      </c>
      <c r="J63" s="13">
        <v>44632</v>
      </c>
      <c r="K63" s="21" t="str">
        <f t="shared" si="2"/>
        <v>22071</v>
      </c>
      <c r="L63" s="13">
        <v>44631</v>
      </c>
      <c r="M63" s="21" t="str">
        <f t="shared" si="3"/>
        <v>22070</v>
      </c>
      <c r="N63" s="10">
        <v>0.04</v>
      </c>
      <c r="O63" s="13">
        <v>44635</v>
      </c>
      <c r="P63" s="21" t="str">
        <f t="shared" si="4"/>
        <v>22074</v>
      </c>
      <c r="Q63">
        <v>0.23899999999999999</v>
      </c>
      <c r="R63" s="13">
        <v>44639</v>
      </c>
      <c r="S63" s="21" t="str">
        <f t="shared" si="5"/>
        <v>22078</v>
      </c>
      <c r="T63" s="10">
        <v>1.712</v>
      </c>
      <c r="U63" t="s">
        <v>74</v>
      </c>
      <c r="V63" s="21" t="str">
        <f t="shared" si="6"/>
        <v>na</v>
      </c>
      <c r="W63" t="s">
        <v>74</v>
      </c>
      <c r="X63" s="13">
        <v>44644</v>
      </c>
      <c r="Y63" s="21" t="str">
        <f t="shared" si="7"/>
        <v>22083</v>
      </c>
      <c r="Z63">
        <v>13.420999999999999</v>
      </c>
      <c r="AA63" s="13">
        <v>44651</v>
      </c>
      <c r="AB63" s="21" t="str">
        <f t="shared" si="8"/>
        <v>22090</v>
      </c>
      <c r="AC63" s="10">
        <v>7.2210000000000001</v>
      </c>
      <c r="AD63" s="10" t="s">
        <v>87</v>
      </c>
      <c r="AE63" s="10" t="s">
        <v>74</v>
      </c>
      <c r="AF63" s="10" t="s">
        <v>96</v>
      </c>
      <c r="AG63" s="10" t="s">
        <v>74</v>
      </c>
      <c r="AH63" s="21" t="str">
        <f t="shared" si="9"/>
        <v>na</v>
      </c>
      <c r="AI63" s="10" t="s">
        <v>74</v>
      </c>
      <c r="AJ63">
        <f t="shared" si="10"/>
        <v>4</v>
      </c>
      <c r="AK63">
        <f t="shared" si="13"/>
        <v>4</v>
      </c>
      <c r="AL63">
        <f t="shared" si="11"/>
        <v>5</v>
      </c>
      <c r="AM63">
        <f t="shared" si="12"/>
        <v>7</v>
      </c>
      <c r="AP63" s="13">
        <v>44644</v>
      </c>
    </row>
    <row r="64" spans="1:42" x14ac:dyDescent="0.2">
      <c r="A64" s="8" t="s">
        <v>45</v>
      </c>
      <c r="B64" s="8">
        <v>25</v>
      </c>
      <c r="C64">
        <v>0.25</v>
      </c>
      <c r="E64">
        <v>1</v>
      </c>
      <c r="F64" t="str">
        <f t="shared" si="0"/>
        <v>R2-25-0.25-1</v>
      </c>
      <c r="G64" t="s">
        <v>67</v>
      </c>
      <c r="H64" s="13">
        <v>44624</v>
      </c>
      <c r="I64" s="21" t="str">
        <f t="shared" si="1"/>
        <v>22063</v>
      </c>
      <c r="J64" s="13">
        <v>44632</v>
      </c>
      <c r="K64" s="21" t="str">
        <f t="shared" si="2"/>
        <v>22071</v>
      </c>
      <c r="L64" s="13">
        <v>44631</v>
      </c>
      <c r="M64" s="21" t="str">
        <f t="shared" si="3"/>
        <v>22070</v>
      </c>
      <c r="N64" s="10">
        <v>3.5999999999999997E-2</v>
      </c>
      <c r="O64" s="13">
        <v>44635</v>
      </c>
      <c r="P64" s="21" t="str">
        <f t="shared" si="4"/>
        <v>22074</v>
      </c>
      <c r="Q64" s="10">
        <v>0.23699999999999999</v>
      </c>
      <c r="R64" s="13">
        <v>44638</v>
      </c>
      <c r="S64" s="21" t="str">
        <f t="shared" si="5"/>
        <v>22077</v>
      </c>
      <c r="T64" s="10">
        <v>1.591</v>
      </c>
      <c r="U64" t="s">
        <v>74</v>
      </c>
      <c r="V64" s="21" t="str">
        <f t="shared" si="6"/>
        <v>na</v>
      </c>
      <c r="W64" t="s">
        <v>74</v>
      </c>
      <c r="X64" s="13">
        <v>44644</v>
      </c>
      <c r="Y64" s="21" t="str">
        <f t="shared" si="7"/>
        <v>22083</v>
      </c>
      <c r="Z64" s="16">
        <v>16.170000000000002</v>
      </c>
      <c r="AA64" s="13">
        <v>44651</v>
      </c>
      <c r="AB64" s="21" t="str">
        <f t="shared" si="8"/>
        <v>22090</v>
      </c>
      <c r="AC64" s="10">
        <v>8.641</v>
      </c>
      <c r="AD64" s="10" t="s">
        <v>87</v>
      </c>
      <c r="AE64" s="10" t="s">
        <v>74</v>
      </c>
      <c r="AF64" s="10" t="s">
        <v>96</v>
      </c>
      <c r="AG64" s="10" t="s">
        <v>74</v>
      </c>
      <c r="AH64" s="21" t="str">
        <f t="shared" si="9"/>
        <v>na</v>
      </c>
      <c r="AI64" s="10" t="s">
        <v>74</v>
      </c>
      <c r="AJ64">
        <f t="shared" si="10"/>
        <v>4</v>
      </c>
      <c r="AK64">
        <f t="shared" si="13"/>
        <v>3</v>
      </c>
      <c r="AL64">
        <f t="shared" si="11"/>
        <v>6</v>
      </c>
      <c r="AM64">
        <f t="shared" si="12"/>
        <v>7</v>
      </c>
      <c r="AP64" s="13">
        <v>44644</v>
      </c>
    </row>
    <row r="65" spans="1:42" x14ac:dyDescent="0.2">
      <c r="A65" s="8" t="s">
        <v>45</v>
      </c>
      <c r="B65" s="8">
        <v>25</v>
      </c>
      <c r="C65">
        <v>0.25</v>
      </c>
      <c r="E65">
        <v>2</v>
      </c>
      <c r="F65" t="str">
        <f t="shared" si="0"/>
        <v>R2-25-0.25-2</v>
      </c>
      <c r="G65" t="s">
        <v>67</v>
      </c>
      <c r="H65" s="13">
        <v>44624</v>
      </c>
      <c r="I65" s="21" t="str">
        <f t="shared" si="1"/>
        <v>22063</v>
      </c>
      <c r="J65" s="13">
        <v>44632</v>
      </c>
      <c r="K65" s="21" t="str">
        <f t="shared" si="2"/>
        <v>22071</v>
      </c>
      <c r="L65" s="13">
        <v>44631</v>
      </c>
      <c r="M65" s="21" t="str">
        <f t="shared" si="3"/>
        <v>22070</v>
      </c>
      <c r="N65" s="10">
        <v>5.1999999999999998E-2</v>
      </c>
      <c r="O65" s="13">
        <v>44635</v>
      </c>
      <c r="P65" s="21" t="str">
        <f t="shared" si="4"/>
        <v>22074</v>
      </c>
      <c r="Q65" s="10">
        <v>0.28899999999999998</v>
      </c>
      <c r="R65" s="13">
        <v>44638</v>
      </c>
      <c r="S65" s="21" t="str">
        <f t="shared" si="5"/>
        <v>22077</v>
      </c>
      <c r="T65" s="10">
        <v>1.7829999999999999</v>
      </c>
      <c r="U65" t="s">
        <v>74</v>
      </c>
      <c r="V65" s="21" t="str">
        <f t="shared" si="6"/>
        <v>na</v>
      </c>
      <c r="W65" t="s">
        <v>74</v>
      </c>
      <c r="X65" s="13">
        <v>44645</v>
      </c>
      <c r="Y65" s="21" t="str">
        <f t="shared" si="7"/>
        <v>22084</v>
      </c>
      <c r="Z65" s="23">
        <v>13.823</v>
      </c>
      <c r="AA65" s="13">
        <v>44651</v>
      </c>
      <c r="AB65" s="21" t="str">
        <f t="shared" si="8"/>
        <v>22090</v>
      </c>
      <c r="AC65" s="10">
        <v>7.9260000000000002</v>
      </c>
      <c r="AD65" s="10" t="s">
        <v>87</v>
      </c>
      <c r="AE65" s="10" t="s">
        <v>74</v>
      </c>
      <c r="AF65" s="10" t="s">
        <v>96</v>
      </c>
      <c r="AG65" s="10" t="s">
        <v>74</v>
      </c>
      <c r="AH65" s="21" t="str">
        <f t="shared" si="9"/>
        <v>na</v>
      </c>
      <c r="AI65" s="10" t="s">
        <v>74</v>
      </c>
      <c r="AJ65">
        <f t="shared" si="10"/>
        <v>4</v>
      </c>
      <c r="AK65">
        <f t="shared" si="13"/>
        <v>3</v>
      </c>
      <c r="AL65">
        <f t="shared" si="11"/>
        <v>7</v>
      </c>
      <c r="AM65">
        <f t="shared" si="12"/>
        <v>6</v>
      </c>
      <c r="AP65" s="13">
        <v>44645</v>
      </c>
    </row>
    <row r="66" spans="1:42" x14ac:dyDescent="0.2">
      <c r="A66" s="8" t="s">
        <v>45</v>
      </c>
      <c r="B66" s="8">
        <v>25</v>
      </c>
      <c r="C66">
        <v>0.25</v>
      </c>
      <c r="E66">
        <v>3</v>
      </c>
      <c r="F66" t="str">
        <f t="shared" si="0"/>
        <v>R2-25-0.25-3</v>
      </c>
      <c r="G66" t="s">
        <v>67</v>
      </c>
      <c r="H66" s="13">
        <v>44624</v>
      </c>
      <c r="I66" s="21" t="str">
        <f t="shared" si="1"/>
        <v>22063</v>
      </c>
      <c r="J66" s="13">
        <v>44632</v>
      </c>
      <c r="K66" s="21" t="str">
        <f t="shared" si="2"/>
        <v>22071</v>
      </c>
      <c r="L66" s="13">
        <v>44631</v>
      </c>
      <c r="M66" s="21" t="str">
        <f t="shared" si="3"/>
        <v>22070</v>
      </c>
      <c r="N66" s="10">
        <v>3.2000000000000001E-2</v>
      </c>
      <c r="O66" s="13">
        <v>44635</v>
      </c>
      <c r="P66" s="21" t="str">
        <f t="shared" si="4"/>
        <v>22074</v>
      </c>
      <c r="Q66" s="10">
        <v>0.19</v>
      </c>
      <c r="R66" s="13">
        <v>44639</v>
      </c>
      <c r="S66" s="21" t="str">
        <f t="shared" si="5"/>
        <v>22078</v>
      </c>
      <c r="T66" s="10">
        <v>1.7030000000000001</v>
      </c>
      <c r="U66" t="s">
        <v>74</v>
      </c>
      <c r="V66" s="21" t="str">
        <f t="shared" si="6"/>
        <v>na</v>
      </c>
      <c r="W66" t="s">
        <v>74</v>
      </c>
      <c r="X66" s="13">
        <v>44644</v>
      </c>
      <c r="Y66" s="21" t="str">
        <f t="shared" si="7"/>
        <v>22083</v>
      </c>
      <c r="Z66" s="23">
        <v>13.228999999999999</v>
      </c>
      <c r="AA66" s="13">
        <v>44651</v>
      </c>
      <c r="AB66" s="21" t="str">
        <f t="shared" si="8"/>
        <v>22090</v>
      </c>
      <c r="AC66" s="10">
        <v>7.6120000000000001</v>
      </c>
      <c r="AD66" s="10" t="s">
        <v>86</v>
      </c>
      <c r="AE66" s="10" t="s">
        <v>74</v>
      </c>
      <c r="AF66" s="10" t="s">
        <v>96</v>
      </c>
      <c r="AG66" s="10" t="s">
        <v>74</v>
      </c>
      <c r="AH66" s="21" t="str">
        <f t="shared" si="9"/>
        <v>na</v>
      </c>
      <c r="AI66" s="10" t="s">
        <v>74</v>
      </c>
      <c r="AJ66">
        <f t="shared" si="10"/>
        <v>4</v>
      </c>
      <c r="AK66">
        <f t="shared" si="13"/>
        <v>4</v>
      </c>
      <c r="AL66">
        <f t="shared" si="11"/>
        <v>5</v>
      </c>
      <c r="AM66">
        <f t="shared" si="12"/>
        <v>7</v>
      </c>
      <c r="AP66" s="13">
        <v>44644</v>
      </c>
    </row>
    <row r="67" spans="1:42" x14ac:dyDescent="0.2">
      <c r="A67" s="8" t="s">
        <v>45</v>
      </c>
      <c r="B67" s="8">
        <v>25</v>
      </c>
      <c r="C67">
        <v>0.25</v>
      </c>
      <c r="E67">
        <v>4</v>
      </c>
      <c r="F67" t="str">
        <f t="shared" ref="F67:F130" si="14">_xlfn.CONCAT(A67,"-",B67,"-",C67,
IF(ISTEXT(D67),"_",""),D67,"-",E67)</f>
        <v>R2-25-0.25-4</v>
      </c>
      <c r="G67" t="s">
        <v>67</v>
      </c>
      <c r="H67" s="13">
        <v>44624</v>
      </c>
      <c r="I67" s="21" t="str">
        <f t="shared" ref="I67:I130" si="15">TEXT(H67,"yy")&amp;TEXT(H67-("1JAN"&amp;YEAR(H67))+1,"000")</f>
        <v>22063</v>
      </c>
      <c r="J67" s="13">
        <v>44632</v>
      </c>
      <c r="K67" s="21" t="str">
        <f t="shared" ref="K67:K130" si="16">IF(J67&lt;&gt;"na",(TEXT(J67,"yy")&amp;TEXT(J67-("1JAN"&amp;YEAR(J67))+1,"000")),"na")</f>
        <v>22071</v>
      </c>
      <c r="L67" s="13">
        <v>44631</v>
      </c>
      <c r="M67" s="21" t="str">
        <f t="shared" ref="M67:M130" si="17">IF(L67&lt;&gt;"na",(TEXT(L67,"yy")&amp;TEXT(L67-("1JAN"&amp;YEAR(L67))+1,"000")),"na")</f>
        <v>22070</v>
      </c>
      <c r="N67" s="10">
        <v>2.5999999999999999E-2</v>
      </c>
      <c r="O67" s="13">
        <v>44635</v>
      </c>
      <c r="P67" s="21" t="str">
        <f t="shared" ref="P67:P130" si="18">IF(O67&lt;&gt;"na",(TEXT(O67,"yy")&amp;TEXT(O67-("1JAN"&amp;YEAR(O67))+1,"000")),"na")</f>
        <v>22074</v>
      </c>
      <c r="Q67" s="10">
        <v>0.222</v>
      </c>
      <c r="R67" s="13">
        <v>44638</v>
      </c>
      <c r="S67" s="21" t="str">
        <f t="shared" ref="S67:S130" si="19">IF(R67&lt;&gt;"na",(TEXT(R67,"yy")&amp;TEXT(R67-("1JAN"&amp;YEAR(R67))+1,"000")),"na")</f>
        <v>22077</v>
      </c>
      <c r="T67" s="10">
        <v>1.256</v>
      </c>
      <c r="U67" t="s">
        <v>74</v>
      </c>
      <c r="V67" s="21" t="str">
        <f t="shared" ref="V67:V130" si="20">IF(U67&lt;&gt;"na",(TEXT(U67,"yy")&amp;TEXT(U67-("1JAN"&amp;YEAR(U67))+1,"000")),"na")</f>
        <v>na</v>
      </c>
      <c r="W67" t="s">
        <v>74</v>
      </c>
      <c r="X67" s="13">
        <v>44644</v>
      </c>
      <c r="Y67" s="21" t="str">
        <f t="shared" ref="Y67:Y130" si="21">IF(X67&lt;&gt;"na",(TEXT(X67,"yy")&amp;TEXT(X67-("1JAN"&amp;YEAR(X67))+1,"000")),"na")</f>
        <v>22083</v>
      </c>
      <c r="Z67" s="23">
        <v>11.648999999999999</v>
      </c>
      <c r="AA67" s="13">
        <v>44650</v>
      </c>
      <c r="AB67" s="21" t="str">
        <f t="shared" ref="AB67:AB130" si="22">IF(AA67&lt;&gt;"na",(TEXT(AA67,"yy")&amp;TEXT(AA67-("1JAN"&amp;YEAR(AA67))+1,"000")),"na")</f>
        <v>22089</v>
      </c>
      <c r="AC67" s="10">
        <v>6.1859999999999999</v>
      </c>
      <c r="AD67" s="10" t="s">
        <v>86</v>
      </c>
      <c r="AE67" s="10" t="s">
        <v>74</v>
      </c>
      <c r="AF67" s="10" t="s">
        <v>96</v>
      </c>
      <c r="AG67" s="10" t="s">
        <v>74</v>
      </c>
      <c r="AH67" s="21" t="str">
        <f t="shared" ref="AH67:AH130" si="23">IF(AG67&lt;&gt;"na",(TEXT(AG67,"yy")&amp;TEXT(AG67-("1JAN"&amp;YEAR(AG67))+1,"000")),"na")</f>
        <v>na</v>
      </c>
      <c r="AI67" s="10" t="s">
        <v>74</v>
      </c>
      <c r="AJ67">
        <f t="shared" ref="AJ67:AJ130" si="24">IF(M67&lt;&gt;"na",P67-M67,"na")</f>
        <v>4</v>
      </c>
      <c r="AK67">
        <f t="shared" si="13"/>
        <v>3</v>
      </c>
      <c r="AL67">
        <f t="shared" ref="AL67:AL130" si="25">IF(Y67&lt;&gt;"na",Y67-S67,"na")</f>
        <v>6</v>
      </c>
      <c r="AM67">
        <f t="shared" ref="AM67:AM130" si="26">IF(AB67&lt;&gt;"na",AB67-Y67,"na")</f>
        <v>6</v>
      </c>
      <c r="AP67" s="13">
        <v>44644</v>
      </c>
    </row>
    <row r="68" spans="1:42" x14ac:dyDescent="0.2">
      <c r="A68" s="8" t="s">
        <v>45</v>
      </c>
      <c r="B68" s="8">
        <v>25</v>
      </c>
      <c r="C68">
        <v>0.25</v>
      </c>
      <c r="E68">
        <v>5</v>
      </c>
      <c r="F68" t="str">
        <f t="shared" si="14"/>
        <v>R2-25-0.25-5</v>
      </c>
      <c r="G68" t="s">
        <v>67</v>
      </c>
      <c r="H68" s="13">
        <v>44624</v>
      </c>
      <c r="I68" s="21" t="str">
        <f t="shared" si="15"/>
        <v>22063</v>
      </c>
      <c r="J68" s="13">
        <v>44632</v>
      </c>
      <c r="K68" s="21" t="str">
        <f t="shared" si="16"/>
        <v>22071</v>
      </c>
      <c r="L68" s="13">
        <v>44631</v>
      </c>
      <c r="M68" s="21" t="str">
        <f t="shared" si="17"/>
        <v>22070</v>
      </c>
      <c r="N68" s="10">
        <v>3.6999999999999998E-2</v>
      </c>
      <c r="O68" s="13">
        <v>44634</v>
      </c>
      <c r="P68" s="21" t="str">
        <f t="shared" si="18"/>
        <v>22073</v>
      </c>
      <c r="Q68">
        <v>0.249</v>
      </c>
      <c r="R68" s="13">
        <v>44638</v>
      </c>
      <c r="S68" s="21" t="str">
        <f t="shared" si="19"/>
        <v>22077</v>
      </c>
      <c r="T68" s="10">
        <v>1.8260000000000001</v>
      </c>
      <c r="U68" t="s">
        <v>74</v>
      </c>
      <c r="V68" s="21" t="str">
        <f t="shared" si="20"/>
        <v>na</v>
      </c>
      <c r="W68" t="s">
        <v>74</v>
      </c>
      <c r="X68" s="13">
        <v>44643</v>
      </c>
      <c r="Y68" s="21" t="str">
        <f t="shared" si="21"/>
        <v>22082</v>
      </c>
      <c r="Z68" s="10">
        <v>13.686999999999999</v>
      </c>
      <c r="AA68" s="13">
        <v>44650</v>
      </c>
      <c r="AB68" s="21" t="str">
        <f t="shared" si="22"/>
        <v>22089</v>
      </c>
      <c r="AC68" s="16">
        <v>6.8390000000000004</v>
      </c>
      <c r="AD68" s="10" t="s">
        <v>86</v>
      </c>
      <c r="AE68" s="10" t="s">
        <v>74</v>
      </c>
      <c r="AF68" s="10" t="s">
        <v>96</v>
      </c>
      <c r="AG68" s="10" t="s">
        <v>74</v>
      </c>
      <c r="AH68" s="21" t="str">
        <f t="shared" si="23"/>
        <v>na</v>
      </c>
      <c r="AI68" s="10" t="s">
        <v>74</v>
      </c>
      <c r="AJ68">
        <f t="shared" si="24"/>
        <v>3</v>
      </c>
      <c r="AK68">
        <f t="shared" si="13"/>
        <v>4</v>
      </c>
      <c r="AL68">
        <f t="shared" si="25"/>
        <v>5</v>
      </c>
      <c r="AM68">
        <f t="shared" si="26"/>
        <v>7</v>
      </c>
      <c r="AP68" s="13">
        <v>44643</v>
      </c>
    </row>
    <row r="69" spans="1:42" x14ac:dyDescent="0.2">
      <c r="A69" s="8" t="s">
        <v>45</v>
      </c>
      <c r="B69" s="8">
        <v>25</v>
      </c>
      <c r="C69" s="5">
        <v>0.1</v>
      </c>
      <c r="E69">
        <v>1</v>
      </c>
      <c r="F69" t="str">
        <f t="shared" si="14"/>
        <v>R2-25-0.1-1</v>
      </c>
      <c r="G69" t="s">
        <v>67</v>
      </c>
      <c r="H69" s="13">
        <v>44624</v>
      </c>
      <c r="I69" s="21" t="str">
        <f t="shared" si="15"/>
        <v>22063</v>
      </c>
      <c r="J69" s="13">
        <v>44632</v>
      </c>
      <c r="K69" s="21" t="str">
        <f t="shared" si="16"/>
        <v>22071</v>
      </c>
      <c r="L69" s="13">
        <v>44631</v>
      </c>
      <c r="M69" s="21" t="str">
        <f t="shared" si="17"/>
        <v>22070</v>
      </c>
      <c r="N69" s="10">
        <v>5.8999999999999997E-2</v>
      </c>
      <c r="O69" s="13">
        <v>44636</v>
      </c>
      <c r="P69" s="21" t="str">
        <f t="shared" si="18"/>
        <v>22075</v>
      </c>
      <c r="Q69">
        <v>0.17</v>
      </c>
      <c r="R69" s="13">
        <v>44640</v>
      </c>
      <c r="S69" s="21" t="str">
        <f t="shared" si="19"/>
        <v>22079</v>
      </c>
      <c r="T69" s="10">
        <v>1.216</v>
      </c>
      <c r="U69" t="s">
        <v>74</v>
      </c>
      <c r="V69" s="21" t="str">
        <f t="shared" si="20"/>
        <v>na</v>
      </c>
      <c r="W69" t="s">
        <v>74</v>
      </c>
      <c r="X69" s="13">
        <v>44646</v>
      </c>
      <c r="Y69" s="21" t="str">
        <f t="shared" si="21"/>
        <v>22085</v>
      </c>
      <c r="Z69" s="16">
        <v>12.225</v>
      </c>
      <c r="AA69" s="13">
        <v>44653</v>
      </c>
      <c r="AB69" s="21" t="str">
        <f t="shared" si="22"/>
        <v>22092</v>
      </c>
      <c r="AC69" s="10">
        <v>7.0789999999999997</v>
      </c>
      <c r="AD69" s="10" t="s">
        <v>86</v>
      </c>
      <c r="AE69" s="10" t="s">
        <v>74</v>
      </c>
      <c r="AF69" s="10" t="s">
        <v>96</v>
      </c>
      <c r="AG69" s="10" t="s">
        <v>74</v>
      </c>
      <c r="AH69" s="21" t="str">
        <f t="shared" si="23"/>
        <v>na</v>
      </c>
      <c r="AI69" s="10" t="s">
        <v>74</v>
      </c>
      <c r="AJ69">
        <f t="shared" si="24"/>
        <v>5</v>
      </c>
      <c r="AK69">
        <f t="shared" ref="AK69:AK132" si="27">IF(OR(S69="na",P69="na"),"na",S69-P69)</f>
        <v>4</v>
      </c>
      <c r="AL69">
        <f t="shared" si="25"/>
        <v>6</v>
      </c>
      <c r="AM69">
        <f t="shared" si="26"/>
        <v>7</v>
      </c>
      <c r="AP69" s="13">
        <v>44646</v>
      </c>
    </row>
    <row r="70" spans="1:42" x14ac:dyDescent="0.2">
      <c r="A70" s="8" t="s">
        <v>45</v>
      </c>
      <c r="B70" s="8">
        <v>25</v>
      </c>
      <c r="C70" s="5">
        <v>0.1</v>
      </c>
      <c r="E70">
        <v>2</v>
      </c>
      <c r="F70" t="str">
        <f t="shared" si="14"/>
        <v>R2-25-0.1-2</v>
      </c>
      <c r="G70" t="s">
        <v>67</v>
      </c>
      <c r="H70" s="13">
        <v>44624</v>
      </c>
      <c r="I70" s="21" t="str">
        <f t="shared" si="15"/>
        <v>22063</v>
      </c>
      <c r="J70" s="13">
        <v>44632</v>
      </c>
      <c r="K70" s="21" t="str">
        <f t="shared" si="16"/>
        <v>22071</v>
      </c>
      <c r="L70" s="13">
        <v>44631</v>
      </c>
      <c r="M70" s="21" t="str">
        <f t="shared" si="17"/>
        <v>22070</v>
      </c>
      <c r="N70" s="10">
        <v>5.6000000000000001E-2</v>
      </c>
      <c r="O70" s="13">
        <v>44635</v>
      </c>
      <c r="P70" s="21" t="str">
        <f t="shared" si="18"/>
        <v>22074</v>
      </c>
      <c r="Q70" s="10">
        <v>0.26300000000000001</v>
      </c>
      <c r="R70" s="13">
        <v>44638</v>
      </c>
      <c r="S70" s="21" t="str">
        <f t="shared" si="19"/>
        <v>22077</v>
      </c>
      <c r="T70" s="10">
        <v>1.8540000000000001</v>
      </c>
      <c r="U70" t="s">
        <v>74</v>
      </c>
      <c r="V70" s="21" t="str">
        <f t="shared" si="20"/>
        <v>na</v>
      </c>
      <c r="W70" t="s">
        <v>74</v>
      </c>
      <c r="X70" s="13">
        <v>44644</v>
      </c>
      <c r="Y70" s="21" t="str">
        <f t="shared" si="21"/>
        <v>22083</v>
      </c>
      <c r="Z70" s="16">
        <v>16.890999999999998</v>
      </c>
      <c r="AA70" s="13">
        <v>44652</v>
      </c>
      <c r="AB70" s="21" t="str">
        <f t="shared" si="22"/>
        <v>22091</v>
      </c>
      <c r="AC70" s="10">
        <v>9.1999999999999993</v>
      </c>
      <c r="AD70" s="10" t="s">
        <v>87</v>
      </c>
      <c r="AE70" s="10" t="s">
        <v>74</v>
      </c>
      <c r="AF70" s="10" t="s">
        <v>96</v>
      </c>
      <c r="AG70" s="10" t="s">
        <v>74</v>
      </c>
      <c r="AH70" s="21" t="str">
        <f t="shared" si="23"/>
        <v>na</v>
      </c>
      <c r="AI70" s="10" t="s">
        <v>74</v>
      </c>
      <c r="AJ70">
        <f t="shared" si="24"/>
        <v>4</v>
      </c>
      <c r="AK70">
        <f t="shared" si="27"/>
        <v>3</v>
      </c>
      <c r="AL70">
        <f t="shared" si="25"/>
        <v>6</v>
      </c>
      <c r="AM70">
        <f t="shared" si="26"/>
        <v>8</v>
      </c>
      <c r="AP70" s="13">
        <v>44644</v>
      </c>
    </row>
    <row r="71" spans="1:42" x14ac:dyDescent="0.2">
      <c r="A71" s="8" t="s">
        <v>45</v>
      </c>
      <c r="B71" s="8">
        <v>25</v>
      </c>
      <c r="C71" s="5">
        <v>0.1</v>
      </c>
      <c r="E71">
        <v>3</v>
      </c>
      <c r="F71" t="str">
        <f t="shared" si="14"/>
        <v>R2-25-0.1-3</v>
      </c>
      <c r="G71" t="s">
        <v>67</v>
      </c>
      <c r="H71" s="13">
        <v>44624</v>
      </c>
      <c r="I71" s="21" t="str">
        <f t="shared" si="15"/>
        <v>22063</v>
      </c>
      <c r="J71" s="13">
        <v>44632</v>
      </c>
      <c r="K71" s="21" t="str">
        <f t="shared" si="16"/>
        <v>22071</v>
      </c>
      <c r="L71" s="13">
        <v>44631</v>
      </c>
      <c r="M71" s="21" t="str">
        <f t="shared" si="17"/>
        <v>22070</v>
      </c>
      <c r="N71" s="10">
        <v>5.1999999999999998E-2</v>
      </c>
      <c r="O71" s="13">
        <v>44635</v>
      </c>
      <c r="P71" s="21" t="str">
        <f t="shared" si="18"/>
        <v>22074</v>
      </c>
      <c r="Q71" s="10">
        <v>0.25600000000000001</v>
      </c>
      <c r="R71" s="13">
        <v>44638</v>
      </c>
      <c r="S71" s="21" t="str">
        <f t="shared" si="19"/>
        <v>22077</v>
      </c>
      <c r="T71" s="10">
        <v>1.585</v>
      </c>
      <c r="U71" t="s">
        <v>74</v>
      </c>
      <c r="V71" s="21" t="str">
        <f t="shared" si="20"/>
        <v>na</v>
      </c>
      <c r="W71" t="s">
        <v>74</v>
      </c>
      <c r="X71" s="13">
        <v>44644</v>
      </c>
      <c r="Y71" s="21" t="str">
        <f t="shared" si="21"/>
        <v>22083</v>
      </c>
      <c r="Z71" s="16">
        <v>14.637</v>
      </c>
      <c r="AA71" s="13">
        <v>44651</v>
      </c>
      <c r="AB71" s="21" t="str">
        <f t="shared" si="22"/>
        <v>22090</v>
      </c>
      <c r="AC71" s="10">
        <v>8.173</v>
      </c>
      <c r="AD71" s="10" t="s">
        <v>87</v>
      </c>
      <c r="AE71" s="10" t="s">
        <v>74</v>
      </c>
      <c r="AF71" s="10" t="s">
        <v>96</v>
      </c>
      <c r="AG71" s="10" t="s">
        <v>74</v>
      </c>
      <c r="AH71" s="21" t="str">
        <f t="shared" si="23"/>
        <v>na</v>
      </c>
      <c r="AI71" s="10" t="s">
        <v>74</v>
      </c>
      <c r="AJ71">
        <f t="shared" si="24"/>
        <v>4</v>
      </c>
      <c r="AK71">
        <f t="shared" si="27"/>
        <v>3</v>
      </c>
      <c r="AL71">
        <f t="shared" si="25"/>
        <v>6</v>
      </c>
      <c r="AM71">
        <f t="shared" si="26"/>
        <v>7</v>
      </c>
      <c r="AP71" s="13">
        <v>44644</v>
      </c>
    </row>
    <row r="72" spans="1:42" x14ac:dyDescent="0.2">
      <c r="A72" s="8" t="s">
        <v>45</v>
      </c>
      <c r="B72" s="8">
        <v>25</v>
      </c>
      <c r="C72" s="5">
        <v>0.1</v>
      </c>
      <c r="E72">
        <v>4</v>
      </c>
      <c r="F72" t="str">
        <f t="shared" si="14"/>
        <v>R2-25-0.1-4</v>
      </c>
      <c r="G72" t="s">
        <v>67</v>
      </c>
      <c r="H72" s="13">
        <v>44624</v>
      </c>
      <c r="I72" s="21" t="str">
        <f t="shared" si="15"/>
        <v>22063</v>
      </c>
      <c r="J72" s="13">
        <v>44632</v>
      </c>
      <c r="K72" s="21" t="str">
        <f t="shared" si="16"/>
        <v>22071</v>
      </c>
      <c r="L72" s="13">
        <v>44631</v>
      </c>
      <c r="M72" s="21" t="str">
        <f t="shared" si="17"/>
        <v>22070</v>
      </c>
      <c r="N72" s="10">
        <v>4.1000000000000002E-2</v>
      </c>
      <c r="O72" s="13">
        <v>44635</v>
      </c>
      <c r="P72" s="21" t="str">
        <f t="shared" si="18"/>
        <v>22074</v>
      </c>
      <c r="Q72" s="10">
        <v>0.246</v>
      </c>
      <c r="R72" s="13">
        <v>44639</v>
      </c>
      <c r="S72" s="21" t="str">
        <f t="shared" si="19"/>
        <v>22078</v>
      </c>
      <c r="T72" s="10">
        <v>1.9830000000000001</v>
      </c>
      <c r="U72" t="s">
        <v>74</v>
      </c>
      <c r="V72" s="21" t="str">
        <f t="shared" si="20"/>
        <v>na</v>
      </c>
      <c r="W72" t="s">
        <v>74</v>
      </c>
      <c r="X72" s="13">
        <v>44646</v>
      </c>
      <c r="Y72" s="21" t="str">
        <f t="shared" si="21"/>
        <v>22085</v>
      </c>
      <c r="Z72" s="10">
        <v>16.350000000000001</v>
      </c>
      <c r="AA72" s="13">
        <v>44654</v>
      </c>
      <c r="AB72" s="21" t="str">
        <f t="shared" si="22"/>
        <v>22093</v>
      </c>
      <c r="AC72" s="10">
        <v>10.086</v>
      </c>
      <c r="AD72" s="10" t="s">
        <v>87</v>
      </c>
      <c r="AE72" s="10" t="s">
        <v>74</v>
      </c>
      <c r="AF72" s="10" t="s">
        <v>96</v>
      </c>
      <c r="AG72" s="10" t="s">
        <v>74</v>
      </c>
      <c r="AH72" s="21" t="str">
        <f t="shared" si="23"/>
        <v>na</v>
      </c>
      <c r="AI72" s="10" t="s">
        <v>74</v>
      </c>
      <c r="AJ72">
        <f t="shared" si="24"/>
        <v>4</v>
      </c>
      <c r="AK72">
        <f t="shared" si="27"/>
        <v>4</v>
      </c>
      <c r="AL72">
        <f t="shared" si="25"/>
        <v>7</v>
      </c>
      <c r="AM72">
        <f t="shared" si="26"/>
        <v>8</v>
      </c>
      <c r="AP72" s="13">
        <v>44646</v>
      </c>
    </row>
    <row r="73" spans="1:42" x14ac:dyDescent="0.2">
      <c r="A73" s="8" t="s">
        <v>45</v>
      </c>
      <c r="B73" s="8">
        <v>25</v>
      </c>
      <c r="C73" s="5">
        <v>0.1</v>
      </c>
      <c r="E73">
        <v>5</v>
      </c>
      <c r="F73" t="str">
        <f t="shared" si="14"/>
        <v>R2-25-0.1-5</v>
      </c>
      <c r="G73" t="s">
        <v>67</v>
      </c>
      <c r="H73" s="13">
        <v>44624</v>
      </c>
      <c r="I73" s="21" t="str">
        <f t="shared" si="15"/>
        <v>22063</v>
      </c>
      <c r="J73" s="13">
        <v>44632</v>
      </c>
      <c r="K73" s="21" t="str">
        <f t="shared" si="16"/>
        <v>22071</v>
      </c>
      <c r="L73" s="13">
        <v>44631</v>
      </c>
      <c r="M73" s="21" t="str">
        <f t="shared" si="17"/>
        <v>22070</v>
      </c>
      <c r="N73" s="10">
        <v>3.5999999999999997E-2</v>
      </c>
      <c r="O73" s="13">
        <v>44634</v>
      </c>
      <c r="P73" s="21" t="str">
        <f t="shared" si="18"/>
        <v>22073</v>
      </c>
      <c r="Q73" s="10">
        <v>0.21199999999999999</v>
      </c>
      <c r="R73" s="13">
        <v>44638</v>
      </c>
      <c r="S73" s="21" t="str">
        <f t="shared" si="19"/>
        <v>22077</v>
      </c>
      <c r="T73" s="10">
        <v>1.3680000000000001</v>
      </c>
      <c r="U73" t="s">
        <v>74</v>
      </c>
      <c r="V73" s="21" t="str">
        <f t="shared" si="20"/>
        <v>na</v>
      </c>
      <c r="W73" t="s">
        <v>74</v>
      </c>
      <c r="X73" s="13">
        <v>44645</v>
      </c>
      <c r="Y73" s="21" t="str">
        <f t="shared" si="21"/>
        <v>22084</v>
      </c>
      <c r="Z73" s="16">
        <v>14.766999999999999</v>
      </c>
      <c r="AA73" s="13">
        <v>44652</v>
      </c>
      <c r="AB73" s="21" t="str">
        <f t="shared" si="22"/>
        <v>22091</v>
      </c>
      <c r="AC73" s="10">
        <v>8.5190000000000001</v>
      </c>
      <c r="AD73" s="10" t="s">
        <v>87</v>
      </c>
      <c r="AE73" s="10" t="s">
        <v>74</v>
      </c>
      <c r="AF73" s="10" t="s">
        <v>96</v>
      </c>
      <c r="AG73" s="10" t="s">
        <v>74</v>
      </c>
      <c r="AH73" s="21" t="str">
        <f t="shared" si="23"/>
        <v>na</v>
      </c>
      <c r="AI73" s="10" t="s">
        <v>74</v>
      </c>
      <c r="AJ73">
        <f t="shared" si="24"/>
        <v>3</v>
      </c>
      <c r="AK73">
        <f t="shared" si="27"/>
        <v>4</v>
      </c>
      <c r="AL73">
        <f t="shared" si="25"/>
        <v>7</v>
      </c>
      <c r="AM73">
        <f t="shared" si="26"/>
        <v>7</v>
      </c>
      <c r="AP73" s="13">
        <v>44645</v>
      </c>
    </row>
    <row r="74" spans="1:42" x14ac:dyDescent="0.2">
      <c r="A74" s="8" t="s">
        <v>45</v>
      </c>
      <c r="B74" s="8">
        <v>25</v>
      </c>
      <c r="C74" s="5">
        <v>0.1</v>
      </c>
      <c r="E74">
        <v>6</v>
      </c>
      <c r="F74" t="str">
        <f t="shared" si="14"/>
        <v>R2-25-0.1-6</v>
      </c>
      <c r="G74" t="s">
        <v>67</v>
      </c>
      <c r="H74" s="13">
        <v>44624</v>
      </c>
      <c r="I74" s="21" t="str">
        <f t="shared" si="15"/>
        <v>22063</v>
      </c>
      <c r="J74" s="13">
        <v>44632</v>
      </c>
      <c r="K74" s="21" t="str">
        <f t="shared" si="16"/>
        <v>22071</v>
      </c>
      <c r="L74" s="13">
        <v>44631</v>
      </c>
      <c r="M74" s="21" t="str">
        <f t="shared" si="17"/>
        <v>22070</v>
      </c>
      <c r="N74" s="10">
        <v>0.27</v>
      </c>
      <c r="O74" s="13">
        <v>44635</v>
      </c>
      <c r="P74" s="21" t="str">
        <f t="shared" si="18"/>
        <v>22074</v>
      </c>
      <c r="Q74" s="10">
        <v>0.21099999999999999</v>
      </c>
      <c r="R74" s="13">
        <v>44639</v>
      </c>
      <c r="S74" s="21" t="str">
        <f t="shared" si="19"/>
        <v>22078</v>
      </c>
      <c r="T74" s="10">
        <v>1.4930000000000001</v>
      </c>
      <c r="U74" t="s">
        <v>74</v>
      </c>
      <c r="V74" s="21" t="str">
        <f t="shared" si="20"/>
        <v>na</v>
      </c>
      <c r="W74" t="s">
        <v>74</v>
      </c>
      <c r="X74" s="13">
        <v>44647</v>
      </c>
      <c r="Y74" s="21" t="str">
        <f t="shared" si="21"/>
        <v>22086</v>
      </c>
      <c r="Z74" s="23">
        <v>14.643000000000001</v>
      </c>
      <c r="AA74" s="13">
        <v>44654</v>
      </c>
      <c r="AB74" s="21" t="str">
        <f t="shared" si="22"/>
        <v>22093</v>
      </c>
      <c r="AC74" s="10">
        <v>9.1549999999999994</v>
      </c>
      <c r="AD74" s="10" t="s">
        <v>87</v>
      </c>
      <c r="AE74" s="10" t="s">
        <v>74</v>
      </c>
      <c r="AF74" s="10" t="s">
        <v>96</v>
      </c>
      <c r="AG74" s="10" t="s">
        <v>74</v>
      </c>
      <c r="AH74" s="21" t="str">
        <f t="shared" si="23"/>
        <v>na</v>
      </c>
      <c r="AI74" s="10" t="s">
        <v>74</v>
      </c>
      <c r="AJ74">
        <f t="shared" si="24"/>
        <v>4</v>
      </c>
      <c r="AK74">
        <f t="shared" si="27"/>
        <v>4</v>
      </c>
      <c r="AL74">
        <f t="shared" si="25"/>
        <v>8</v>
      </c>
      <c r="AM74">
        <f t="shared" si="26"/>
        <v>7</v>
      </c>
      <c r="AP74" s="13">
        <v>44647</v>
      </c>
    </row>
    <row r="75" spans="1:42" x14ac:dyDescent="0.2">
      <c r="A75" s="8" t="s">
        <v>45</v>
      </c>
      <c r="B75" s="8">
        <v>25</v>
      </c>
      <c r="C75" s="5">
        <v>0.1</v>
      </c>
      <c r="E75">
        <v>7</v>
      </c>
      <c r="F75" t="str">
        <f t="shared" si="14"/>
        <v>R2-25-0.1-7</v>
      </c>
      <c r="G75" t="s">
        <v>67</v>
      </c>
      <c r="H75" s="13">
        <v>44624</v>
      </c>
      <c r="I75" s="21" t="str">
        <f t="shared" si="15"/>
        <v>22063</v>
      </c>
      <c r="J75" s="13">
        <v>44632</v>
      </c>
      <c r="K75" s="21" t="str">
        <f t="shared" si="16"/>
        <v>22071</v>
      </c>
      <c r="L75" s="13">
        <v>44631</v>
      </c>
      <c r="M75" s="21" t="str">
        <f t="shared" si="17"/>
        <v>22070</v>
      </c>
      <c r="N75" s="10">
        <v>4.7E-2</v>
      </c>
      <c r="O75" s="13">
        <v>44635</v>
      </c>
      <c r="P75" s="21" t="str">
        <f t="shared" si="18"/>
        <v>22074</v>
      </c>
      <c r="Q75" s="10">
        <v>0.29599999999999999</v>
      </c>
      <c r="R75" s="14">
        <v>44638</v>
      </c>
      <c r="S75" s="21" t="str">
        <f t="shared" si="19"/>
        <v>22077</v>
      </c>
      <c r="T75" s="10">
        <v>1.6719999999999999</v>
      </c>
      <c r="U75" t="s">
        <v>74</v>
      </c>
      <c r="V75" s="21" t="str">
        <f t="shared" si="20"/>
        <v>na</v>
      </c>
      <c r="W75" t="s">
        <v>74</v>
      </c>
      <c r="X75" s="13">
        <v>44644</v>
      </c>
      <c r="Y75" s="21" t="str">
        <f t="shared" si="21"/>
        <v>22083</v>
      </c>
      <c r="Z75" s="23">
        <v>14.521000000000001</v>
      </c>
      <c r="AA75" s="13">
        <v>44651</v>
      </c>
      <c r="AB75" s="21" t="str">
        <f t="shared" si="22"/>
        <v>22090</v>
      </c>
      <c r="AC75" s="10">
        <v>7.1660000000000004</v>
      </c>
      <c r="AD75" s="10" t="s">
        <v>86</v>
      </c>
      <c r="AE75" s="10" t="s">
        <v>74</v>
      </c>
      <c r="AF75" s="10" t="s">
        <v>96</v>
      </c>
      <c r="AG75" s="10" t="s">
        <v>74</v>
      </c>
      <c r="AH75" s="21" t="str">
        <f t="shared" si="23"/>
        <v>na</v>
      </c>
      <c r="AI75" s="10" t="s">
        <v>74</v>
      </c>
      <c r="AJ75">
        <f t="shared" si="24"/>
        <v>4</v>
      </c>
      <c r="AK75">
        <f t="shared" si="27"/>
        <v>3</v>
      </c>
      <c r="AL75">
        <f t="shared" si="25"/>
        <v>6</v>
      </c>
      <c r="AM75">
        <f t="shared" si="26"/>
        <v>7</v>
      </c>
      <c r="AP75" s="13">
        <v>44644</v>
      </c>
    </row>
    <row r="76" spans="1:42" x14ac:dyDescent="0.2">
      <c r="A76" s="8" t="s">
        <v>45</v>
      </c>
      <c r="B76" s="8">
        <v>25</v>
      </c>
      <c r="C76" s="5">
        <v>0.1</v>
      </c>
      <c r="E76">
        <v>8</v>
      </c>
      <c r="F76" t="str">
        <f t="shared" si="14"/>
        <v>R2-25-0.1-8</v>
      </c>
      <c r="G76" t="s">
        <v>67</v>
      </c>
      <c r="H76" s="13">
        <v>44624</v>
      </c>
      <c r="I76" s="21" t="str">
        <f t="shared" si="15"/>
        <v>22063</v>
      </c>
      <c r="J76" s="13">
        <v>44632</v>
      </c>
      <c r="K76" s="21" t="str">
        <f t="shared" si="16"/>
        <v>22071</v>
      </c>
      <c r="L76" s="13">
        <v>44631</v>
      </c>
      <c r="M76" s="21" t="str">
        <f t="shared" si="17"/>
        <v>22070</v>
      </c>
      <c r="N76" s="10">
        <v>3.5000000000000003E-2</v>
      </c>
      <c r="O76" s="13">
        <v>44635</v>
      </c>
      <c r="P76" s="21" t="str">
        <f t="shared" si="18"/>
        <v>22074</v>
      </c>
      <c r="Q76" s="10">
        <v>0.246</v>
      </c>
      <c r="R76" s="14">
        <v>44638</v>
      </c>
      <c r="S76" s="21" t="str">
        <f t="shared" si="19"/>
        <v>22077</v>
      </c>
      <c r="T76" s="10">
        <v>1.506</v>
      </c>
      <c r="U76" t="s">
        <v>74</v>
      </c>
      <c r="V76" s="21" t="str">
        <f t="shared" si="20"/>
        <v>na</v>
      </c>
      <c r="W76" t="s">
        <v>74</v>
      </c>
      <c r="X76" s="13">
        <v>44644</v>
      </c>
      <c r="Y76" s="21" t="str">
        <f t="shared" si="21"/>
        <v>22083</v>
      </c>
      <c r="Z76" s="16">
        <v>14.688000000000001</v>
      </c>
      <c r="AA76" s="13">
        <v>44650</v>
      </c>
      <c r="AB76" s="21" t="str">
        <f t="shared" si="22"/>
        <v>22089</v>
      </c>
      <c r="AC76" s="10">
        <v>8.3829999999999991</v>
      </c>
      <c r="AD76" s="10" t="s">
        <v>87</v>
      </c>
      <c r="AE76" s="10" t="s">
        <v>74</v>
      </c>
      <c r="AF76" s="10" t="s">
        <v>96</v>
      </c>
      <c r="AG76" s="10" t="s">
        <v>74</v>
      </c>
      <c r="AH76" s="21" t="str">
        <f t="shared" si="23"/>
        <v>na</v>
      </c>
      <c r="AI76" s="10" t="s">
        <v>74</v>
      </c>
      <c r="AJ76">
        <f t="shared" si="24"/>
        <v>4</v>
      </c>
      <c r="AK76">
        <f t="shared" si="27"/>
        <v>3</v>
      </c>
      <c r="AL76">
        <f t="shared" si="25"/>
        <v>6</v>
      </c>
      <c r="AM76">
        <f t="shared" si="26"/>
        <v>6</v>
      </c>
      <c r="AP76" s="13">
        <v>44644</v>
      </c>
    </row>
    <row r="77" spans="1:42" x14ac:dyDescent="0.2">
      <c r="A77" s="8" t="s">
        <v>45</v>
      </c>
      <c r="B77" s="8">
        <v>25</v>
      </c>
      <c r="C77" s="5">
        <v>0.1</v>
      </c>
      <c r="E77">
        <v>9</v>
      </c>
      <c r="F77" t="str">
        <f t="shared" si="14"/>
        <v>R2-25-0.1-9</v>
      </c>
      <c r="G77" t="s">
        <v>67</v>
      </c>
      <c r="H77" s="13">
        <v>44624</v>
      </c>
      <c r="I77" s="21" t="str">
        <f t="shared" si="15"/>
        <v>22063</v>
      </c>
      <c r="J77" s="13">
        <v>44632</v>
      </c>
      <c r="K77" s="21" t="str">
        <f t="shared" si="16"/>
        <v>22071</v>
      </c>
      <c r="L77" s="13">
        <v>44631</v>
      </c>
      <c r="M77" s="21" t="str">
        <f t="shared" si="17"/>
        <v>22070</v>
      </c>
      <c r="N77" s="10">
        <v>2.9000000000000001E-2</v>
      </c>
      <c r="O77" s="13">
        <v>44635</v>
      </c>
      <c r="P77" s="21" t="str">
        <f t="shared" si="18"/>
        <v>22074</v>
      </c>
      <c r="Q77" s="10">
        <v>0.18099999999999999</v>
      </c>
      <c r="R77" s="13">
        <v>44639</v>
      </c>
      <c r="S77" s="21" t="str">
        <f t="shared" si="19"/>
        <v>22078</v>
      </c>
      <c r="T77" s="10">
        <v>1.4490000000000001</v>
      </c>
      <c r="U77" t="s">
        <v>74</v>
      </c>
      <c r="V77" s="21" t="str">
        <f t="shared" si="20"/>
        <v>na</v>
      </c>
      <c r="W77" t="s">
        <v>74</v>
      </c>
      <c r="X77" s="13">
        <v>44645</v>
      </c>
      <c r="Y77" s="21" t="str">
        <f t="shared" si="21"/>
        <v>22084</v>
      </c>
      <c r="Z77" s="16">
        <v>14.757999999999999</v>
      </c>
      <c r="AA77" s="13">
        <v>44652</v>
      </c>
      <c r="AB77" s="21" t="str">
        <f t="shared" si="22"/>
        <v>22091</v>
      </c>
      <c r="AC77" s="10">
        <v>8.4450000000000003</v>
      </c>
      <c r="AD77" s="10" t="s">
        <v>87</v>
      </c>
      <c r="AE77" s="10" t="s">
        <v>74</v>
      </c>
      <c r="AF77" s="10" t="s">
        <v>96</v>
      </c>
      <c r="AG77" s="10" t="s">
        <v>74</v>
      </c>
      <c r="AH77" s="21" t="str">
        <f t="shared" si="23"/>
        <v>na</v>
      </c>
      <c r="AI77" s="10" t="s">
        <v>74</v>
      </c>
      <c r="AJ77">
        <f t="shared" si="24"/>
        <v>4</v>
      </c>
      <c r="AK77">
        <f t="shared" si="27"/>
        <v>4</v>
      </c>
      <c r="AL77">
        <f t="shared" si="25"/>
        <v>6</v>
      </c>
      <c r="AM77">
        <f t="shared" si="26"/>
        <v>7</v>
      </c>
      <c r="AP77" s="13">
        <v>44645</v>
      </c>
    </row>
    <row r="78" spans="1:42" x14ac:dyDescent="0.2">
      <c r="A78" s="8" t="s">
        <v>45</v>
      </c>
      <c r="B78" s="8">
        <v>25</v>
      </c>
      <c r="C78" s="5">
        <v>0.1</v>
      </c>
      <c r="E78">
        <v>10</v>
      </c>
      <c r="F78" t="str">
        <f t="shared" si="14"/>
        <v>R2-25-0.1-10</v>
      </c>
      <c r="G78" t="s">
        <v>67</v>
      </c>
      <c r="H78" s="13">
        <v>44624</v>
      </c>
      <c r="I78" s="21" t="str">
        <f t="shared" si="15"/>
        <v>22063</v>
      </c>
      <c r="J78" s="13">
        <v>44632</v>
      </c>
      <c r="K78" s="21" t="str">
        <f t="shared" si="16"/>
        <v>22071</v>
      </c>
      <c r="L78" s="13">
        <v>44631</v>
      </c>
      <c r="M78" s="21" t="str">
        <f t="shared" si="17"/>
        <v>22070</v>
      </c>
      <c r="N78" s="10">
        <v>3.3000000000000002E-2</v>
      </c>
      <c r="O78" s="13">
        <v>44635</v>
      </c>
      <c r="P78" s="21" t="str">
        <f t="shared" si="18"/>
        <v>22074</v>
      </c>
      <c r="Q78" s="10">
        <v>0.22</v>
      </c>
      <c r="R78" s="13">
        <v>44639</v>
      </c>
      <c r="S78" s="21" t="str">
        <f t="shared" si="19"/>
        <v>22078</v>
      </c>
      <c r="T78" s="10">
        <v>1.9750000000000001</v>
      </c>
      <c r="U78" t="s">
        <v>74</v>
      </c>
      <c r="V78" s="21" t="str">
        <f t="shared" si="20"/>
        <v>na</v>
      </c>
      <c r="W78" t="s">
        <v>74</v>
      </c>
      <c r="X78" s="13">
        <v>44644</v>
      </c>
      <c r="Y78" s="21" t="str">
        <f t="shared" si="21"/>
        <v>22083</v>
      </c>
      <c r="Z78" s="16">
        <v>14.834</v>
      </c>
      <c r="AA78" s="13">
        <v>44651</v>
      </c>
      <c r="AB78" s="21" t="str">
        <f t="shared" si="22"/>
        <v>22090</v>
      </c>
      <c r="AC78" s="10">
        <v>7.4969999999999999</v>
      </c>
      <c r="AD78" s="10" t="s">
        <v>87</v>
      </c>
      <c r="AE78" s="10" t="s">
        <v>74</v>
      </c>
      <c r="AF78" s="10" t="s">
        <v>96</v>
      </c>
      <c r="AG78" s="10" t="s">
        <v>74</v>
      </c>
      <c r="AH78" s="21" t="str">
        <f t="shared" si="23"/>
        <v>na</v>
      </c>
      <c r="AI78" s="10" t="s">
        <v>74</v>
      </c>
      <c r="AJ78">
        <f t="shared" si="24"/>
        <v>4</v>
      </c>
      <c r="AK78">
        <f t="shared" si="27"/>
        <v>4</v>
      </c>
      <c r="AL78">
        <f t="shared" si="25"/>
        <v>5</v>
      </c>
      <c r="AM78">
        <f t="shared" si="26"/>
        <v>7</v>
      </c>
      <c r="AP78" s="13">
        <v>44644</v>
      </c>
    </row>
    <row r="79" spans="1:42" x14ac:dyDescent="0.2">
      <c r="A79" s="8" t="s">
        <v>45</v>
      </c>
      <c r="B79" s="8">
        <v>25</v>
      </c>
      <c r="C79">
        <v>0.01</v>
      </c>
      <c r="E79">
        <v>1</v>
      </c>
      <c r="F79" t="str">
        <f t="shared" si="14"/>
        <v>R2-25-0.01-1</v>
      </c>
      <c r="G79" t="s">
        <v>67</v>
      </c>
      <c r="H79" s="13">
        <v>44624</v>
      </c>
      <c r="I79" s="21" t="str">
        <f t="shared" si="15"/>
        <v>22063</v>
      </c>
      <c r="J79" s="13">
        <v>44632</v>
      </c>
      <c r="K79" s="21" t="str">
        <f t="shared" si="16"/>
        <v>22071</v>
      </c>
      <c r="L79" s="13">
        <v>44631</v>
      </c>
      <c r="M79" s="21" t="str">
        <f t="shared" si="17"/>
        <v>22070</v>
      </c>
      <c r="N79" s="10">
        <v>5.1999999999999998E-2</v>
      </c>
      <c r="O79" s="13">
        <v>44635</v>
      </c>
      <c r="P79" s="21" t="str">
        <f t="shared" si="18"/>
        <v>22074</v>
      </c>
      <c r="Q79" s="10">
        <v>0.25800000000000001</v>
      </c>
      <c r="R79" s="13">
        <v>44639</v>
      </c>
      <c r="S79" s="21" t="str">
        <f t="shared" si="19"/>
        <v>22078</v>
      </c>
      <c r="T79" s="10">
        <v>1.381</v>
      </c>
      <c r="U79" t="s">
        <v>74</v>
      </c>
      <c r="V79" s="21" t="str">
        <f t="shared" si="20"/>
        <v>na</v>
      </c>
      <c r="W79" t="s">
        <v>74</v>
      </c>
      <c r="X79" s="13">
        <v>44647</v>
      </c>
      <c r="Y79" s="21" t="str">
        <f t="shared" si="21"/>
        <v>22086</v>
      </c>
      <c r="Z79" s="23">
        <v>16.082000000000001</v>
      </c>
      <c r="AA79" s="13">
        <v>44654</v>
      </c>
      <c r="AB79" s="21" t="str">
        <f t="shared" si="22"/>
        <v>22093</v>
      </c>
      <c r="AC79" s="10">
        <v>9.4629999999999992</v>
      </c>
      <c r="AD79" s="10" t="s">
        <v>87</v>
      </c>
      <c r="AE79" s="10" t="s">
        <v>74</v>
      </c>
      <c r="AF79" s="10" t="s">
        <v>96</v>
      </c>
      <c r="AG79" s="10" t="s">
        <v>74</v>
      </c>
      <c r="AH79" s="21" t="str">
        <f t="shared" si="23"/>
        <v>na</v>
      </c>
      <c r="AI79" s="10" t="s">
        <v>74</v>
      </c>
      <c r="AJ79">
        <f t="shared" si="24"/>
        <v>4</v>
      </c>
      <c r="AK79">
        <f t="shared" si="27"/>
        <v>4</v>
      </c>
      <c r="AL79">
        <f t="shared" si="25"/>
        <v>8</v>
      </c>
      <c r="AM79">
        <f t="shared" si="26"/>
        <v>7</v>
      </c>
      <c r="AP79" s="13">
        <v>44647</v>
      </c>
    </row>
    <row r="80" spans="1:42" x14ac:dyDescent="0.2">
      <c r="A80" s="8" t="s">
        <v>45</v>
      </c>
      <c r="B80" s="8">
        <v>25</v>
      </c>
      <c r="C80">
        <v>0.01</v>
      </c>
      <c r="E80">
        <v>2</v>
      </c>
      <c r="F80" t="str">
        <f t="shared" si="14"/>
        <v>R2-25-0.01-2</v>
      </c>
      <c r="G80" t="s">
        <v>67</v>
      </c>
      <c r="H80" s="13">
        <v>44624</v>
      </c>
      <c r="I80" s="21" t="str">
        <f t="shared" si="15"/>
        <v>22063</v>
      </c>
      <c r="J80" s="13">
        <v>44632</v>
      </c>
      <c r="K80" s="21" t="str">
        <f t="shared" si="16"/>
        <v>22071</v>
      </c>
      <c r="L80" s="13">
        <v>44631</v>
      </c>
      <c r="M80" s="21" t="str">
        <f t="shared" si="17"/>
        <v>22070</v>
      </c>
      <c r="N80" s="10">
        <v>3.5000000000000003E-2</v>
      </c>
      <c r="O80" s="13">
        <v>44635</v>
      </c>
      <c r="P80" s="21" t="str">
        <f t="shared" si="18"/>
        <v>22074</v>
      </c>
      <c r="Q80" s="10">
        <v>0.16500000000000001</v>
      </c>
      <c r="R80" s="13">
        <v>44639</v>
      </c>
      <c r="S80" s="21" t="str">
        <f t="shared" si="19"/>
        <v>22078</v>
      </c>
      <c r="T80" s="10">
        <v>1.069</v>
      </c>
      <c r="U80" t="s">
        <v>74</v>
      </c>
      <c r="V80" s="21" t="str">
        <f t="shared" si="20"/>
        <v>na</v>
      </c>
      <c r="W80" t="s">
        <v>74</v>
      </c>
      <c r="X80" s="13">
        <v>44646</v>
      </c>
      <c r="Y80" s="21" t="str">
        <f t="shared" si="21"/>
        <v>22085</v>
      </c>
      <c r="Z80" s="23">
        <v>11.965999999999999</v>
      </c>
      <c r="AA80" s="13">
        <v>44653</v>
      </c>
      <c r="AB80" s="21" t="str">
        <f t="shared" si="22"/>
        <v>22092</v>
      </c>
      <c r="AC80" s="16">
        <v>8.4540000000000006</v>
      </c>
      <c r="AD80" s="10" t="s">
        <v>87</v>
      </c>
      <c r="AE80" s="10" t="s">
        <v>74</v>
      </c>
      <c r="AF80" s="10" t="s">
        <v>96</v>
      </c>
      <c r="AG80" s="10" t="s">
        <v>74</v>
      </c>
      <c r="AH80" s="21" t="str">
        <f t="shared" si="23"/>
        <v>na</v>
      </c>
      <c r="AI80" s="10" t="s">
        <v>74</v>
      </c>
      <c r="AJ80">
        <f t="shared" si="24"/>
        <v>4</v>
      </c>
      <c r="AK80">
        <f t="shared" si="27"/>
        <v>4</v>
      </c>
      <c r="AL80">
        <f t="shared" si="25"/>
        <v>7</v>
      </c>
      <c r="AM80">
        <f t="shared" si="26"/>
        <v>7</v>
      </c>
      <c r="AP80" s="13">
        <v>44646</v>
      </c>
    </row>
    <row r="81" spans="1:42" x14ac:dyDescent="0.2">
      <c r="A81" s="8" t="s">
        <v>45</v>
      </c>
      <c r="B81" s="8">
        <v>25</v>
      </c>
      <c r="C81">
        <v>0.01</v>
      </c>
      <c r="E81">
        <v>3</v>
      </c>
      <c r="F81" t="str">
        <f t="shared" si="14"/>
        <v>R2-25-0.01-3</v>
      </c>
      <c r="G81" t="s">
        <v>67</v>
      </c>
      <c r="H81" s="13">
        <v>44624</v>
      </c>
      <c r="I81" s="21" t="str">
        <f t="shared" si="15"/>
        <v>22063</v>
      </c>
      <c r="J81" s="13">
        <v>44632</v>
      </c>
      <c r="K81" s="21" t="str">
        <f t="shared" si="16"/>
        <v>22071</v>
      </c>
      <c r="L81" s="13">
        <v>44631</v>
      </c>
      <c r="M81" s="21" t="str">
        <f t="shared" si="17"/>
        <v>22070</v>
      </c>
      <c r="N81" s="10">
        <v>5.6000000000000001E-2</v>
      </c>
      <c r="O81" s="13">
        <v>44635</v>
      </c>
      <c r="P81" s="21" t="str">
        <f t="shared" si="18"/>
        <v>22074</v>
      </c>
      <c r="Q81" s="10">
        <v>0.25600000000000001</v>
      </c>
      <c r="R81" s="13">
        <v>44638</v>
      </c>
      <c r="S81" s="21" t="str">
        <f t="shared" si="19"/>
        <v>22077</v>
      </c>
      <c r="T81" s="10">
        <v>1.502</v>
      </c>
      <c r="U81" t="s">
        <v>74</v>
      </c>
      <c r="V81" s="21" t="str">
        <f t="shared" si="20"/>
        <v>na</v>
      </c>
      <c r="W81" t="s">
        <v>74</v>
      </c>
      <c r="X81" s="13">
        <v>44644</v>
      </c>
      <c r="Y81" s="21" t="str">
        <f t="shared" si="21"/>
        <v>22083</v>
      </c>
      <c r="Z81" s="16">
        <v>14.433</v>
      </c>
      <c r="AA81" s="13">
        <v>44651</v>
      </c>
      <c r="AB81" s="21" t="str">
        <f t="shared" si="22"/>
        <v>22090</v>
      </c>
      <c r="AC81" s="10">
        <v>8.0419999999999998</v>
      </c>
      <c r="AD81" s="10" t="s">
        <v>86</v>
      </c>
      <c r="AE81" s="10" t="s">
        <v>74</v>
      </c>
      <c r="AF81" s="10" t="s">
        <v>96</v>
      </c>
      <c r="AG81" s="10" t="s">
        <v>74</v>
      </c>
      <c r="AH81" s="21" t="str">
        <f t="shared" si="23"/>
        <v>na</v>
      </c>
      <c r="AI81" s="10" t="s">
        <v>74</v>
      </c>
      <c r="AJ81">
        <f t="shared" si="24"/>
        <v>4</v>
      </c>
      <c r="AK81">
        <f t="shared" si="27"/>
        <v>3</v>
      </c>
      <c r="AL81">
        <f t="shared" si="25"/>
        <v>6</v>
      </c>
      <c r="AM81">
        <f t="shared" si="26"/>
        <v>7</v>
      </c>
      <c r="AP81" s="13">
        <v>44644</v>
      </c>
    </row>
    <row r="82" spans="1:42" x14ac:dyDescent="0.2">
      <c r="A82" s="8" t="s">
        <v>45</v>
      </c>
      <c r="B82" s="8">
        <v>25</v>
      </c>
      <c r="C82">
        <v>0.01</v>
      </c>
      <c r="E82">
        <v>4</v>
      </c>
      <c r="F82" t="str">
        <f t="shared" si="14"/>
        <v>R2-25-0.01-4</v>
      </c>
      <c r="G82" t="s">
        <v>67</v>
      </c>
      <c r="H82" s="13">
        <v>44624</v>
      </c>
      <c r="I82" s="21" t="str">
        <f t="shared" si="15"/>
        <v>22063</v>
      </c>
      <c r="J82" s="13">
        <v>44632</v>
      </c>
      <c r="K82" s="21" t="str">
        <f t="shared" si="16"/>
        <v>22071</v>
      </c>
      <c r="L82" s="13">
        <v>44631</v>
      </c>
      <c r="M82" s="21" t="str">
        <f t="shared" si="17"/>
        <v>22070</v>
      </c>
      <c r="N82" s="10">
        <v>3.4000000000000002E-2</v>
      </c>
      <c r="O82" s="13">
        <v>44635</v>
      </c>
      <c r="P82" s="21" t="str">
        <f t="shared" si="18"/>
        <v>22074</v>
      </c>
      <c r="Q82" s="10">
        <v>0.216</v>
      </c>
      <c r="R82" s="13">
        <v>44639</v>
      </c>
      <c r="S82" s="21" t="str">
        <f t="shared" si="19"/>
        <v>22078</v>
      </c>
      <c r="T82" s="10">
        <v>1.873</v>
      </c>
      <c r="U82" t="s">
        <v>74</v>
      </c>
      <c r="V82" s="21" t="str">
        <f t="shared" si="20"/>
        <v>na</v>
      </c>
      <c r="W82" t="s">
        <v>74</v>
      </c>
      <c r="X82" s="13">
        <v>44645</v>
      </c>
      <c r="Y82" s="21" t="str">
        <f t="shared" si="21"/>
        <v>22084</v>
      </c>
      <c r="Z82" s="23">
        <v>16.09</v>
      </c>
      <c r="AA82" s="13">
        <v>44651</v>
      </c>
      <c r="AB82" s="21" t="str">
        <f t="shared" si="22"/>
        <v>22090</v>
      </c>
      <c r="AC82" s="10">
        <v>9.0559999999999992</v>
      </c>
      <c r="AD82" s="10" t="s">
        <v>86</v>
      </c>
      <c r="AE82" s="10" t="s">
        <v>74</v>
      </c>
      <c r="AF82" s="10" t="s">
        <v>96</v>
      </c>
      <c r="AG82" s="10" t="s">
        <v>74</v>
      </c>
      <c r="AH82" s="21" t="str">
        <f t="shared" si="23"/>
        <v>na</v>
      </c>
      <c r="AI82" s="10" t="s">
        <v>74</v>
      </c>
      <c r="AJ82">
        <f t="shared" si="24"/>
        <v>4</v>
      </c>
      <c r="AK82">
        <f t="shared" si="27"/>
        <v>4</v>
      </c>
      <c r="AL82">
        <f t="shared" si="25"/>
        <v>6</v>
      </c>
      <c r="AM82">
        <f t="shared" si="26"/>
        <v>6</v>
      </c>
      <c r="AP82" s="13">
        <v>44645</v>
      </c>
    </row>
    <row r="83" spans="1:42" x14ac:dyDescent="0.2">
      <c r="A83" s="8" t="s">
        <v>45</v>
      </c>
      <c r="B83" s="8">
        <v>25</v>
      </c>
      <c r="C83">
        <v>0.01</v>
      </c>
      <c r="E83">
        <v>5</v>
      </c>
      <c r="F83" t="str">
        <f t="shared" si="14"/>
        <v>R2-25-0.01-5</v>
      </c>
      <c r="G83" t="s">
        <v>67</v>
      </c>
      <c r="H83" s="13">
        <v>44624</v>
      </c>
      <c r="I83" s="21" t="str">
        <f t="shared" si="15"/>
        <v>22063</v>
      </c>
      <c r="J83" s="13">
        <v>44632</v>
      </c>
      <c r="K83" s="21" t="str">
        <f t="shared" si="16"/>
        <v>22071</v>
      </c>
      <c r="L83" s="13">
        <v>44631</v>
      </c>
      <c r="M83" s="21" t="str">
        <f t="shared" si="17"/>
        <v>22070</v>
      </c>
      <c r="N83" s="10">
        <v>5.7000000000000002E-2</v>
      </c>
      <c r="O83" s="13">
        <v>44635</v>
      </c>
      <c r="P83" s="21" t="str">
        <f t="shared" si="18"/>
        <v>22074</v>
      </c>
      <c r="Q83" s="10">
        <v>0.221</v>
      </c>
      <c r="R83" s="13">
        <v>44639</v>
      </c>
      <c r="S83" s="21" t="str">
        <f t="shared" si="19"/>
        <v>22078</v>
      </c>
      <c r="T83" s="10">
        <v>1.6319999999999999</v>
      </c>
      <c r="U83" t="s">
        <v>74</v>
      </c>
      <c r="V83" s="21" t="str">
        <f t="shared" si="20"/>
        <v>na</v>
      </c>
      <c r="W83" t="s">
        <v>74</v>
      </c>
      <c r="X83" s="13">
        <v>44645</v>
      </c>
      <c r="Y83" s="21" t="str">
        <f t="shared" si="21"/>
        <v>22084</v>
      </c>
      <c r="Z83" s="16">
        <v>13.061</v>
      </c>
      <c r="AA83" s="13">
        <v>44652</v>
      </c>
      <c r="AB83" s="21" t="str">
        <f t="shared" si="22"/>
        <v>22091</v>
      </c>
      <c r="AC83" s="10">
        <v>6.9960000000000004</v>
      </c>
      <c r="AD83" s="10" t="s">
        <v>86</v>
      </c>
      <c r="AE83" s="10" t="s">
        <v>74</v>
      </c>
      <c r="AF83" s="10" t="s">
        <v>96</v>
      </c>
      <c r="AG83" s="10" t="s">
        <v>74</v>
      </c>
      <c r="AH83" s="21" t="str">
        <f t="shared" si="23"/>
        <v>na</v>
      </c>
      <c r="AI83" s="10" t="s">
        <v>74</v>
      </c>
      <c r="AJ83">
        <f t="shared" si="24"/>
        <v>4</v>
      </c>
      <c r="AK83">
        <f t="shared" si="27"/>
        <v>4</v>
      </c>
      <c r="AL83">
        <f t="shared" si="25"/>
        <v>6</v>
      </c>
      <c r="AM83">
        <f t="shared" si="26"/>
        <v>7</v>
      </c>
      <c r="AP83" s="13">
        <v>44645</v>
      </c>
    </row>
    <row r="84" spans="1:42" x14ac:dyDescent="0.2">
      <c r="A84" s="8" t="s">
        <v>45</v>
      </c>
      <c r="B84" s="8">
        <v>25</v>
      </c>
      <c r="C84">
        <v>0.01</v>
      </c>
      <c r="E84">
        <v>6</v>
      </c>
      <c r="F84" t="str">
        <f t="shared" si="14"/>
        <v>R2-25-0.01-6</v>
      </c>
      <c r="G84" t="s">
        <v>67</v>
      </c>
      <c r="H84" s="13">
        <v>44624</v>
      </c>
      <c r="I84" s="21" t="str">
        <f t="shared" si="15"/>
        <v>22063</v>
      </c>
      <c r="J84" s="13">
        <v>44632</v>
      </c>
      <c r="K84" s="21" t="str">
        <f t="shared" si="16"/>
        <v>22071</v>
      </c>
      <c r="L84" s="13">
        <v>44631</v>
      </c>
      <c r="M84" s="21" t="str">
        <f t="shared" si="17"/>
        <v>22070</v>
      </c>
      <c r="N84" s="10">
        <v>0.38</v>
      </c>
      <c r="O84" s="13">
        <v>44635</v>
      </c>
      <c r="P84" s="21" t="str">
        <f t="shared" si="18"/>
        <v>22074</v>
      </c>
      <c r="Q84" s="10">
        <v>0.251</v>
      </c>
      <c r="R84" s="13">
        <v>44639</v>
      </c>
      <c r="S84" s="21" t="str">
        <f t="shared" si="19"/>
        <v>22078</v>
      </c>
      <c r="T84" s="10">
        <v>2.1429999999999998</v>
      </c>
      <c r="U84" t="s">
        <v>74</v>
      </c>
      <c r="V84" s="21" t="str">
        <f t="shared" si="20"/>
        <v>na</v>
      </c>
      <c r="W84" t="s">
        <v>74</v>
      </c>
      <c r="X84" s="13">
        <v>44644</v>
      </c>
      <c r="Y84" s="21" t="str">
        <f t="shared" si="21"/>
        <v>22083</v>
      </c>
      <c r="Z84" s="16">
        <v>17.271000000000001</v>
      </c>
      <c r="AA84" s="13">
        <v>44651</v>
      </c>
      <c r="AB84" s="21" t="str">
        <f t="shared" si="22"/>
        <v>22090</v>
      </c>
      <c r="AC84" s="10">
        <v>9.4450000000000003</v>
      </c>
      <c r="AD84" s="10" t="s">
        <v>87</v>
      </c>
      <c r="AE84" s="10" t="s">
        <v>74</v>
      </c>
      <c r="AF84" s="10" t="s">
        <v>96</v>
      </c>
      <c r="AG84" s="10" t="s">
        <v>74</v>
      </c>
      <c r="AH84" s="21" t="str">
        <f t="shared" si="23"/>
        <v>na</v>
      </c>
      <c r="AI84" s="10" t="s">
        <v>74</v>
      </c>
      <c r="AJ84">
        <f t="shared" si="24"/>
        <v>4</v>
      </c>
      <c r="AK84">
        <f t="shared" si="27"/>
        <v>4</v>
      </c>
      <c r="AL84">
        <f t="shared" si="25"/>
        <v>5</v>
      </c>
      <c r="AM84">
        <f t="shared" si="26"/>
        <v>7</v>
      </c>
      <c r="AP84" s="13">
        <v>44644</v>
      </c>
    </row>
    <row r="85" spans="1:42" x14ac:dyDescent="0.2">
      <c r="A85" s="8" t="s">
        <v>45</v>
      </c>
      <c r="B85" s="8">
        <v>25</v>
      </c>
      <c r="C85">
        <v>0.01</v>
      </c>
      <c r="E85">
        <v>7</v>
      </c>
      <c r="F85" t="str">
        <f t="shared" si="14"/>
        <v>R2-25-0.01-7</v>
      </c>
      <c r="G85" t="s">
        <v>67</v>
      </c>
      <c r="H85" s="13">
        <v>44624</v>
      </c>
      <c r="I85" s="21" t="str">
        <f t="shared" si="15"/>
        <v>22063</v>
      </c>
      <c r="J85" s="13">
        <v>44632</v>
      </c>
      <c r="K85" s="21" t="str">
        <f t="shared" si="16"/>
        <v>22071</v>
      </c>
      <c r="L85" s="13">
        <v>44631</v>
      </c>
      <c r="M85" s="21" t="str">
        <f t="shared" si="17"/>
        <v>22070</v>
      </c>
      <c r="N85" s="10">
        <v>6.2E-2</v>
      </c>
      <c r="O85" s="13">
        <v>44635</v>
      </c>
      <c r="P85" s="21" t="str">
        <f t="shared" si="18"/>
        <v>22074</v>
      </c>
      <c r="Q85" s="10">
        <v>0.28199999999999997</v>
      </c>
      <c r="R85" s="13">
        <v>44638</v>
      </c>
      <c r="S85" s="21" t="str">
        <f t="shared" si="19"/>
        <v>22077</v>
      </c>
      <c r="T85" s="10">
        <v>1.9650000000000001</v>
      </c>
      <c r="U85" t="s">
        <v>74</v>
      </c>
      <c r="V85" s="21" t="str">
        <f t="shared" si="20"/>
        <v>na</v>
      </c>
      <c r="W85" t="s">
        <v>74</v>
      </c>
      <c r="X85" s="13">
        <v>44645</v>
      </c>
      <c r="Y85" s="21" t="str">
        <f t="shared" si="21"/>
        <v>22084</v>
      </c>
      <c r="Z85" s="10">
        <v>14.164999999999999</v>
      </c>
      <c r="AA85" s="13">
        <v>44652</v>
      </c>
      <c r="AB85" s="21" t="str">
        <f t="shared" si="22"/>
        <v>22091</v>
      </c>
      <c r="AC85" s="10">
        <v>7.6210000000000004</v>
      </c>
      <c r="AD85" s="10" t="s">
        <v>87</v>
      </c>
      <c r="AE85" s="10" t="s">
        <v>74</v>
      </c>
      <c r="AF85" s="10" t="s">
        <v>96</v>
      </c>
      <c r="AG85" s="10" t="s">
        <v>74</v>
      </c>
      <c r="AH85" s="21" t="str">
        <f t="shared" si="23"/>
        <v>na</v>
      </c>
      <c r="AI85" s="10" t="s">
        <v>74</v>
      </c>
      <c r="AJ85">
        <f t="shared" si="24"/>
        <v>4</v>
      </c>
      <c r="AK85">
        <f t="shared" si="27"/>
        <v>3</v>
      </c>
      <c r="AL85">
        <f t="shared" si="25"/>
        <v>7</v>
      </c>
      <c r="AM85">
        <f t="shared" si="26"/>
        <v>7</v>
      </c>
      <c r="AP85" s="13">
        <v>44645</v>
      </c>
    </row>
    <row r="86" spans="1:42" x14ac:dyDescent="0.2">
      <c r="A86" s="8" t="s">
        <v>45</v>
      </c>
      <c r="B86" s="8">
        <v>25</v>
      </c>
      <c r="C86">
        <v>0.01</v>
      </c>
      <c r="E86">
        <v>8</v>
      </c>
      <c r="F86" t="str">
        <f t="shared" si="14"/>
        <v>R2-25-0.01-8</v>
      </c>
      <c r="G86" t="s">
        <v>67</v>
      </c>
      <c r="H86" s="13">
        <v>44624</v>
      </c>
      <c r="I86" s="21" t="str">
        <f t="shared" si="15"/>
        <v>22063</v>
      </c>
      <c r="J86" s="13">
        <v>44632</v>
      </c>
      <c r="K86" s="21" t="str">
        <f t="shared" si="16"/>
        <v>22071</v>
      </c>
      <c r="L86" s="13">
        <v>44631</v>
      </c>
      <c r="M86" s="21" t="str">
        <f t="shared" si="17"/>
        <v>22070</v>
      </c>
      <c r="N86" s="10">
        <v>4.7E-2</v>
      </c>
      <c r="O86" s="13">
        <v>44635</v>
      </c>
      <c r="P86" s="21" t="str">
        <f t="shared" si="18"/>
        <v>22074</v>
      </c>
      <c r="Q86" s="10">
        <v>0.26600000000000001</v>
      </c>
      <c r="R86" s="13">
        <v>44638</v>
      </c>
      <c r="S86" s="21" t="str">
        <f t="shared" si="19"/>
        <v>22077</v>
      </c>
      <c r="T86" s="10">
        <v>1.345</v>
      </c>
      <c r="U86" t="s">
        <v>74</v>
      </c>
      <c r="V86" s="21" t="str">
        <f t="shared" si="20"/>
        <v>na</v>
      </c>
      <c r="W86" t="s">
        <v>74</v>
      </c>
      <c r="X86" s="13">
        <v>44643</v>
      </c>
      <c r="Y86" s="21" t="str">
        <f t="shared" si="21"/>
        <v>22082</v>
      </c>
      <c r="Z86" s="10">
        <v>13.718999999999999</v>
      </c>
      <c r="AA86" s="13">
        <v>44650</v>
      </c>
      <c r="AB86" s="21" t="str">
        <f t="shared" si="22"/>
        <v>22089</v>
      </c>
      <c r="AC86" s="10">
        <v>6.7809999999999997</v>
      </c>
      <c r="AD86" s="10" t="s">
        <v>86</v>
      </c>
      <c r="AE86" s="10" t="s">
        <v>74</v>
      </c>
      <c r="AF86" s="10" t="s">
        <v>96</v>
      </c>
      <c r="AG86" s="10" t="s">
        <v>74</v>
      </c>
      <c r="AH86" s="21" t="str">
        <f t="shared" si="23"/>
        <v>na</v>
      </c>
      <c r="AI86" s="10" t="s">
        <v>74</v>
      </c>
      <c r="AJ86">
        <f t="shared" si="24"/>
        <v>4</v>
      </c>
      <c r="AK86">
        <f t="shared" si="27"/>
        <v>3</v>
      </c>
      <c r="AL86">
        <f t="shared" si="25"/>
        <v>5</v>
      </c>
      <c r="AM86">
        <f t="shared" si="26"/>
        <v>7</v>
      </c>
      <c r="AP86" s="13">
        <v>44643</v>
      </c>
    </row>
    <row r="87" spans="1:42" x14ac:dyDescent="0.2">
      <c r="A87" s="8" t="s">
        <v>45</v>
      </c>
      <c r="B87" s="8">
        <v>25</v>
      </c>
      <c r="C87">
        <v>0.01</v>
      </c>
      <c r="E87">
        <v>9</v>
      </c>
      <c r="F87" t="str">
        <f t="shared" si="14"/>
        <v>R2-25-0.01-9</v>
      </c>
      <c r="G87" t="s">
        <v>67</v>
      </c>
      <c r="H87" s="13">
        <v>44624</v>
      </c>
      <c r="I87" s="21" t="str">
        <f t="shared" si="15"/>
        <v>22063</v>
      </c>
      <c r="J87" s="13">
        <v>44632</v>
      </c>
      <c r="K87" s="21" t="str">
        <f t="shared" si="16"/>
        <v>22071</v>
      </c>
      <c r="L87" s="13">
        <v>44631</v>
      </c>
      <c r="M87" s="21" t="str">
        <f t="shared" si="17"/>
        <v>22070</v>
      </c>
      <c r="N87" s="10">
        <v>3.5000000000000003E-2</v>
      </c>
      <c r="O87" s="13">
        <v>44635</v>
      </c>
      <c r="P87" s="21" t="str">
        <f t="shared" si="18"/>
        <v>22074</v>
      </c>
      <c r="Q87" s="10">
        <v>0.23</v>
      </c>
      <c r="R87" s="13">
        <v>44638</v>
      </c>
      <c r="S87" s="21" t="str">
        <f t="shared" si="19"/>
        <v>22077</v>
      </c>
      <c r="T87" s="10">
        <v>1.595</v>
      </c>
      <c r="U87" t="s">
        <v>74</v>
      </c>
      <c r="V87" s="21" t="str">
        <f t="shared" si="20"/>
        <v>na</v>
      </c>
      <c r="W87" t="s">
        <v>74</v>
      </c>
      <c r="X87" s="13">
        <v>44644</v>
      </c>
      <c r="Y87" s="21" t="str">
        <f t="shared" si="21"/>
        <v>22083</v>
      </c>
      <c r="Z87" s="16">
        <v>14.641999999999999</v>
      </c>
      <c r="AA87" s="13">
        <v>44652</v>
      </c>
      <c r="AB87" s="21" t="str">
        <f t="shared" si="22"/>
        <v>22091</v>
      </c>
      <c r="AC87" s="10">
        <v>8.2110000000000003</v>
      </c>
      <c r="AD87" s="10" t="s">
        <v>87</v>
      </c>
      <c r="AE87" s="10" t="s">
        <v>74</v>
      </c>
      <c r="AF87" s="10" t="s">
        <v>96</v>
      </c>
      <c r="AG87" s="10" t="s">
        <v>74</v>
      </c>
      <c r="AH87" s="21" t="str">
        <f t="shared" si="23"/>
        <v>na</v>
      </c>
      <c r="AI87" s="10" t="s">
        <v>74</v>
      </c>
      <c r="AJ87">
        <f t="shared" si="24"/>
        <v>4</v>
      </c>
      <c r="AK87">
        <f t="shared" si="27"/>
        <v>3</v>
      </c>
      <c r="AL87">
        <f t="shared" si="25"/>
        <v>6</v>
      </c>
      <c r="AM87">
        <f t="shared" si="26"/>
        <v>8</v>
      </c>
      <c r="AP87" s="13">
        <v>44644</v>
      </c>
    </row>
    <row r="88" spans="1:42" x14ac:dyDescent="0.2">
      <c r="A88" s="8" t="s">
        <v>45</v>
      </c>
      <c r="B88" s="8">
        <v>25</v>
      </c>
      <c r="C88">
        <v>0.01</v>
      </c>
      <c r="E88">
        <v>10</v>
      </c>
      <c r="F88" t="str">
        <f t="shared" si="14"/>
        <v>R2-25-0.01-10</v>
      </c>
      <c r="G88" t="s">
        <v>67</v>
      </c>
      <c r="H88" s="13">
        <v>44624</v>
      </c>
      <c r="I88" s="21" t="str">
        <f t="shared" si="15"/>
        <v>22063</v>
      </c>
      <c r="J88" s="13">
        <v>44632</v>
      </c>
      <c r="K88" s="21" t="str">
        <f t="shared" si="16"/>
        <v>22071</v>
      </c>
      <c r="L88" s="13">
        <v>44631</v>
      </c>
      <c r="M88" s="21" t="str">
        <f t="shared" si="17"/>
        <v>22070</v>
      </c>
      <c r="N88" s="10">
        <v>4.2999999999999997E-2</v>
      </c>
      <c r="O88" s="13">
        <v>44635</v>
      </c>
      <c r="P88" s="21" t="str">
        <f t="shared" si="18"/>
        <v>22074</v>
      </c>
      <c r="Q88" s="10">
        <v>0.22900000000000001</v>
      </c>
      <c r="R88" s="13">
        <v>44639</v>
      </c>
      <c r="S88" s="21" t="str">
        <f t="shared" si="19"/>
        <v>22078</v>
      </c>
      <c r="T88" s="10">
        <v>1.548</v>
      </c>
      <c r="U88" t="s">
        <v>74</v>
      </c>
      <c r="V88" s="21" t="str">
        <f t="shared" si="20"/>
        <v>na</v>
      </c>
      <c r="W88" t="s">
        <v>74</v>
      </c>
      <c r="X88" s="13">
        <v>44644</v>
      </c>
      <c r="Y88" s="21" t="str">
        <f t="shared" si="21"/>
        <v>22083</v>
      </c>
      <c r="Z88" s="16">
        <v>12.611000000000001</v>
      </c>
      <c r="AA88" s="13">
        <v>44651</v>
      </c>
      <c r="AB88" s="21" t="str">
        <f t="shared" si="22"/>
        <v>22090</v>
      </c>
      <c r="AC88" s="10">
        <v>7.1070000000000002</v>
      </c>
      <c r="AD88" s="10" t="s">
        <v>86</v>
      </c>
      <c r="AE88" s="10" t="s">
        <v>74</v>
      </c>
      <c r="AF88" s="10" t="s">
        <v>96</v>
      </c>
      <c r="AG88" s="10" t="s">
        <v>74</v>
      </c>
      <c r="AH88" s="21" t="str">
        <f t="shared" si="23"/>
        <v>na</v>
      </c>
      <c r="AI88" s="10" t="s">
        <v>74</v>
      </c>
      <c r="AJ88">
        <f t="shared" si="24"/>
        <v>4</v>
      </c>
      <c r="AK88">
        <f t="shared" si="27"/>
        <v>4</v>
      </c>
      <c r="AL88">
        <f t="shared" si="25"/>
        <v>5</v>
      </c>
      <c r="AM88">
        <f t="shared" si="26"/>
        <v>7</v>
      </c>
      <c r="AP88" s="13">
        <v>44644</v>
      </c>
    </row>
    <row r="89" spans="1:42" x14ac:dyDescent="0.2">
      <c r="A89" s="8" t="s">
        <v>44</v>
      </c>
      <c r="B89" s="8">
        <v>25</v>
      </c>
      <c r="C89" s="19" t="s">
        <v>54</v>
      </c>
      <c r="D89" s="10" t="s">
        <v>60</v>
      </c>
      <c r="E89">
        <v>1</v>
      </c>
      <c r="F89" t="str">
        <f t="shared" si="14"/>
        <v>R1-25-para_d0-1</v>
      </c>
      <c r="G89" t="s">
        <v>67</v>
      </c>
      <c r="H89" s="13">
        <v>44614</v>
      </c>
      <c r="I89" s="21" t="str">
        <f t="shared" si="15"/>
        <v>22053</v>
      </c>
      <c r="J89" s="13">
        <v>44621</v>
      </c>
      <c r="K89" s="21" t="str">
        <f t="shared" si="16"/>
        <v>22060</v>
      </c>
      <c r="L89" s="13">
        <v>44621</v>
      </c>
      <c r="M89" s="21" t="str">
        <f t="shared" si="17"/>
        <v>22060</v>
      </c>
      <c r="N89" s="10">
        <v>7.4999999999999997E-2</v>
      </c>
      <c r="O89" s="13">
        <v>44624</v>
      </c>
      <c r="P89" s="21" t="str">
        <f t="shared" si="18"/>
        <v>22063</v>
      </c>
      <c r="Q89" s="10">
        <v>0.20799999999999999</v>
      </c>
      <c r="R89" s="13">
        <v>44629</v>
      </c>
      <c r="S89" s="21" t="str">
        <f t="shared" si="19"/>
        <v>22068</v>
      </c>
      <c r="T89" s="10">
        <v>1.494</v>
      </c>
      <c r="U89" t="s">
        <v>74</v>
      </c>
      <c r="V89" s="21" t="str">
        <f t="shared" si="20"/>
        <v>na</v>
      </c>
      <c r="W89" t="s">
        <v>74</v>
      </c>
      <c r="X89" t="s">
        <v>74</v>
      </c>
      <c r="Y89" s="21" t="str">
        <f t="shared" si="21"/>
        <v>na</v>
      </c>
      <c r="Z89" t="s">
        <v>74</v>
      </c>
      <c r="AA89" t="s">
        <v>74</v>
      </c>
      <c r="AB89" s="21" t="str">
        <f t="shared" si="22"/>
        <v>na</v>
      </c>
      <c r="AC89" t="s">
        <v>74</v>
      </c>
      <c r="AD89" t="s">
        <v>74</v>
      </c>
      <c r="AE89" t="s">
        <v>74</v>
      </c>
      <c r="AF89" s="10" t="s">
        <v>42</v>
      </c>
      <c r="AG89" s="13">
        <v>44634</v>
      </c>
      <c r="AH89" s="21" t="str">
        <f t="shared" si="23"/>
        <v>22073</v>
      </c>
      <c r="AI89">
        <v>4.6150000000000002</v>
      </c>
      <c r="AJ89">
        <f t="shared" si="24"/>
        <v>3</v>
      </c>
      <c r="AK89">
        <f t="shared" si="27"/>
        <v>5</v>
      </c>
      <c r="AL89" t="str">
        <f t="shared" si="25"/>
        <v>na</v>
      </c>
      <c r="AM89" t="str">
        <f t="shared" si="26"/>
        <v>na</v>
      </c>
      <c r="AP89" s="13">
        <v>44634</v>
      </c>
    </row>
    <row r="90" spans="1:42" x14ac:dyDescent="0.2">
      <c r="A90" s="8" t="s">
        <v>44</v>
      </c>
      <c r="B90" s="8">
        <v>25</v>
      </c>
      <c r="C90" s="19" t="s">
        <v>54</v>
      </c>
      <c r="D90" s="10" t="s">
        <v>60</v>
      </c>
      <c r="E90">
        <v>2</v>
      </c>
      <c r="F90" t="str">
        <f t="shared" si="14"/>
        <v>R1-25-para_d0-2</v>
      </c>
      <c r="G90" t="s">
        <v>67</v>
      </c>
      <c r="H90" s="13">
        <v>44614</v>
      </c>
      <c r="I90" s="21" t="str">
        <f t="shared" si="15"/>
        <v>22053</v>
      </c>
      <c r="J90" s="13">
        <v>44621</v>
      </c>
      <c r="K90" s="21" t="str">
        <f t="shared" si="16"/>
        <v>22060</v>
      </c>
      <c r="L90" s="13">
        <v>44621</v>
      </c>
      <c r="M90" s="21" t="str">
        <f t="shared" si="17"/>
        <v>22060</v>
      </c>
      <c r="N90" s="10">
        <v>7.3999999999999996E-2</v>
      </c>
      <c r="O90" s="13">
        <v>44624</v>
      </c>
      <c r="P90" s="21" t="str">
        <f t="shared" si="18"/>
        <v>22063</v>
      </c>
      <c r="Q90" s="10">
        <v>0.21199999999999999</v>
      </c>
      <c r="R90" t="s">
        <v>74</v>
      </c>
      <c r="S90" s="21" t="str">
        <f t="shared" si="19"/>
        <v>na</v>
      </c>
      <c r="T90" s="10" t="s">
        <v>74</v>
      </c>
      <c r="U90" t="s">
        <v>74</v>
      </c>
      <c r="V90" s="21" t="str">
        <f t="shared" si="20"/>
        <v>na</v>
      </c>
      <c r="W90" t="s">
        <v>74</v>
      </c>
      <c r="X90" t="s">
        <v>74</v>
      </c>
      <c r="Y90" s="21" t="str">
        <f t="shared" si="21"/>
        <v>na</v>
      </c>
      <c r="Z90" t="s">
        <v>74</v>
      </c>
      <c r="AA90" t="s">
        <v>74</v>
      </c>
      <c r="AB90" s="21" t="str">
        <f t="shared" si="22"/>
        <v>na</v>
      </c>
      <c r="AC90" t="s">
        <v>74</v>
      </c>
      <c r="AD90" t="s">
        <v>74</v>
      </c>
      <c r="AE90" t="s">
        <v>74</v>
      </c>
      <c r="AF90" s="10" t="s">
        <v>42</v>
      </c>
      <c r="AG90" s="13">
        <v>44634</v>
      </c>
      <c r="AH90" s="21" t="str">
        <f t="shared" si="23"/>
        <v>22073</v>
      </c>
      <c r="AI90">
        <v>0.745</v>
      </c>
      <c r="AJ90">
        <f t="shared" si="24"/>
        <v>3</v>
      </c>
      <c r="AK90" t="str">
        <f t="shared" si="27"/>
        <v>na</v>
      </c>
      <c r="AL90" t="str">
        <f t="shared" si="25"/>
        <v>na</v>
      </c>
      <c r="AM90" t="str">
        <f t="shared" si="26"/>
        <v>na</v>
      </c>
      <c r="AP90" s="13">
        <v>44634</v>
      </c>
    </row>
    <row r="91" spans="1:42" x14ac:dyDescent="0.2">
      <c r="A91" s="8" t="s">
        <v>44</v>
      </c>
      <c r="B91" s="8">
        <v>25</v>
      </c>
      <c r="C91" s="19" t="s">
        <v>54</v>
      </c>
      <c r="D91" s="10" t="s">
        <v>60</v>
      </c>
      <c r="E91">
        <v>3</v>
      </c>
      <c r="F91" t="str">
        <f t="shared" si="14"/>
        <v>R1-25-para_d0-3</v>
      </c>
      <c r="G91" t="s">
        <v>67</v>
      </c>
      <c r="H91" s="13">
        <v>44614</v>
      </c>
      <c r="I91" s="21" t="str">
        <f t="shared" si="15"/>
        <v>22053</v>
      </c>
      <c r="J91" s="13">
        <v>44621</v>
      </c>
      <c r="K91" s="21" t="str">
        <f t="shared" si="16"/>
        <v>22060</v>
      </c>
      <c r="L91" s="13">
        <v>44621</v>
      </c>
      <c r="M91" s="21" t="str">
        <f t="shared" si="17"/>
        <v>22060</v>
      </c>
      <c r="N91" s="10">
        <v>0.06</v>
      </c>
      <c r="O91" s="13">
        <v>44625</v>
      </c>
      <c r="P91" s="21" t="str">
        <f t="shared" si="18"/>
        <v>22064</v>
      </c>
      <c r="Q91" s="10">
        <v>0.22600000000000001</v>
      </c>
      <c r="R91" s="13">
        <v>44628</v>
      </c>
      <c r="S91" s="21" t="str">
        <f t="shared" si="19"/>
        <v>22067</v>
      </c>
      <c r="T91" s="10">
        <v>1.355</v>
      </c>
      <c r="U91" t="s">
        <v>74</v>
      </c>
      <c r="V91" s="21" t="str">
        <f t="shared" si="20"/>
        <v>na</v>
      </c>
      <c r="W91" t="s">
        <v>74</v>
      </c>
      <c r="X91" s="13">
        <v>44635</v>
      </c>
      <c r="Y91" s="21" t="str">
        <f t="shared" si="21"/>
        <v>22074</v>
      </c>
      <c r="Z91">
        <v>12.698</v>
      </c>
      <c r="AA91" s="13">
        <v>44641</v>
      </c>
      <c r="AB91" s="21" t="str">
        <f t="shared" si="22"/>
        <v>22080</v>
      </c>
      <c r="AC91" s="10">
        <v>7.1449999999999996</v>
      </c>
      <c r="AD91" s="10" t="s">
        <v>86</v>
      </c>
      <c r="AE91" t="s">
        <v>74</v>
      </c>
      <c r="AF91" s="10" t="s">
        <v>96</v>
      </c>
      <c r="AG91" s="10" t="s">
        <v>74</v>
      </c>
      <c r="AH91" s="21" t="str">
        <f t="shared" si="23"/>
        <v>na</v>
      </c>
      <c r="AI91" s="10" t="s">
        <v>74</v>
      </c>
      <c r="AJ91">
        <f t="shared" si="24"/>
        <v>4</v>
      </c>
      <c r="AK91">
        <f t="shared" si="27"/>
        <v>3</v>
      </c>
      <c r="AL91">
        <f t="shared" si="25"/>
        <v>7</v>
      </c>
      <c r="AM91">
        <f t="shared" si="26"/>
        <v>6</v>
      </c>
      <c r="AP91" s="13">
        <v>44635</v>
      </c>
    </row>
    <row r="92" spans="1:42" x14ac:dyDescent="0.2">
      <c r="A92" s="8" t="s">
        <v>44</v>
      </c>
      <c r="B92" s="8">
        <v>25</v>
      </c>
      <c r="C92" s="19" t="s">
        <v>54</v>
      </c>
      <c r="D92" s="10" t="s">
        <v>60</v>
      </c>
      <c r="E92">
        <v>4</v>
      </c>
      <c r="F92" t="str">
        <f t="shared" si="14"/>
        <v>R1-25-para_d0-4</v>
      </c>
      <c r="G92" t="s">
        <v>67</v>
      </c>
      <c r="H92" s="13">
        <v>44614</v>
      </c>
      <c r="I92" s="21" t="str">
        <f t="shared" si="15"/>
        <v>22053</v>
      </c>
      <c r="J92" s="13">
        <v>44621</v>
      </c>
      <c r="K92" s="21" t="str">
        <f t="shared" si="16"/>
        <v>22060</v>
      </c>
      <c r="L92" s="13">
        <v>44621</v>
      </c>
      <c r="M92" s="21" t="str">
        <f t="shared" si="17"/>
        <v>22060</v>
      </c>
      <c r="N92" s="10">
        <v>5.5E-2</v>
      </c>
      <c r="O92" s="13">
        <v>44627</v>
      </c>
      <c r="P92" s="21" t="str">
        <f t="shared" si="18"/>
        <v>22066</v>
      </c>
      <c r="Q92" s="10">
        <v>0.25700000000000001</v>
      </c>
      <c r="R92" t="s">
        <v>74</v>
      </c>
      <c r="S92" s="21" t="str">
        <f t="shared" si="19"/>
        <v>na</v>
      </c>
      <c r="T92" s="10" t="s">
        <v>74</v>
      </c>
      <c r="U92" t="s">
        <v>74</v>
      </c>
      <c r="V92" s="21" t="str">
        <f t="shared" si="20"/>
        <v>na</v>
      </c>
      <c r="W92" t="s">
        <v>74</v>
      </c>
      <c r="X92" t="s">
        <v>74</v>
      </c>
      <c r="Y92" s="21" t="str">
        <f t="shared" si="21"/>
        <v>na</v>
      </c>
      <c r="Z92" t="s">
        <v>74</v>
      </c>
      <c r="AA92" t="s">
        <v>74</v>
      </c>
      <c r="AB92" s="21" t="str">
        <f t="shared" si="22"/>
        <v>na</v>
      </c>
      <c r="AC92" t="s">
        <v>74</v>
      </c>
      <c r="AD92" s="10" t="s">
        <v>74</v>
      </c>
      <c r="AE92" t="s">
        <v>74</v>
      </c>
      <c r="AF92" s="10" t="s">
        <v>42</v>
      </c>
      <c r="AG92" s="13">
        <v>44633</v>
      </c>
      <c r="AH92" s="21" t="str">
        <f t="shared" si="23"/>
        <v>22072</v>
      </c>
      <c r="AI92">
        <v>1.97</v>
      </c>
      <c r="AJ92">
        <f t="shared" si="24"/>
        <v>6</v>
      </c>
      <c r="AK92" t="str">
        <f t="shared" si="27"/>
        <v>na</v>
      </c>
      <c r="AL92" t="str">
        <f t="shared" si="25"/>
        <v>na</v>
      </c>
      <c r="AM92" t="str">
        <f t="shared" si="26"/>
        <v>na</v>
      </c>
      <c r="AP92" s="13">
        <v>44633</v>
      </c>
    </row>
    <row r="93" spans="1:42" x14ac:dyDescent="0.2">
      <c r="A93" s="8" t="s">
        <v>44</v>
      </c>
      <c r="B93" s="8">
        <v>25</v>
      </c>
      <c r="C93" s="19" t="s">
        <v>54</v>
      </c>
      <c r="D93" s="10" t="s">
        <v>60</v>
      </c>
      <c r="E93">
        <v>5</v>
      </c>
      <c r="F93" t="str">
        <f t="shared" si="14"/>
        <v>R1-25-para_d0-5</v>
      </c>
      <c r="G93" t="s">
        <v>67</v>
      </c>
      <c r="H93" s="13">
        <v>44614</v>
      </c>
      <c r="I93" s="21" t="str">
        <f t="shared" si="15"/>
        <v>22053</v>
      </c>
      <c r="J93" s="13">
        <v>44621</v>
      </c>
      <c r="K93" s="21" t="str">
        <f t="shared" si="16"/>
        <v>22060</v>
      </c>
      <c r="L93" s="13">
        <v>44621</v>
      </c>
      <c r="M93" s="21" t="str">
        <f t="shared" si="17"/>
        <v>22060</v>
      </c>
      <c r="N93" s="10">
        <v>5.1999999999999998E-2</v>
      </c>
      <c r="O93" s="14">
        <v>44625</v>
      </c>
      <c r="P93" s="21" t="str">
        <f t="shared" si="18"/>
        <v>22064</v>
      </c>
      <c r="Q93" s="10">
        <v>0.20100000000000001</v>
      </c>
      <c r="R93" s="13">
        <v>44629</v>
      </c>
      <c r="S93" s="21" t="str">
        <f t="shared" si="19"/>
        <v>22068</v>
      </c>
      <c r="T93">
        <v>1.351</v>
      </c>
      <c r="U93" t="s">
        <v>74</v>
      </c>
      <c r="V93" s="21" t="str">
        <f t="shared" si="20"/>
        <v>na</v>
      </c>
      <c r="W93" t="s">
        <v>74</v>
      </c>
      <c r="X93" s="13">
        <v>44636</v>
      </c>
      <c r="Y93" s="21" t="str">
        <f t="shared" si="21"/>
        <v>22075</v>
      </c>
      <c r="Z93">
        <v>12.044</v>
      </c>
      <c r="AA93" s="13">
        <v>44642</v>
      </c>
      <c r="AB93" s="21" t="str">
        <f t="shared" si="22"/>
        <v>22081</v>
      </c>
      <c r="AC93">
        <v>6.194</v>
      </c>
      <c r="AD93" s="10" t="s">
        <v>87</v>
      </c>
      <c r="AE93" t="s">
        <v>74</v>
      </c>
      <c r="AF93" s="10" t="s">
        <v>96</v>
      </c>
      <c r="AG93" t="s">
        <v>74</v>
      </c>
      <c r="AH93" s="21" t="str">
        <f t="shared" si="23"/>
        <v>na</v>
      </c>
      <c r="AI93" s="10" t="s">
        <v>74</v>
      </c>
      <c r="AJ93">
        <f t="shared" si="24"/>
        <v>4</v>
      </c>
      <c r="AK93">
        <f t="shared" si="27"/>
        <v>4</v>
      </c>
      <c r="AL93">
        <f t="shared" si="25"/>
        <v>7</v>
      </c>
      <c r="AM93">
        <f t="shared" si="26"/>
        <v>6</v>
      </c>
      <c r="AP93" s="13">
        <v>44636</v>
      </c>
    </row>
    <row r="94" spans="1:42" x14ac:dyDescent="0.2">
      <c r="A94" s="8" t="s">
        <v>44</v>
      </c>
      <c r="B94" s="8">
        <v>25</v>
      </c>
      <c r="C94" s="19" t="s">
        <v>54</v>
      </c>
      <c r="D94" s="10" t="s">
        <v>61</v>
      </c>
      <c r="E94">
        <v>1</v>
      </c>
      <c r="F94" t="str">
        <f t="shared" si="14"/>
        <v>R1-25-para_d1-1</v>
      </c>
      <c r="G94" t="s">
        <v>67</v>
      </c>
      <c r="H94" s="13">
        <v>44614</v>
      </c>
      <c r="I94" s="21" t="str">
        <f t="shared" si="15"/>
        <v>22053</v>
      </c>
      <c r="J94" s="13">
        <v>44622</v>
      </c>
      <c r="K94" s="21" t="str">
        <f t="shared" si="16"/>
        <v>22061</v>
      </c>
      <c r="L94" s="13">
        <v>44621</v>
      </c>
      <c r="M94" s="21" t="str">
        <f t="shared" si="17"/>
        <v>22060</v>
      </c>
      <c r="N94" s="10">
        <v>0.05</v>
      </c>
      <c r="O94" s="14">
        <v>44625</v>
      </c>
      <c r="P94" s="21" t="str">
        <f t="shared" si="18"/>
        <v>22064</v>
      </c>
      <c r="Q94" s="10">
        <v>0.23599999999999999</v>
      </c>
      <c r="R94" s="13">
        <v>44630</v>
      </c>
      <c r="S94" s="21" t="str">
        <f t="shared" si="19"/>
        <v>22069</v>
      </c>
      <c r="T94" s="10">
        <v>1.032</v>
      </c>
      <c r="U94" t="s">
        <v>74</v>
      </c>
      <c r="V94" s="21" t="str">
        <f t="shared" si="20"/>
        <v>na</v>
      </c>
      <c r="W94" t="s">
        <v>74</v>
      </c>
      <c r="X94" t="s">
        <v>74</v>
      </c>
      <c r="Y94" s="21" t="str">
        <f t="shared" si="21"/>
        <v>na</v>
      </c>
      <c r="Z94" t="s">
        <v>74</v>
      </c>
      <c r="AA94" t="s">
        <v>74</v>
      </c>
      <c r="AB94" s="21" t="str">
        <f t="shared" si="22"/>
        <v>na</v>
      </c>
      <c r="AC94" t="s">
        <v>74</v>
      </c>
      <c r="AD94" t="s">
        <v>74</v>
      </c>
      <c r="AE94" t="s">
        <v>74</v>
      </c>
      <c r="AF94" s="10" t="s">
        <v>42</v>
      </c>
      <c r="AG94" s="13">
        <v>44637</v>
      </c>
      <c r="AH94" s="21" t="str">
        <f t="shared" si="23"/>
        <v>22076</v>
      </c>
      <c r="AI94">
        <v>4.202</v>
      </c>
      <c r="AJ94">
        <f>IF(M94&lt;&gt;"na",P94-M94,"na")</f>
        <v>4</v>
      </c>
      <c r="AK94">
        <f t="shared" si="27"/>
        <v>5</v>
      </c>
      <c r="AL94" t="str">
        <f t="shared" si="25"/>
        <v>na</v>
      </c>
      <c r="AM94" t="str">
        <f t="shared" si="26"/>
        <v>na</v>
      </c>
      <c r="AP94" s="13">
        <v>44637</v>
      </c>
    </row>
    <row r="95" spans="1:42" x14ac:dyDescent="0.2">
      <c r="A95" s="8" t="s">
        <v>44</v>
      </c>
      <c r="B95" s="8">
        <v>25</v>
      </c>
      <c r="C95" s="19" t="s">
        <v>54</v>
      </c>
      <c r="D95" s="10" t="s">
        <v>61</v>
      </c>
      <c r="E95">
        <v>2</v>
      </c>
      <c r="F95" t="str">
        <f t="shared" si="14"/>
        <v>R1-25-para_d1-2</v>
      </c>
      <c r="G95" t="s">
        <v>67</v>
      </c>
      <c r="H95" s="13">
        <v>44614</v>
      </c>
      <c r="I95" s="21" t="str">
        <f t="shared" si="15"/>
        <v>22053</v>
      </c>
      <c r="J95" s="13">
        <v>44622</v>
      </c>
      <c r="K95" s="21" t="str">
        <f t="shared" si="16"/>
        <v>22061</v>
      </c>
      <c r="L95" s="13">
        <v>44621</v>
      </c>
      <c r="M95" s="21" t="str">
        <f t="shared" si="17"/>
        <v>22060</v>
      </c>
      <c r="N95" s="10">
        <v>5.1999999999999998E-2</v>
      </c>
      <c r="O95" s="14">
        <v>44625</v>
      </c>
      <c r="P95" s="21" t="str">
        <f t="shared" si="18"/>
        <v>22064</v>
      </c>
      <c r="Q95" s="10">
        <v>0.26900000000000002</v>
      </c>
      <c r="R95" s="13">
        <v>44630</v>
      </c>
      <c r="S95" s="21" t="str">
        <f t="shared" si="19"/>
        <v>22069</v>
      </c>
      <c r="T95" s="10">
        <v>1.5169999999999999</v>
      </c>
      <c r="U95" t="s">
        <v>74</v>
      </c>
      <c r="V95" s="21" t="str">
        <f t="shared" si="20"/>
        <v>na</v>
      </c>
      <c r="W95" t="s">
        <v>74</v>
      </c>
      <c r="X95" t="s">
        <v>74</v>
      </c>
      <c r="Y95" s="21" t="str">
        <f t="shared" si="21"/>
        <v>na</v>
      </c>
      <c r="Z95" t="s">
        <v>74</v>
      </c>
      <c r="AA95" t="s">
        <v>74</v>
      </c>
      <c r="AB95" s="21" t="str">
        <f t="shared" si="22"/>
        <v>na</v>
      </c>
      <c r="AC95" t="s">
        <v>74</v>
      </c>
      <c r="AD95" t="s">
        <v>74</v>
      </c>
      <c r="AE95" t="s">
        <v>74</v>
      </c>
      <c r="AF95" t="s">
        <v>42</v>
      </c>
      <c r="AG95" s="13">
        <v>44635</v>
      </c>
      <c r="AH95" s="21" t="str">
        <f t="shared" si="23"/>
        <v>22074</v>
      </c>
      <c r="AI95">
        <v>4.1429999999999998</v>
      </c>
      <c r="AJ95">
        <f t="shared" si="24"/>
        <v>4</v>
      </c>
      <c r="AK95">
        <f t="shared" si="27"/>
        <v>5</v>
      </c>
      <c r="AL95" t="str">
        <f t="shared" si="25"/>
        <v>na</v>
      </c>
      <c r="AM95" t="str">
        <f t="shared" si="26"/>
        <v>na</v>
      </c>
      <c r="AP95" s="13">
        <v>44635</v>
      </c>
    </row>
    <row r="96" spans="1:42" x14ac:dyDescent="0.2">
      <c r="A96" s="8" t="s">
        <v>44</v>
      </c>
      <c r="B96" s="8">
        <v>25</v>
      </c>
      <c r="C96" s="19" t="s">
        <v>54</v>
      </c>
      <c r="D96" s="10" t="s">
        <v>61</v>
      </c>
      <c r="E96">
        <v>3</v>
      </c>
      <c r="F96" t="str">
        <f t="shared" si="14"/>
        <v>R1-25-para_d1-3</v>
      </c>
      <c r="G96" t="s">
        <v>67</v>
      </c>
      <c r="H96" s="13">
        <v>44614</v>
      </c>
      <c r="I96" s="21" t="str">
        <f t="shared" si="15"/>
        <v>22053</v>
      </c>
      <c r="J96" s="13">
        <v>44622</v>
      </c>
      <c r="K96" s="21" t="str">
        <f t="shared" si="16"/>
        <v>22061</v>
      </c>
      <c r="L96" s="13">
        <v>44621</v>
      </c>
      <c r="M96" s="21" t="str">
        <f t="shared" si="17"/>
        <v>22060</v>
      </c>
      <c r="N96" s="10">
        <v>6.3E-2</v>
      </c>
      <c r="O96" s="14">
        <v>44625</v>
      </c>
      <c r="P96" s="21" t="str">
        <f t="shared" si="18"/>
        <v>22064</v>
      </c>
      <c r="Q96" s="10">
        <v>0.23400000000000001</v>
      </c>
      <c r="R96" s="13">
        <v>44629</v>
      </c>
      <c r="S96" s="21" t="str">
        <f t="shared" si="19"/>
        <v>22068</v>
      </c>
      <c r="T96" s="10">
        <v>1.163</v>
      </c>
      <c r="U96" t="s">
        <v>74</v>
      </c>
      <c r="V96" s="21" t="str">
        <f t="shared" si="20"/>
        <v>na</v>
      </c>
      <c r="W96" t="s">
        <v>74</v>
      </c>
      <c r="X96" t="s">
        <v>74</v>
      </c>
      <c r="Y96" s="21" t="str">
        <f t="shared" si="21"/>
        <v>na</v>
      </c>
      <c r="Z96" t="s">
        <v>74</v>
      </c>
      <c r="AA96" t="s">
        <v>74</v>
      </c>
      <c r="AB96" s="21" t="str">
        <f t="shared" si="22"/>
        <v>na</v>
      </c>
      <c r="AC96" t="s">
        <v>74</v>
      </c>
      <c r="AD96" t="s">
        <v>74</v>
      </c>
      <c r="AE96" t="s">
        <v>74</v>
      </c>
      <c r="AF96" s="10" t="s">
        <v>42</v>
      </c>
      <c r="AG96" s="13">
        <v>44634</v>
      </c>
      <c r="AH96" s="21" t="str">
        <f t="shared" si="23"/>
        <v>22073</v>
      </c>
      <c r="AI96">
        <v>3.113</v>
      </c>
      <c r="AJ96">
        <f t="shared" si="24"/>
        <v>4</v>
      </c>
      <c r="AK96">
        <f t="shared" si="27"/>
        <v>4</v>
      </c>
      <c r="AL96" t="str">
        <f t="shared" si="25"/>
        <v>na</v>
      </c>
      <c r="AM96" t="str">
        <f t="shared" si="26"/>
        <v>na</v>
      </c>
      <c r="AP96" s="13">
        <v>44634</v>
      </c>
    </row>
    <row r="97" spans="1:42" x14ac:dyDescent="0.2">
      <c r="A97" s="8" t="s">
        <v>44</v>
      </c>
      <c r="B97" s="8">
        <v>25</v>
      </c>
      <c r="C97" s="19" t="s">
        <v>54</v>
      </c>
      <c r="D97" s="10" t="s">
        <v>61</v>
      </c>
      <c r="E97">
        <v>4</v>
      </c>
      <c r="F97" t="str">
        <f t="shared" si="14"/>
        <v>R1-25-para_d1-4</v>
      </c>
      <c r="G97" t="s">
        <v>67</v>
      </c>
      <c r="H97" s="13">
        <v>44614</v>
      </c>
      <c r="I97" s="21" t="str">
        <f t="shared" si="15"/>
        <v>22053</v>
      </c>
      <c r="J97" s="13">
        <v>44622</v>
      </c>
      <c r="K97" s="21" t="str">
        <f t="shared" si="16"/>
        <v>22061</v>
      </c>
      <c r="L97" s="13">
        <v>44621</v>
      </c>
      <c r="M97" s="21" t="str">
        <f t="shared" si="17"/>
        <v>22060</v>
      </c>
      <c r="N97" s="10">
        <v>5.7000000000000002E-2</v>
      </c>
      <c r="O97" s="14">
        <v>44625</v>
      </c>
      <c r="P97" s="21" t="str">
        <f t="shared" si="18"/>
        <v>22064</v>
      </c>
      <c r="Q97" s="10">
        <v>0.246</v>
      </c>
      <c r="R97" s="13">
        <v>44630</v>
      </c>
      <c r="S97" s="21" t="str">
        <f t="shared" si="19"/>
        <v>22069</v>
      </c>
      <c r="T97" s="10">
        <v>1.121</v>
      </c>
      <c r="U97" t="s">
        <v>74</v>
      </c>
      <c r="V97" s="21" t="str">
        <f t="shared" si="20"/>
        <v>na</v>
      </c>
      <c r="W97" t="s">
        <v>74</v>
      </c>
      <c r="X97" t="s">
        <v>74</v>
      </c>
      <c r="Y97" s="21" t="str">
        <f t="shared" si="21"/>
        <v>na</v>
      </c>
      <c r="Z97" t="s">
        <v>74</v>
      </c>
      <c r="AA97" t="s">
        <v>74</v>
      </c>
      <c r="AB97" s="21" t="str">
        <f t="shared" si="22"/>
        <v>na</v>
      </c>
      <c r="AC97" t="s">
        <v>74</v>
      </c>
      <c r="AD97" t="s">
        <v>74</v>
      </c>
      <c r="AE97" t="s">
        <v>74</v>
      </c>
      <c r="AF97" t="s">
        <v>75</v>
      </c>
      <c r="AG97" s="13">
        <v>44634</v>
      </c>
      <c r="AH97" s="21" t="str">
        <f t="shared" si="23"/>
        <v>22073</v>
      </c>
      <c r="AI97">
        <v>1.4</v>
      </c>
      <c r="AJ97">
        <f t="shared" si="24"/>
        <v>4</v>
      </c>
      <c r="AK97">
        <f t="shared" si="27"/>
        <v>5</v>
      </c>
      <c r="AL97" t="str">
        <f t="shared" si="25"/>
        <v>na</v>
      </c>
      <c r="AM97" t="str">
        <f t="shared" si="26"/>
        <v>na</v>
      </c>
      <c r="AP97" s="13">
        <v>44634</v>
      </c>
    </row>
    <row r="98" spans="1:42" x14ac:dyDescent="0.2">
      <c r="A98" s="8" t="s">
        <v>44</v>
      </c>
      <c r="B98" s="8">
        <v>25</v>
      </c>
      <c r="C98" s="19" t="s">
        <v>54</v>
      </c>
      <c r="D98" s="10" t="s">
        <v>61</v>
      </c>
      <c r="E98">
        <v>5</v>
      </c>
      <c r="F98" t="str">
        <f t="shared" si="14"/>
        <v>R1-25-para_d1-5</v>
      </c>
      <c r="G98" t="s">
        <v>67</v>
      </c>
      <c r="H98" s="13">
        <v>44614</v>
      </c>
      <c r="I98" s="21" t="str">
        <f t="shared" si="15"/>
        <v>22053</v>
      </c>
      <c r="J98" s="13">
        <v>44622</v>
      </c>
      <c r="K98" s="21" t="str">
        <f t="shared" si="16"/>
        <v>22061</v>
      </c>
      <c r="L98" s="13">
        <v>44621</v>
      </c>
      <c r="M98" s="21" t="str">
        <f t="shared" si="17"/>
        <v>22060</v>
      </c>
      <c r="N98" s="10">
        <v>4.3999999999999997E-2</v>
      </c>
      <c r="O98" s="13">
        <v>44626</v>
      </c>
      <c r="P98" s="21" t="str">
        <f t="shared" si="18"/>
        <v>22065</v>
      </c>
      <c r="Q98" s="10">
        <v>0.16</v>
      </c>
      <c r="R98" s="13">
        <v>44630</v>
      </c>
      <c r="S98" s="21" t="str">
        <f t="shared" si="19"/>
        <v>22069</v>
      </c>
      <c r="T98" s="10">
        <v>1.079</v>
      </c>
      <c r="U98" t="s">
        <v>74</v>
      </c>
      <c r="V98" s="21" t="str">
        <f t="shared" si="20"/>
        <v>na</v>
      </c>
      <c r="W98" t="s">
        <v>74</v>
      </c>
      <c r="X98" t="s">
        <v>74</v>
      </c>
      <c r="Y98" s="21" t="str">
        <f t="shared" si="21"/>
        <v>na</v>
      </c>
      <c r="Z98" t="s">
        <v>74</v>
      </c>
      <c r="AA98" t="s">
        <v>74</v>
      </c>
      <c r="AB98" s="21" t="str">
        <f t="shared" si="22"/>
        <v>na</v>
      </c>
      <c r="AC98" t="s">
        <v>74</v>
      </c>
      <c r="AD98" t="s">
        <v>74</v>
      </c>
      <c r="AE98" t="s">
        <v>74</v>
      </c>
      <c r="AF98" s="10" t="s">
        <v>42</v>
      </c>
      <c r="AG98" s="13">
        <v>44636</v>
      </c>
      <c r="AH98" s="21" t="str">
        <f t="shared" si="23"/>
        <v>22075</v>
      </c>
      <c r="AI98">
        <v>4.4870000000000001</v>
      </c>
      <c r="AJ98">
        <f t="shared" si="24"/>
        <v>5</v>
      </c>
      <c r="AK98">
        <f t="shared" si="27"/>
        <v>4</v>
      </c>
      <c r="AL98" t="str">
        <f t="shared" si="25"/>
        <v>na</v>
      </c>
      <c r="AM98" t="str">
        <f t="shared" si="26"/>
        <v>na</v>
      </c>
      <c r="AP98" s="13">
        <v>44636</v>
      </c>
    </row>
    <row r="99" spans="1:42" x14ac:dyDescent="0.2">
      <c r="A99" s="8" t="s">
        <v>44</v>
      </c>
      <c r="B99" s="8">
        <v>25</v>
      </c>
      <c r="C99" s="19" t="s">
        <v>55</v>
      </c>
      <c r="D99" s="10"/>
      <c r="E99">
        <v>1</v>
      </c>
      <c r="F99" t="str">
        <f t="shared" si="14"/>
        <v>R1-25-PBS-1</v>
      </c>
      <c r="G99" t="s">
        <v>67</v>
      </c>
      <c r="H99" s="13">
        <v>44614</v>
      </c>
      <c r="I99" s="21" t="str">
        <f t="shared" si="15"/>
        <v>22053</v>
      </c>
      <c r="J99" s="13">
        <v>44622</v>
      </c>
      <c r="K99" s="21" t="str">
        <f t="shared" si="16"/>
        <v>22061</v>
      </c>
      <c r="L99" s="13">
        <v>44621</v>
      </c>
      <c r="M99" s="21" t="str">
        <f t="shared" si="17"/>
        <v>22060</v>
      </c>
      <c r="N99" s="10">
        <v>4.2999999999999997E-2</v>
      </c>
      <c r="O99" s="13">
        <v>44625</v>
      </c>
      <c r="P99" s="21" t="str">
        <f t="shared" si="18"/>
        <v>22064</v>
      </c>
      <c r="Q99">
        <v>0.22</v>
      </c>
      <c r="R99" s="13">
        <v>44629</v>
      </c>
      <c r="S99" s="21" t="str">
        <f t="shared" si="19"/>
        <v>22068</v>
      </c>
      <c r="T99">
        <v>1.962</v>
      </c>
      <c r="U99" t="s">
        <v>74</v>
      </c>
      <c r="V99" s="21" t="str">
        <f t="shared" si="20"/>
        <v>na</v>
      </c>
      <c r="W99" t="s">
        <v>74</v>
      </c>
      <c r="X99" s="13">
        <v>44636</v>
      </c>
      <c r="Y99" s="21" t="str">
        <f t="shared" si="21"/>
        <v>22075</v>
      </c>
      <c r="Z99" s="16">
        <v>14.49</v>
      </c>
      <c r="AA99" s="13">
        <v>44643</v>
      </c>
      <c r="AB99" s="21" t="str">
        <f t="shared" si="22"/>
        <v>22082</v>
      </c>
      <c r="AC99" s="10">
        <v>8.1549999999999994</v>
      </c>
      <c r="AD99" t="s">
        <v>87</v>
      </c>
      <c r="AE99" t="s">
        <v>74</v>
      </c>
      <c r="AF99" t="s">
        <v>96</v>
      </c>
      <c r="AG99" s="10" t="s">
        <v>74</v>
      </c>
      <c r="AH99" s="21" t="str">
        <f t="shared" si="23"/>
        <v>na</v>
      </c>
      <c r="AI99" s="10" t="s">
        <v>74</v>
      </c>
      <c r="AJ99">
        <f t="shared" si="24"/>
        <v>4</v>
      </c>
      <c r="AK99">
        <f t="shared" si="27"/>
        <v>4</v>
      </c>
      <c r="AL99">
        <f t="shared" si="25"/>
        <v>7</v>
      </c>
      <c r="AM99">
        <f t="shared" si="26"/>
        <v>7</v>
      </c>
      <c r="AP99" s="13">
        <v>44636</v>
      </c>
    </row>
    <row r="100" spans="1:42" x14ac:dyDescent="0.2">
      <c r="A100" s="8" t="s">
        <v>44</v>
      </c>
      <c r="B100" s="8">
        <v>25</v>
      </c>
      <c r="C100" s="19" t="s">
        <v>55</v>
      </c>
      <c r="D100" s="10"/>
      <c r="E100">
        <v>2</v>
      </c>
      <c r="F100" t="str">
        <f t="shared" si="14"/>
        <v>R1-25-PBS-2</v>
      </c>
      <c r="G100" t="s">
        <v>67</v>
      </c>
      <c r="H100" s="13">
        <v>44614</v>
      </c>
      <c r="I100" s="21" t="str">
        <f t="shared" si="15"/>
        <v>22053</v>
      </c>
      <c r="J100" s="13">
        <v>44622</v>
      </c>
      <c r="K100" s="21" t="str">
        <f t="shared" si="16"/>
        <v>22061</v>
      </c>
      <c r="L100" s="13">
        <v>44621</v>
      </c>
      <c r="M100" s="21" t="str">
        <f t="shared" si="17"/>
        <v>22060</v>
      </c>
      <c r="N100" s="10">
        <v>8.5000000000000006E-2</v>
      </c>
      <c r="O100" s="13">
        <v>44623</v>
      </c>
      <c r="P100" s="21" t="str">
        <f t="shared" si="18"/>
        <v>22062</v>
      </c>
      <c r="Q100">
        <v>0.27100000000000002</v>
      </c>
      <c r="R100" s="13">
        <v>44627</v>
      </c>
      <c r="S100" s="21" t="str">
        <f t="shared" si="19"/>
        <v>22066</v>
      </c>
      <c r="T100">
        <v>1.4910000000000001</v>
      </c>
      <c r="U100" t="s">
        <v>74</v>
      </c>
      <c r="V100" s="21" t="str">
        <f t="shared" si="20"/>
        <v>na</v>
      </c>
      <c r="W100" t="s">
        <v>74</v>
      </c>
      <c r="X100" s="13">
        <v>44634</v>
      </c>
      <c r="Y100" s="21" t="str">
        <f t="shared" si="21"/>
        <v>22073</v>
      </c>
      <c r="Z100" s="10">
        <v>12.945</v>
      </c>
      <c r="AA100" s="13">
        <v>44639</v>
      </c>
      <c r="AB100" s="21" t="str">
        <f t="shared" si="22"/>
        <v>22078</v>
      </c>
      <c r="AC100" s="10">
        <v>7.16</v>
      </c>
      <c r="AD100" t="s">
        <v>87</v>
      </c>
      <c r="AE100" t="s">
        <v>74</v>
      </c>
      <c r="AF100" t="s">
        <v>96</v>
      </c>
      <c r="AG100" s="10" t="s">
        <v>74</v>
      </c>
      <c r="AH100" s="21" t="str">
        <f t="shared" si="23"/>
        <v>na</v>
      </c>
      <c r="AI100" s="10" t="s">
        <v>74</v>
      </c>
      <c r="AJ100">
        <f t="shared" si="24"/>
        <v>2</v>
      </c>
      <c r="AK100">
        <f t="shared" si="27"/>
        <v>4</v>
      </c>
      <c r="AL100">
        <f t="shared" si="25"/>
        <v>7</v>
      </c>
      <c r="AM100">
        <f t="shared" si="26"/>
        <v>5</v>
      </c>
      <c r="AP100" s="13">
        <v>44634</v>
      </c>
    </row>
    <row r="101" spans="1:42" x14ac:dyDescent="0.2">
      <c r="A101" s="8" t="s">
        <v>44</v>
      </c>
      <c r="B101" s="8">
        <v>25</v>
      </c>
      <c r="C101" s="19" t="s">
        <v>55</v>
      </c>
      <c r="D101" s="10"/>
      <c r="E101">
        <v>3</v>
      </c>
      <c r="F101" t="str">
        <f t="shared" si="14"/>
        <v>R1-25-PBS-3</v>
      </c>
      <c r="G101" t="s">
        <v>67</v>
      </c>
      <c r="H101" s="13">
        <v>44614</v>
      </c>
      <c r="I101" s="21" t="str">
        <f t="shared" si="15"/>
        <v>22053</v>
      </c>
      <c r="J101" s="13">
        <v>44622</v>
      </c>
      <c r="K101" s="21" t="str">
        <f t="shared" si="16"/>
        <v>22061</v>
      </c>
      <c r="L101" s="13">
        <v>44621</v>
      </c>
      <c r="M101" s="21" t="str">
        <f t="shared" si="17"/>
        <v>22060</v>
      </c>
      <c r="N101" s="10">
        <v>4.8000000000000001E-2</v>
      </c>
      <c r="O101" s="13">
        <v>44625</v>
      </c>
      <c r="P101" s="21" t="str">
        <f t="shared" si="18"/>
        <v>22064</v>
      </c>
      <c r="Q101">
        <v>0.249</v>
      </c>
      <c r="R101" s="13">
        <v>44629</v>
      </c>
      <c r="S101" s="21" t="str">
        <f t="shared" si="19"/>
        <v>22068</v>
      </c>
      <c r="T101" s="10">
        <v>1.996</v>
      </c>
      <c r="U101" t="s">
        <v>74</v>
      </c>
      <c r="V101" s="21" t="str">
        <f t="shared" si="20"/>
        <v>na</v>
      </c>
      <c r="W101" t="s">
        <v>74</v>
      </c>
      <c r="X101" s="13">
        <v>44636</v>
      </c>
      <c r="Y101" s="21" t="str">
        <f t="shared" si="21"/>
        <v>22075</v>
      </c>
      <c r="Z101" s="16">
        <v>15.058999999999999</v>
      </c>
      <c r="AA101" s="13">
        <v>44643</v>
      </c>
      <c r="AB101" s="21" t="str">
        <f t="shared" si="22"/>
        <v>22082</v>
      </c>
      <c r="AC101" s="10">
        <v>7.351</v>
      </c>
      <c r="AD101" t="s">
        <v>87</v>
      </c>
      <c r="AE101" t="s">
        <v>74</v>
      </c>
      <c r="AF101" t="s">
        <v>96</v>
      </c>
      <c r="AG101" s="10" t="s">
        <v>74</v>
      </c>
      <c r="AH101" s="21" t="str">
        <f t="shared" si="23"/>
        <v>na</v>
      </c>
      <c r="AI101" s="10" t="s">
        <v>74</v>
      </c>
      <c r="AJ101">
        <f t="shared" si="24"/>
        <v>4</v>
      </c>
      <c r="AK101">
        <f t="shared" si="27"/>
        <v>4</v>
      </c>
      <c r="AL101">
        <f t="shared" si="25"/>
        <v>7</v>
      </c>
      <c r="AM101">
        <f t="shared" si="26"/>
        <v>7</v>
      </c>
      <c r="AP101" s="13">
        <v>44636</v>
      </c>
    </row>
    <row r="102" spans="1:42" x14ac:dyDescent="0.2">
      <c r="A102" s="8" t="s">
        <v>44</v>
      </c>
      <c r="B102" s="8">
        <v>25</v>
      </c>
      <c r="C102" s="19" t="s">
        <v>55</v>
      </c>
      <c r="D102" s="10"/>
      <c r="E102">
        <v>4</v>
      </c>
      <c r="F102" t="str">
        <f t="shared" si="14"/>
        <v>R1-25-PBS-4</v>
      </c>
      <c r="G102" t="s">
        <v>67</v>
      </c>
      <c r="H102" s="13">
        <v>44614</v>
      </c>
      <c r="I102" s="21" t="str">
        <f t="shared" si="15"/>
        <v>22053</v>
      </c>
      <c r="J102" s="13">
        <v>44622</v>
      </c>
      <c r="K102" s="21" t="str">
        <f t="shared" si="16"/>
        <v>22061</v>
      </c>
      <c r="L102" s="13">
        <v>44621</v>
      </c>
      <c r="M102" s="21" t="str">
        <f t="shared" si="17"/>
        <v>22060</v>
      </c>
      <c r="N102" s="10">
        <v>6.6000000000000003E-2</v>
      </c>
      <c r="O102" s="13">
        <v>44624</v>
      </c>
      <c r="P102" s="21" t="str">
        <f t="shared" si="18"/>
        <v>22063</v>
      </c>
      <c r="Q102">
        <v>0.22500000000000001</v>
      </c>
      <c r="R102" s="13">
        <v>44627</v>
      </c>
      <c r="S102" s="21" t="str">
        <f t="shared" si="19"/>
        <v>22066</v>
      </c>
      <c r="T102" s="10">
        <v>1.119</v>
      </c>
      <c r="U102" t="s">
        <v>74</v>
      </c>
      <c r="V102" s="21" t="str">
        <f t="shared" si="20"/>
        <v>na</v>
      </c>
      <c r="W102" t="s">
        <v>74</v>
      </c>
      <c r="X102" s="13">
        <v>44634</v>
      </c>
      <c r="Y102" s="21" t="str">
        <f t="shared" si="21"/>
        <v>22073</v>
      </c>
      <c r="Z102" s="10">
        <v>10.795</v>
      </c>
      <c r="AA102" s="13">
        <v>44639</v>
      </c>
      <c r="AB102" s="21" t="str">
        <f t="shared" si="22"/>
        <v>22078</v>
      </c>
      <c r="AC102" s="10">
        <v>6.5259999999999998</v>
      </c>
      <c r="AD102" t="s">
        <v>86</v>
      </c>
      <c r="AE102" t="s">
        <v>74</v>
      </c>
      <c r="AF102" t="s">
        <v>96</v>
      </c>
      <c r="AG102" s="10" t="s">
        <v>74</v>
      </c>
      <c r="AH102" s="21" t="str">
        <f t="shared" si="23"/>
        <v>na</v>
      </c>
      <c r="AI102" s="10" t="s">
        <v>74</v>
      </c>
      <c r="AJ102">
        <f t="shared" si="24"/>
        <v>3</v>
      </c>
      <c r="AK102">
        <f t="shared" si="27"/>
        <v>3</v>
      </c>
      <c r="AL102">
        <f t="shared" si="25"/>
        <v>7</v>
      </c>
      <c r="AM102">
        <f t="shared" si="26"/>
        <v>5</v>
      </c>
      <c r="AP102" s="13">
        <v>44634</v>
      </c>
    </row>
    <row r="103" spans="1:42" x14ac:dyDescent="0.2">
      <c r="A103" s="8" t="s">
        <v>44</v>
      </c>
      <c r="B103" s="8">
        <v>25</v>
      </c>
      <c r="C103" s="19" t="s">
        <v>55</v>
      </c>
      <c r="D103" s="10"/>
      <c r="E103">
        <v>5</v>
      </c>
      <c r="F103" t="str">
        <f t="shared" si="14"/>
        <v>R1-25-PBS-5</v>
      </c>
      <c r="G103" t="s">
        <v>67</v>
      </c>
      <c r="H103" s="13">
        <v>44614</v>
      </c>
      <c r="I103" s="21" t="str">
        <f t="shared" si="15"/>
        <v>22053</v>
      </c>
      <c r="J103" s="13">
        <v>44622</v>
      </c>
      <c r="K103" s="21" t="str">
        <f t="shared" si="16"/>
        <v>22061</v>
      </c>
      <c r="L103" s="13">
        <v>44621</v>
      </c>
      <c r="M103" s="21" t="str">
        <f t="shared" si="17"/>
        <v>22060</v>
      </c>
      <c r="N103" s="10">
        <v>4.9000000000000002E-2</v>
      </c>
      <c r="O103" s="13">
        <v>44625</v>
      </c>
      <c r="P103" s="21" t="str">
        <f t="shared" si="18"/>
        <v>22064</v>
      </c>
      <c r="Q103">
        <v>0.23699999999999999</v>
      </c>
      <c r="R103" s="13">
        <v>44629</v>
      </c>
      <c r="S103" s="21" t="str">
        <f t="shared" si="19"/>
        <v>22068</v>
      </c>
      <c r="T103" s="10">
        <v>1.609</v>
      </c>
      <c r="U103" t="s">
        <v>74</v>
      </c>
      <c r="V103" s="21" t="str">
        <f t="shared" si="20"/>
        <v>na</v>
      </c>
      <c r="W103" t="s">
        <v>74</v>
      </c>
      <c r="X103" s="13">
        <v>44636</v>
      </c>
      <c r="Y103" s="21" t="str">
        <f t="shared" si="21"/>
        <v>22075</v>
      </c>
      <c r="Z103" s="16">
        <v>13.632</v>
      </c>
      <c r="AA103" s="13">
        <v>44643</v>
      </c>
      <c r="AB103" s="21" t="str">
        <f t="shared" si="22"/>
        <v>22082</v>
      </c>
      <c r="AC103" s="10">
        <v>7.6269999999999998</v>
      </c>
      <c r="AD103" t="s">
        <v>87</v>
      </c>
      <c r="AE103" t="s">
        <v>74</v>
      </c>
      <c r="AF103" t="s">
        <v>96</v>
      </c>
      <c r="AG103" s="10" t="s">
        <v>74</v>
      </c>
      <c r="AH103" s="21" t="str">
        <f t="shared" si="23"/>
        <v>na</v>
      </c>
      <c r="AI103" s="10" t="s">
        <v>74</v>
      </c>
      <c r="AJ103">
        <f t="shared" si="24"/>
        <v>4</v>
      </c>
      <c r="AK103">
        <f t="shared" si="27"/>
        <v>4</v>
      </c>
      <c r="AL103">
        <f t="shared" si="25"/>
        <v>7</v>
      </c>
      <c r="AM103">
        <f t="shared" si="26"/>
        <v>7</v>
      </c>
      <c r="AP103" s="13">
        <v>44636</v>
      </c>
    </row>
    <row r="104" spans="1:42" x14ac:dyDescent="0.2">
      <c r="A104" s="8" t="s">
        <v>44</v>
      </c>
      <c r="B104" s="8">
        <v>25</v>
      </c>
      <c r="C104" s="5">
        <v>0.5</v>
      </c>
      <c r="E104">
        <v>1</v>
      </c>
      <c r="F104" t="str">
        <f t="shared" si="14"/>
        <v>R1-25-0.5-1</v>
      </c>
      <c r="G104" t="s">
        <v>67</v>
      </c>
      <c r="H104" s="13">
        <v>44614</v>
      </c>
      <c r="I104" s="21" t="str">
        <f t="shared" si="15"/>
        <v>22053</v>
      </c>
      <c r="J104" s="13">
        <v>44622</v>
      </c>
      <c r="K104" s="21" t="str">
        <f t="shared" si="16"/>
        <v>22061</v>
      </c>
      <c r="L104" s="13">
        <v>44621</v>
      </c>
      <c r="M104" s="21" t="str">
        <f t="shared" si="17"/>
        <v>22060</v>
      </c>
      <c r="N104" s="10">
        <v>4.8000000000000001E-2</v>
      </c>
      <c r="O104" s="13">
        <v>44624</v>
      </c>
      <c r="P104" s="21" t="str">
        <f t="shared" si="18"/>
        <v>22063</v>
      </c>
      <c r="Q104">
        <v>0.27900000000000003</v>
      </c>
      <c r="R104" s="13">
        <v>44628</v>
      </c>
      <c r="S104" s="21" t="str">
        <f t="shared" si="19"/>
        <v>22067</v>
      </c>
      <c r="T104" s="10">
        <v>1.2370000000000001</v>
      </c>
      <c r="U104" t="s">
        <v>74</v>
      </c>
      <c r="V104" s="21" t="str">
        <f t="shared" si="20"/>
        <v>na</v>
      </c>
      <c r="W104" t="s">
        <v>74</v>
      </c>
      <c r="X104" s="13">
        <v>44635</v>
      </c>
      <c r="Y104" s="21" t="str">
        <f t="shared" si="21"/>
        <v>22074</v>
      </c>
      <c r="Z104" s="16">
        <v>14.433</v>
      </c>
      <c r="AA104" s="13">
        <v>44642</v>
      </c>
      <c r="AB104" s="21" t="str">
        <f t="shared" si="22"/>
        <v>22081</v>
      </c>
      <c r="AC104" s="10">
        <v>7.8879999999999999</v>
      </c>
      <c r="AD104" t="s">
        <v>87</v>
      </c>
      <c r="AE104" t="s">
        <v>74</v>
      </c>
      <c r="AF104" t="s">
        <v>96</v>
      </c>
      <c r="AG104" s="10" t="s">
        <v>74</v>
      </c>
      <c r="AH104" s="21" t="str">
        <f t="shared" si="23"/>
        <v>na</v>
      </c>
      <c r="AI104" s="10" t="s">
        <v>74</v>
      </c>
      <c r="AJ104">
        <f t="shared" si="24"/>
        <v>3</v>
      </c>
      <c r="AK104">
        <f t="shared" si="27"/>
        <v>4</v>
      </c>
      <c r="AL104">
        <f t="shared" si="25"/>
        <v>7</v>
      </c>
      <c r="AM104">
        <f t="shared" si="26"/>
        <v>7</v>
      </c>
      <c r="AP104" s="13">
        <v>44635</v>
      </c>
    </row>
    <row r="105" spans="1:42" x14ac:dyDescent="0.2">
      <c r="A105" s="8" t="s">
        <v>44</v>
      </c>
      <c r="B105" s="8">
        <v>25</v>
      </c>
      <c r="C105" s="5">
        <v>0.5</v>
      </c>
      <c r="E105">
        <v>2</v>
      </c>
      <c r="F105" t="str">
        <f t="shared" si="14"/>
        <v>R1-25-0.5-2</v>
      </c>
      <c r="G105" t="s">
        <v>67</v>
      </c>
      <c r="H105" s="13">
        <v>44614</v>
      </c>
      <c r="I105" s="21" t="str">
        <f t="shared" si="15"/>
        <v>22053</v>
      </c>
      <c r="J105" s="13">
        <v>44622</v>
      </c>
      <c r="K105" s="21" t="str">
        <f t="shared" si="16"/>
        <v>22061</v>
      </c>
      <c r="L105" s="13">
        <v>44621</v>
      </c>
      <c r="M105" s="21" t="str">
        <f t="shared" si="17"/>
        <v>22060</v>
      </c>
      <c r="N105" s="10">
        <v>5.7000000000000002E-2</v>
      </c>
      <c r="O105" s="13">
        <v>44625</v>
      </c>
      <c r="P105" s="21" t="str">
        <f t="shared" si="18"/>
        <v>22064</v>
      </c>
      <c r="Q105">
        <v>0.26800000000000002</v>
      </c>
      <c r="R105" s="13">
        <v>44629</v>
      </c>
      <c r="S105" s="21" t="str">
        <f t="shared" si="19"/>
        <v>22068</v>
      </c>
      <c r="T105" s="10">
        <v>1.754</v>
      </c>
      <c r="U105" t="s">
        <v>74</v>
      </c>
      <c r="V105" s="21" t="str">
        <f t="shared" si="20"/>
        <v>na</v>
      </c>
      <c r="W105" t="s">
        <v>74</v>
      </c>
      <c r="X105" s="13">
        <v>44635</v>
      </c>
      <c r="Y105" s="21" t="str">
        <f t="shared" si="21"/>
        <v>22074</v>
      </c>
      <c r="Z105" s="23">
        <v>14.515000000000001</v>
      </c>
      <c r="AA105" s="13">
        <v>44641</v>
      </c>
      <c r="AB105" s="21" t="str">
        <f t="shared" si="22"/>
        <v>22080</v>
      </c>
      <c r="AC105" s="10">
        <v>8.1199999999999992</v>
      </c>
      <c r="AD105" t="s">
        <v>86</v>
      </c>
      <c r="AE105" t="s">
        <v>74</v>
      </c>
      <c r="AF105" t="s">
        <v>96</v>
      </c>
      <c r="AG105" s="10" t="s">
        <v>74</v>
      </c>
      <c r="AH105" s="21" t="str">
        <f t="shared" si="23"/>
        <v>na</v>
      </c>
      <c r="AI105" s="10" t="s">
        <v>74</v>
      </c>
      <c r="AJ105">
        <f t="shared" si="24"/>
        <v>4</v>
      </c>
      <c r="AK105">
        <f t="shared" si="27"/>
        <v>4</v>
      </c>
      <c r="AL105">
        <f t="shared" si="25"/>
        <v>6</v>
      </c>
      <c r="AM105">
        <f t="shared" si="26"/>
        <v>6</v>
      </c>
      <c r="AP105" s="13">
        <v>44635</v>
      </c>
    </row>
    <row r="106" spans="1:42" x14ac:dyDescent="0.2">
      <c r="A106" s="8" t="s">
        <v>44</v>
      </c>
      <c r="B106" s="8">
        <v>25</v>
      </c>
      <c r="C106" s="5">
        <v>0.5</v>
      </c>
      <c r="E106">
        <v>3</v>
      </c>
      <c r="F106" t="str">
        <f t="shared" si="14"/>
        <v>R1-25-0.5-3</v>
      </c>
      <c r="G106" t="s">
        <v>67</v>
      </c>
      <c r="H106" s="13">
        <v>44614</v>
      </c>
      <c r="I106" s="21" t="str">
        <f t="shared" si="15"/>
        <v>22053</v>
      </c>
      <c r="J106" s="13">
        <v>44622</v>
      </c>
      <c r="K106" s="21" t="str">
        <f t="shared" si="16"/>
        <v>22061</v>
      </c>
      <c r="L106" s="13">
        <v>44621</v>
      </c>
      <c r="M106" s="21" t="str">
        <f t="shared" si="17"/>
        <v>22060</v>
      </c>
      <c r="N106" s="10">
        <v>3.5999999999999997E-2</v>
      </c>
      <c r="O106" s="13">
        <v>44625</v>
      </c>
      <c r="P106" s="21" t="str">
        <f t="shared" si="18"/>
        <v>22064</v>
      </c>
      <c r="Q106">
        <v>0.16700000000000001</v>
      </c>
      <c r="R106" s="13">
        <v>44629</v>
      </c>
      <c r="S106" s="21" t="str">
        <f t="shared" si="19"/>
        <v>22068</v>
      </c>
      <c r="T106" s="10">
        <v>1.44</v>
      </c>
      <c r="U106" t="s">
        <v>74</v>
      </c>
      <c r="V106" s="21" t="str">
        <f t="shared" si="20"/>
        <v>na</v>
      </c>
      <c r="W106" t="s">
        <v>74</v>
      </c>
      <c r="X106" s="13">
        <v>44636</v>
      </c>
      <c r="Y106" s="21" t="str">
        <f t="shared" si="21"/>
        <v>22075</v>
      </c>
      <c r="Z106" s="23">
        <v>13.547000000000001</v>
      </c>
      <c r="AA106" s="13">
        <v>44642</v>
      </c>
      <c r="AB106" s="21" t="str">
        <f t="shared" si="22"/>
        <v>22081</v>
      </c>
      <c r="AC106" s="10">
        <v>7.7160000000000002</v>
      </c>
      <c r="AD106" t="s">
        <v>87</v>
      </c>
      <c r="AE106" t="s">
        <v>74</v>
      </c>
      <c r="AF106" t="s">
        <v>96</v>
      </c>
      <c r="AG106" s="10" t="s">
        <v>74</v>
      </c>
      <c r="AH106" s="21" t="str">
        <f t="shared" si="23"/>
        <v>na</v>
      </c>
      <c r="AI106" s="10" t="s">
        <v>74</v>
      </c>
      <c r="AJ106">
        <f t="shared" si="24"/>
        <v>4</v>
      </c>
      <c r="AK106">
        <f t="shared" si="27"/>
        <v>4</v>
      </c>
      <c r="AL106">
        <f t="shared" si="25"/>
        <v>7</v>
      </c>
      <c r="AM106">
        <f t="shared" si="26"/>
        <v>6</v>
      </c>
      <c r="AP106" s="13">
        <v>44636</v>
      </c>
    </row>
    <row r="107" spans="1:42" x14ac:dyDescent="0.2">
      <c r="A107" s="8" t="s">
        <v>44</v>
      </c>
      <c r="B107" s="8">
        <v>25</v>
      </c>
      <c r="C107" s="5">
        <v>0.5</v>
      </c>
      <c r="E107">
        <v>4</v>
      </c>
      <c r="F107" t="str">
        <f t="shared" si="14"/>
        <v>R1-25-0.5-4</v>
      </c>
      <c r="G107" t="s">
        <v>67</v>
      </c>
      <c r="H107" s="13">
        <v>44614</v>
      </c>
      <c r="I107" s="21" t="str">
        <f t="shared" si="15"/>
        <v>22053</v>
      </c>
      <c r="J107" s="13">
        <v>44622</v>
      </c>
      <c r="K107" s="21" t="str">
        <f t="shared" si="16"/>
        <v>22061</v>
      </c>
      <c r="L107" s="13">
        <v>44621</v>
      </c>
      <c r="M107" s="21" t="str">
        <f t="shared" si="17"/>
        <v>22060</v>
      </c>
      <c r="N107" s="10">
        <v>4.9000000000000002E-2</v>
      </c>
      <c r="O107" s="13">
        <v>44626</v>
      </c>
      <c r="P107" s="21" t="str">
        <f t="shared" si="18"/>
        <v>22065</v>
      </c>
      <c r="Q107">
        <v>0.16300000000000001</v>
      </c>
      <c r="R107" s="13">
        <v>44631</v>
      </c>
      <c r="S107" s="21" t="str">
        <f t="shared" si="19"/>
        <v>22070</v>
      </c>
      <c r="T107" s="10">
        <v>1.4710000000000001</v>
      </c>
      <c r="U107" t="s">
        <v>74</v>
      </c>
      <c r="V107" s="21" t="str">
        <f t="shared" si="20"/>
        <v>na</v>
      </c>
      <c r="W107" t="s">
        <v>74</v>
      </c>
      <c r="X107" s="13">
        <v>44637</v>
      </c>
      <c r="Y107" s="21" t="str">
        <f t="shared" si="21"/>
        <v>22076</v>
      </c>
      <c r="Z107" s="23">
        <v>13.69</v>
      </c>
      <c r="AA107" s="13">
        <v>44643</v>
      </c>
      <c r="AB107" s="21" t="str">
        <f t="shared" si="22"/>
        <v>22082</v>
      </c>
      <c r="AC107" s="10">
        <v>7.4669999999999996</v>
      </c>
      <c r="AD107" t="s">
        <v>86</v>
      </c>
      <c r="AE107" t="s">
        <v>74</v>
      </c>
      <c r="AF107" t="s">
        <v>96</v>
      </c>
      <c r="AG107" s="10" t="s">
        <v>74</v>
      </c>
      <c r="AH107" s="21" t="str">
        <f t="shared" si="23"/>
        <v>na</v>
      </c>
      <c r="AI107" s="10" t="s">
        <v>74</v>
      </c>
      <c r="AJ107">
        <f t="shared" si="24"/>
        <v>5</v>
      </c>
      <c r="AK107">
        <f t="shared" si="27"/>
        <v>5</v>
      </c>
      <c r="AL107">
        <f t="shared" si="25"/>
        <v>6</v>
      </c>
      <c r="AM107">
        <f t="shared" si="26"/>
        <v>6</v>
      </c>
      <c r="AP107" s="13">
        <v>44637</v>
      </c>
    </row>
    <row r="108" spans="1:42" x14ac:dyDescent="0.2">
      <c r="A108" s="8" t="s">
        <v>44</v>
      </c>
      <c r="B108" s="8">
        <v>25</v>
      </c>
      <c r="C108" s="5">
        <v>0.5</v>
      </c>
      <c r="E108">
        <v>5</v>
      </c>
      <c r="F108" t="str">
        <f t="shared" si="14"/>
        <v>R1-25-0.5-5</v>
      </c>
      <c r="G108" t="s">
        <v>67</v>
      </c>
      <c r="H108" s="13">
        <v>44614</v>
      </c>
      <c r="I108" s="21" t="str">
        <f t="shared" si="15"/>
        <v>22053</v>
      </c>
      <c r="J108" s="13">
        <v>44622</v>
      </c>
      <c r="K108" s="21" t="str">
        <f t="shared" si="16"/>
        <v>22061</v>
      </c>
      <c r="L108" s="13">
        <v>44621</v>
      </c>
      <c r="M108" s="21" t="str">
        <f t="shared" si="17"/>
        <v>22060</v>
      </c>
      <c r="N108" s="10">
        <v>5.8000000000000003E-2</v>
      </c>
      <c r="O108" s="13">
        <v>44624</v>
      </c>
      <c r="P108" s="21" t="str">
        <f t="shared" si="18"/>
        <v>22063</v>
      </c>
      <c r="Q108">
        <v>0.23400000000000001</v>
      </c>
      <c r="R108" s="13">
        <v>44628</v>
      </c>
      <c r="S108" s="21" t="str">
        <f t="shared" si="19"/>
        <v>22067</v>
      </c>
      <c r="T108" s="10">
        <v>1.7629999999999999</v>
      </c>
      <c r="U108" t="s">
        <v>74</v>
      </c>
      <c r="V108" s="21" t="str">
        <f t="shared" si="20"/>
        <v>na</v>
      </c>
      <c r="W108" t="s">
        <v>74</v>
      </c>
      <c r="X108" s="13">
        <v>44634</v>
      </c>
      <c r="Y108" s="21" t="str">
        <f t="shared" si="21"/>
        <v>22073</v>
      </c>
      <c r="Z108" s="23">
        <v>14.554</v>
      </c>
      <c r="AA108" s="13">
        <v>44640</v>
      </c>
      <c r="AB108" s="21" t="str">
        <f t="shared" si="22"/>
        <v>22079</v>
      </c>
      <c r="AC108" s="10">
        <v>7.42</v>
      </c>
      <c r="AD108" t="s">
        <v>86</v>
      </c>
      <c r="AE108" t="s">
        <v>74</v>
      </c>
      <c r="AF108" t="s">
        <v>96</v>
      </c>
      <c r="AG108" s="10" t="s">
        <v>74</v>
      </c>
      <c r="AH108" s="21" t="str">
        <f t="shared" si="23"/>
        <v>na</v>
      </c>
      <c r="AI108" s="10" t="s">
        <v>74</v>
      </c>
      <c r="AJ108">
        <f t="shared" si="24"/>
        <v>3</v>
      </c>
      <c r="AK108">
        <f t="shared" si="27"/>
        <v>4</v>
      </c>
      <c r="AL108">
        <f t="shared" si="25"/>
        <v>6</v>
      </c>
      <c r="AM108">
        <f t="shared" si="26"/>
        <v>6</v>
      </c>
      <c r="AP108" s="13">
        <v>44634</v>
      </c>
    </row>
    <row r="109" spans="1:42" x14ac:dyDescent="0.2">
      <c r="A109" s="8" t="s">
        <v>44</v>
      </c>
      <c r="B109" s="8">
        <v>25</v>
      </c>
      <c r="C109" s="5">
        <v>0.5</v>
      </c>
      <c r="E109">
        <v>6</v>
      </c>
      <c r="F109" t="str">
        <f t="shared" si="14"/>
        <v>R1-25-0.5-6</v>
      </c>
      <c r="G109" t="s">
        <v>67</v>
      </c>
      <c r="H109" s="13">
        <v>44614</v>
      </c>
      <c r="I109" s="21" t="str">
        <f t="shared" si="15"/>
        <v>22053</v>
      </c>
      <c r="J109" s="13">
        <v>44622</v>
      </c>
      <c r="K109" s="21" t="str">
        <f t="shared" si="16"/>
        <v>22061</v>
      </c>
      <c r="L109" s="13">
        <v>44621</v>
      </c>
      <c r="M109" s="21" t="str">
        <f t="shared" si="17"/>
        <v>22060</v>
      </c>
      <c r="N109" s="10">
        <v>3.6999999999999998E-2</v>
      </c>
      <c r="O109" s="13">
        <v>44625</v>
      </c>
      <c r="P109" s="21" t="str">
        <f t="shared" si="18"/>
        <v>22064</v>
      </c>
      <c r="Q109">
        <v>0.17100000000000001</v>
      </c>
      <c r="R109" s="13">
        <v>44630</v>
      </c>
      <c r="S109" s="21" t="str">
        <f t="shared" si="19"/>
        <v>22069</v>
      </c>
      <c r="T109" s="10">
        <v>1.5509999999999999</v>
      </c>
      <c r="U109" t="s">
        <v>74</v>
      </c>
      <c r="V109" s="21" t="str">
        <f t="shared" si="20"/>
        <v>na</v>
      </c>
      <c r="W109" t="s">
        <v>74</v>
      </c>
      <c r="X109" s="13">
        <v>44637</v>
      </c>
      <c r="Y109" s="21" t="str">
        <f t="shared" si="21"/>
        <v>22076</v>
      </c>
      <c r="Z109" s="23">
        <v>11.15</v>
      </c>
      <c r="AA109" s="13">
        <v>44643</v>
      </c>
      <c r="AB109" s="21" t="str">
        <f t="shared" si="22"/>
        <v>22082</v>
      </c>
      <c r="AC109" s="10">
        <v>5.8979999999999997</v>
      </c>
      <c r="AD109" t="s">
        <v>86</v>
      </c>
      <c r="AE109" t="s">
        <v>74</v>
      </c>
      <c r="AF109" t="s">
        <v>96</v>
      </c>
      <c r="AG109" s="10" t="s">
        <v>74</v>
      </c>
      <c r="AH109" s="21" t="str">
        <f t="shared" si="23"/>
        <v>na</v>
      </c>
      <c r="AI109" s="10" t="s">
        <v>74</v>
      </c>
      <c r="AJ109">
        <f t="shared" si="24"/>
        <v>4</v>
      </c>
      <c r="AK109">
        <f t="shared" si="27"/>
        <v>5</v>
      </c>
      <c r="AL109">
        <f t="shared" si="25"/>
        <v>7</v>
      </c>
      <c r="AM109">
        <f t="shared" si="26"/>
        <v>6</v>
      </c>
      <c r="AP109" s="13">
        <v>44637</v>
      </c>
    </row>
    <row r="110" spans="1:42" x14ac:dyDescent="0.2">
      <c r="A110" s="8" t="s">
        <v>44</v>
      </c>
      <c r="B110" s="8">
        <v>25</v>
      </c>
      <c r="C110" s="5">
        <v>0.5</v>
      </c>
      <c r="E110">
        <v>7</v>
      </c>
      <c r="F110" t="str">
        <f t="shared" si="14"/>
        <v>R1-25-0.5-7</v>
      </c>
      <c r="G110" t="s">
        <v>67</v>
      </c>
      <c r="H110" s="13">
        <v>44614</v>
      </c>
      <c r="I110" s="21" t="str">
        <f t="shared" si="15"/>
        <v>22053</v>
      </c>
      <c r="J110" s="13">
        <v>44622</v>
      </c>
      <c r="K110" s="21" t="str">
        <f t="shared" si="16"/>
        <v>22061</v>
      </c>
      <c r="L110" s="13">
        <v>44621</v>
      </c>
      <c r="M110" s="21" t="str">
        <f t="shared" si="17"/>
        <v>22060</v>
      </c>
      <c r="N110" s="10">
        <v>6.2E-2</v>
      </c>
      <c r="O110" s="13">
        <v>44624</v>
      </c>
      <c r="P110" s="21" t="str">
        <f t="shared" si="18"/>
        <v>22063</v>
      </c>
      <c r="Q110">
        <v>0.22500000000000001</v>
      </c>
      <c r="R110" s="13">
        <v>44628</v>
      </c>
      <c r="S110" s="21" t="str">
        <f t="shared" si="19"/>
        <v>22067</v>
      </c>
      <c r="T110" s="10">
        <v>1.7450000000000001</v>
      </c>
      <c r="U110" t="s">
        <v>74</v>
      </c>
      <c r="V110" s="21" t="str">
        <f t="shared" si="20"/>
        <v>na</v>
      </c>
      <c r="W110" t="s">
        <v>74</v>
      </c>
      <c r="X110" s="13">
        <v>44635</v>
      </c>
      <c r="Y110" s="21" t="str">
        <f t="shared" si="21"/>
        <v>22074</v>
      </c>
      <c r="Z110" s="23">
        <v>14.016999999999999</v>
      </c>
      <c r="AA110" s="13">
        <v>44641</v>
      </c>
      <c r="AB110" s="21" t="str">
        <f t="shared" si="22"/>
        <v>22080</v>
      </c>
      <c r="AC110" s="10">
        <v>8.173</v>
      </c>
      <c r="AD110" t="s">
        <v>87</v>
      </c>
      <c r="AE110" t="s">
        <v>74</v>
      </c>
      <c r="AF110" t="s">
        <v>96</v>
      </c>
      <c r="AG110" s="10" t="s">
        <v>74</v>
      </c>
      <c r="AH110" s="21" t="str">
        <f t="shared" si="23"/>
        <v>na</v>
      </c>
      <c r="AI110" s="10" t="s">
        <v>74</v>
      </c>
      <c r="AJ110">
        <f t="shared" si="24"/>
        <v>3</v>
      </c>
      <c r="AK110">
        <f t="shared" si="27"/>
        <v>4</v>
      </c>
      <c r="AL110">
        <f t="shared" si="25"/>
        <v>7</v>
      </c>
      <c r="AM110">
        <f t="shared" si="26"/>
        <v>6</v>
      </c>
      <c r="AP110" s="13">
        <v>44635</v>
      </c>
    </row>
    <row r="111" spans="1:42" x14ac:dyDescent="0.2">
      <c r="A111" s="8" t="s">
        <v>44</v>
      </c>
      <c r="B111" s="8">
        <v>25</v>
      </c>
      <c r="C111" s="5">
        <v>0.5</v>
      </c>
      <c r="E111">
        <v>8</v>
      </c>
      <c r="F111" t="str">
        <f t="shared" si="14"/>
        <v>R1-25-0.5-8</v>
      </c>
      <c r="G111" t="s">
        <v>67</v>
      </c>
      <c r="H111" s="13">
        <v>44614</v>
      </c>
      <c r="I111" s="21" t="str">
        <f t="shared" si="15"/>
        <v>22053</v>
      </c>
      <c r="J111" s="13">
        <v>44622</v>
      </c>
      <c r="K111" s="21" t="str">
        <f t="shared" si="16"/>
        <v>22061</v>
      </c>
      <c r="L111" s="13">
        <v>44621</v>
      </c>
      <c r="M111" s="21" t="str">
        <f t="shared" si="17"/>
        <v>22060</v>
      </c>
      <c r="N111" s="10">
        <v>8.6999999999999994E-2</v>
      </c>
      <c r="O111" s="13">
        <v>44624</v>
      </c>
      <c r="P111" s="21" t="str">
        <f t="shared" si="18"/>
        <v>22063</v>
      </c>
      <c r="Q111">
        <v>0.23699999999999999</v>
      </c>
      <c r="R111" s="13">
        <v>44627</v>
      </c>
      <c r="S111" s="21" t="str">
        <f t="shared" si="19"/>
        <v>22066</v>
      </c>
      <c r="T111" s="10">
        <v>1.3440000000000001</v>
      </c>
      <c r="U111" t="s">
        <v>74</v>
      </c>
      <c r="V111" s="21" t="str">
        <f t="shared" si="20"/>
        <v>na</v>
      </c>
      <c r="W111" t="s">
        <v>74</v>
      </c>
      <c r="X111" s="13">
        <v>44634</v>
      </c>
      <c r="Y111" s="21" t="str">
        <f t="shared" si="21"/>
        <v>22073</v>
      </c>
      <c r="Z111" s="23">
        <v>10.629</v>
      </c>
      <c r="AA111" s="13">
        <v>44639</v>
      </c>
      <c r="AB111" s="21" t="str">
        <f t="shared" si="22"/>
        <v>22078</v>
      </c>
      <c r="AC111" s="10">
        <v>6.09</v>
      </c>
      <c r="AD111" t="s">
        <v>86</v>
      </c>
      <c r="AE111" t="s">
        <v>74</v>
      </c>
      <c r="AF111" t="s">
        <v>96</v>
      </c>
      <c r="AG111" s="10" t="s">
        <v>74</v>
      </c>
      <c r="AH111" s="21" t="str">
        <f t="shared" si="23"/>
        <v>na</v>
      </c>
      <c r="AI111" s="10" t="s">
        <v>74</v>
      </c>
      <c r="AJ111">
        <f t="shared" si="24"/>
        <v>3</v>
      </c>
      <c r="AK111">
        <f t="shared" si="27"/>
        <v>3</v>
      </c>
      <c r="AL111">
        <f t="shared" si="25"/>
        <v>7</v>
      </c>
      <c r="AM111">
        <f t="shared" si="26"/>
        <v>5</v>
      </c>
      <c r="AP111" s="13">
        <v>44634</v>
      </c>
    </row>
    <row r="112" spans="1:42" x14ac:dyDescent="0.2">
      <c r="A112" s="8" t="s">
        <v>44</v>
      </c>
      <c r="B112" s="8">
        <v>25</v>
      </c>
      <c r="C112" s="5">
        <v>0.5</v>
      </c>
      <c r="E112">
        <v>9</v>
      </c>
      <c r="F112" t="str">
        <f t="shared" si="14"/>
        <v>R1-25-0.5-9</v>
      </c>
      <c r="G112" t="s">
        <v>67</v>
      </c>
      <c r="H112" s="13">
        <v>44614</v>
      </c>
      <c r="I112" s="21" t="str">
        <f t="shared" si="15"/>
        <v>22053</v>
      </c>
      <c r="J112" s="13">
        <v>44622</v>
      </c>
      <c r="K112" s="21" t="str">
        <f t="shared" si="16"/>
        <v>22061</v>
      </c>
      <c r="L112" s="13">
        <v>44621</v>
      </c>
      <c r="M112" s="21" t="str">
        <f t="shared" si="17"/>
        <v>22060</v>
      </c>
      <c r="N112" s="10">
        <v>9.7000000000000003E-2</v>
      </c>
      <c r="O112" s="13">
        <v>44624</v>
      </c>
      <c r="P112" s="21" t="str">
        <f t="shared" si="18"/>
        <v>22063</v>
      </c>
      <c r="Q112">
        <v>0.23100000000000001</v>
      </c>
      <c r="R112" s="13">
        <v>44628</v>
      </c>
      <c r="S112" s="21" t="str">
        <f t="shared" si="19"/>
        <v>22067</v>
      </c>
      <c r="T112" s="10">
        <v>1.0489999999999999</v>
      </c>
      <c r="U112" t="s">
        <v>74</v>
      </c>
      <c r="V112" s="21" t="str">
        <f t="shared" si="20"/>
        <v>na</v>
      </c>
      <c r="W112" t="s">
        <v>74</v>
      </c>
      <c r="X112" s="13">
        <v>44636</v>
      </c>
      <c r="Y112" s="21" t="str">
        <f t="shared" si="21"/>
        <v>22075</v>
      </c>
      <c r="Z112" s="16">
        <v>11.196</v>
      </c>
      <c r="AA112" s="13">
        <v>44643</v>
      </c>
      <c r="AB112" s="21" t="str">
        <f t="shared" si="22"/>
        <v>22082</v>
      </c>
      <c r="AC112" s="10">
        <v>6.0030000000000001</v>
      </c>
      <c r="AD112" t="s">
        <v>86</v>
      </c>
      <c r="AE112" t="s">
        <v>74</v>
      </c>
      <c r="AF112" t="s">
        <v>96</v>
      </c>
      <c r="AG112" s="10" t="s">
        <v>74</v>
      </c>
      <c r="AH112" s="21" t="str">
        <f t="shared" si="23"/>
        <v>na</v>
      </c>
      <c r="AI112" s="10" t="s">
        <v>74</v>
      </c>
      <c r="AJ112">
        <f t="shared" si="24"/>
        <v>3</v>
      </c>
      <c r="AK112">
        <f t="shared" si="27"/>
        <v>4</v>
      </c>
      <c r="AL112">
        <f t="shared" si="25"/>
        <v>8</v>
      </c>
      <c r="AM112">
        <f t="shared" si="26"/>
        <v>7</v>
      </c>
      <c r="AP112" s="13">
        <v>44636</v>
      </c>
    </row>
    <row r="113" spans="1:42" x14ac:dyDescent="0.2">
      <c r="A113" s="8" t="s">
        <v>44</v>
      </c>
      <c r="B113" s="8">
        <v>25</v>
      </c>
      <c r="C113" s="5">
        <v>0.5</v>
      </c>
      <c r="E113">
        <v>10</v>
      </c>
      <c r="F113" t="str">
        <f t="shared" si="14"/>
        <v>R1-25-0.5-10</v>
      </c>
      <c r="G113" t="s">
        <v>67</v>
      </c>
      <c r="H113" s="13">
        <v>44614</v>
      </c>
      <c r="I113" s="21" t="str">
        <f t="shared" si="15"/>
        <v>22053</v>
      </c>
      <c r="J113" s="13">
        <v>44622</v>
      </c>
      <c r="K113" s="21" t="str">
        <f t="shared" si="16"/>
        <v>22061</v>
      </c>
      <c r="L113" s="13">
        <v>44621</v>
      </c>
      <c r="M113" s="21" t="str">
        <f t="shared" si="17"/>
        <v>22060</v>
      </c>
      <c r="N113" s="10">
        <v>4.8000000000000001E-2</v>
      </c>
      <c r="O113" s="13">
        <v>44625</v>
      </c>
      <c r="P113" s="21" t="str">
        <f t="shared" si="18"/>
        <v>22064</v>
      </c>
      <c r="Q113">
        <v>0.17499999999999999</v>
      </c>
      <c r="R113" s="13">
        <v>44630</v>
      </c>
      <c r="S113" s="21" t="str">
        <f t="shared" si="19"/>
        <v>22069</v>
      </c>
      <c r="T113" s="10">
        <v>1.3919999999999999</v>
      </c>
      <c r="U113" t="s">
        <v>74</v>
      </c>
      <c r="V113" s="21" t="str">
        <f t="shared" si="20"/>
        <v>na</v>
      </c>
      <c r="W113" t="s">
        <v>74</v>
      </c>
      <c r="X113" s="13">
        <v>44638</v>
      </c>
      <c r="Y113" s="21" t="str">
        <f t="shared" si="21"/>
        <v>22077</v>
      </c>
      <c r="Z113" s="23">
        <v>11.151</v>
      </c>
      <c r="AA113" s="13">
        <v>44644</v>
      </c>
      <c r="AB113" s="21" t="str">
        <f t="shared" si="22"/>
        <v>22083</v>
      </c>
      <c r="AC113" s="10">
        <v>5.7060000000000004</v>
      </c>
      <c r="AD113" t="s">
        <v>86</v>
      </c>
      <c r="AE113" t="s">
        <v>74</v>
      </c>
      <c r="AF113" t="s">
        <v>96</v>
      </c>
      <c r="AG113" s="10" t="s">
        <v>74</v>
      </c>
      <c r="AH113" s="21" t="str">
        <f t="shared" si="23"/>
        <v>na</v>
      </c>
      <c r="AI113" s="10" t="s">
        <v>74</v>
      </c>
      <c r="AJ113">
        <f t="shared" si="24"/>
        <v>4</v>
      </c>
      <c r="AK113">
        <f t="shared" si="27"/>
        <v>5</v>
      </c>
      <c r="AL113">
        <f t="shared" si="25"/>
        <v>8</v>
      </c>
      <c r="AM113">
        <f t="shared" si="26"/>
        <v>6</v>
      </c>
      <c r="AP113" s="13">
        <v>44638</v>
      </c>
    </row>
    <row r="114" spans="1:42" x14ac:dyDescent="0.2">
      <c r="A114" s="8" t="s">
        <v>44</v>
      </c>
      <c r="B114" s="8">
        <v>25</v>
      </c>
      <c r="C114">
        <v>0.25</v>
      </c>
      <c r="E114">
        <v>1</v>
      </c>
      <c r="F114" t="str">
        <f t="shared" si="14"/>
        <v>R1-25-0.25-1</v>
      </c>
      <c r="G114" t="s">
        <v>67</v>
      </c>
      <c r="H114" s="13">
        <v>44614</v>
      </c>
      <c r="I114" s="21" t="str">
        <f t="shared" si="15"/>
        <v>22053</v>
      </c>
      <c r="J114" s="13">
        <v>44622</v>
      </c>
      <c r="K114" s="21" t="str">
        <f t="shared" si="16"/>
        <v>22061</v>
      </c>
      <c r="L114" s="13">
        <v>44621</v>
      </c>
      <c r="M114" s="21" t="str">
        <f t="shared" si="17"/>
        <v>22060</v>
      </c>
      <c r="N114" s="10">
        <v>8.5999999999999993E-2</v>
      </c>
      <c r="O114" s="13">
        <v>44624</v>
      </c>
      <c r="P114" s="21" t="str">
        <f t="shared" si="18"/>
        <v>22063</v>
      </c>
      <c r="Q114" s="10">
        <v>0.25900000000000001</v>
      </c>
      <c r="R114" s="13">
        <v>44628</v>
      </c>
      <c r="S114" s="21" t="str">
        <f t="shared" si="19"/>
        <v>22067</v>
      </c>
      <c r="T114" s="10">
        <v>2.0819999999999999</v>
      </c>
      <c r="U114" t="s">
        <v>74</v>
      </c>
      <c r="V114" s="21" t="str">
        <f t="shared" si="20"/>
        <v>na</v>
      </c>
      <c r="W114" t="s">
        <v>74</v>
      </c>
      <c r="X114" s="13">
        <v>44634</v>
      </c>
      <c r="Y114" s="21" t="str">
        <f t="shared" si="21"/>
        <v>22073</v>
      </c>
      <c r="Z114" s="10">
        <v>13.353999999999999</v>
      </c>
      <c r="AA114" s="13">
        <v>44641</v>
      </c>
      <c r="AB114" s="21" t="str">
        <f t="shared" si="22"/>
        <v>22080</v>
      </c>
      <c r="AC114" s="10">
        <v>6.7590000000000003</v>
      </c>
      <c r="AD114" t="s">
        <v>87</v>
      </c>
      <c r="AE114" t="s">
        <v>74</v>
      </c>
      <c r="AF114" t="s">
        <v>96</v>
      </c>
      <c r="AG114" s="10" t="s">
        <v>74</v>
      </c>
      <c r="AH114" s="21" t="str">
        <f t="shared" si="23"/>
        <v>na</v>
      </c>
      <c r="AI114" s="10" t="s">
        <v>74</v>
      </c>
      <c r="AJ114">
        <f t="shared" si="24"/>
        <v>3</v>
      </c>
      <c r="AK114">
        <f t="shared" si="27"/>
        <v>4</v>
      </c>
      <c r="AL114">
        <f t="shared" si="25"/>
        <v>6</v>
      </c>
      <c r="AM114">
        <f t="shared" si="26"/>
        <v>7</v>
      </c>
      <c r="AP114" s="13">
        <v>44634</v>
      </c>
    </row>
    <row r="115" spans="1:42" x14ac:dyDescent="0.2">
      <c r="A115" s="8" t="s">
        <v>44</v>
      </c>
      <c r="B115" s="8">
        <v>25</v>
      </c>
      <c r="C115">
        <v>0.25</v>
      </c>
      <c r="E115">
        <v>2</v>
      </c>
      <c r="F115" t="str">
        <f t="shared" si="14"/>
        <v>R1-25-0.25-2</v>
      </c>
      <c r="G115" t="s">
        <v>67</v>
      </c>
      <c r="H115" s="13">
        <v>44614</v>
      </c>
      <c r="I115" s="21" t="str">
        <f t="shared" si="15"/>
        <v>22053</v>
      </c>
      <c r="J115" s="13">
        <v>44622</v>
      </c>
      <c r="K115" s="21" t="str">
        <f t="shared" si="16"/>
        <v>22061</v>
      </c>
      <c r="L115" s="13">
        <v>44621</v>
      </c>
      <c r="M115" s="21" t="str">
        <f t="shared" si="17"/>
        <v>22060</v>
      </c>
      <c r="N115" s="10">
        <v>7.1999999999999995E-2</v>
      </c>
      <c r="O115" s="13">
        <v>44624</v>
      </c>
      <c r="P115" s="21" t="str">
        <f t="shared" si="18"/>
        <v>22063</v>
      </c>
      <c r="Q115" s="10">
        <v>0.20499999999999999</v>
      </c>
      <c r="R115" s="13">
        <v>44627</v>
      </c>
      <c r="S115" s="21" t="str">
        <f t="shared" si="19"/>
        <v>22066</v>
      </c>
      <c r="T115" s="10">
        <v>1.048</v>
      </c>
      <c r="U115" t="s">
        <v>74</v>
      </c>
      <c r="V115" s="21" t="str">
        <f t="shared" si="20"/>
        <v>na</v>
      </c>
      <c r="W115" t="s">
        <v>74</v>
      </c>
      <c r="X115" s="13">
        <v>44634</v>
      </c>
      <c r="Y115" s="21" t="str">
        <f t="shared" si="21"/>
        <v>22073</v>
      </c>
      <c r="Z115" s="23">
        <v>11.278</v>
      </c>
      <c r="AA115" s="13">
        <v>44640</v>
      </c>
      <c r="AB115" s="21" t="str">
        <f t="shared" si="22"/>
        <v>22079</v>
      </c>
      <c r="AC115" s="10">
        <v>6.1550000000000002</v>
      </c>
      <c r="AD115" t="s">
        <v>86</v>
      </c>
      <c r="AE115" t="s">
        <v>74</v>
      </c>
      <c r="AF115" t="s">
        <v>96</v>
      </c>
      <c r="AG115" s="10" t="s">
        <v>74</v>
      </c>
      <c r="AH115" s="21" t="str">
        <f t="shared" si="23"/>
        <v>na</v>
      </c>
      <c r="AI115" s="10" t="s">
        <v>74</v>
      </c>
      <c r="AJ115">
        <f t="shared" si="24"/>
        <v>3</v>
      </c>
      <c r="AK115">
        <f t="shared" si="27"/>
        <v>3</v>
      </c>
      <c r="AL115">
        <f t="shared" si="25"/>
        <v>7</v>
      </c>
      <c r="AM115">
        <f t="shared" si="26"/>
        <v>6</v>
      </c>
      <c r="AP115" s="13">
        <v>44634</v>
      </c>
    </row>
    <row r="116" spans="1:42" ht="17" customHeight="1" x14ac:dyDescent="0.2">
      <c r="A116" s="8" t="s">
        <v>44</v>
      </c>
      <c r="B116" s="8">
        <v>25</v>
      </c>
      <c r="C116">
        <v>0.25</v>
      </c>
      <c r="E116">
        <v>3</v>
      </c>
      <c r="F116" t="str">
        <f t="shared" si="14"/>
        <v>R1-25-0.25-3</v>
      </c>
      <c r="G116" t="s">
        <v>67</v>
      </c>
      <c r="H116" s="13">
        <v>44614</v>
      </c>
      <c r="I116" s="21" t="str">
        <f t="shared" si="15"/>
        <v>22053</v>
      </c>
      <c r="J116" s="13">
        <v>44622</v>
      </c>
      <c r="K116" s="21" t="str">
        <f t="shared" si="16"/>
        <v>22061</v>
      </c>
      <c r="L116" s="13">
        <v>44621</v>
      </c>
      <c r="M116" s="21" t="str">
        <f t="shared" si="17"/>
        <v>22060</v>
      </c>
      <c r="N116" s="10">
        <v>4.1000000000000002E-2</v>
      </c>
      <c r="O116" s="13">
        <v>44624</v>
      </c>
      <c r="P116" s="21" t="str">
        <f t="shared" si="18"/>
        <v>22063</v>
      </c>
      <c r="Q116" s="10">
        <v>0.17899999999999999</v>
      </c>
      <c r="R116" s="13">
        <v>44628</v>
      </c>
      <c r="S116" s="21" t="str">
        <f t="shared" si="19"/>
        <v>22067</v>
      </c>
      <c r="T116" s="10">
        <v>1.4319999999999999</v>
      </c>
      <c r="U116" t="s">
        <v>74</v>
      </c>
      <c r="V116" s="21" t="str">
        <f t="shared" si="20"/>
        <v>na</v>
      </c>
      <c r="W116" t="s">
        <v>74</v>
      </c>
      <c r="X116" s="13">
        <v>44635</v>
      </c>
      <c r="Y116" s="21" t="str">
        <f t="shared" si="21"/>
        <v>22074</v>
      </c>
      <c r="Z116" s="10">
        <v>12.92</v>
      </c>
      <c r="AA116" s="13">
        <v>44641</v>
      </c>
      <c r="AB116" s="21" t="str">
        <f t="shared" si="22"/>
        <v>22080</v>
      </c>
      <c r="AC116" s="10">
        <v>7.4</v>
      </c>
      <c r="AD116" t="s">
        <v>86</v>
      </c>
      <c r="AE116" t="s">
        <v>74</v>
      </c>
      <c r="AF116" t="s">
        <v>96</v>
      </c>
      <c r="AG116" s="10" t="s">
        <v>74</v>
      </c>
      <c r="AH116" s="21" t="str">
        <f t="shared" si="23"/>
        <v>na</v>
      </c>
      <c r="AI116" s="10" t="s">
        <v>74</v>
      </c>
      <c r="AJ116">
        <f t="shared" si="24"/>
        <v>3</v>
      </c>
      <c r="AK116">
        <f t="shared" si="27"/>
        <v>4</v>
      </c>
      <c r="AL116">
        <f t="shared" si="25"/>
        <v>7</v>
      </c>
      <c r="AM116">
        <f t="shared" si="26"/>
        <v>6</v>
      </c>
      <c r="AP116" s="13">
        <v>44635</v>
      </c>
    </row>
    <row r="117" spans="1:42" x14ac:dyDescent="0.2">
      <c r="A117" s="8" t="s">
        <v>44</v>
      </c>
      <c r="B117" s="8">
        <v>25</v>
      </c>
      <c r="C117">
        <v>0.25</v>
      </c>
      <c r="E117">
        <v>4</v>
      </c>
      <c r="F117" t="str">
        <f t="shared" si="14"/>
        <v>R1-25-0.25-4</v>
      </c>
      <c r="G117" t="s">
        <v>67</v>
      </c>
      <c r="H117" s="13">
        <v>44614</v>
      </c>
      <c r="I117" s="21" t="str">
        <f t="shared" si="15"/>
        <v>22053</v>
      </c>
      <c r="J117" s="13">
        <v>44622</v>
      </c>
      <c r="K117" s="21" t="str">
        <f t="shared" si="16"/>
        <v>22061</v>
      </c>
      <c r="L117" s="13">
        <v>44621</v>
      </c>
      <c r="M117" s="21" t="str">
        <f t="shared" si="17"/>
        <v>22060</v>
      </c>
      <c r="N117" s="10">
        <v>6.9000000000000006E-2</v>
      </c>
      <c r="O117" s="13">
        <v>44624</v>
      </c>
      <c r="P117" s="21" t="str">
        <f t="shared" si="18"/>
        <v>22063</v>
      </c>
      <c r="Q117" s="10">
        <v>0.254</v>
      </c>
      <c r="R117" s="13">
        <v>44628</v>
      </c>
      <c r="S117" s="21" t="str">
        <f t="shared" si="19"/>
        <v>22067</v>
      </c>
      <c r="T117" s="10">
        <v>1.5189999999999999</v>
      </c>
      <c r="U117" t="s">
        <v>74</v>
      </c>
      <c r="V117" s="21" t="str">
        <f t="shared" si="20"/>
        <v>na</v>
      </c>
      <c r="W117" t="s">
        <v>74</v>
      </c>
      <c r="X117" s="13">
        <v>44634</v>
      </c>
      <c r="Y117" s="21" t="str">
        <f t="shared" si="21"/>
        <v>22073</v>
      </c>
      <c r="Z117" s="10">
        <v>15.255000000000001</v>
      </c>
      <c r="AA117" s="13">
        <v>44640</v>
      </c>
      <c r="AB117" s="21" t="str">
        <f t="shared" si="22"/>
        <v>22079</v>
      </c>
      <c r="AC117" s="10">
        <v>8.2870000000000008</v>
      </c>
      <c r="AD117" t="s">
        <v>87</v>
      </c>
      <c r="AE117" t="s">
        <v>74</v>
      </c>
      <c r="AF117" t="s">
        <v>96</v>
      </c>
      <c r="AG117" s="10" t="s">
        <v>74</v>
      </c>
      <c r="AH117" s="21" t="str">
        <f t="shared" si="23"/>
        <v>na</v>
      </c>
      <c r="AI117" s="10" t="s">
        <v>74</v>
      </c>
      <c r="AJ117">
        <f t="shared" si="24"/>
        <v>3</v>
      </c>
      <c r="AK117">
        <f t="shared" si="27"/>
        <v>4</v>
      </c>
      <c r="AL117">
        <f t="shared" si="25"/>
        <v>6</v>
      </c>
      <c r="AM117">
        <f t="shared" si="26"/>
        <v>6</v>
      </c>
      <c r="AP117" s="13">
        <v>44634</v>
      </c>
    </row>
    <row r="118" spans="1:42" x14ac:dyDescent="0.2">
      <c r="A118" s="8" t="s">
        <v>44</v>
      </c>
      <c r="B118" s="8">
        <v>25</v>
      </c>
      <c r="C118">
        <v>0.25</v>
      </c>
      <c r="E118">
        <v>5</v>
      </c>
      <c r="F118" t="str">
        <f t="shared" si="14"/>
        <v>R1-25-0.25-5</v>
      </c>
      <c r="G118" t="s">
        <v>67</v>
      </c>
      <c r="H118" s="13">
        <v>44614</v>
      </c>
      <c r="I118" s="21" t="str">
        <f t="shared" si="15"/>
        <v>22053</v>
      </c>
      <c r="J118" s="13">
        <v>44622</v>
      </c>
      <c r="K118" s="21" t="str">
        <f t="shared" si="16"/>
        <v>22061</v>
      </c>
      <c r="L118" s="13">
        <v>44621</v>
      </c>
      <c r="M118" s="21" t="str">
        <f t="shared" si="17"/>
        <v>22060</v>
      </c>
      <c r="N118" s="10">
        <v>5.7000000000000002E-2</v>
      </c>
      <c r="O118" s="13">
        <v>44624</v>
      </c>
      <c r="P118" s="21" t="str">
        <f t="shared" si="18"/>
        <v>22063</v>
      </c>
      <c r="Q118" s="10">
        <v>0.184</v>
      </c>
      <c r="R118" s="13">
        <v>44628</v>
      </c>
      <c r="S118" s="21" t="str">
        <f t="shared" si="19"/>
        <v>22067</v>
      </c>
      <c r="T118" s="10">
        <v>1.4339999999999999</v>
      </c>
      <c r="U118" t="s">
        <v>74</v>
      </c>
      <c r="V118" s="21" t="str">
        <f t="shared" si="20"/>
        <v>na</v>
      </c>
      <c r="W118" t="s">
        <v>74</v>
      </c>
      <c r="X118" s="13">
        <v>44634</v>
      </c>
      <c r="Y118" s="21" t="str">
        <f t="shared" si="21"/>
        <v>22073</v>
      </c>
      <c r="Z118" s="23">
        <v>11.853999999999999</v>
      </c>
      <c r="AA118" s="13">
        <v>44639</v>
      </c>
      <c r="AB118" s="21" t="str">
        <f t="shared" si="22"/>
        <v>22078</v>
      </c>
      <c r="AC118" s="10">
        <v>6.4249999999999998</v>
      </c>
      <c r="AD118" t="s">
        <v>86</v>
      </c>
      <c r="AE118" t="s">
        <v>74</v>
      </c>
      <c r="AF118" t="s">
        <v>96</v>
      </c>
      <c r="AG118" s="10" t="s">
        <v>74</v>
      </c>
      <c r="AH118" s="21" t="str">
        <f t="shared" si="23"/>
        <v>na</v>
      </c>
      <c r="AI118" s="10" t="s">
        <v>74</v>
      </c>
      <c r="AJ118">
        <f t="shared" si="24"/>
        <v>3</v>
      </c>
      <c r="AK118">
        <f t="shared" si="27"/>
        <v>4</v>
      </c>
      <c r="AL118">
        <f t="shared" si="25"/>
        <v>6</v>
      </c>
      <c r="AM118">
        <f t="shared" si="26"/>
        <v>5</v>
      </c>
      <c r="AP118" s="13">
        <v>44634</v>
      </c>
    </row>
    <row r="119" spans="1:42" x14ac:dyDescent="0.2">
      <c r="A119" s="8" t="s">
        <v>44</v>
      </c>
      <c r="B119" s="8">
        <v>25</v>
      </c>
      <c r="C119">
        <v>0.25</v>
      </c>
      <c r="E119">
        <v>6</v>
      </c>
      <c r="F119" t="str">
        <f t="shared" si="14"/>
        <v>R1-25-0.25-6</v>
      </c>
      <c r="G119" t="s">
        <v>67</v>
      </c>
      <c r="H119" s="13">
        <v>44614</v>
      </c>
      <c r="I119" s="21" t="str">
        <f t="shared" si="15"/>
        <v>22053</v>
      </c>
      <c r="J119" s="13">
        <v>44622</v>
      </c>
      <c r="K119" s="21" t="str">
        <f t="shared" si="16"/>
        <v>22061</v>
      </c>
      <c r="L119" s="13">
        <v>44621</v>
      </c>
      <c r="M119" s="21" t="str">
        <f t="shared" si="17"/>
        <v>22060</v>
      </c>
      <c r="N119" s="10">
        <v>0.05</v>
      </c>
      <c r="O119" s="13">
        <v>44624</v>
      </c>
      <c r="P119" s="21" t="str">
        <f t="shared" si="18"/>
        <v>22063</v>
      </c>
      <c r="Q119" s="10">
        <v>0.20399999999999999</v>
      </c>
      <c r="R119" s="13">
        <v>44629</v>
      </c>
      <c r="S119" s="21" t="str">
        <f t="shared" si="19"/>
        <v>22068</v>
      </c>
      <c r="T119" s="10">
        <v>1.673</v>
      </c>
      <c r="U119" t="s">
        <v>74</v>
      </c>
      <c r="V119" s="21" t="str">
        <f t="shared" si="20"/>
        <v>na</v>
      </c>
      <c r="W119" t="s">
        <v>74</v>
      </c>
      <c r="X119" s="13">
        <v>44635</v>
      </c>
      <c r="Y119" s="21" t="str">
        <f t="shared" si="21"/>
        <v>22074</v>
      </c>
      <c r="Z119" s="10">
        <v>9.1679999999999993</v>
      </c>
      <c r="AA119" t="s">
        <v>74</v>
      </c>
      <c r="AB119" s="21" t="str">
        <f t="shared" si="22"/>
        <v>na</v>
      </c>
      <c r="AC119" s="10" t="s">
        <v>74</v>
      </c>
      <c r="AD119" t="s">
        <v>74</v>
      </c>
      <c r="AE119" t="s">
        <v>74</v>
      </c>
      <c r="AF119" t="s">
        <v>75</v>
      </c>
      <c r="AG119" s="13">
        <v>44639</v>
      </c>
      <c r="AH119" s="21" t="str">
        <f t="shared" si="23"/>
        <v>22078</v>
      </c>
      <c r="AI119" t="s">
        <v>74</v>
      </c>
      <c r="AJ119">
        <f t="shared" si="24"/>
        <v>3</v>
      </c>
      <c r="AK119">
        <f t="shared" si="27"/>
        <v>5</v>
      </c>
      <c r="AL119">
        <f t="shared" si="25"/>
        <v>6</v>
      </c>
      <c r="AM119" t="str">
        <f t="shared" si="26"/>
        <v>na</v>
      </c>
      <c r="AP119" s="13">
        <v>44635</v>
      </c>
    </row>
    <row r="120" spans="1:42" x14ac:dyDescent="0.2">
      <c r="A120" s="8" t="s">
        <v>44</v>
      </c>
      <c r="B120" s="8">
        <v>25</v>
      </c>
      <c r="C120">
        <v>0.25</v>
      </c>
      <c r="E120">
        <v>7</v>
      </c>
      <c r="F120" t="str">
        <f t="shared" si="14"/>
        <v>R1-25-0.25-7</v>
      </c>
      <c r="G120" t="s">
        <v>67</v>
      </c>
      <c r="H120" s="13">
        <v>44614</v>
      </c>
      <c r="I120" s="21" t="str">
        <f t="shared" si="15"/>
        <v>22053</v>
      </c>
      <c r="J120" s="13">
        <v>44622</v>
      </c>
      <c r="K120" s="21" t="str">
        <f t="shared" si="16"/>
        <v>22061</v>
      </c>
      <c r="L120" s="13">
        <v>44621</v>
      </c>
      <c r="M120" s="21" t="str">
        <f t="shared" si="17"/>
        <v>22060</v>
      </c>
      <c r="N120" s="10">
        <v>4.8000000000000001E-2</v>
      </c>
      <c r="O120" s="13">
        <v>44625</v>
      </c>
      <c r="P120" s="21" t="str">
        <f t="shared" si="18"/>
        <v>22064</v>
      </c>
      <c r="Q120">
        <v>0.214</v>
      </c>
      <c r="R120" s="20">
        <v>44628</v>
      </c>
      <c r="S120" s="21" t="str">
        <f t="shared" si="19"/>
        <v>22067</v>
      </c>
      <c r="T120" s="10">
        <v>1.294</v>
      </c>
      <c r="U120" t="s">
        <v>74</v>
      </c>
      <c r="V120" s="21" t="str">
        <f t="shared" si="20"/>
        <v>na</v>
      </c>
      <c r="W120" t="s">
        <v>74</v>
      </c>
      <c r="X120" s="13">
        <v>44634</v>
      </c>
      <c r="Y120" s="21" t="str">
        <f t="shared" si="21"/>
        <v>22073</v>
      </c>
      <c r="Z120" s="10">
        <v>12.872</v>
      </c>
      <c r="AA120" s="13">
        <v>44640</v>
      </c>
      <c r="AB120" s="21" t="str">
        <f t="shared" si="22"/>
        <v>22079</v>
      </c>
      <c r="AC120" s="10">
        <v>7.2009999999999996</v>
      </c>
      <c r="AD120" t="s">
        <v>86</v>
      </c>
      <c r="AE120" t="s">
        <v>74</v>
      </c>
      <c r="AF120" t="s">
        <v>96</v>
      </c>
      <c r="AG120" s="10" t="s">
        <v>74</v>
      </c>
      <c r="AH120" s="21" t="str">
        <f t="shared" si="23"/>
        <v>na</v>
      </c>
      <c r="AI120" s="10" t="s">
        <v>74</v>
      </c>
      <c r="AJ120">
        <f t="shared" si="24"/>
        <v>4</v>
      </c>
      <c r="AK120">
        <f t="shared" si="27"/>
        <v>3</v>
      </c>
      <c r="AL120">
        <f t="shared" si="25"/>
        <v>6</v>
      </c>
      <c r="AM120">
        <f t="shared" si="26"/>
        <v>6</v>
      </c>
      <c r="AP120" s="13">
        <v>44634</v>
      </c>
    </row>
    <row r="121" spans="1:42" x14ac:dyDescent="0.2">
      <c r="A121" s="8" t="s">
        <v>44</v>
      </c>
      <c r="B121" s="8">
        <v>25</v>
      </c>
      <c r="C121">
        <v>0.25</v>
      </c>
      <c r="E121">
        <v>8</v>
      </c>
      <c r="F121" t="str">
        <f t="shared" si="14"/>
        <v>R1-25-0.25-8</v>
      </c>
      <c r="G121" t="s">
        <v>67</v>
      </c>
      <c r="H121" s="13">
        <v>44614</v>
      </c>
      <c r="I121" s="21" t="str">
        <f t="shared" si="15"/>
        <v>22053</v>
      </c>
      <c r="J121" s="13">
        <v>44622</v>
      </c>
      <c r="K121" s="21" t="str">
        <f t="shared" si="16"/>
        <v>22061</v>
      </c>
      <c r="L121" s="13">
        <v>44621</v>
      </c>
      <c r="M121" s="21" t="str">
        <f t="shared" si="17"/>
        <v>22060</v>
      </c>
      <c r="N121" s="10">
        <v>4.3999999999999997E-2</v>
      </c>
      <c r="O121" s="13">
        <v>44624</v>
      </c>
      <c r="P121" s="21" t="str">
        <f t="shared" si="18"/>
        <v>22063</v>
      </c>
      <c r="Q121">
        <v>0.191</v>
      </c>
      <c r="R121" s="20">
        <v>44628</v>
      </c>
      <c r="S121" s="21" t="str">
        <f t="shared" si="19"/>
        <v>22067</v>
      </c>
      <c r="T121" s="10">
        <v>1.083</v>
      </c>
      <c r="U121" t="s">
        <v>74</v>
      </c>
      <c r="V121" s="21" t="str">
        <f t="shared" si="20"/>
        <v>na</v>
      </c>
      <c r="W121" t="s">
        <v>74</v>
      </c>
      <c r="X121" s="13">
        <v>44636</v>
      </c>
      <c r="Y121" s="21" t="str">
        <f t="shared" si="21"/>
        <v>22075</v>
      </c>
      <c r="Z121" s="10">
        <v>11.417999999999999</v>
      </c>
      <c r="AA121" s="13">
        <v>44643</v>
      </c>
      <c r="AB121" s="21" t="str">
        <f t="shared" si="22"/>
        <v>22082</v>
      </c>
      <c r="AC121" s="10">
        <v>6.0759999999999996</v>
      </c>
      <c r="AD121" t="s">
        <v>86</v>
      </c>
      <c r="AE121" t="s">
        <v>74</v>
      </c>
      <c r="AF121" t="s">
        <v>96</v>
      </c>
      <c r="AG121" s="10" t="s">
        <v>74</v>
      </c>
      <c r="AH121" s="21" t="str">
        <f t="shared" si="23"/>
        <v>na</v>
      </c>
      <c r="AI121" s="10" t="s">
        <v>74</v>
      </c>
      <c r="AJ121">
        <f t="shared" si="24"/>
        <v>3</v>
      </c>
      <c r="AK121">
        <f t="shared" si="27"/>
        <v>4</v>
      </c>
      <c r="AL121">
        <f t="shared" si="25"/>
        <v>8</v>
      </c>
      <c r="AM121">
        <f t="shared" si="26"/>
        <v>7</v>
      </c>
      <c r="AP121" s="13">
        <v>44636</v>
      </c>
    </row>
    <row r="122" spans="1:42" x14ac:dyDescent="0.2">
      <c r="A122" s="8" t="s">
        <v>44</v>
      </c>
      <c r="B122" s="8">
        <v>25</v>
      </c>
      <c r="C122">
        <v>0.25</v>
      </c>
      <c r="E122">
        <v>9</v>
      </c>
      <c r="F122" t="str">
        <f t="shared" si="14"/>
        <v>R1-25-0.25-9</v>
      </c>
      <c r="G122" t="s">
        <v>67</v>
      </c>
      <c r="H122" s="13">
        <v>44614</v>
      </c>
      <c r="I122" s="21" t="str">
        <f t="shared" si="15"/>
        <v>22053</v>
      </c>
      <c r="J122" s="13">
        <v>44622</v>
      </c>
      <c r="K122" s="21" t="str">
        <f t="shared" si="16"/>
        <v>22061</v>
      </c>
      <c r="L122" s="13">
        <v>44621</v>
      </c>
      <c r="M122" s="21" t="str">
        <f t="shared" si="17"/>
        <v>22060</v>
      </c>
      <c r="N122" s="10">
        <v>3.5999999999999997E-2</v>
      </c>
      <c r="O122" s="13">
        <v>44626</v>
      </c>
      <c r="P122" s="21" t="str">
        <f t="shared" si="18"/>
        <v>22065</v>
      </c>
      <c r="Q122">
        <v>0.17199999999999999</v>
      </c>
      <c r="R122" s="13">
        <v>44631</v>
      </c>
      <c r="S122" s="21" t="str">
        <f t="shared" si="19"/>
        <v>22070</v>
      </c>
      <c r="T122" s="10">
        <v>0.28299999999999997</v>
      </c>
      <c r="U122" t="s">
        <v>74</v>
      </c>
      <c r="V122" s="21" t="str">
        <f t="shared" si="20"/>
        <v>na</v>
      </c>
      <c r="W122" t="s">
        <v>74</v>
      </c>
      <c r="X122" s="13">
        <v>44639</v>
      </c>
      <c r="Y122" s="21" t="str">
        <f t="shared" si="21"/>
        <v>22078</v>
      </c>
      <c r="Z122" s="10">
        <v>13.718999999999999</v>
      </c>
      <c r="AA122" s="13">
        <v>44646</v>
      </c>
      <c r="AB122" s="21" t="str">
        <f t="shared" si="22"/>
        <v>22085</v>
      </c>
      <c r="AC122" s="10">
        <v>7.4770000000000003</v>
      </c>
      <c r="AD122" t="s">
        <v>87</v>
      </c>
      <c r="AE122" t="s">
        <v>74</v>
      </c>
      <c r="AF122" t="s">
        <v>96</v>
      </c>
      <c r="AG122" s="10" t="s">
        <v>74</v>
      </c>
      <c r="AH122" s="21" t="str">
        <f t="shared" si="23"/>
        <v>na</v>
      </c>
      <c r="AI122" s="10" t="s">
        <v>74</v>
      </c>
      <c r="AJ122">
        <f t="shared" si="24"/>
        <v>5</v>
      </c>
      <c r="AK122">
        <f t="shared" si="27"/>
        <v>5</v>
      </c>
      <c r="AL122">
        <f t="shared" si="25"/>
        <v>8</v>
      </c>
      <c r="AM122">
        <f t="shared" si="26"/>
        <v>7</v>
      </c>
      <c r="AP122" s="13">
        <v>44639</v>
      </c>
    </row>
    <row r="123" spans="1:42" x14ac:dyDescent="0.2">
      <c r="A123" s="8" t="s">
        <v>44</v>
      </c>
      <c r="B123" s="8">
        <v>25</v>
      </c>
      <c r="C123">
        <v>0.25</v>
      </c>
      <c r="E123">
        <v>10</v>
      </c>
      <c r="F123" t="str">
        <f t="shared" si="14"/>
        <v>R1-25-0.25-10</v>
      </c>
      <c r="G123" t="s">
        <v>67</v>
      </c>
      <c r="H123" s="13">
        <v>44614</v>
      </c>
      <c r="I123" s="21" t="str">
        <f t="shared" si="15"/>
        <v>22053</v>
      </c>
      <c r="J123" s="13">
        <v>44622</v>
      </c>
      <c r="K123" s="21" t="str">
        <f t="shared" si="16"/>
        <v>22061</v>
      </c>
      <c r="L123" s="13">
        <v>44621</v>
      </c>
      <c r="M123" s="21" t="str">
        <f t="shared" si="17"/>
        <v>22060</v>
      </c>
      <c r="N123" s="10">
        <v>7.0000000000000007E-2</v>
      </c>
      <c r="O123" s="13">
        <v>44624</v>
      </c>
      <c r="P123" s="21" t="str">
        <f t="shared" si="18"/>
        <v>22063</v>
      </c>
      <c r="Q123">
        <v>0.21299999999999999</v>
      </c>
      <c r="R123" s="20">
        <v>44628</v>
      </c>
      <c r="S123" s="21" t="str">
        <f t="shared" si="19"/>
        <v>22067</v>
      </c>
      <c r="T123" s="10">
        <v>1.4390000000000001</v>
      </c>
      <c r="U123" t="s">
        <v>74</v>
      </c>
      <c r="V123" s="21" t="str">
        <f t="shared" si="20"/>
        <v>na</v>
      </c>
      <c r="W123" t="s">
        <v>74</v>
      </c>
      <c r="X123" s="13">
        <v>44635</v>
      </c>
      <c r="Y123" s="21" t="str">
        <f t="shared" si="21"/>
        <v>22074</v>
      </c>
      <c r="Z123" s="10">
        <v>8.8970000000000002</v>
      </c>
      <c r="AA123" s="13">
        <v>44640</v>
      </c>
      <c r="AB123" s="21" t="str">
        <f t="shared" si="22"/>
        <v>22079</v>
      </c>
      <c r="AC123" s="10">
        <v>7.0469999999999997</v>
      </c>
      <c r="AD123" t="s">
        <v>86</v>
      </c>
      <c r="AE123" t="s">
        <v>74</v>
      </c>
      <c r="AF123" t="s">
        <v>96</v>
      </c>
      <c r="AG123" s="10" t="s">
        <v>74</v>
      </c>
      <c r="AH123" s="21" t="str">
        <f t="shared" si="23"/>
        <v>na</v>
      </c>
      <c r="AI123" s="10" t="s">
        <v>74</v>
      </c>
      <c r="AJ123">
        <f t="shared" si="24"/>
        <v>3</v>
      </c>
      <c r="AK123">
        <f t="shared" si="27"/>
        <v>4</v>
      </c>
      <c r="AL123">
        <f t="shared" si="25"/>
        <v>7</v>
      </c>
      <c r="AM123">
        <f t="shared" si="26"/>
        <v>5</v>
      </c>
      <c r="AP123" s="13">
        <v>44635</v>
      </c>
    </row>
    <row r="124" spans="1:42" x14ac:dyDescent="0.2">
      <c r="A124" s="8" t="s">
        <v>44</v>
      </c>
      <c r="B124" s="8">
        <v>25</v>
      </c>
      <c r="C124" s="5">
        <v>0.1</v>
      </c>
      <c r="E124">
        <v>1</v>
      </c>
      <c r="F124" t="str">
        <f t="shared" si="14"/>
        <v>R1-25-0.1-1</v>
      </c>
      <c r="G124" t="s">
        <v>67</v>
      </c>
      <c r="H124" s="13">
        <v>44614</v>
      </c>
      <c r="I124" s="21" t="str">
        <f t="shared" si="15"/>
        <v>22053</v>
      </c>
      <c r="J124" s="13">
        <v>44622</v>
      </c>
      <c r="K124" s="21" t="str">
        <f t="shared" si="16"/>
        <v>22061</v>
      </c>
      <c r="L124" s="13">
        <v>44621</v>
      </c>
      <c r="M124" s="21" t="str">
        <f t="shared" si="17"/>
        <v>22060</v>
      </c>
      <c r="N124" s="10">
        <v>5.1999999999999998E-2</v>
      </c>
      <c r="O124" s="13">
        <v>44624</v>
      </c>
      <c r="P124" s="21" t="str">
        <f t="shared" si="18"/>
        <v>22063</v>
      </c>
      <c r="Q124" s="10">
        <v>0.20100000000000001</v>
      </c>
      <c r="R124" s="13">
        <v>44628</v>
      </c>
      <c r="S124" s="21" t="str">
        <f t="shared" si="19"/>
        <v>22067</v>
      </c>
      <c r="T124" s="10">
        <v>1.35</v>
      </c>
      <c r="U124" t="s">
        <v>74</v>
      </c>
      <c r="V124" s="21" t="str">
        <f t="shared" si="20"/>
        <v>na</v>
      </c>
      <c r="W124" t="s">
        <v>74</v>
      </c>
      <c r="X124" s="13">
        <v>44634</v>
      </c>
      <c r="Y124" s="21" t="str">
        <f t="shared" si="21"/>
        <v>22073</v>
      </c>
      <c r="Z124" s="16">
        <v>14.196999999999999</v>
      </c>
      <c r="AA124" s="13">
        <v>44641</v>
      </c>
      <c r="AB124" s="21" t="str">
        <f t="shared" si="22"/>
        <v>22080</v>
      </c>
      <c r="AC124" s="10">
        <v>7.1669999999999998</v>
      </c>
      <c r="AD124" t="s">
        <v>86</v>
      </c>
      <c r="AE124" t="s">
        <v>74</v>
      </c>
      <c r="AF124" t="s">
        <v>96</v>
      </c>
      <c r="AG124" s="10" t="s">
        <v>74</v>
      </c>
      <c r="AH124" s="21" t="str">
        <f t="shared" si="23"/>
        <v>na</v>
      </c>
      <c r="AI124" s="10" t="s">
        <v>74</v>
      </c>
      <c r="AJ124">
        <f t="shared" si="24"/>
        <v>3</v>
      </c>
      <c r="AK124">
        <f t="shared" si="27"/>
        <v>4</v>
      </c>
      <c r="AL124">
        <f t="shared" si="25"/>
        <v>6</v>
      </c>
      <c r="AM124">
        <f t="shared" si="26"/>
        <v>7</v>
      </c>
      <c r="AP124" s="13">
        <v>44634</v>
      </c>
    </row>
    <row r="125" spans="1:42" x14ac:dyDescent="0.2">
      <c r="A125" s="8" t="s">
        <v>44</v>
      </c>
      <c r="B125" s="8">
        <v>25</v>
      </c>
      <c r="C125" s="5">
        <v>0.1</v>
      </c>
      <c r="E125">
        <v>2</v>
      </c>
      <c r="F125" t="str">
        <f t="shared" si="14"/>
        <v>R1-25-0.1-2</v>
      </c>
      <c r="G125" t="s">
        <v>67</v>
      </c>
      <c r="H125" s="13">
        <v>44614</v>
      </c>
      <c r="I125" s="21" t="str">
        <f t="shared" si="15"/>
        <v>22053</v>
      </c>
      <c r="J125" s="13">
        <v>44622</v>
      </c>
      <c r="K125" s="21" t="str">
        <f t="shared" si="16"/>
        <v>22061</v>
      </c>
      <c r="L125" s="13">
        <v>44621</v>
      </c>
      <c r="M125" s="21" t="str">
        <f t="shared" si="17"/>
        <v>22060</v>
      </c>
      <c r="N125" s="10">
        <v>6.3E-2</v>
      </c>
      <c r="O125" s="13">
        <v>44624</v>
      </c>
      <c r="P125" s="21" t="str">
        <f t="shared" si="18"/>
        <v>22063</v>
      </c>
      <c r="Q125" s="10">
        <v>0.23100000000000001</v>
      </c>
      <c r="R125" s="13">
        <v>44628</v>
      </c>
      <c r="S125" s="21" t="str">
        <f t="shared" si="19"/>
        <v>22067</v>
      </c>
      <c r="T125" s="10">
        <v>1.5660000000000001</v>
      </c>
      <c r="U125" t="s">
        <v>74</v>
      </c>
      <c r="V125" s="21" t="str">
        <f t="shared" si="20"/>
        <v>na</v>
      </c>
      <c r="W125" t="s">
        <v>74</v>
      </c>
      <c r="X125" s="13">
        <v>44634</v>
      </c>
      <c r="Y125" s="21" t="str">
        <f t="shared" si="21"/>
        <v>22073</v>
      </c>
      <c r="Z125" s="16">
        <v>14.696</v>
      </c>
      <c r="AA125" s="13">
        <v>44641</v>
      </c>
      <c r="AB125" s="21" t="str">
        <f t="shared" si="22"/>
        <v>22080</v>
      </c>
      <c r="AC125" s="10">
        <v>7.68</v>
      </c>
      <c r="AD125" t="s">
        <v>87</v>
      </c>
      <c r="AE125" t="s">
        <v>74</v>
      </c>
      <c r="AF125" t="s">
        <v>96</v>
      </c>
      <c r="AG125" s="10" t="s">
        <v>74</v>
      </c>
      <c r="AH125" s="21" t="str">
        <f t="shared" si="23"/>
        <v>na</v>
      </c>
      <c r="AI125" s="10" t="s">
        <v>74</v>
      </c>
      <c r="AJ125">
        <f t="shared" si="24"/>
        <v>3</v>
      </c>
      <c r="AK125">
        <f t="shared" si="27"/>
        <v>4</v>
      </c>
      <c r="AL125">
        <f t="shared" si="25"/>
        <v>6</v>
      </c>
      <c r="AM125">
        <f t="shared" si="26"/>
        <v>7</v>
      </c>
      <c r="AP125" s="13">
        <v>44634</v>
      </c>
    </row>
    <row r="126" spans="1:42" x14ac:dyDescent="0.2">
      <c r="A126" s="8" t="s">
        <v>44</v>
      </c>
      <c r="B126" s="8">
        <v>25</v>
      </c>
      <c r="C126" s="5">
        <v>0.1</v>
      </c>
      <c r="E126">
        <v>3</v>
      </c>
      <c r="F126" t="str">
        <f t="shared" si="14"/>
        <v>R1-25-0.1-3</v>
      </c>
      <c r="G126" t="s">
        <v>67</v>
      </c>
      <c r="H126" s="13">
        <v>44614</v>
      </c>
      <c r="I126" s="21" t="str">
        <f t="shared" si="15"/>
        <v>22053</v>
      </c>
      <c r="J126" s="13">
        <v>44622</v>
      </c>
      <c r="K126" s="21" t="str">
        <f t="shared" si="16"/>
        <v>22061</v>
      </c>
      <c r="L126" s="13">
        <v>44621</v>
      </c>
      <c r="M126" s="21" t="str">
        <f t="shared" si="17"/>
        <v>22060</v>
      </c>
      <c r="N126" s="10">
        <v>0.05</v>
      </c>
      <c r="O126" s="13">
        <v>44624</v>
      </c>
      <c r="P126" s="21" t="str">
        <f t="shared" si="18"/>
        <v>22063</v>
      </c>
      <c r="Q126" s="10">
        <v>0.17499999999999999</v>
      </c>
      <c r="R126" s="13">
        <v>44628</v>
      </c>
      <c r="S126" s="21" t="str">
        <f t="shared" si="19"/>
        <v>22067</v>
      </c>
      <c r="T126" s="10">
        <v>1.325</v>
      </c>
      <c r="U126" t="s">
        <v>74</v>
      </c>
      <c r="V126" s="21" t="str">
        <f t="shared" si="20"/>
        <v>na</v>
      </c>
      <c r="W126" t="s">
        <v>74</v>
      </c>
      <c r="X126" s="13">
        <v>44634</v>
      </c>
      <c r="Y126" s="21" t="str">
        <f t="shared" si="21"/>
        <v>22073</v>
      </c>
      <c r="Z126" s="16">
        <v>10.069000000000001</v>
      </c>
      <c r="AA126" s="13">
        <v>44640</v>
      </c>
      <c r="AB126" s="21" t="str">
        <f t="shared" si="22"/>
        <v>22079</v>
      </c>
      <c r="AC126" s="10">
        <v>5.69</v>
      </c>
      <c r="AD126" t="s">
        <v>86</v>
      </c>
      <c r="AE126" t="s">
        <v>74</v>
      </c>
      <c r="AF126" t="s">
        <v>96</v>
      </c>
      <c r="AG126" s="10" t="s">
        <v>74</v>
      </c>
      <c r="AH126" s="21" t="str">
        <f t="shared" si="23"/>
        <v>na</v>
      </c>
      <c r="AI126" s="10" t="s">
        <v>74</v>
      </c>
      <c r="AJ126">
        <f t="shared" si="24"/>
        <v>3</v>
      </c>
      <c r="AK126">
        <f t="shared" si="27"/>
        <v>4</v>
      </c>
      <c r="AL126">
        <f t="shared" si="25"/>
        <v>6</v>
      </c>
      <c r="AM126">
        <f t="shared" si="26"/>
        <v>6</v>
      </c>
      <c r="AP126" s="13">
        <v>44634</v>
      </c>
    </row>
    <row r="127" spans="1:42" x14ac:dyDescent="0.2">
      <c r="A127" s="8" t="s">
        <v>44</v>
      </c>
      <c r="B127" s="8">
        <v>25</v>
      </c>
      <c r="C127" s="5">
        <v>0.1</v>
      </c>
      <c r="E127">
        <v>4</v>
      </c>
      <c r="F127" t="str">
        <f t="shared" si="14"/>
        <v>R1-25-0.1-4</v>
      </c>
      <c r="G127" t="s">
        <v>67</v>
      </c>
      <c r="H127" s="13">
        <v>44614</v>
      </c>
      <c r="I127" s="21" t="str">
        <f t="shared" si="15"/>
        <v>22053</v>
      </c>
      <c r="J127" s="13">
        <v>44622</v>
      </c>
      <c r="K127" s="21" t="str">
        <f t="shared" si="16"/>
        <v>22061</v>
      </c>
      <c r="L127" s="13">
        <v>44621</v>
      </c>
      <c r="M127" s="21" t="str">
        <f t="shared" si="17"/>
        <v>22060</v>
      </c>
      <c r="N127" s="10">
        <v>0.09</v>
      </c>
      <c r="O127" s="13">
        <v>44624</v>
      </c>
      <c r="P127" s="21" t="str">
        <f t="shared" si="18"/>
        <v>22063</v>
      </c>
      <c r="Q127" s="10">
        <v>0.29099999999999998</v>
      </c>
      <c r="R127" s="13">
        <v>44627</v>
      </c>
      <c r="S127" s="21" t="str">
        <f t="shared" si="19"/>
        <v>22066</v>
      </c>
      <c r="T127" s="10">
        <v>1.4039999999999999</v>
      </c>
      <c r="U127" t="s">
        <v>74</v>
      </c>
      <c r="V127" s="21" t="str">
        <f t="shared" si="20"/>
        <v>na</v>
      </c>
      <c r="W127" t="s">
        <v>74</v>
      </c>
      <c r="X127" s="13">
        <v>44634</v>
      </c>
      <c r="Y127" s="21" t="str">
        <f t="shared" si="21"/>
        <v>22073</v>
      </c>
      <c r="Z127" s="23">
        <v>12.67</v>
      </c>
      <c r="AA127" s="13">
        <v>44640</v>
      </c>
      <c r="AB127" s="21" t="str">
        <f t="shared" si="22"/>
        <v>22079</v>
      </c>
      <c r="AC127" s="10">
        <v>7.085</v>
      </c>
      <c r="AD127" t="s">
        <v>87</v>
      </c>
      <c r="AE127" t="s">
        <v>74</v>
      </c>
      <c r="AF127" t="s">
        <v>96</v>
      </c>
      <c r="AG127" s="10" t="s">
        <v>74</v>
      </c>
      <c r="AH127" s="21" t="str">
        <f t="shared" si="23"/>
        <v>na</v>
      </c>
      <c r="AI127" s="10" t="s">
        <v>74</v>
      </c>
      <c r="AJ127">
        <f t="shared" si="24"/>
        <v>3</v>
      </c>
      <c r="AK127">
        <f t="shared" si="27"/>
        <v>3</v>
      </c>
      <c r="AL127">
        <f t="shared" si="25"/>
        <v>7</v>
      </c>
      <c r="AM127">
        <f t="shared" si="26"/>
        <v>6</v>
      </c>
      <c r="AP127" s="13">
        <v>44634</v>
      </c>
    </row>
    <row r="128" spans="1:42" x14ac:dyDescent="0.2">
      <c r="A128" s="8" t="s">
        <v>44</v>
      </c>
      <c r="B128" s="8">
        <v>25</v>
      </c>
      <c r="C128" s="5">
        <v>0.1</v>
      </c>
      <c r="E128">
        <v>5</v>
      </c>
      <c r="F128" t="str">
        <f t="shared" si="14"/>
        <v>R1-25-0.1-5</v>
      </c>
      <c r="G128" t="s">
        <v>67</v>
      </c>
      <c r="H128" s="13">
        <v>44614</v>
      </c>
      <c r="I128" s="21" t="str">
        <f t="shared" si="15"/>
        <v>22053</v>
      </c>
      <c r="J128" s="13">
        <v>44622</v>
      </c>
      <c r="K128" s="21" t="str">
        <f t="shared" si="16"/>
        <v>22061</v>
      </c>
      <c r="L128" s="13">
        <v>44621</v>
      </c>
      <c r="M128" s="21" t="str">
        <f t="shared" si="17"/>
        <v>22060</v>
      </c>
      <c r="N128" s="10">
        <v>7.1999999999999995E-2</v>
      </c>
      <c r="O128" s="13">
        <v>44624</v>
      </c>
      <c r="P128" s="21" t="str">
        <f t="shared" si="18"/>
        <v>22063</v>
      </c>
      <c r="Q128" s="10">
        <v>0.22800000000000001</v>
      </c>
      <c r="R128" s="13">
        <v>44627</v>
      </c>
      <c r="S128" s="21" t="str">
        <f t="shared" si="19"/>
        <v>22066</v>
      </c>
      <c r="T128" s="10">
        <v>1.5760000000000001</v>
      </c>
      <c r="U128" t="s">
        <v>74</v>
      </c>
      <c r="V128" s="21" t="str">
        <f t="shared" si="20"/>
        <v>na</v>
      </c>
      <c r="W128" t="s">
        <v>74</v>
      </c>
      <c r="X128" s="13">
        <v>44634</v>
      </c>
      <c r="Y128" s="21" t="str">
        <f t="shared" si="21"/>
        <v>22073</v>
      </c>
      <c r="Z128" s="16">
        <v>13.723000000000001</v>
      </c>
      <c r="AA128" s="13">
        <v>44640</v>
      </c>
      <c r="AB128" s="21" t="str">
        <f t="shared" si="22"/>
        <v>22079</v>
      </c>
      <c r="AC128" s="10">
        <v>7.8319999999999999</v>
      </c>
      <c r="AD128" t="s">
        <v>87</v>
      </c>
      <c r="AE128" t="s">
        <v>74</v>
      </c>
      <c r="AF128" t="s">
        <v>96</v>
      </c>
      <c r="AG128" s="10" t="s">
        <v>74</v>
      </c>
      <c r="AH128" s="21" t="str">
        <f t="shared" si="23"/>
        <v>na</v>
      </c>
      <c r="AI128" s="10" t="s">
        <v>74</v>
      </c>
      <c r="AJ128">
        <f t="shared" si="24"/>
        <v>3</v>
      </c>
      <c r="AK128">
        <f t="shared" si="27"/>
        <v>3</v>
      </c>
      <c r="AL128">
        <f t="shared" si="25"/>
        <v>7</v>
      </c>
      <c r="AM128">
        <f t="shared" si="26"/>
        <v>6</v>
      </c>
      <c r="AP128" s="13">
        <v>44634</v>
      </c>
    </row>
    <row r="129" spans="1:42" x14ac:dyDescent="0.2">
      <c r="A129" s="8" t="s">
        <v>44</v>
      </c>
      <c r="B129" s="8">
        <v>25</v>
      </c>
      <c r="C129" s="5">
        <v>0.1</v>
      </c>
      <c r="E129">
        <v>6</v>
      </c>
      <c r="F129" t="str">
        <f t="shared" si="14"/>
        <v>R1-25-0.1-6</v>
      </c>
      <c r="G129" t="s">
        <v>67</v>
      </c>
      <c r="H129" s="13">
        <v>44614</v>
      </c>
      <c r="I129" s="21" t="str">
        <f t="shared" si="15"/>
        <v>22053</v>
      </c>
      <c r="J129" s="13">
        <v>44622</v>
      </c>
      <c r="K129" s="21" t="str">
        <f t="shared" si="16"/>
        <v>22061</v>
      </c>
      <c r="L129" s="13">
        <v>44621</v>
      </c>
      <c r="M129" s="21" t="str">
        <f t="shared" si="17"/>
        <v>22060</v>
      </c>
      <c r="N129" s="10">
        <v>4.4999999999999998E-2</v>
      </c>
      <c r="O129" s="13">
        <v>44624</v>
      </c>
      <c r="P129" s="21" t="str">
        <f t="shared" si="18"/>
        <v>22063</v>
      </c>
      <c r="Q129" s="10">
        <v>0.19600000000000001</v>
      </c>
      <c r="R129" s="13">
        <v>44628</v>
      </c>
      <c r="S129" s="21" t="str">
        <f t="shared" si="19"/>
        <v>22067</v>
      </c>
      <c r="T129" s="10">
        <v>1.25</v>
      </c>
      <c r="U129" t="s">
        <v>74</v>
      </c>
      <c r="V129" s="21" t="str">
        <f t="shared" si="20"/>
        <v>na</v>
      </c>
      <c r="W129" t="s">
        <v>74</v>
      </c>
      <c r="X129" s="13">
        <v>44635</v>
      </c>
      <c r="Y129" s="21" t="str">
        <f t="shared" si="21"/>
        <v>22074</v>
      </c>
      <c r="Z129" s="16">
        <v>13.875</v>
      </c>
      <c r="AA129" s="13">
        <v>44641</v>
      </c>
      <c r="AB129" s="21" t="str">
        <f t="shared" si="22"/>
        <v>22080</v>
      </c>
      <c r="AC129" s="10">
        <v>7.6849999999999996</v>
      </c>
      <c r="AD129" t="s">
        <v>86</v>
      </c>
      <c r="AE129" t="s">
        <v>74</v>
      </c>
      <c r="AF129" t="s">
        <v>96</v>
      </c>
      <c r="AG129" s="10" t="s">
        <v>74</v>
      </c>
      <c r="AH129" s="21" t="str">
        <f t="shared" si="23"/>
        <v>na</v>
      </c>
      <c r="AI129" s="10" t="s">
        <v>74</v>
      </c>
      <c r="AJ129">
        <f t="shared" si="24"/>
        <v>3</v>
      </c>
      <c r="AK129">
        <f t="shared" si="27"/>
        <v>4</v>
      </c>
      <c r="AL129">
        <f t="shared" si="25"/>
        <v>7</v>
      </c>
      <c r="AM129">
        <f t="shared" si="26"/>
        <v>6</v>
      </c>
      <c r="AP129" s="13">
        <v>44635</v>
      </c>
    </row>
    <row r="130" spans="1:42" x14ac:dyDescent="0.2">
      <c r="A130" s="8" t="s">
        <v>44</v>
      </c>
      <c r="B130" s="8">
        <v>25</v>
      </c>
      <c r="C130" s="5">
        <v>0.1</v>
      </c>
      <c r="E130">
        <v>7</v>
      </c>
      <c r="F130" t="str">
        <f t="shared" si="14"/>
        <v>R1-25-0.1-7</v>
      </c>
      <c r="G130" t="s">
        <v>67</v>
      </c>
      <c r="H130" s="13">
        <v>44614</v>
      </c>
      <c r="I130" s="21" t="str">
        <f t="shared" si="15"/>
        <v>22053</v>
      </c>
      <c r="J130" s="13">
        <v>44622</v>
      </c>
      <c r="K130" s="21" t="str">
        <f t="shared" si="16"/>
        <v>22061</v>
      </c>
      <c r="L130" s="13">
        <v>44621</v>
      </c>
      <c r="M130" s="21" t="str">
        <f t="shared" si="17"/>
        <v>22060</v>
      </c>
      <c r="N130" s="10">
        <v>2.7E-2</v>
      </c>
      <c r="O130" s="13">
        <v>44627</v>
      </c>
      <c r="P130" s="21" t="str">
        <f t="shared" si="18"/>
        <v>22066</v>
      </c>
      <c r="Q130">
        <v>0.128</v>
      </c>
      <c r="R130" s="13">
        <v>44631</v>
      </c>
      <c r="S130" s="21" t="str">
        <f t="shared" si="19"/>
        <v>22070</v>
      </c>
      <c r="T130" s="10">
        <v>1.0529999999999999</v>
      </c>
      <c r="U130" t="s">
        <v>74</v>
      </c>
      <c r="V130" s="21" t="str">
        <f t="shared" si="20"/>
        <v>na</v>
      </c>
      <c r="W130" t="s">
        <v>74</v>
      </c>
      <c r="X130" s="13">
        <v>44638</v>
      </c>
      <c r="Y130" s="21" t="str">
        <f t="shared" si="21"/>
        <v>22077</v>
      </c>
      <c r="Z130" s="16">
        <v>10.523999999999999</v>
      </c>
      <c r="AA130" s="13">
        <v>44645</v>
      </c>
      <c r="AB130" s="21" t="str">
        <f t="shared" si="22"/>
        <v>22084</v>
      </c>
      <c r="AC130" s="10">
        <v>6.298</v>
      </c>
      <c r="AD130" t="s">
        <v>86</v>
      </c>
      <c r="AE130" t="s">
        <v>74</v>
      </c>
      <c r="AF130" t="s">
        <v>96</v>
      </c>
      <c r="AG130" s="10" t="s">
        <v>74</v>
      </c>
      <c r="AH130" s="21" t="str">
        <f t="shared" si="23"/>
        <v>na</v>
      </c>
      <c r="AI130" s="10" t="s">
        <v>74</v>
      </c>
      <c r="AJ130">
        <f t="shared" si="24"/>
        <v>6</v>
      </c>
      <c r="AK130">
        <f t="shared" si="27"/>
        <v>4</v>
      </c>
      <c r="AL130">
        <f t="shared" si="25"/>
        <v>7</v>
      </c>
      <c r="AM130">
        <f t="shared" si="26"/>
        <v>7</v>
      </c>
      <c r="AP130" s="13">
        <v>44638</v>
      </c>
    </row>
    <row r="131" spans="1:42" x14ac:dyDescent="0.2">
      <c r="A131" s="8" t="s">
        <v>44</v>
      </c>
      <c r="B131" s="8">
        <v>25</v>
      </c>
      <c r="C131" s="5">
        <v>0.1</v>
      </c>
      <c r="E131">
        <v>8</v>
      </c>
      <c r="F131" t="str">
        <f t="shared" ref="F131:F143" si="28">_xlfn.CONCAT(A131,"-",B131,"-",C131,
IF(ISTEXT(D131),"_",""),D131,"-",E131)</f>
        <v>R1-25-0.1-8</v>
      </c>
      <c r="G131" t="s">
        <v>67</v>
      </c>
      <c r="H131" s="13">
        <v>44614</v>
      </c>
      <c r="I131" s="21" t="str">
        <f t="shared" ref="I131:I143" si="29">TEXT(H131,"yy")&amp;TEXT(H131-("1JAN"&amp;YEAR(H131))+1,"000")</f>
        <v>22053</v>
      </c>
      <c r="J131" s="13">
        <v>44622</v>
      </c>
      <c r="K131" s="21" t="str">
        <f t="shared" ref="K131:K143" si="30">IF(J131&lt;&gt;"na",(TEXT(J131,"yy")&amp;TEXT(J131-("1JAN"&amp;YEAR(J131))+1,"000")),"na")</f>
        <v>22061</v>
      </c>
      <c r="L131" s="13">
        <v>44621</v>
      </c>
      <c r="M131" s="21" t="str">
        <f t="shared" ref="M131:M143" si="31">IF(L131&lt;&gt;"na",(TEXT(L131,"yy")&amp;TEXT(L131-("1JAN"&amp;YEAR(L131))+1,"000")),"na")</f>
        <v>22060</v>
      </c>
      <c r="N131" s="10">
        <v>3.5000000000000003E-2</v>
      </c>
      <c r="O131" s="13">
        <v>44625</v>
      </c>
      <c r="P131" s="21" t="str">
        <f t="shared" ref="P131:P143" si="32">IF(O131&lt;&gt;"na",(TEXT(O131,"yy")&amp;TEXT(O131-("1JAN"&amp;YEAR(O131))+1,"000")),"na")</f>
        <v>22064</v>
      </c>
      <c r="Q131">
        <v>0.155</v>
      </c>
      <c r="R131" s="13">
        <v>44629</v>
      </c>
      <c r="S131" s="21" t="str">
        <f t="shared" ref="S131:S143" si="33">IF(R131&lt;&gt;"na",(TEXT(R131,"yy")&amp;TEXT(R131-("1JAN"&amp;YEAR(R131))+1,"000")),"na")</f>
        <v>22068</v>
      </c>
      <c r="T131" s="10">
        <v>1.242</v>
      </c>
      <c r="U131" t="s">
        <v>74</v>
      </c>
      <c r="V131" s="21" t="str">
        <f t="shared" ref="V131:V143" si="34">IF(U131&lt;&gt;"na",(TEXT(U131,"yy")&amp;TEXT(U131-("1JAN"&amp;YEAR(U131))+1,"000")),"na")</f>
        <v>na</v>
      </c>
      <c r="W131" t="s">
        <v>74</v>
      </c>
      <c r="X131" s="13">
        <v>44635</v>
      </c>
      <c r="Y131" s="21" t="str">
        <f t="shared" ref="Y131:Y143" si="35">IF(X131&lt;&gt;"na",(TEXT(X131,"yy")&amp;TEXT(X131-("1JAN"&amp;YEAR(X131))+1,"000")),"na")</f>
        <v>22074</v>
      </c>
      <c r="Z131" s="16">
        <v>11.52</v>
      </c>
      <c r="AA131" s="13">
        <v>44641</v>
      </c>
      <c r="AB131" s="21" t="str">
        <f t="shared" ref="AB131:AB142" si="36">IF(AA131&lt;&gt;"na",(TEXT(AA131,"yy")&amp;TEXT(AA131-("1JAN"&amp;YEAR(AA131))+1,"000")),"na")</f>
        <v>22080</v>
      </c>
      <c r="AC131" s="10">
        <v>6.7569999999999997</v>
      </c>
      <c r="AD131" t="s">
        <v>86</v>
      </c>
      <c r="AE131" t="s">
        <v>74</v>
      </c>
      <c r="AF131" t="s">
        <v>96</v>
      </c>
      <c r="AG131" s="10" t="s">
        <v>74</v>
      </c>
      <c r="AH131" s="21" t="str">
        <f t="shared" ref="AH131:AH143" si="37">IF(AG131&lt;&gt;"na",(TEXT(AG131,"yy")&amp;TEXT(AG131-("1JAN"&amp;YEAR(AG131))+1,"000")),"na")</f>
        <v>na</v>
      </c>
      <c r="AI131" s="10" t="s">
        <v>74</v>
      </c>
      <c r="AJ131">
        <f t="shared" ref="AJ131:AJ143" si="38">IF(M131&lt;&gt;"na",P131-M131,"na")</f>
        <v>4</v>
      </c>
      <c r="AK131">
        <f t="shared" si="27"/>
        <v>4</v>
      </c>
      <c r="AL131">
        <f t="shared" ref="AL131:AL143" si="39">IF(Y131&lt;&gt;"na",Y131-S131,"na")</f>
        <v>6</v>
      </c>
      <c r="AM131">
        <f t="shared" ref="AM131:AM143" si="40">IF(AB131&lt;&gt;"na",AB131-Y131,"na")</f>
        <v>6</v>
      </c>
      <c r="AP131" s="13">
        <v>44635</v>
      </c>
    </row>
    <row r="132" spans="1:42" x14ac:dyDescent="0.2">
      <c r="A132" s="8" t="s">
        <v>44</v>
      </c>
      <c r="B132" s="8">
        <v>25</v>
      </c>
      <c r="C132" s="5">
        <v>0.1</v>
      </c>
      <c r="E132">
        <v>9</v>
      </c>
      <c r="F132" t="str">
        <f t="shared" si="28"/>
        <v>R1-25-0.1-9</v>
      </c>
      <c r="G132" t="s">
        <v>67</v>
      </c>
      <c r="H132" s="13">
        <v>44614</v>
      </c>
      <c r="I132" s="21" t="str">
        <f t="shared" si="29"/>
        <v>22053</v>
      </c>
      <c r="J132" s="13">
        <v>44622</v>
      </c>
      <c r="K132" s="21" t="str">
        <f t="shared" si="30"/>
        <v>22061</v>
      </c>
      <c r="L132" s="13">
        <v>44621</v>
      </c>
      <c r="M132" s="21" t="str">
        <f t="shared" si="31"/>
        <v>22060</v>
      </c>
      <c r="N132" s="10">
        <v>6.2E-2</v>
      </c>
      <c r="O132" s="13">
        <v>44624</v>
      </c>
      <c r="P132" s="21" t="str">
        <f t="shared" si="32"/>
        <v>22063</v>
      </c>
      <c r="Q132" s="10">
        <v>0.20499999999999999</v>
      </c>
      <c r="R132" s="13">
        <v>44628</v>
      </c>
      <c r="S132" s="21" t="str">
        <f t="shared" si="33"/>
        <v>22067</v>
      </c>
      <c r="T132" s="10">
        <v>1.8580000000000001</v>
      </c>
      <c r="U132" t="s">
        <v>74</v>
      </c>
      <c r="V132" s="21" t="str">
        <f t="shared" si="34"/>
        <v>na</v>
      </c>
      <c r="W132" t="s">
        <v>74</v>
      </c>
      <c r="X132" s="20">
        <v>44634</v>
      </c>
      <c r="Y132" s="21" t="str">
        <f t="shared" si="35"/>
        <v>22073</v>
      </c>
      <c r="Z132" s="16">
        <v>15.523999999999999</v>
      </c>
      <c r="AA132" s="13">
        <v>44641</v>
      </c>
      <c r="AB132" s="21" t="str">
        <f t="shared" si="36"/>
        <v>22080</v>
      </c>
      <c r="AC132" s="10">
        <v>9.1229999999999993</v>
      </c>
      <c r="AD132" t="s">
        <v>87</v>
      </c>
      <c r="AE132" t="s">
        <v>74</v>
      </c>
      <c r="AF132" t="s">
        <v>96</v>
      </c>
      <c r="AG132" s="10" t="s">
        <v>74</v>
      </c>
      <c r="AH132" s="21" t="str">
        <f t="shared" si="37"/>
        <v>na</v>
      </c>
      <c r="AI132" s="10" t="s">
        <v>74</v>
      </c>
      <c r="AJ132">
        <f t="shared" si="38"/>
        <v>3</v>
      </c>
      <c r="AK132">
        <f t="shared" si="27"/>
        <v>4</v>
      </c>
      <c r="AL132">
        <f t="shared" si="39"/>
        <v>6</v>
      </c>
      <c r="AM132">
        <f t="shared" si="40"/>
        <v>7</v>
      </c>
      <c r="AP132" s="20">
        <v>44634</v>
      </c>
    </row>
    <row r="133" spans="1:42" x14ac:dyDescent="0.2">
      <c r="A133" s="8" t="s">
        <v>44</v>
      </c>
      <c r="B133" s="8">
        <v>25</v>
      </c>
      <c r="C133" s="5">
        <v>0.1</v>
      </c>
      <c r="E133">
        <v>10</v>
      </c>
      <c r="F133" t="str">
        <f t="shared" si="28"/>
        <v>R1-25-0.1-10</v>
      </c>
      <c r="G133" t="s">
        <v>67</v>
      </c>
      <c r="H133" s="13">
        <v>44614</v>
      </c>
      <c r="I133" s="21" t="str">
        <f t="shared" si="29"/>
        <v>22053</v>
      </c>
      <c r="J133" s="13">
        <v>44622</v>
      </c>
      <c r="K133" s="21" t="str">
        <f t="shared" si="30"/>
        <v>22061</v>
      </c>
      <c r="L133" s="13">
        <v>44621</v>
      </c>
      <c r="M133" s="21" t="str">
        <f t="shared" si="31"/>
        <v>22060</v>
      </c>
      <c r="N133" s="10">
        <v>6.9000000000000006E-2</v>
      </c>
      <c r="O133" s="13">
        <v>44624</v>
      </c>
      <c r="P133" s="21" t="str">
        <f t="shared" si="32"/>
        <v>22063</v>
      </c>
      <c r="Q133" s="10">
        <v>0.221</v>
      </c>
      <c r="R133" s="13">
        <v>44628</v>
      </c>
      <c r="S133" s="21" t="str">
        <f t="shared" si="33"/>
        <v>22067</v>
      </c>
      <c r="T133" s="10">
        <v>1.9259999999999999</v>
      </c>
      <c r="U133" t="s">
        <v>74</v>
      </c>
      <c r="V133" s="21" t="str">
        <f t="shared" si="34"/>
        <v>na</v>
      </c>
      <c r="W133" t="s">
        <v>74</v>
      </c>
      <c r="X133" s="20">
        <v>44634</v>
      </c>
      <c r="Y133" s="21" t="str">
        <f t="shared" si="35"/>
        <v>22073</v>
      </c>
      <c r="Z133" s="16">
        <v>13.228999999999999</v>
      </c>
      <c r="AA133" t="s">
        <v>74</v>
      </c>
      <c r="AB133" s="21" t="str">
        <f t="shared" si="36"/>
        <v>na</v>
      </c>
      <c r="AC133" s="10" t="s">
        <v>74</v>
      </c>
      <c r="AD133" t="s">
        <v>74</v>
      </c>
      <c r="AE133" t="s">
        <v>74</v>
      </c>
      <c r="AF133" t="s">
        <v>75</v>
      </c>
      <c r="AG133" s="13">
        <v>44637</v>
      </c>
      <c r="AH133" s="21" t="str">
        <f t="shared" si="37"/>
        <v>22076</v>
      </c>
      <c r="AI133">
        <v>9.2370000000000001</v>
      </c>
      <c r="AJ133">
        <f t="shared" si="38"/>
        <v>3</v>
      </c>
      <c r="AK133">
        <f t="shared" ref="AK133:AK143" si="41">IF(OR(S133="na",P133="na"),"na",S133-P133)</f>
        <v>4</v>
      </c>
      <c r="AL133">
        <f t="shared" si="39"/>
        <v>6</v>
      </c>
      <c r="AM133" t="str">
        <f t="shared" si="40"/>
        <v>na</v>
      </c>
      <c r="AP133" s="20">
        <v>44634</v>
      </c>
    </row>
    <row r="134" spans="1:42" x14ac:dyDescent="0.2">
      <c r="A134" s="8" t="s">
        <v>44</v>
      </c>
      <c r="B134" s="8">
        <v>25</v>
      </c>
      <c r="C134">
        <v>0.01</v>
      </c>
      <c r="E134">
        <v>1</v>
      </c>
      <c r="F134" t="str">
        <f t="shared" si="28"/>
        <v>R1-25-0.01-1</v>
      </c>
      <c r="G134" t="s">
        <v>67</v>
      </c>
      <c r="H134" s="13">
        <v>44614</v>
      </c>
      <c r="I134" s="21" t="str">
        <f t="shared" si="29"/>
        <v>22053</v>
      </c>
      <c r="J134" s="13">
        <v>44622</v>
      </c>
      <c r="K134" s="21" t="str">
        <f t="shared" si="30"/>
        <v>22061</v>
      </c>
      <c r="L134" s="13">
        <v>44621</v>
      </c>
      <c r="M134" s="21" t="str">
        <f t="shared" si="31"/>
        <v>22060</v>
      </c>
      <c r="N134" s="10">
        <v>4.9000000000000002E-2</v>
      </c>
      <c r="O134" s="13">
        <v>44625</v>
      </c>
      <c r="P134" s="21" t="str">
        <f t="shared" si="32"/>
        <v>22064</v>
      </c>
      <c r="Q134" s="10">
        <v>0.25600000000000001</v>
      </c>
      <c r="R134" s="13">
        <v>44629</v>
      </c>
      <c r="S134" s="21" t="str">
        <f t="shared" si="33"/>
        <v>22068</v>
      </c>
      <c r="T134" s="10">
        <v>1.61</v>
      </c>
      <c r="U134" t="s">
        <v>74</v>
      </c>
      <c r="V134" s="21" t="str">
        <f t="shared" si="34"/>
        <v>na</v>
      </c>
      <c r="W134" t="s">
        <v>74</v>
      </c>
      <c r="X134" s="13">
        <v>44636</v>
      </c>
      <c r="Y134" s="21" t="str">
        <f t="shared" si="35"/>
        <v>22075</v>
      </c>
      <c r="Z134" s="16">
        <v>15.179</v>
      </c>
      <c r="AA134" s="13">
        <v>44643</v>
      </c>
      <c r="AB134" s="21" t="str">
        <f t="shared" si="36"/>
        <v>22082</v>
      </c>
      <c r="AC134" s="10">
        <v>8.3520000000000003</v>
      </c>
      <c r="AD134" t="s">
        <v>87</v>
      </c>
      <c r="AE134" t="s">
        <v>74</v>
      </c>
      <c r="AF134" t="s">
        <v>96</v>
      </c>
      <c r="AG134" s="10" t="s">
        <v>74</v>
      </c>
      <c r="AH134" s="21" t="str">
        <f t="shared" si="37"/>
        <v>na</v>
      </c>
      <c r="AI134" s="10" t="s">
        <v>74</v>
      </c>
      <c r="AJ134">
        <f t="shared" si="38"/>
        <v>4</v>
      </c>
      <c r="AK134">
        <f t="shared" si="41"/>
        <v>4</v>
      </c>
      <c r="AL134">
        <f t="shared" si="39"/>
        <v>7</v>
      </c>
      <c r="AM134">
        <f t="shared" si="40"/>
        <v>7</v>
      </c>
      <c r="AP134" s="13">
        <v>44636</v>
      </c>
    </row>
    <row r="135" spans="1:42" x14ac:dyDescent="0.2">
      <c r="A135" s="8" t="s">
        <v>44</v>
      </c>
      <c r="B135" s="8">
        <v>25</v>
      </c>
      <c r="C135">
        <v>0.01</v>
      </c>
      <c r="E135">
        <v>2</v>
      </c>
      <c r="F135" t="str">
        <f t="shared" si="28"/>
        <v>R1-25-0.01-2</v>
      </c>
      <c r="G135" t="s">
        <v>67</v>
      </c>
      <c r="H135" s="13">
        <v>44614</v>
      </c>
      <c r="I135" s="21" t="str">
        <f t="shared" si="29"/>
        <v>22053</v>
      </c>
      <c r="J135" s="13">
        <v>44622</v>
      </c>
      <c r="K135" s="21" t="str">
        <f t="shared" si="30"/>
        <v>22061</v>
      </c>
      <c r="L135" s="13">
        <v>44621</v>
      </c>
      <c r="M135" s="21" t="str">
        <f t="shared" si="31"/>
        <v>22060</v>
      </c>
      <c r="N135" s="10">
        <v>4.7E-2</v>
      </c>
      <c r="O135" s="13">
        <v>44624</v>
      </c>
      <c r="P135" s="21" t="str">
        <f t="shared" si="32"/>
        <v>22063</v>
      </c>
      <c r="Q135" s="10">
        <v>0.19500000000000001</v>
      </c>
      <c r="R135" s="13">
        <v>44628</v>
      </c>
      <c r="S135" s="21" t="str">
        <f t="shared" si="33"/>
        <v>22067</v>
      </c>
      <c r="T135" s="10">
        <v>1.573</v>
      </c>
      <c r="U135" t="s">
        <v>74</v>
      </c>
      <c r="V135" s="21" t="str">
        <f t="shared" si="34"/>
        <v>na</v>
      </c>
      <c r="W135" t="s">
        <v>74</v>
      </c>
      <c r="X135" s="13">
        <v>44636</v>
      </c>
      <c r="Y135" s="21" t="str">
        <f t="shared" si="35"/>
        <v>22075</v>
      </c>
      <c r="Z135" s="16">
        <v>12.750999999999999</v>
      </c>
      <c r="AA135" s="13">
        <v>44643</v>
      </c>
      <c r="AB135" s="21" t="str">
        <f t="shared" si="36"/>
        <v>22082</v>
      </c>
      <c r="AC135" s="10">
        <v>7.6639999999999997</v>
      </c>
      <c r="AD135" t="s">
        <v>87</v>
      </c>
      <c r="AE135" t="s">
        <v>74</v>
      </c>
      <c r="AF135" t="s">
        <v>96</v>
      </c>
      <c r="AG135" s="10" t="s">
        <v>74</v>
      </c>
      <c r="AH135" s="21" t="str">
        <f t="shared" si="37"/>
        <v>na</v>
      </c>
      <c r="AI135" s="10" t="s">
        <v>74</v>
      </c>
      <c r="AJ135">
        <f t="shared" si="38"/>
        <v>3</v>
      </c>
      <c r="AK135">
        <f t="shared" si="41"/>
        <v>4</v>
      </c>
      <c r="AL135">
        <f t="shared" si="39"/>
        <v>8</v>
      </c>
      <c r="AM135">
        <f t="shared" si="40"/>
        <v>7</v>
      </c>
      <c r="AP135" s="13">
        <v>44636</v>
      </c>
    </row>
    <row r="136" spans="1:42" x14ac:dyDescent="0.2">
      <c r="A136" s="8" t="s">
        <v>44</v>
      </c>
      <c r="B136" s="8">
        <v>25</v>
      </c>
      <c r="C136">
        <v>0.01</v>
      </c>
      <c r="E136">
        <v>3</v>
      </c>
      <c r="F136" t="str">
        <f t="shared" si="28"/>
        <v>R1-25-0.01-3</v>
      </c>
      <c r="G136" t="s">
        <v>67</v>
      </c>
      <c r="H136" s="13">
        <v>44614</v>
      </c>
      <c r="I136" s="21" t="str">
        <f t="shared" si="29"/>
        <v>22053</v>
      </c>
      <c r="J136" s="13">
        <v>44622</v>
      </c>
      <c r="K136" s="21" t="str">
        <f t="shared" si="30"/>
        <v>22061</v>
      </c>
      <c r="L136" s="13">
        <v>44621</v>
      </c>
      <c r="M136" s="21" t="str">
        <f t="shared" si="31"/>
        <v>22060</v>
      </c>
      <c r="N136" s="10">
        <v>0.03</v>
      </c>
      <c r="O136" s="13">
        <v>44624</v>
      </c>
      <c r="P136" s="21" t="str">
        <f t="shared" si="32"/>
        <v>22063</v>
      </c>
      <c r="Q136" s="10">
        <v>0.17899999999999999</v>
      </c>
      <c r="R136" s="13">
        <v>44628</v>
      </c>
      <c r="S136" s="21" t="str">
        <f t="shared" si="33"/>
        <v>22067</v>
      </c>
      <c r="T136" s="10">
        <v>1.1459999999999999</v>
      </c>
      <c r="U136" t="s">
        <v>74</v>
      </c>
      <c r="V136" s="21" t="str">
        <f t="shared" si="34"/>
        <v>na</v>
      </c>
      <c r="W136" t="s">
        <v>74</v>
      </c>
      <c r="X136" s="13">
        <v>44634</v>
      </c>
      <c r="Y136" s="21" t="str">
        <f t="shared" si="35"/>
        <v>22073</v>
      </c>
      <c r="Z136" s="16">
        <v>12.509</v>
      </c>
      <c r="AA136" s="13">
        <v>44641</v>
      </c>
      <c r="AB136" s="21" t="str">
        <f t="shared" si="36"/>
        <v>22080</v>
      </c>
      <c r="AC136" s="10">
        <v>6.7140000000000004</v>
      </c>
      <c r="AD136" t="s">
        <v>86</v>
      </c>
      <c r="AE136" t="s">
        <v>74</v>
      </c>
      <c r="AF136" t="s">
        <v>96</v>
      </c>
      <c r="AG136" s="10" t="s">
        <v>74</v>
      </c>
      <c r="AH136" s="21" t="str">
        <f t="shared" si="37"/>
        <v>na</v>
      </c>
      <c r="AI136" s="10" t="s">
        <v>74</v>
      </c>
      <c r="AJ136">
        <f t="shared" si="38"/>
        <v>3</v>
      </c>
      <c r="AK136">
        <f t="shared" si="41"/>
        <v>4</v>
      </c>
      <c r="AL136">
        <f t="shared" si="39"/>
        <v>6</v>
      </c>
      <c r="AM136">
        <f t="shared" si="40"/>
        <v>7</v>
      </c>
      <c r="AP136" s="13">
        <v>44634</v>
      </c>
    </row>
    <row r="137" spans="1:42" x14ac:dyDescent="0.2">
      <c r="A137" s="8" t="s">
        <v>44</v>
      </c>
      <c r="B137" s="8">
        <v>25</v>
      </c>
      <c r="C137">
        <v>0.01</v>
      </c>
      <c r="E137">
        <v>4</v>
      </c>
      <c r="F137" t="str">
        <f t="shared" si="28"/>
        <v>R1-25-0.01-4</v>
      </c>
      <c r="G137" t="s">
        <v>67</v>
      </c>
      <c r="H137" s="13">
        <v>44614</v>
      </c>
      <c r="I137" s="21" t="str">
        <f t="shared" si="29"/>
        <v>22053</v>
      </c>
      <c r="J137" s="13">
        <v>44622</v>
      </c>
      <c r="K137" s="21" t="str">
        <f t="shared" si="30"/>
        <v>22061</v>
      </c>
      <c r="L137" s="13">
        <v>44621</v>
      </c>
      <c r="M137" s="21" t="str">
        <f t="shared" si="31"/>
        <v>22060</v>
      </c>
      <c r="N137" s="10">
        <v>4.3999999999999997E-2</v>
      </c>
      <c r="O137" s="13">
        <v>44625</v>
      </c>
      <c r="P137" s="21" t="str">
        <f t="shared" si="32"/>
        <v>22064</v>
      </c>
      <c r="Q137" s="10">
        <v>0.219</v>
      </c>
      <c r="R137" s="13">
        <v>44629</v>
      </c>
      <c r="S137" s="21" t="str">
        <f t="shared" si="33"/>
        <v>22068</v>
      </c>
      <c r="T137" s="10">
        <v>1.75</v>
      </c>
      <c r="U137" t="s">
        <v>74</v>
      </c>
      <c r="V137" s="21" t="str">
        <f t="shared" si="34"/>
        <v>na</v>
      </c>
      <c r="W137" t="s">
        <v>74</v>
      </c>
      <c r="X137" s="13">
        <v>44635</v>
      </c>
      <c r="Y137" s="21" t="str">
        <f t="shared" si="35"/>
        <v>22074</v>
      </c>
      <c r="Z137" s="16">
        <v>15.084</v>
      </c>
      <c r="AA137" s="13">
        <v>44642</v>
      </c>
      <c r="AB137" s="21" t="str">
        <f t="shared" si="36"/>
        <v>22081</v>
      </c>
      <c r="AC137" s="10">
        <v>8.08</v>
      </c>
      <c r="AD137" t="s">
        <v>87</v>
      </c>
      <c r="AE137" t="s">
        <v>74</v>
      </c>
      <c r="AF137" t="s">
        <v>96</v>
      </c>
      <c r="AG137" s="10" t="s">
        <v>74</v>
      </c>
      <c r="AH137" s="21" t="str">
        <f t="shared" si="37"/>
        <v>na</v>
      </c>
      <c r="AI137" s="10" t="s">
        <v>74</v>
      </c>
      <c r="AJ137">
        <f t="shared" si="38"/>
        <v>4</v>
      </c>
      <c r="AK137">
        <f t="shared" si="41"/>
        <v>4</v>
      </c>
      <c r="AL137">
        <f t="shared" si="39"/>
        <v>6</v>
      </c>
      <c r="AM137">
        <f t="shared" si="40"/>
        <v>7</v>
      </c>
      <c r="AP137" s="13">
        <v>44635</v>
      </c>
    </row>
    <row r="138" spans="1:42" x14ac:dyDescent="0.2">
      <c r="A138" s="8" t="s">
        <v>44</v>
      </c>
      <c r="B138" s="8">
        <v>25</v>
      </c>
      <c r="C138">
        <v>0.01</v>
      </c>
      <c r="E138">
        <v>5</v>
      </c>
      <c r="F138" t="str">
        <f t="shared" si="28"/>
        <v>R1-25-0.01-5</v>
      </c>
      <c r="G138" t="s">
        <v>67</v>
      </c>
      <c r="H138" s="13">
        <v>44614</v>
      </c>
      <c r="I138" s="21" t="str">
        <f t="shared" si="29"/>
        <v>22053</v>
      </c>
      <c r="J138" s="13">
        <v>44622</v>
      </c>
      <c r="K138" s="21" t="str">
        <f t="shared" si="30"/>
        <v>22061</v>
      </c>
      <c r="L138" s="13">
        <v>44621</v>
      </c>
      <c r="M138" s="21" t="str">
        <f t="shared" si="31"/>
        <v>22060</v>
      </c>
      <c r="N138" s="10">
        <v>6.7000000000000004E-2</v>
      </c>
      <c r="O138" s="13">
        <v>44624</v>
      </c>
      <c r="P138" s="21" t="str">
        <f t="shared" si="32"/>
        <v>22063</v>
      </c>
      <c r="Q138" s="10">
        <v>0.218</v>
      </c>
      <c r="R138" s="20">
        <v>44628</v>
      </c>
      <c r="S138" s="21" t="str">
        <f t="shared" si="33"/>
        <v>22067</v>
      </c>
      <c r="T138" s="10">
        <v>1.6839999999999999</v>
      </c>
      <c r="U138" t="s">
        <v>74</v>
      </c>
      <c r="V138" s="21" t="str">
        <f t="shared" si="34"/>
        <v>na</v>
      </c>
      <c r="W138" t="s">
        <v>74</v>
      </c>
      <c r="X138" s="13">
        <v>44635</v>
      </c>
      <c r="Y138" s="21" t="str">
        <f t="shared" si="35"/>
        <v>22074</v>
      </c>
      <c r="Z138" s="23">
        <v>13.965999999999999</v>
      </c>
      <c r="AA138" s="13">
        <v>44642</v>
      </c>
      <c r="AB138" s="21" t="str">
        <f t="shared" si="36"/>
        <v>22081</v>
      </c>
      <c r="AC138" s="10">
        <v>7.5510000000000002</v>
      </c>
      <c r="AD138" t="s">
        <v>86</v>
      </c>
      <c r="AE138" t="s">
        <v>74</v>
      </c>
      <c r="AF138" t="s">
        <v>96</v>
      </c>
      <c r="AG138" s="10" t="s">
        <v>74</v>
      </c>
      <c r="AH138" s="21" t="str">
        <f t="shared" si="37"/>
        <v>na</v>
      </c>
      <c r="AI138" s="10" t="s">
        <v>74</v>
      </c>
      <c r="AJ138">
        <f t="shared" si="38"/>
        <v>3</v>
      </c>
      <c r="AK138">
        <f t="shared" si="41"/>
        <v>4</v>
      </c>
      <c r="AL138">
        <f t="shared" si="39"/>
        <v>7</v>
      </c>
      <c r="AM138">
        <f t="shared" si="40"/>
        <v>7</v>
      </c>
      <c r="AP138" s="13">
        <v>44635</v>
      </c>
    </row>
    <row r="139" spans="1:42" x14ac:dyDescent="0.2">
      <c r="A139" s="8" t="s">
        <v>44</v>
      </c>
      <c r="B139" s="8">
        <v>25</v>
      </c>
      <c r="C139">
        <v>0.01</v>
      </c>
      <c r="E139">
        <v>6</v>
      </c>
      <c r="F139" t="str">
        <f t="shared" si="28"/>
        <v>R1-25-0.01-6</v>
      </c>
      <c r="G139" t="s">
        <v>67</v>
      </c>
      <c r="H139" s="13">
        <v>44614</v>
      </c>
      <c r="I139" s="21" t="str">
        <f t="shared" si="29"/>
        <v>22053</v>
      </c>
      <c r="J139" s="13">
        <v>44622</v>
      </c>
      <c r="K139" s="21" t="str">
        <f t="shared" si="30"/>
        <v>22061</v>
      </c>
      <c r="L139" s="13">
        <v>44621</v>
      </c>
      <c r="M139" s="21" t="str">
        <f t="shared" si="31"/>
        <v>22060</v>
      </c>
      <c r="N139" s="10">
        <v>2.3E-2</v>
      </c>
      <c r="O139" s="13">
        <v>44625</v>
      </c>
      <c r="P139" s="21" t="str">
        <f t="shared" si="32"/>
        <v>22064</v>
      </c>
      <c r="Q139" s="10">
        <v>0.22600000000000001</v>
      </c>
      <c r="R139" s="13">
        <v>44632</v>
      </c>
      <c r="S139" s="21" t="str">
        <f t="shared" si="33"/>
        <v>22071</v>
      </c>
      <c r="T139" s="10">
        <v>0.45500000000000002</v>
      </c>
      <c r="U139" s="14">
        <v>44637</v>
      </c>
      <c r="V139" s="21" t="str">
        <f t="shared" si="34"/>
        <v>22076</v>
      </c>
      <c r="W139" s="10">
        <v>2.5329999999999999</v>
      </c>
      <c r="X139" s="13">
        <v>44644</v>
      </c>
      <c r="Y139" s="21" t="str">
        <f t="shared" si="35"/>
        <v>22083</v>
      </c>
      <c r="Z139">
        <v>19.155000000000001</v>
      </c>
      <c r="AA139" s="13">
        <v>44650</v>
      </c>
      <c r="AB139" s="21" t="str">
        <f t="shared" si="36"/>
        <v>22089</v>
      </c>
      <c r="AC139" s="10">
        <v>11.074</v>
      </c>
      <c r="AD139" t="s">
        <v>87</v>
      </c>
      <c r="AE139" t="s">
        <v>74</v>
      </c>
      <c r="AF139" t="s">
        <v>96</v>
      </c>
      <c r="AG139" s="10" t="s">
        <v>74</v>
      </c>
      <c r="AH139" s="21" t="str">
        <f t="shared" si="37"/>
        <v>na</v>
      </c>
      <c r="AI139" s="10" t="s">
        <v>74</v>
      </c>
      <c r="AJ139">
        <f t="shared" si="38"/>
        <v>4</v>
      </c>
      <c r="AK139">
        <f t="shared" si="41"/>
        <v>7</v>
      </c>
      <c r="AL139">
        <f t="shared" si="39"/>
        <v>12</v>
      </c>
      <c r="AM139">
        <f t="shared" si="40"/>
        <v>6</v>
      </c>
      <c r="AP139" s="13">
        <v>44644</v>
      </c>
    </row>
    <row r="140" spans="1:42" x14ac:dyDescent="0.2">
      <c r="A140" s="8" t="s">
        <v>44</v>
      </c>
      <c r="B140" s="8">
        <v>25</v>
      </c>
      <c r="C140">
        <v>0.01</v>
      </c>
      <c r="E140">
        <v>7</v>
      </c>
      <c r="F140" t="str">
        <f t="shared" si="28"/>
        <v>R1-25-0.01-7</v>
      </c>
      <c r="G140" t="s">
        <v>67</v>
      </c>
      <c r="H140" s="13">
        <v>44614</v>
      </c>
      <c r="I140" s="21" t="str">
        <f t="shared" si="29"/>
        <v>22053</v>
      </c>
      <c r="J140" s="13">
        <v>44622</v>
      </c>
      <c r="K140" s="21" t="str">
        <f t="shared" si="30"/>
        <v>22061</v>
      </c>
      <c r="L140" s="13">
        <v>44621</v>
      </c>
      <c r="M140" s="21" t="str">
        <f t="shared" si="31"/>
        <v>22060</v>
      </c>
      <c r="N140" s="10">
        <v>5.8000000000000003E-2</v>
      </c>
      <c r="O140" s="13">
        <v>44624</v>
      </c>
      <c r="P140" s="21" t="str">
        <f t="shared" si="32"/>
        <v>22063</v>
      </c>
      <c r="Q140" s="10">
        <v>0.217</v>
      </c>
      <c r="R140" s="20">
        <v>44628</v>
      </c>
      <c r="S140" s="21" t="str">
        <f t="shared" si="33"/>
        <v>22067</v>
      </c>
      <c r="T140" s="10">
        <v>1.383</v>
      </c>
      <c r="U140" t="s">
        <v>74</v>
      </c>
      <c r="V140" s="21" t="str">
        <f t="shared" si="34"/>
        <v>na</v>
      </c>
      <c r="W140" t="s">
        <v>74</v>
      </c>
      <c r="X140" s="20">
        <v>44634</v>
      </c>
      <c r="Y140" s="21" t="str">
        <f t="shared" si="35"/>
        <v>22073</v>
      </c>
      <c r="Z140" s="16">
        <v>11.114000000000001</v>
      </c>
      <c r="AA140" t="s">
        <v>74</v>
      </c>
      <c r="AB140" s="21" t="str">
        <f t="shared" si="36"/>
        <v>na</v>
      </c>
      <c r="AC140" s="10" t="s">
        <v>74</v>
      </c>
      <c r="AD140" t="s">
        <v>74</v>
      </c>
      <c r="AE140" t="s">
        <v>74</v>
      </c>
      <c r="AF140" t="s">
        <v>75</v>
      </c>
      <c r="AG140" s="13">
        <v>44639</v>
      </c>
      <c r="AH140" s="21" t="str">
        <f t="shared" si="37"/>
        <v>22078</v>
      </c>
      <c r="AI140" t="s">
        <v>74</v>
      </c>
      <c r="AJ140">
        <f t="shared" si="38"/>
        <v>3</v>
      </c>
      <c r="AK140">
        <f t="shared" si="41"/>
        <v>4</v>
      </c>
      <c r="AL140">
        <f t="shared" si="39"/>
        <v>6</v>
      </c>
      <c r="AM140" t="str">
        <f t="shared" si="40"/>
        <v>na</v>
      </c>
      <c r="AP140" s="20">
        <v>44634</v>
      </c>
    </row>
    <row r="141" spans="1:42" x14ac:dyDescent="0.2">
      <c r="A141" s="8" t="s">
        <v>44</v>
      </c>
      <c r="B141" s="8">
        <v>25</v>
      </c>
      <c r="C141">
        <v>0.01</v>
      </c>
      <c r="E141">
        <v>8</v>
      </c>
      <c r="F141" t="str">
        <f t="shared" si="28"/>
        <v>R1-25-0.01-8</v>
      </c>
      <c r="G141" t="s">
        <v>67</v>
      </c>
      <c r="H141" s="13">
        <v>44614</v>
      </c>
      <c r="I141" s="21" t="str">
        <f t="shared" si="29"/>
        <v>22053</v>
      </c>
      <c r="J141" s="13">
        <v>44622</v>
      </c>
      <c r="K141" s="21" t="str">
        <f t="shared" si="30"/>
        <v>22061</v>
      </c>
      <c r="L141" s="13">
        <v>44621</v>
      </c>
      <c r="M141" s="21" t="str">
        <f t="shared" si="31"/>
        <v>22060</v>
      </c>
      <c r="N141" s="10">
        <v>9.6000000000000002E-2</v>
      </c>
      <c r="O141" s="13">
        <v>44624</v>
      </c>
      <c r="P141" s="21" t="str">
        <f t="shared" si="32"/>
        <v>22063</v>
      </c>
      <c r="Q141" s="10">
        <v>0.33200000000000002</v>
      </c>
      <c r="R141" s="13">
        <v>44627</v>
      </c>
      <c r="S141" s="21" t="str">
        <f t="shared" si="33"/>
        <v>22066</v>
      </c>
      <c r="T141" s="10">
        <v>1.919</v>
      </c>
      <c r="U141" t="s">
        <v>74</v>
      </c>
      <c r="V141" s="21" t="str">
        <f t="shared" si="34"/>
        <v>na</v>
      </c>
      <c r="W141" t="s">
        <v>74</v>
      </c>
      <c r="X141" s="20">
        <v>44634</v>
      </c>
      <c r="Y141" s="21" t="str">
        <f t="shared" si="35"/>
        <v>22073</v>
      </c>
      <c r="Z141" s="23">
        <v>13.823</v>
      </c>
      <c r="AA141" s="13">
        <v>44640</v>
      </c>
      <c r="AB141" s="21" t="str">
        <f t="shared" si="36"/>
        <v>22079</v>
      </c>
      <c r="AC141" s="10">
        <v>8.0709999999999997</v>
      </c>
      <c r="AD141" t="s">
        <v>87</v>
      </c>
      <c r="AE141" t="s">
        <v>74</v>
      </c>
      <c r="AF141" t="s">
        <v>96</v>
      </c>
      <c r="AG141" s="10" t="s">
        <v>74</v>
      </c>
      <c r="AH141" s="21" t="str">
        <f t="shared" si="37"/>
        <v>na</v>
      </c>
      <c r="AI141" s="10" t="s">
        <v>74</v>
      </c>
      <c r="AJ141">
        <f t="shared" si="38"/>
        <v>3</v>
      </c>
      <c r="AK141">
        <f t="shared" si="41"/>
        <v>3</v>
      </c>
      <c r="AL141">
        <f t="shared" si="39"/>
        <v>7</v>
      </c>
      <c r="AM141">
        <f t="shared" si="40"/>
        <v>6</v>
      </c>
      <c r="AP141" s="20">
        <v>44634</v>
      </c>
    </row>
    <row r="142" spans="1:42" x14ac:dyDescent="0.2">
      <c r="A142" s="8" t="s">
        <v>44</v>
      </c>
      <c r="B142" s="8">
        <v>25</v>
      </c>
      <c r="C142">
        <v>0.01</v>
      </c>
      <c r="E142">
        <v>9</v>
      </c>
      <c r="F142" t="str">
        <f t="shared" si="28"/>
        <v>R1-25-0.01-9</v>
      </c>
      <c r="G142" t="s">
        <v>67</v>
      </c>
      <c r="H142" s="13">
        <v>44614</v>
      </c>
      <c r="I142" s="21" t="str">
        <f t="shared" si="29"/>
        <v>22053</v>
      </c>
      <c r="J142" s="13">
        <v>44622</v>
      </c>
      <c r="K142" s="21" t="str">
        <f t="shared" si="30"/>
        <v>22061</v>
      </c>
      <c r="L142" s="13">
        <v>44621</v>
      </c>
      <c r="M142" s="21" t="str">
        <f t="shared" si="31"/>
        <v>22060</v>
      </c>
      <c r="N142" s="10">
        <v>8.3000000000000004E-2</v>
      </c>
      <c r="O142" s="13">
        <v>44624</v>
      </c>
      <c r="P142" s="21" t="str">
        <f t="shared" si="32"/>
        <v>22063</v>
      </c>
      <c r="Q142" s="10">
        <v>0.29799999999999999</v>
      </c>
      <c r="R142" s="13">
        <v>44627</v>
      </c>
      <c r="S142" s="21" t="str">
        <f t="shared" si="33"/>
        <v>22066</v>
      </c>
      <c r="T142" s="10">
        <v>1.65</v>
      </c>
      <c r="U142" t="s">
        <v>74</v>
      </c>
      <c r="V142" s="21" t="str">
        <f t="shared" si="34"/>
        <v>na</v>
      </c>
      <c r="W142" t="s">
        <v>74</v>
      </c>
      <c r="X142" s="20">
        <v>44634</v>
      </c>
      <c r="Y142" s="21" t="str">
        <f t="shared" si="35"/>
        <v>22073</v>
      </c>
      <c r="Z142" s="23">
        <v>12.096</v>
      </c>
      <c r="AA142" s="13">
        <v>44640</v>
      </c>
      <c r="AB142" s="21" t="str">
        <f t="shared" si="36"/>
        <v>22079</v>
      </c>
      <c r="AC142" s="10">
        <v>6.5529999999999999</v>
      </c>
      <c r="AD142" t="s">
        <v>87</v>
      </c>
      <c r="AE142" t="s">
        <v>74</v>
      </c>
      <c r="AF142" t="s">
        <v>96</v>
      </c>
      <c r="AG142" s="10" t="s">
        <v>74</v>
      </c>
      <c r="AH142" s="21" t="str">
        <f t="shared" si="37"/>
        <v>na</v>
      </c>
      <c r="AI142" s="10" t="s">
        <v>74</v>
      </c>
      <c r="AJ142">
        <f t="shared" si="38"/>
        <v>3</v>
      </c>
      <c r="AK142">
        <f t="shared" si="41"/>
        <v>3</v>
      </c>
      <c r="AL142">
        <f t="shared" si="39"/>
        <v>7</v>
      </c>
      <c r="AM142">
        <f t="shared" si="40"/>
        <v>6</v>
      </c>
      <c r="AP142" s="20">
        <v>44634</v>
      </c>
    </row>
    <row r="143" spans="1:42" x14ac:dyDescent="0.2">
      <c r="A143" s="8" t="s">
        <v>44</v>
      </c>
      <c r="B143" s="8">
        <v>25</v>
      </c>
      <c r="C143">
        <v>0.01</v>
      </c>
      <c r="E143">
        <v>10</v>
      </c>
      <c r="F143" t="str">
        <f t="shared" si="28"/>
        <v>R1-25-0.01-10</v>
      </c>
      <c r="G143" t="s">
        <v>67</v>
      </c>
      <c r="H143" s="13">
        <v>44614</v>
      </c>
      <c r="I143" s="21" t="str">
        <f t="shared" si="29"/>
        <v>22053</v>
      </c>
      <c r="J143" s="13">
        <v>44622</v>
      </c>
      <c r="K143" s="21" t="str">
        <f t="shared" si="30"/>
        <v>22061</v>
      </c>
      <c r="L143" s="13">
        <v>44621</v>
      </c>
      <c r="M143" s="21" t="str">
        <f t="shared" si="31"/>
        <v>22060</v>
      </c>
      <c r="N143" s="10">
        <v>4.2000000000000003E-2</v>
      </c>
      <c r="O143" s="13">
        <v>44624</v>
      </c>
      <c r="P143" s="21" t="str">
        <f t="shared" si="32"/>
        <v>22063</v>
      </c>
      <c r="Q143" s="10">
        <v>0.19</v>
      </c>
      <c r="R143" s="13">
        <v>44628</v>
      </c>
      <c r="S143" s="21" t="str">
        <f t="shared" si="33"/>
        <v>22067</v>
      </c>
      <c r="T143" s="10">
        <v>1.357</v>
      </c>
      <c r="U143" t="s">
        <v>74</v>
      </c>
      <c r="V143" s="21" t="str">
        <f t="shared" si="34"/>
        <v>na</v>
      </c>
      <c r="W143" t="s">
        <v>74</v>
      </c>
      <c r="X143" s="20">
        <v>44634</v>
      </c>
      <c r="Y143" s="21" t="str">
        <f t="shared" si="35"/>
        <v>22073</v>
      </c>
      <c r="Z143" s="23">
        <v>11.718</v>
      </c>
      <c r="AA143" s="13">
        <v>44640</v>
      </c>
      <c r="AB143" s="21" t="str">
        <f>IF(AA143&lt;&gt;"na",(TEXT(AA143,"yy")&amp;TEXT(AA143-("1JAN"&amp;YEAR(AA143))+1,"000")),"na")</f>
        <v>22079</v>
      </c>
      <c r="AC143" s="10">
        <v>6.8630000000000004</v>
      </c>
      <c r="AD143" t="s">
        <v>86</v>
      </c>
      <c r="AE143" t="s">
        <v>74</v>
      </c>
      <c r="AF143" t="s">
        <v>96</v>
      </c>
      <c r="AG143" s="10" t="s">
        <v>74</v>
      </c>
      <c r="AH143" s="21" t="str">
        <f t="shared" si="37"/>
        <v>na</v>
      </c>
      <c r="AI143" s="10" t="s">
        <v>74</v>
      </c>
      <c r="AJ143">
        <f t="shared" si="38"/>
        <v>3</v>
      </c>
      <c r="AK143">
        <f t="shared" si="41"/>
        <v>4</v>
      </c>
      <c r="AL143">
        <f t="shared" si="39"/>
        <v>6</v>
      </c>
      <c r="AM143">
        <f t="shared" si="40"/>
        <v>6</v>
      </c>
      <c r="AP143" s="20">
        <v>44634</v>
      </c>
    </row>
  </sheetData>
  <phoneticPr fontId="5" type="noConversion"/>
  <conditionalFormatting sqref="F1:F1048576">
    <cfRule type="duplicateValues" dxfId="0" priority="1"/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B4F0-4864-1546-A207-9F6A7A6A1CA0}">
  <dimension ref="A1:AK143"/>
  <sheetViews>
    <sheetView topLeftCell="B1" zoomScaleNormal="100" workbookViewId="0">
      <pane xSplit="5" ySplit="1" topLeftCell="J2" activePane="bottomRight" state="frozen"/>
      <selection activeCell="B1" sqref="B1"/>
      <selection pane="topRight" activeCell="G1" sqref="G1"/>
      <selection pane="bottomLeft" activeCell="B2" sqref="B2"/>
      <selection pane="bottomRight" activeCell="Q21" sqref="Q21"/>
    </sheetView>
  </sheetViews>
  <sheetFormatPr baseColWidth="10" defaultRowHeight="16" x14ac:dyDescent="0.2"/>
  <cols>
    <col min="2" max="5" width="10.83203125" hidden="1" customWidth="1"/>
    <col min="6" max="6" width="22" customWidth="1"/>
    <col min="7" max="9" width="0" hidden="1" customWidth="1"/>
    <col min="15" max="15" width="13.5" bestFit="1" customWidth="1"/>
  </cols>
  <sheetData>
    <row r="1" spans="1:36" x14ac:dyDescent="0.2">
      <c r="A1" t="s">
        <v>23</v>
      </c>
      <c r="B1" t="s">
        <v>40</v>
      </c>
      <c r="C1" t="s">
        <v>41</v>
      </c>
      <c r="D1" t="s">
        <v>73</v>
      </c>
      <c r="E1" t="s">
        <v>10</v>
      </c>
      <c r="F1" t="s">
        <v>24</v>
      </c>
      <c r="G1" t="s">
        <v>25</v>
      </c>
      <c r="H1" t="s">
        <v>117</v>
      </c>
      <c r="I1" t="s">
        <v>118</v>
      </c>
      <c r="J1" t="s">
        <v>119</v>
      </c>
      <c r="K1" t="s">
        <v>120</v>
      </c>
      <c r="L1" t="s">
        <v>136</v>
      </c>
      <c r="M1" t="s">
        <v>184</v>
      </c>
      <c r="N1" t="s">
        <v>137</v>
      </c>
      <c r="O1" t="s">
        <v>138</v>
      </c>
      <c r="P1" t="s">
        <v>140</v>
      </c>
      <c r="Q1" t="s">
        <v>139</v>
      </c>
      <c r="R1" t="s">
        <v>145</v>
      </c>
      <c r="S1" t="s">
        <v>185</v>
      </c>
      <c r="T1" t="s">
        <v>146</v>
      </c>
      <c r="U1" t="s">
        <v>149</v>
      </c>
      <c r="V1" t="s">
        <v>147</v>
      </c>
      <c r="W1" t="s">
        <v>148</v>
      </c>
      <c r="X1" t="s">
        <v>173</v>
      </c>
      <c r="Y1" t="s">
        <v>186</v>
      </c>
      <c r="Z1" t="s">
        <v>174</v>
      </c>
      <c r="AA1" t="s">
        <v>175</v>
      </c>
      <c r="AB1" t="s">
        <v>176</v>
      </c>
      <c r="AC1" t="s">
        <v>177</v>
      </c>
      <c r="AD1" t="s">
        <v>165</v>
      </c>
    </row>
    <row r="2" spans="1:36" x14ac:dyDescent="0.2">
      <c r="A2" s="8" t="s">
        <v>47</v>
      </c>
      <c r="B2" s="8">
        <v>40</v>
      </c>
      <c r="C2" s="11">
        <v>0.5</v>
      </c>
      <c r="D2" s="8"/>
      <c r="E2" s="7">
        <v>8</v>
      </c>
      <c r="F2" t="str">
        <f>_xlfn.CONCAT(A2,"-",B2,"-",C2,
IF(ISTEXT(D2),"_",""),D2,"-",E2)</f>
        <v>R4-40-0.5-8</v>
      </c>
      <c r="G2" t="s">
        <v>68</v>
      </c>
      <c r="H2" s="14">
        <v>44660</v>
      </c>
      <c r="I2" s="21" t="str">
        <f>TEXT(H2,"yy")&amp;TEXT(H2-("1JAN"&amp;YEAR(H2))+1,"000")</f>
        <v>22099</v>
      </c>
      <c r="J2" s="14">
        <v>44668</v>
      </c>
      <c r="K2" s="21" t="str">
        <f>IF(J2&lt;&gt;"na",(TEXT(J2,"yy")&amp;TEXT(J2-("1JAN"&amp;YEAR(J2))+1,"000")),"na")</f>
        <v>22107</v>
      </c>
      <c r="L2" s="13">
        <v>44672</v>
      </c>
      <c r="M2" s="21" t="str">
        <f>IF(L2&lt;&gt;"na",(TEXT(L2,"yy")&amp;TEXT(L2-("1JAN"&amp;YEAR(L2))+1,"000")),"na")</f>
        <v>22111</v>
      </c>
      <c r="N2">
        <v>4</v>
      </c>
      <c r="O2" t="s">
        <v>142</v>
      </c>
      <c r="P2">
        <v>2</v>
      </c>
      <c r="Q2">
        <v>3</v>
      </c>
      <c r="R2" s="13">
        <v>44683</v>
      </c>
      <c r="S2" s="21" t="str">
        <f t="shared" ref="S2:S7" si="0">IF(R2&lt;&gt;"na",(TEXT(R2,"yy")&amp;TEXT(R2-("1JAN"&amp;YEAR(R2))+1,"000")),"na")</f>
        <v>22122</v>
      </c>
      <c r="T2" t="s">
        <v>141</v>
      </c>
      <c r="U2" t="s">
        <v>142</v>
      </c>
      <c r="V2">
        <v>0</v>
      </c>
      <c r="W2">
        <v>3</v>
      </c>
      <c r="X2" s="13">
        <v>44688</v>
      </c>
      <c r="Y2" s="21" t="str">
        <f>IF(X2&lt;&gt;"na",(TEXT(X2,"yy")&amp;TEXT(X2-("1JAN"&amp;YEAR(X2))+1,"000")),"na")</f>
        <v>22127</v>
      </c>
      <c r="Z2" t="s">
        <v>141</v>
      </c>
      <c r="AA2" t="s">
        <v>155</v>
      </c>
      <c r="AB2">
        <v>1</v>
      </c>
      <c r="AC2">
        <v>3</v>
      </c>
      <c r="AD2" t="s">
        <v>164</v>
      </c>
    </row>
    <row r="3" spans="1:36" x14ac:dyDescent="0.2">
      <c r="A3" s="8" t="s">
        <v>47</v>
      </c>
      <c r="B3" s="8">
        <v>25</v>
      </c>
      <c r="C3" s="11">
        <v>0.5</v>
      </c>
      <c r="D3" s="8"/>
      <c r="E3" s="7">
        <v>1</v>
      </c>
      <c r="F3" t="str">
        <f t="shared" ref="F3:F66" si="1">_xlfn.CONCAT(A3,"-",B3,"-",C3,
IF(ISTEXT(D3),"_",""),D3,"-",E3)</f>
        <v>R4-25-0.5-1</v>
      </c>
      <c r="G3" t="s">
        <v>68</v>
      </c>
      <c r="H3" s="14">
        <v>44660</v>
      </c>
      <c r="I3" s="21" t="str">
        <f t="shared" ref="I3:I66" si="2">TEXT(H3,"yy")&amp;TEXT(H3-("1JAN"&amp;YEAR(H3))+1,"000")</f>
        <v>22099</v>
      </c>
      <c r="J3" s="14">
        <v>44668</v>
      </c>
      <c r="K3" s="21" t="str">
        <f t="shared" ref="K3:K66" si="3">IF(J3&lt;&gt;"na",(TEXT(J3,"yy")&amp;TEXT(J3-("1JAN"&amp;YEAR(J3))+1,"000")),"na")</f>
        <v>22107</v>
      </c>
      <c r="L3" s="13">
        <v>44681</v>
      </c>
      <c r="M3" s="21" t="str">
        <f t="shared" ref="M3:M46" si="4">IF(L3&lt;&gt;"na",(TEXT(L3,"yy")&amp;TEXT(L3-("1JAN"&amp;YEAR(L3))+1,"000")),"na")</f>
        <v>22120</v>
      </c>
      <c r="N3" t="s">
        <v>141</v>
      </c>
      <c r="O3" t="s">
        <v>142</v>
      </c>
      <c r="P3">
        <v>3</v>
      </c>
      <c r="Q3">
        <v>3</v>
      </c>
      <c r="R3" s="13">
        <v>44688</v>
      </c>
      <c r="S3" s="21" t="str">
        <f t="shared" si="0"/>
        <v>22127</v>
      </c>
      <c r="T3" t="s">
        <v>141</v>
      </c>
      <c r="U3" t="s">
        <v>155</v>
      </c>
      <c r="V3">
        <v>1</v>
      </c>
      <c r="W3">
        <v>3</v>
      </c>
    </row>
    <row r="4" spans="1:36" x14ac:dyDescent="0.2">
      <c r="A4" s="8" t="s">
        <v>47</v>
      </c>
      <c r="B4" s="8">
        <v>40</v>
      </c>
      <c r="C4" s="11">
        <v>0.5</v>
      </c>
      <c r="D4" s="9"/>
      <c r="E4" s="7">
        <v>3</v>
      </c>
      <c r="F4" t="str">
        <f t="shared" si="1"/>
        <v>R4-40-0.5-3</v>
      </c>
      <c r="G4" t="s">
        <v>68</v>
      </c>
      <c r="H4" s="14">
        <v>44660</v>
      </c>
      <c r="I4" s="21" t="str">
        <f t="shared" si="2"/>
        <v>22099</v>
      </c>
      <c r="J4" s="14">
        <v>44668</v>
      </c>
      <c r="K4" s="21" t="str">
        <f t="shared" si="3"/>
        <v>22107</v>
      </c>
      <c r="L4" s="13">
        <v>44672</v>
      </c>
      <c r="M4" s="21" t="str">
        <f t="shared" si="4"/>
        <v>22111</v>
      </c>
      <c r="N4">
        <v>4</v>
      </c>
      <c r="O4" t="s">
        <v>142</v>
      </c>
      <c r="P4">
        <v>2</v>
      </c>
      <c r="Q4">
        <v>3</v>
      </c>
      <c r="R4" s="13">
        <v>44681</v>
      </c>
      <c r="S4" s="21" t="str">
        <f t="shared" si="0"/>
        <v>22120</v>
      </c>
      <c r="T4" t="s">
        <v>141</v>
      </c>
      <c r="U4" t="s">
        <v>142</v>
      </c>
      <c r="V4">
        <v>0</v>
      </c>
      <c r="W4">
        <v>0</v>
      </c>
      <c r="X4" s="13">
        <v>44688</v>
      </c>
      <c r="Y4" s="21" t="str">
        <f>IF(X4&lt;&gt;"na",(TEXT(X4,"yy")&amp;TEXT(X4-("1JAN"&amp;YEAR(X4))+1,"000")),"na")</f>
        <v>22127</v>
      </c>
      <c r="Z4" t="s">
        <v>141</v>
      </c>
      <c r="AA4" t="s">
        <v>155</v>
      </c>
      <c r="AB4">
        <v>0</v>
      </c>
      <c r="AC4">
        <v>2</v>
      </c>
      <c r="AD4" t="s">
        <v>164</v>
      </c>
    </row>
    <row r="5" spans="1:36" x14ac:dyDescent="0.2">
      <c r="A5" s="8" t="s">
        <v>47</v>
      </c>
      <c r="B5" s="8">
        <v>25</v>
      </c>
      <c r="C5" s="11">
        <v>0.5</v>
      </c>
      <c r="D5" s="8"/>
      <c r="E5" s="7">
        <v>5</v>
      </c>
      <c r="F5" t="str">
        <f t="shared" si="1"/>
        <v>R4-25-0.5-5</v>
      </c>
      <c r="G5" t="s">
        <v>68</v>
      </c>
      <c r="H5" s="14">
        <v>44660</v>
      </c>
      <c r="I5" s="21" t="str">
        <f t="shared" si="2"/>
        <v>22099</v>
      </c>
      <c r="J5" s="14">
        <v>44668</v>
      </c>
      <c r="K5" s="21" t="str">
        <f t="shared" si="3"/>
        <v>22107</v>
      </c>
      <c r="L5" s="13">
        <v>44682</v>
      </c>
      <c r="M5" s="21" t="str">
        <f t="shared" si="4"/>
        <v>22121</v>
      </c>
      <c r="N5" t="s">
        <v>141</v>
      </c>
      <c r="O5" t="s">
        <v>142</v>
      </c>
      <c r="P5">
        <v>2</v>
      </c>
      <c r="Q5">
        <v>3</v>
      </c>
      <c r="R5" s="13">
        <v>44688</v>
      </c>
      <c r="S5" s="21" t="str">
        <f t="shared" si="0"/>
        <v>22127</v>
      </c>
      <c r="T5" t="s">
        <v>141</v>
      </c>
      <c r="U5" t="s">
        <v>155</v>
      </c>
      <c r="V5">
        <v>1</v>
      </c>
      <c r="W5">
        <v>3</v>
      </c>
    </row>
    <row r="6" spans="1:36" x14ac:dyDescent="0.2">
      <c r="A6" s="8" t="s">
        <v>47</v>
      </c>
      <c r="B6" s="8">
        <v>25</v>
      </c>
      <c r="C6" s="11">
        <v>0.5</v>
      </c>
      <c r="D6" s="8"/>
      <c r="E6" s="7">
        <v>6</v>
      </c>
      <c r="F6" t="str">
        <f t="shared" si="1"/>
        <v>R4-25-0.5-6</v>
      </c>
      <c r="G6" t="s">
        <v>68</v>
      </c>
      <c r="H6" s="14">
        <v>44660</v>
      </c>
      <c r="I6" s="21" t="str">
        <f t="shared" si="2"/>
        <v>22099</v>
      </c>
      <c r="J6" s="14">
        <v>44668</v>
      </c>
      <c r="K6" s="21" t="str">
        <f t="shared" si="3"/>
        <v>22107</v>
      </c>
      <c r="L6" s="13">
        <v>44672</v>
      </c>
      <c r="M6" s="21" t="str">
        <f t="shared" si="4"/>
        <v>22111</v>
      </c>
      <c r="N6">
        <v>4</v>
      </c>
      <c r="O6" t="s">
        <v>142</v>
      </c>
      <c r="P6">
        <v>2</v>
      </c>
      <c r="Q6">
        <v>3</v>
      </c>
      <c r="R6" s="13">
        <v>44681</v>
      </c>
      <c r="S6" s="21" t="str">
        <f t="shared" si="0"/>
        <v>22120</v>
      </c>
      <c r="T6" t="s">
        <v>141</v>
      </c>
      <c r="U6" t="s">
        <v>142</v>
      </c>
      <c r="V6">
        <v>0</v>
      </c>
      <c r="W6">
        <v>2</v>
      </c>
      <c r="AD6" t="s">
        <v>164</v>
      </c>
    </row>
    <row r="7" spans="1:36" x14ac:dyDescent="0.2">
      <c r="A7" s="8" t="s">
        <v>47</v>
      </c>
      <c r="B7" s="8">
        <v>25</v>
      </c>
      <c r="C7" s="11">
        <v>0.5</v>
      </c>
      <c r="D7" s="8"/>
      <c r="E7" s="7">
        <v>7</v>
      </c>
      <c r="F7" t="str">
        <f t="shared" si="1"/>
        <v>R4-25-0.5-7</v>
      </c>
      <c r="G7" t="s">
        <v>68</v>
      </c>
      <c r="H7" s="14">
        <v>44660</v>
      </c>
      <c r="I7" s="21" t="str">
        <f t="shared" si="2"/>
        <v>22099</v>
      </c>
      <c r="J7" s="14">
        <v>44668</v>
      </c>
      <c r="K7" s="21" t="str">
        <f t="shared" si="3"/>
        <v>22107</v>
      </c>
      <c r="L7" s="13">
        <v>44681</v>
      </c>
      <c r="M7" s="21" t="str">
        <f t="shared" si="4"/>
        <v>22120</v>
      </c>
      <c r="N7" t="s">
        <v>141</v>
      </c>
      <c r="O7" t="s">
        <v>142</v>
      </c>
      <c r="P7">
        <v>1</v>
      </c>
      <c r="Q7">
        <v>3</v>
      </c>
      <c r="R7" s="13">
        <v>44688</v>
      </c>
      <c r="S7" s="21" t="str">
        <f t="shared" si="0"/>
        <v>22127</v>
      </c>
      <c r="T7" t="s">
        <v>141</v>
      </c>
      <c r="U7" t="s">
        <v>155</v>
      </c>
      <c r="V7">
        <v>1</v>
      </c>
      <c r="W7">
        <v>3</v>
      </c>
    </row>
    <row r="8" spans="1:36" x14ac:dyDescent="0.2">
      <c r="A8" s="8" t="s">
        <v>47</v>
      </c>
      <c r="B8" s="8">
        <v>25</v>
      </c>
      <c r="C8" s="11">
        <v>0.5</v>
      </c>
      <c r="D8" s="8"/>
      <c r="E8" s="7">
        <v>8</v>
      </c>
      <c r="F8" t="str">
        <f t="shared" si="1"/>
        <v>R4-25-0.5-8</v>
      </c>
      <c r="G8" t="s">
        <v>68</v>
      </c>
      <c r="H8" s="14">
        <v>44660</v>
      </c>
      <c r="I8" s="21" t="str">
        <f t="shared" si="2"/>
        <v>22099</v>
      </c>
      <c r="J8" s="14">
        <v>44668</v>
      </c>
      <c r="K8" s="21" t="str">
        <f t="shared" si="3"/>
        <v>22107</v>
      </c>
      <c r="L8" s="13">
        <v>44672</v>
      </c>
      <c r="M8" s="21" t="str">
        <f t="shared" si="4"/>
        <v>22111</v>
      </c>
      <c r="N8">
        <v>4</v>
      </c>
      <c r="O8" t="s">
        <v>142</v>
      </c>
      <c r="P8">
        <v>2</v>
      </c>
      <c r="Q8">
        <v>3</v>
      </c>
      <c r="AD8" t="s">
        <v>164</v>
      </c>
    </row>
    <row r="9" spans="1:36" x14ac:dyDescent="0.2">
      <c r="A9" s="8" t="s">
        <v>47</v>
      </c>
      <c r="B9" s="8">
        <v>25</v>
      </c>
      <c r="C9" s="8" t="s">
        <v>55</v>
      </c>
      <c r="D9" s="8"/>
      <c r="E9" s="7">
        <v>5</v>
      </c>
      <c r="F9" t="str">
        <f t="shared" si="1"/>
        <v>R4-25-PBS-5</v>
      </c>
      <c r="G9" t="s">
        <v>68</v>
      </c>
      <c r="H9" s="14">
        <v>44660</v>
      </c>
      <c r="I9" s="21" t="str">
        <f t="shared" si="2"/>
        <v>22099</v>
      </c>
      <c r="J9" s="14">
        <v>44668</v>
      </c>
      <c r="K9" s="21" t="str">
        <f t="shared" si="3"/>
        <v>22107</v>
      </c>
      <c r="L9" s="13"/>
      <c r="M9" s="21"/>
    </row>
    <row r="10" spans="1:36" x14ac:dyDescent="0.2">
      <c r="A10" s="8" t="s">
        <v>47</v>
      </c>
      <c r="B10" s="8">
        <v>25</v>
      </c>
      <c r="C10" s="8" t="s">
        <v>55</v>
      </c>
      <c r="D10" s="8"/>
      <c r="E10" s="7">
        <v>6</v>
      </c>
      <c r="F10" t="str">
        <f t="shared" si="1"/>
        <v>R4-25-PBS-6</v>
      </c>
      <c r="G10" t="s">
        <v>68</v>
      </c>
      <c r="H10" s="14">
        <v>44660</v>
      </c>
      <c r="I10" s="21" t="str">
        <f t="shared" si="2"/>
        <v>22099</v>
      </c>
      <c r="J10" s="14">
        <v>44668</v>
      </c>
      <c r="K10" s="21" t="str">
        <f t="shared" si="3"/>
        <v>22107</v>
      </c>
      <c r="M10" s="21"/>
    </row>
    <row r="11" spans="1:36" x14ac:dyDescent="0.2">
      <c r="A11" s="8" t="s">
        <v>47</v>
      </c>
      <c r="B11" s="8">
        <v>25</v>
      </c>
      <c r="C11" s="8" t="s">
        <v>55</v>
      </c>
      <c r="D11" s="8"/>
      <c r="E11" s="7">
        <v>7</v>
      </c>
      <c r="F11" t="str">
        <f t="shared" si="1"/>
        <v>R4-25-PBS-7</v>
      </c>
      <c r="G11" t="s">
        <v>68</v>
      </c>
      <c r="H11" s="14">
        <v>44660</v>
      </c>
      <c r="I11" s="21" t="str">
        <f t="shared" si="2"/>
        <v>22099</v>
      </c>
      <c r="J11" s="14">
        <v>44668</v>
      </c>
      <c r="K11" s="21" t="str">
        <f t="shared" si="3"/>
        <v>22107</v>
      </c>
      <c r="M11" s="21"/>
    </row>
    <row r="12" spans="1:36" x14ac:dyDescent="0.2">
      <c r="A12" s="8" t="s">
        <v>47</v>
      </c>
      <c r="B12" s="8">
        <v>25</v>
      </c>
      <c r="C12" s="8" t="s">
        <v>55</v>
      </c>
      <c r="D12" s="8"/>
      <c r="E12" s="7">
        <v>8</v>
      </c>
      <c r="F12" t="str">
        <f t="shared" si="1"/>
        <v>R4-25-PBS-8</v>
      </c>
      <c r="G12" t="s">
        <v>68</v>
      </c>
      <c r="H12" s="14">
        <v>44660</v>
      </c>
      <c r="I12" s="21" t="str">
        <f t="shared" si="2"/>
        <v>22099</v>
      </c>
      <c r="J12" s="14">
        <v>44668</v>
      </c>
      <c r="K12" s="21" t="str">
        <f t="shared" si="3"/>
        <v>22107</v>
      </c>
      <c r="M12" s="21"/>
      <c r="AI12" t="s">
        <v>167</v>
      </c>
    </row>
    <row r="13" spans="1:36" x14ac:dyDescent="0.2">
      <c r="A13" s="8" t="s">
        <v>47</v>
      </c>
      <c r="B13" s="8">
        <v>40</v>
      </c>
      <c r="C13" s="11">
        <v>1</v>
      </c>
      <c r="D13" s="8"/>
      <c r="E13" s="7">
        <v>1</v>
      </c>
      <c r="F13" t="str">
        <f t="shared" si="1"/>
        <v>R4-40-1-1</v>
      </c>
      <c r="G13" t="s">
        <v>68</v>
      </c>
      <c r="H13" s="14">
        <v>44661</v>
      </c>
      <c r="I13" s="21" t="str">
        <f t="shared" si="2"/>
        <v>22100</v>
      </c>
      <c r="J13" s="14">
        <v>44670</v>
      </c>
      <c r="K13" s="21" t="str">
        <f t="shared" si="3"/>
        <v>22109</v>
      </c>
      <c r="L13" s="13">
        <v>44681</v>
      </c>
      <c r="M13" s="21" t="str">
        <f t="shared" si="4"/>
        <v>22120</v>
      </c>
      <c r="N13" t="s">
        <v>141</v>
      </c>
      <c r="O13" t="s">
        <v>142</v>
      </c>
      <c r="P13">
        <v>1</v>
      </c>
      <c r="Q13">
        <v>2</v>
      </c>
      <c r="R13" s="13">
        <v>44688</v>
      </c>
      <c r="S13" s="21" t="str">
        <f t="shared" ref="S13:S14" si="5">IF(R13&lt;&gt;"na",(TEXT(R13,"yy")&amp;TEXT(R13-("1JAN"&amp;YEAR(R13))+1,"000")),"na")</f>
        <v>22127</v>
      </c>
      <c r="T13" t="s">
        <v>141</v>
      </c>
      <c r="U13" t="s">
        <v>155</v>
      </c>
      <c r="V13">
        <v>0</v>
      </c>
      <c r="W13">
        <v>0</v>
      </c>
      <c r="AI13" t="s">
        <v>168</v>
      </c>
    </row>
    <row r="14" spans="1:36" x14ac:dyDescent="0.2">
      <c r="A14" s="8" t="s">
        <v>47</v>
      </c>
      <c r="B14" s="8">
        <v>40</v>
      </c>
      <c r="C14" s="11">
        <v>1</v>
      </c>
      <c r="D14" s="8"/>
      <c r="E14" s="7">
        <v>2</v>
      </c>
      <c r="F14" t="str">
        <f t="shared" si="1"/>
        <v>R4-40-1-2</v>
      </c>
      <c r="G14" t="s">
        <v>68</v>
      </c>
      <c r="H14" s="14">
        <v>44661</v>
      </c>
      <c r="I14" s="21" t="str">
        <f t="shared" si="2"/>
        <v>22100</v>
      </c>
      <c r="J14" s="14">
        <v>44670</v>
      </c>
      <c r="K14" s="21" t="str">
        <f t="shared" si="3"/>
        <v>22109</v>
      </c>
      <c r="L14" s="13">
        <v>44672</v>
      </c>
      <c r="M14" s="21" t="str">
        <f t="shared" si="4"/>
        <v>22111</v>
      </c>
      <c r="N14">
        <v>4</v>
      </c>
      <c r="O14" t="s">
        <v>142</v>
      </c>
      <c r="P14">
        <v>0</v>
      </c>
      <c r="Q14">
        <v>0</v>
      </c>
      <c r="R14" s="13">
        <v>44683</v>
      </c>
      <c r="S14" s="21" t="str">
        <f t="shared" si="5"/>
        <v>22122</v>
      </c>
      <c r="T14" t="s">
        <v>141</v>
      </c>
      <c r="U14" t="s">
        <v>142</v>
      </c>
      <c r="V14" s="29">
        <v>1</v>
      </c>
      <c r="W14" s="29">
        <v>3</v>
      </c>
      <c r="AD14" t="s">
        <v>164</v>
      </c>
    </row>
    <row r="15" spans="1:36" x14ac:dyDescent="0.2">
      <c r="A15" s="8" t="s">
        <v>47</v>
      </c>
      <c r="B15" s="8">
        <v>40</v>
      </c>
      <c r="C15" s="11">
        <v>1</v>
      </c>
      <c r="D15" s="8"/>
      <c r="E15" s="7">
        <v>3</v>
      </c>
      <c r="F15" t="str">
        <f t="shared" si="1"/>
        <v>R4-40-1-3</v>
      </c>
      <c r="G15" t="s">
        <v>68</v>
      </c>
      <c r="H15" s="14">
        <v>44661</v>
      </c>
      <c r="I15" s="21" t="str">
        <f t="shared" si="2"/>
        <v>22100</v>
      </c>
      <c r="J15" s="14">
        <v>44670</v>
      </c>
      <c r="K15" s="21" t="str">
        <f t="shared" si="3"/>
        <v>22109</v>
      </c>
      <c r="L15" s="13">
        <v>44683</v>
      </c>
      <c r="M15" s="21" t="str">
        <f t="shared" si="4"/>
        <v>22122</v>
      </c>
      <c r="N15" t="s">
        <v>141</v>
      </c>
      <c r="O15" t="s">
        <v>142</v>
      </c>
      <c r="P15">
        <v>0</v>
      </c>
      <c r="Q15">
        <v>1</v>
      </c>
      <c r="AI15" t="s">
        <v>180</v>
      </c>
    </row>
    <row r="16" spans="1:36" x14ac:dyDescent="0.2">
      <c r="A16" s="8" t="s">
        <v>47</v>
      </c>
      <c r="B16" s="8">
        <v>40</v>
      </c>
      <c r="C16" s="11">
        <v>1</v>
      </c>
      <c r="D16" s="8"/>
      <c r="E16" s="7">
        <v>8</v>
      </c>
      <c r="F16" t="str">
        <f t="shared" si="1"/>
        <v>R4-40-1-8</v>
      </c>
      <c r="G16" t="s">
        <v>68</v>
      </c>
      <c r="H16" s="14">
        <v>44661</v>
      </c>
      <c r="I16" s="21" t="str">
        <f t="shared" si="2"/>
        <v>22100</v>
      </c>
      <c r="J16" s="14">
        <v>44670</v>
      </c>
      <c r="K16" s="21" t="str">
        <f t="shared" si="3"/>
        <v>22109</v>
      </c>
      <c r="L16" s="13">
        <v>44683</v>
      </c>
      <c r="M16" s="21" t="str">
        <f t="shared" si="4"/>
        <v>22122</v>
      </c>
      <c r="N16" t="s">
        <v>141</v>
      </c>
      <c r="O16" t="s">
        <v>142</v>
      </c>
      <c r="AE16" s="27"/>
      <c r="AI16" t="s">
        <v>178</v>
      </c>
      <c r="AJ16" t="s">
        <v>169</v>
      </c>
    </row>
    <row r="17" spans="1:37" x14ac:dyDescent="0.2">
      <c r="A17" s="8" t="s">
        <v>47</v>
      </c>
      <c r="B17" s="8">
        <v>25</v>
      </c>
      <c r="C17" s="11">
        <v>1</v>
      </c>
      <c r="D17" s="9"/>
      <c r="E17" s="7">
        <v>1</v>
      </c>
      <c r="F17" t="str">
        <f t="shared" si="1"/>
        <v>R4-25-1-1</v>
      </c>
      <c r="G17" t="s">
        <v>68</v>
      </c>
      <c r="H17" s="14">
        <v>44660</v>
      </c>
      <c r="I17" s="21" t="str">
        <f t="shared" si="2"/>
        <v>22099</v>
      </c>
      <c r="J17" s="14">
        <v>44670</v>
      </c>
      <c r="K17" s="21" t="str">
        <f t="shared" si="3"/>
        <v>22109</v>
      </c>
      <c r="L17" s="13">
        <v>44672</v>
      </c>
      <c r="M17" s="21" t="str">
        <f t="shared" si="4"/>
        <v>22111</v>
      </c>
      <c r="N17">
        <v>4</v>
      </c>
      <c r="O17" t="s">
        <v>142</v>
      </c>
      <c r="P17">
        <v>3</v>
      </c>
      <c r="Q17">
        <v>3</v>
      </c>
      <c r="R17" s="13">
        <v>44683</v>
      </c>
      <c r="S17" s="21" t="str">
        <f t="shared" ref="S17:S19" si="6">IF(R17&lt;&gt;"na",(TEXT(R17,"yy")&amp;TEXT(R17-("1JAN"&amp;YEAR(R17))+1,"000")),"na")</f>
        <v>22122</v>
      </c>
      <c r="T17" t="s">
        <v>141</v>
      </c>
      <c r="U17" t="s">
        <v>142</v>
      </c>
      <c r="V17">
        <v>0</v>
      </c>
      <c r="W17">
        <v>3</v>
      </c>
      <c r="AD17" t="s">
        <v>164</v>
      </c>
      <c r="AI17" t="s">
        <v>178</v>
      </c>
      <c r="AJ17" t="s">
        <v>166</v>
      </c>
    </row>
    <row r="18" spans="1:37" x14ac:dyDescent="0.2">
      <c r="A18" s="8" t="s">
        <v>47</v>
      </c>
      <c r="B18" s="8">
        <v>25</v>
      </c>
      <c r="C18" s="11">
        <v>1</v>
      </c>
      <c r="D18" s="9"/>
      <c r="E18" s="7">
        <v>2</v>
      </c>
      <c r="F18" t="str">
        <f t="shared" si="1"/>
        <v>R4-25-1-2</v>
      </c>
      <c r="G18" t="s">
        <v>68</v>
      </c>
      <c r="H18" s="14">
        <v>44660</v>
      </c>
      <c r="I18" s="21" t="str">
        <f t="shared" si="2"/>
        <v>22099</v>
      </c>
      <c r="J18" s="14">
        <v>44670</v>
      </c>
      <c r="K18" s="21" t="str">
        <f t="shared" si="3"/>
        <v>22109</v>
      </c>
      <c r="L18" s="13">
        <v>44681</v>
      </c>
      <c r="M18" s="21" t="str">
        <f t="shared" si="4"/>
        <v>22120</v>
      </c>
      <c r="N18" t="s">
        <v>141</v>
      </c>
      <c r="O18" t="s">
        <v>142</v>
      </c>
      <c r="P18">
        <v>0</v>
      </c>
      <c r="Q18">
        <v>2</v>
      </c>
      <c r="R18" s="13">
        <v>44688</v>
      </c>
      <c r="S18" s="21" t="str">
        <f t="shared" si="6"/>
        <v>22127</v>
      </c>
      <c r="T18" t="s">
        <v>141</v>
      </c>
      <c r="U18" t="s">
        <v>155</v>
      </c>
      <c r="V18">
        <v>1</v>
      </c>
      <c r="W18">
        <v>3</v>
      </c>
    </row>
    <row r="19" spans="1:37" x14ac:dyDescent="0.2">
      <c r="A19" s="8" t="s">
        <v>47</v>
      </c>
      <c r="B19" s="8">
        <v>25</v>
      </c>
      <c r="C19" s="11">
        <v>1</v>
      </c>
      <c r="D19" s="9"/>
      <c r="E19" s="7">
        <v>3</v>
      </c>
      <c r="F19" t="str">
        <f t="shared" si="1"/>
        <v>R4-25-1-3</v>
      </c>
      <c r="G19" t="s">
        <v>68</v>
      </c>
      <c r="H19" s="14">
        <v>44660</v>
      </c>
      <c r="I19" s="21" t="str">
        <f t="shared" si="2"/>
        <v>22099</v>
      </c>
      <c r="J19" s="14">
        <v>44670</v>
      </c>
      <c r="K19" s="21" t="str">
        <f t="shared" si="3"/>
        <v>22109</v>
      </c>
      <c r="L19" s="13">
        <v>44672</v>
      </c>
      <c r="M19" s="21" t="str">
        <f t="shared" si="4"/>
        <v>22111</v>
      </c>
      <c r="N19">
        <v>4</v>
      </c>
      <c r="O19" t="s">
        <v>142</v>
      </c>
      <c r="P19">
        <v>0</v>
      </c>
      <c r="Q19">
        <v>2</v>
      </c>
      <c r="R19" s="13">
        <v>44682</v>
      </c>
      <c r="S19" s="21" t="str">
        <f t="shared" si="6"/>
        <v>22121</v>
      </c>
      <c r="T19" t="s">
        <v>141</v>
      </c>
      <c r="U19" t="s">
        <v>142</v>
      </c>
      <c r="V19">
        <v>0</v>
      </c>
      <c r="W19">
        <v>3</v>
      </c>
      <c r="X19" s="13">
        <v>44688</v>
      </c>
      <c r="Y19" s="21" t="str">
        <f>IF(X19&lt;&gt;"na",(TEXT(X19,"yy")&amp;TEXT(X19-("1JAN"&amp;YEAR(X19))+1,"000")),"na")</f>
        <v>22127</v>
      </c>
      <c r="Z19" t="s">
        <v>141</v>
      </c>
      <c r="AA19" t="s">
        <v>155</v>
      </c>
      <c r="AB19">
        <v>1</v>
      </c>
      <c r="AC19">
        <v>3</v>
      </c>
      <c r="AD19" t="s">
        <v>164</v>
      </c>
      <c r="AG19" s="7"/>
    </row>
    <row r="20" spans="1:37" x14ac:dyDescent="0.2">
      <c r="A20" s="8" t="s">
        <v>47</v>
      </c>
      <c r="B20" s="8">
        <v>25</v>
      </c>
      <c r="C20" s="11">
        <v>1</v>
      </c>
      <c r="D20" s="9"/>
      <c r="E20" s="7">
        <v>4</v>
      </c>
      <c r="F20" t="str">
        <f t="shared" si="1"/>
        <v>R4-25-1-4</v>
      </c>
      <c r="G20" t="s">
        <v>68</v>
      </c>
      <c r="H20" s="14">
        <v>44660</v>
      </c>
      <c r="I20" s="21" t="str">
        <f t="shared" si="2"/>
        <v>22099</v>
      </c>
      <c r="J20" s="14">
        <v>44670</v>
      </c>
      <c r="K20" s="21" t="str">
        <f t="shared" si="3"/>
        <v>22109</v>
      </c>
      <c r="M20" s="21"/>
      <c r="AG20" s="7"/>
    </row>
    <row r="21" spans="1:37" x14ac:dyDescent="0.2">
      <c r="A21" s="8" t="s">
        <v>47</v>
      </c>
      <c r="B21" s="8">
        <v>40</v>
      </c>
      <c r="C21" s="11">
        <v>1</v>
      </c>
      <c r="D21" s="9"/>
      <c r="E21" s="7">
        <v>5</v>
      </c>
      <c r="F21" t="str">
        <f t="shared" si="1"/>
        <v>R4-40-1-5</v>
      </c>
      <c r="G21" t="s">
        <v>68</v>
      </c>
      <c r="H21" s="14">
        <v>44660</v>
      </c>
      <c r="I21" s="21" t="str">
        <f t="shared" si="2"/>
        <v>22099</v>
      </c>
      <c r="J21" s="14">
        <v>44670</v>
      </c>
      <c r="K21" s="21" t="str">
        <f t="shared" si="3"/>
        <v>22109</v>
      </c>
      <c r="L21" s="13">
        <v>44672</v>
      </c>
      <c r="M21" s="21" t="str">
        <f t="shared" si="4"/>
        <v>22111</v>
      </c>
      <c r="N21">
        <v>4</v>
      </c>
      <c r="O21" t="s">
        <v>142</v>
      </c>
      <c r="P21">
        <v>0</v>
      </c>
      <c r="Q21">
        <v>0</v>
      </c>
      <c r="R21" s="13">
        <v>44682</v>
      </c>
      <c r="S21" s="21" t="str">
        <f t="shared" ref="S21:S22" si="7">IF(R21&lt;&gt;"na",(TEXT(R21,"yy")&amp;TEXT(R21-("1JAN"&amp;YEAR(R21))+1,"000")),"na")</f>
        <v>22121</v>
      </c>
      <c r="T21" t="s">
        <v>141</v>
      </c>
      <c r="U21" t="s">
        <v>142</v>
      </c>
      <c r="V21" s="29">
        <v>0</v>
      </c>
      <c r="W21" s="29">
        <v>3</v>
      </c>
      <c r="X21" s="13">
        <v>44688</v>
      </c>
      <c r="Y21" s="21" t="str">
        <f>IF(X21&lt;&gt;"na",(TEXT(X21,"yy")&amp;TEXT(X21-("1JAN"&amp;YEAR(X21))+1,"000")),"na")</f>
        <v>22127</v>
      </c>
      <c r="Z21" t="s">
        <v>141</v>
      </c>
      <c r="AA21" t="s">
        <v>155</v>
      </c>
      <c r="AB21">
        <v>1</v>
      </c>
      <c r="AC21">
        <v>3</v>
      </c>
      <c r="AD21" t="s">
        <v>164</v>
      </c>
      <c r="AG21" s="7"/>
    </row>
    <row r="22" spans="1:37" x14ac:dyDescent="0.2">
      <c r="A22" s="8" t="s">
        <v>47</v>
      </c>
      <c r="B22" s="8">
        <v>40</v>
      </c>
      <c r="C22" s="11">
        <v>1</v>
      </c>
      <c r="D22" s="9"/>
      <c r="E22" s="7">
        <v>6</v>
      </c>
      <c r="F22" t="str">
        <f t="shared" si="1"/>
        <v>R4-40-1-6</v>
      </c>
      <c r="G22" t="s">
        <v>68</v>
      </c>
      <c r="H22" s="14">
        <v>44660</v>
      </c>
      <c r="I22" s="21" t="str">
        <f t="shared" si="2"/>
        <v>22099</v>
      </c>
      <c r="J22" s="14">
        <v>44670</v>
      </c>
      <c r="K22" s="21" t="str">
        <f t="shared" si="3"/>
        <v>22109</v>
      </c>
      <c r="L22" s="13">
        <v>44672</v>
      </c>
      <c r="M22" s="21" t="str">
        <f t="shared" si="4"/>
        <v>22111</v>
      </c>
      <c r="N22">
        <v>4</v>
      </c>
      <c r="O22" t="s">
        <v>142</v>
      </c>
      <c r="P22">
        <v>0</v>
      </c>
      <c r="Q22">
        <v>0</v>
      </c>
      <c r="R22" s="13">
        <v>44682</v>
      </c>
      <c r="S22" s="21" t="str">
        <f t="shared" si="7"/>
        <v>22121</v>
      </c>
      <c r="T22" t="s">
        <v>141</v>
      </c>
      <c r="U22" t="s">
        <v>142</v>
      </c>
      <c r="V22">
        <v>1</v>
      </c>
      <c r="W22">
        <v>3</v>
      </c>
      <c r="AD22" t="s">
        <v>164</v>
      </c>
      <c r="AE22" s="28"/>
      <c r="AG22" s="7"/>
    </row>
    <row r="23" spans="1:37" x14ac:dyDescent="0.2">
      <c r="A23" s="8" t="s">
        <v>47</v>
      </c>
      <c r="B23" s="8">
        <v>40</v>
      </c>
      <c r="C23" s="8" t="s">
        <v>55</v>
      </c>
      <c r="D23" s="8"/>
      <c r="E23" s="7">
        <v>2</v>
      </c>
      <c r="F23" t="str">
        <f t="shared" si="1"/>
        <v>R4-40-PBS-2</v>
      </c>
      <c r="G23" t="s">
        <v>68</v>
      </c>
      <c r="H23" s="14">
        <v>44661</v>
      </c>
      <c r="I23" s="21" t="str">
        <f t="shared" si="2"/>
        <v>22100</v>
      </c>
      <c r="J23" s="14">
        <v>44669</v>
      </c>
      <c r="K23" s="21" t="str">
        <f t="shared" si="3"/>
        <v>22108</v>
      </c>
      <c r="L23" s="13">
        <v>44682</v>
      </c>
      <c r="M23" s="21" t="str">
        <f t="shared" si="4"/>
        <v>22121</v>
      </c>
      <c r="N23" t="s">
        <v>141</v>
      </c>
      <c r="O23" t="s">
        <v>142</v>
      </c>
      <c r="P23">
        <v>1</v>
      </c>
      <c r="Q23">
        <v>3</v>
      </c>
      <c r="AD23" s="7"/>
      <c r="AE23" s="28"/>
      <c r="AG23" s="7"/>
    </row>
    <row r="24" spans="1:37" x14ac:dyDescent="0.2">
      <c r="A24" s="8" t="s">
        <v>47</v>
      </c>
      <c r="B24" s="8">
        <v>40</v>
      </c>
      <c r="C24" s="8" t="s">
        <v>55</v>
      </c>
      <c r="D24" s="9"/>
      <c r="E24" s="7">
        <v>3</v>
      </c>
      <c r="F24" t="str">
        <f t="shared" si="1"/>
        <v>R4-40-PBS-3</v>
      </c>
      <c r="G24" t="s">
        <v>68</v>
      </c>
      <c r="H24" s="14">
        <v>44660</v>
      </c>
      <c r="I24" s="21" t="str">
        <f t="shared" si="2"/>
        <v>22099</v>
      </c>
      <c r="J24" s="14">
        <v>44669</v>
      </c>
      <c r="K24" s="21" t="str">
        <f t="shared" si="3"/>
        <v>22108</v>
      </c>
      <c r="L24" s="13">
        <v>44672</v>
      </c>
      <c r="M24" s="21" t="str">
        <f t="shared" si="4"/>
        <v>22111</v>
      </c>
      <c r="N24">
        <v>4</v>
      </c>
      <c r="O24" t="s">
        <v>142</v>
      </c>
      <c r="P24">
        <v>0</v>
      </c>
      <c r="Q24">
        <v>0</v>
      </c>
      <c r="R24" s="13">
        <v>44688</v>
      </c>
      <c r="S24" s="21" t="str">
        <f t="shared" ref="S24:S25" si="8">IF(R24&lt;&gt;"na",(TEXT(R24,"yy")&amp;TEXT(R24-("1JAN"&amp;YEAR(R24))+1,"000")),"na")</f>
        <v>22127</v>
      </c>
      <c r="T24" t="s">
        <v>141</v>
      </c>
      <c r="U24" t="s">
        <v>155</v>
      </c>
      <c r="V24">
        <v>1</v>
      </c>
      <c r="W24">
        <v>3</v>
      </c>
      <c r="AD24" s="7" t="s">
        <v>163</v>
      </c>
      <c r="AE24" s="28"/>
    </row>
    <row r="25" spans="1:37" x14ac:dyDescent="0.2">
      <c r="A25" s="8" t="s">
        <v>47</v>
      </c>
      <c r="B25" s="8">
        <v>25</v>
      </c>
      <c r="C25" s="8" t="s">
        <v>55</v>
      </c>
      <c r="D25" s="9"/>
      <c r="E25" s="7">
        <v>1</v>
      </c>
      <c r="F25" t="str">
        <f t="shared" si="1"/>
        <v>R4-25-PBS-1</v>
      </c>
      <c r="G25" t="s">
        <v>68</v>
      </c>
      <c r="H25" s="14">
        <v>44660</v>
      </c>
      <c r="I25" s="21" t="str">
        <f t="shared" si="2"/>
        <v>22099</v>
      </c>
      <c r="J25" s="14">
        <v>44669</v>
      </c>
      <c r="K25" s="21" t="str">
        <f t="shared" si="3"/>
        <v>22108</v>
      </c>
      <c r="L25" s="13">
        <v>44681</v>
      </c>
      <c r="M25" s="21" t="str">
        <f t="shared" si="4"/>
        <v>22120</v>
      </c>
      <c r="N25" t="s">
        <v>141</v>
      </c>
      <c r="O25" t="s">
        <v>142</v>
      </c>
      <c r="R25" s="13">
        <v>44688</v>
      </c>
      <c r="S25" s="21" t="str">
        <f t="shared" si="8"/>
        <v>22127</v>
      </c>
      <c r="T25" t="s">
        <v>141</v>
      </c>
      <c r="U25" t="s">
        <v>155</v>
      </c>
      <c r="V25">
        <v>1</v>
      </c>
      <c r="W25">
        <v>0</v>
      </c>
      <c r="AD25" s="7"/>
    </row>
    <row r="26" spans="1:37" x14ac:dyDescent="0.2">
      <c r="A26" s="8" t="s">
        <v>47</v>
      </c>
      <c r="B26" s="8">
        <v>25</v>
      </c>
      <c r="C26" s="8" t="s">
        <v>55</v>
      </c>
      <c r="D26" s="9"/>
      <c r="E26" s="7">
        <v>2</v>
      </c>
      <c r="F26" t="str">
        <f t="shared" si="1"/>
        <v>R4-25-PBS-2</v>
      </c>
      <c r="G26" t="s">
        <v>68</v>
      </c>
      <c r="H26" s="14">
        <v>44660</v>
      </c>
      <c r="I26" s="21" t="str">
        <f t="shared" si="2"/>
        <v>22099</v>
      </c>
      <c r="J26" s="14">
        <v>44669</v>
      </c>
      <c r="K26" s="21" t="str">
        <f t="shared" si="3"/>
        <v>22108</v>
      </c>
      <c r="M26" s="21"/>
      <c r="AD26" s="7"/>
    </row>
    <row r="27" spans="1:37" x14ac:dyDescent="0.2">
      <c r="A27" s="8" t="s">
        <v>47</v>
      </c>
      <c r="B27" s="8">
        <v>25</v>
      </c>
      <c r="C27" s="8" t="s">
        <v>55</v>
      </c>
      <c r="D27" s="9"/>
      <c r="E27" s="7">
        <v>3</v>
      </c>
      <c r="F27" t="str">
        <f t="shared" si="1"/>
        <v>R4-25-PBS-3</v>
      </c>
      <c r="G27" t="s">
        <v>68</v>
      </c>
      <c r="H27" s="14">
        <v>44660</v>
      </c>
      <c r="I27" s="21" t="str">
        <f t="shared" si="2"/>
        <v>22099</v>
      </c>
      <c r="J27" s="14">
        <v>44669</v>
      </c>
      <c r="K27" s="21" t="str">
        <f t="shared" si="3"/>
        <v>22108</v>
      </c>
      <c r="L27" s="13">
        <v>44672</v>
      </c>
      <c r="M27" s="21" t="str">
        <f t="shared" si="4"/>
        <v>22111</v>
      </c>
      <c r="N27">
        <v>4</v>
      </c>
      <c r="O27" t="s">
        <v>142</v>
      </c>
      <c r="P27">
        <v>0</v>
      </c>
      <c r="Q27">
        <v>0</v>
      </c>
      <c r="AD27" s="7" t="s">
        <v>163</v>
      </c>
    </row>
    <row r="28" spans="1:37" x14ac:dyDescent="0.2">
      <c r="A28" s="8" t="s">
        <v>47</v>
      </c>
      <c r="B28" s="8">
        <v>25</v>
      </c>
      <c r="C28" s="8" t="s">
        <v>55</v>
      </c>
      <c r="D28" s="9"/>
      <c r="E28" s="7">
        <v>4</v>
      </c>
      <c r="F28" t="str">
        <f t="shared" si="1"/>
        <v>R4-25-PBS-4</v>
      </c>
      <c r="G28" t="s">
        <v>68</v>
      </c>
      <c r="H28" s="14">
        <v>44660</v>
      </c>
      <c r="I28" s="21" t="str">
        <f t="shared" si="2"/>
        <v>22099</v>
      </c>
      <c r="J28" s="14">
        <v>44669</v>
      </c>
      <c r="K28" s="21" t="str">
        <f t="shared" si="3"/>
        <v>22108</v>
      </c>
      <c r="M28" s="21"/>
      <c r="AD28" s="7"/>
    </row>
    <row r="29" spans="1:37" x14ac:dyDescent="0.2">
      <c r="A29" s="8" t="s">
        <v>47</v>
      </c>
      <c r="B29" s="10">
        <v>40</v>
      </c>
      <c r="C29" s="12">
        <v>1</v>
      </c>
      <c r="D29" s="10"/>
      <c r="E29" s="7">
        <v>9</v>
      </c>
      <c r="F29" t="str">
        <f t="shared" si="1"/>
        <v>R4-40-1-9</v>
      </c>
      <c r="G29" t="s">
        <v>68</v>
      </c>
      <c r="H29" s="14">
        <v>44661</v>
      </c>
      <c r="I29" s="21" t="str">
        <f t="shared" si="2"/>
        <v>22100</v>
      </c>
      <c r="J29" s="14">
        <v>44670</v>
      </c>
      <c r="K29" s="21" t="str">
        <f t="shared" si="3"/>
        <v>22109</v>
      </c>
      <c r="L29" s="13">
        <v>44683</v>
      </c>
      <c r="M29" s="21" t="str">
        <f t="shared" si="4"/>
        <v>22122</v>
      </c>
      <c r="N29" t="s">
        <v>141</v>
      </c>
      <c r="O29" t="s">
        <v>142</v>
      </c>
      <c r="P29">
        <v>1</v>
      </c>
      <c r="Q29">
        <v>2</v>
      </c>
      <c r="R29" s="13">
        <v>44688</v>
      </c>
      <c r="S29" s="21" t="str">
        <f>IF(R29&lt;&gt;"na",(TEXT(R29,"yy")&amp;TEXT(R29-("1JAN"&amp;YEAR(R29))+1,"000")),"na")</f>
        <v>22127</v>
      </c>
      <c r="T29" t="s">
        <v>141</v>
      </c>
      <c r="U29" t="s">
        <v>155</v>
      </c>
      <c r="V29">
        <v>1</v>
      </c>
      <c r="W29">
        <v>3</v>
      </c>
      <c r="X29" s="7"/>
      <c r="Y29" s="7"/>
    </row>
    <row r="30" spans="1:37" x14ac:dyDescent="0.2">
      <c r="A30" s="8" t="s">
        <v>47</v>
      </c>
      <c r="B30" s="8">
        <v>40</v>
      </c>
      <c r="C30" s="11">
        <v>0.5</v>
      </c>
      <c r="E30" s="24">
        <v>2</v>
      </c>
      <c r="F30" t="str">
        <f t="shared" si="1"/>
        <v>R4-40-0.5-2</v>
      </c>
      <c r="G30" t="s">
        <v>68</v>
      </c>
      <c r="H30" s="14">
        <v>44660</v>
      </c>
      <c r="I30" s="21" t="str">
        <f t="shared" si="2"/>
        <v>22099</v>
      </c>
      <c r="J30" s="14">
        <v>44668</v>
      </c>
      <c r="K30" s="21" t="str">
        <f t="shared" si="3"/>
        <v>22107</v>
      </c>
      <c r="L30" s="13">
        <v>44672</v>
      </c>
      <c r="M30" s="21" t="str">
        <f t="shared" si="4"/>
        <v>22111</v>
      </c>
      <c r="N30">
        <v>4</v>
      </c>
      <c r="O30" t="s">
        <v>142</v>
      </c>
      <c r="P30">
        <v>0</v>
      </c>
      <c r="Q30">
        <v>0</v>
      </c>
      <c r="AD30" t="s">
        <v>164</v>
      </c>
    </row>
    <row r="31" spans="1:37" x14ac:dyDescent="0.2">
      <c r="A31" s="8" t="s">
        <v>47</v>
      </c>
      <c r="B31" s="8">
        <v>40</v>
      </c>
      <c r="C31" s="12">
        <v>1</v>
      </c>
      <c r="E31" s="25">
        <v>10</v>
      </c>
      <c r="F31" t="str">
        <f t="shared" si="1"/>
        <v>R4-40-1-10</v>
      </c>
      <c r="G31" t="s">
        <v>68</v>
      </c>
      <c r="H31" s="14">
        <v>44661</v>
      </c>
      <c r="I31" s="21" t="str">
        <f t="shared" si="2"/>
        <v>22100</v>
      </c>
      <c r="J31" s="14">
        <v>44670</v>
      </c>
      <c r="K31" s="21" t="str">
        <f t="shared" si="3"/>
        <v>22109</v>
      </c>
      <c r="M31" s="21"/>
      <c r="AD31" s="7"/>
    </row>
    <row r="32" spans="1:37" x14ac:dyDescent="0.2">
      <c r="A32" s="8" t="s">
        <v>47</v>
      </c>
      <c r="B32" s="8">
        <v>40</v>
      </c>
      <c r="C32" s="12">
        <v>1</v>
      </c>
      <c r="E32" s="25">
        <v>11</v>
      </c>
      <c r="F32" t="str">
        <f t="shared" si="1"/>
        <v>R4-40-1-11</v>
      </c>
      <c r="G32" t="s">
        <v>68</v>
      </c>
      <c r="H32" s="14">
        <v>44660</v>
      </c>
      <c r="I32" s="21" t="str">
        <f t="shared" si="2"/>
        <v>22099</v>
      </c>
      <c r="J32" s="14">
        <v>44670</v>
      </c>
      <c r="K32" s="21" t="str">
        <f t="shared" si="3"/>
        <v>22109</v>
      </c>
      <c r="M32" s="21"/>
      <c r="AD32" s="7"/>
      <c r="AJ32">
        <v>3</v>
      </c>
      <c r="AK32" t="s">
        <v>181</v>
      </c>
    </row>
    <row r="33" spans="1:35" x14ac:dyDescent="0.2">
      <c r="A33" s="8" t="s">
        <v>47</v>
      </c>
      <c r="B33" s="8">
        <v>40</v>
      </c>
      <c r="C33" s="12">
        <v>1</v>
      </c>
      <c r="E33" s="25">
        <v>12</v>
      </c>
      <c r="F33" t="str">
        <f t="shared" si="1"/>
        <v>R4-40-1-12</v>
      </c>
      <c r="G33" t="s">
        <v>68</v>
      </c>
      <c r="H33" s="14">
        <v>44661</v>
      </c>
      <c r="I33" s="21" t="str">
        <f t="shared" si="2"/>
        <v>22100</v>
      </c>
      <c r="J33" s="14">
        <v>44670</v>
      </c>
      <c r="K33" s="21" t="str">
        <f t="shared" si="3"/>
        <v>22109</v>
      </c>
      <c r="M33" s="21"/>
      <c r="X33" s="7"/>
      <c r="Y33" s="7"/>
    </row>
    <row r="34" spans="1:35" x14ac:dyDescent="0.2">
      <c r="A34" s="8" t="s">
        <v>46</v>
      </c>
      <c r="B34" s="8">
        <v>25</v>
      </c>
      <c r="C34" s="12">
        <v>2</v>
      </c>
      <c r="D34" s="8" t="s">
        <v>87</v>
      </c>
      <c r="E34" s="25">
        <v>1</v>
      </c>
      <c r="F34" t="str">
        <f t="shared" si="1"/>
        <v>R3-25-2_f-1</v>
      </c>
      <c r="G34" t="s">
        <v>68</v>
      </c>
      <c r="H34" s="13">
        <v>44642</v>
      </c>
      <c r="I34" s="21" t="str">
        <f t="shared" si="2"/>
        <v>22081</v>
      </c>
      <c r="J34" s="13">
        <v>44651</v>
      </c>
      <c r="K34" s="21" t="str">
        <f t="shared" si="3"/>
        <v>22090</v>
      </c>
      <c r="L34" s="13">
        <v>44653</v>
      </c>
      <c r="M34" s="21" t="str">
        <f t="shared" si="4"/>
        <v>22092</v>
      </c>
      <c r="N34" s="22">
        <v>4</v>
      </c>
      <c r="O34" t="s">
        <v>142</v>
      </c>
      <c r="P34">
        <v>3</v>
      </c>
      <c r="Q34">
        <v>2</v>
      </c>
      <c r="R34" s="13">
        <v>44663</v>
      </c>
      <c r="S34" s="21" t="str">
        <f t="shared" ref="S34:S37" si="9">IF(R34&lt;&gt;"na",(TEXT(R34,"yy")&amp;TEXT(R34-("1JAN"&amp;YEAR(R34))+1,"000")),"na")</f>
        <v>22102</v>
      </c>
      <c r="T34" t="s">
        <v>141</v>
      </c>
      <c r="U34" t="s">
        <v>142</v>
      </c>
      <c r="V34">
        <v>0</v>
      </c>
      <c r="W34">
        <v>0</v>
      </c>
      <c r="X34" s="7"/>
      <c r="Y34" s="7"/>
    </row>
    <row r="35" spans="1:35" x14ac:dyDescent="0.2">
      <c r="A35" s="8" t="s">
        <v>46</v>
      </c>
      <c r="B35" s="8">
        <v>25</v>
      </c>
      <c r="C35" s="12">
        <v>1</v>
      </c>
      <c r="D35" s="8" t="s">
        <v>87</v>
      </c>
      <c r="E35" s="25">
        <v>1</v>
      </c>
      <c r="F35" t="str">
        <f t="shared" si="1"/>
        <v>R3-25-1_f-1</v>
      </c>
      <c r="G35" t="s">
        <v>68</v>
      </c>
      <c r="H35" s="13">
        <v>44642</v>
      </c>
      <c r="I35" s="21" t="str">
        <f t="shared" si="2"/>
        <v>22081</v>
      </c>
      <c r="J35" s="13">
        <v>44651</v>
      </c>
      <c r="K35" s="21" t="str">
        <f t="shared" si="3"/>
        <v>22090</v>
      </c>
      <c r="L35" s="13">
        <v>44653</v>
      </c>
      <c r="M35" s="21" t="str">
        <f t="shared" si="4"/>
        <v>22092</v>
      </c>
      <c r="N35" s="22">
        <v>4</v>
      </c>
      <c r="O35" t="s">
        <v>142</v>
      </c>
      <c r="P35">
        <v>3</v>
      </c>
      <c r="Q35">
        <v>3</v>
      </c>
      <c r="R35" s="13">
        <v>44663</v>
      </c>
      <c r="S35" s="21" t="str">
        <f t="shared" si="9"/>
        <v>22102</v>
      </c>
      <c r="T35" t="s">
        <v>141</v>
      </c>
      <c r="U35" t="s">
        <v>142</v>
      </c>
      <c r="V35">
        <v>0</v>
      </c>
      <c r="W35">
        <v>1</v>
      </c>
    </row>
    <row r="36" spans="1:35" x14ac:dyDescent="0.2">
      <c r="A36" s="8" t="s">
        <v>46</v>
      </c>
      <c r="B36" s="8">
        <v>25</v>
      </c>
      <c r="C36" s="12">
        <v>1</v>
      </c>
      <c r="D36" s="8" t="s">
        <v>87</v>
      </c>
      <c r="E36" s="25">
        <v>2</v>
      </c>
      <c r="F36" t="str">
        <f t="shared" si="1"/>
        <v>R3-25-1_f-2</v>
      </c>
      <c r="G36" t="s">
        <v>68</v>
      </c>
      <c r="H36" s="13">
        <v>44642</v>
      </c>
      <c r="I36" s="21" t="str">
        <f t="shared" si="2"/>
        <v>22081</v>
      </c>
      <c r="J36" s="13">
        <v>44651</v>
      </c>
      <c r="K36" s="21" t="str">
        <f t="shared" si="3"/>
        <v>22090</v>
      </c>
      <c r="L36" s="13">
        <v>44653</v>
      </c>
      <c r="M36" s="21" t="str">
        <f t="shared" si="4"/>
        <v>22092</v>
      </c>
      <c r="N36" s="22">
        <v>4</v>
      </c>
      <c r="O36" t="s">
        <v>142</v>
      </c>
      <c r="P36">
        <v>3</v>
      </c>
      <c r="Q36">
        <v>3</v>
      </c>
      <c r="R36" s="13">
        <v>44663</v>
      </c>
      <c r="S36" s="21" t="str">
        <f t="shared" si="9"/>
        <v>22102</v>
      </c>
      <c r="T36" t="s">
        <v>141</v>
      </c>
      <c r="U36" t="s">
        <v>142</v>
      </c>
      <c r="V36">
        <v>0</v>
      </c>
      <c r="W36">
        <v>3</v>
      </c>
    </row>
    <row r="37" spans="1:35" x14ac:dyDescent="0.2">
      <c r="A37" s="8" t="s">
        <v>46</v>
      </c>
      <c r="B37" s="8">
        <v>25</v>
      </c>
      <c r="C37" s="12">
        <v>0.5</v>
      </c>
      <c r="D37" s="8" t="s">
        <v>87</v>
      </c>
      <c r="E37" s="25">
        <v>1</v>
      </c>
      <c r="F37" t="str">
        <f t="shared" si="1"/>
        <v>R3-25-0.5_f-1</v>
      </c>
      <c r="G37" t="s">
        <v>68</v>
      </c>
      <c r="H37" s="13">
        <v>44642</v>
      </c>
      <c r="I37" s="21" t="str">
        <f t="shared" si="2"/>
        <v>22081</v>
      </c>
      <c r="J37" s="13">
        <v>44651</v>
      </c>
      <c r="K37" s="21" t="str">
        <f t="shared" si="3"/>
        <v>22090</v>
      </c>
      <c r="L37" s="13">
        <v>44653</v>
      </c>
      <c r="M37" s="21" t="str">
        <f t="shared" si="4"/>
        <v>22092</v>
      </c>
      <c r="N37" s="22">
        <v>4</v>
      </c>
      <c r="O37" t="s">
        <v>142</v>
      </c>
      <c r="P37">
        <v>3</v>
      </c>
      <c r="Q37">
        <v>3</v>
      </c>
      <c r="R37" s="13">
        <v>44663</v>
      </c>
      <c r="S37" s="21" t="str">
        <f t="shared" si="9"/>
        <v>22102</v>
      </c>
      <c r="T37" t="s">
        <v>141</v>
      </c>
      <c r="U37" t="s">
        <v>142</v>
      </c>
      <c r="V37">
        <v>0</v>
      </c>
      <c r="W37">
        <v>0</v>
      </c>
      <c r="AH37" t="s">
        <v>180</v>
      </c>
    </row>
    <row r="38" spans="1:35" x14ac:dyDescent="0.2">
      <c r="A38" s="8" t="s">
        <v>46</v>
      </c>
      <c r="B38" s="8">
        <v>25</v>
      </c>
      <c r="C38" s="12">
        <v>0.5</v>
      </c>
      <c r="D38" s="8" t="s">
        <v>87</v>
      </c>
      <c r="E38" s="25">
        <v>2</v>
      </c>
      <c r="F38" t="str">
        <f t="shared" si="1"/>
        <v>R3-25-0.5_f-2</v>
      </c>
      <c r="G38" t="s">
        <v>68</v>
      </c>
      <c r="H38" s="13">
        <v>44642</v>
      </c>
      <c r="I38" s="21" t="str">
        <f t="shared" si="2"/>
        <v>22081</v>
      </c>
      <c r="J38" s="13">
        <v>44651</v>
      </c>
      <c r="K38" s="21" t="str">
        <f t="shared" si="3"/>
        <v>22090</v>
      </c>
      <c r="L38" s="13">
        <v>44653</v>
      </c>
      <c r="M38" s="21" t="str">
        <f t="shared" si="4"/>
        <v>22092</v>
      </c>
      <c r="N38" s="22">
        <v>4</v>
      </c>
      <c r="O38" t="s">
        <v>142</v>
      </c>
      <c r="P38">
        <v>3</v>
      </c>
      <c r="Q38">
        <v>3</v>
      </c>
      <c r="AH38" t="s">
        <v>178</v>
      </c>
      <c r="AI38" t="s">
        <v>169</v>
      </c>
    </row>
    <row r="39" spans="1:35" x14ac:dyDescent="0.2">
      <c r="A39" s="8" t="s">
        <v>46</v>
      </c>
      <c r="B39" s="8">
        <v>25</v>
      </c>
      <c r="C39" s="8" t="s">
        <v>89</v>
      </c>
      <c r="D39" s="8"/>
      <c r="E39" s="25">
        <v>1</v>
      </c>
      <c r="F39" t="str">
        <f t="shared" si="1"/>
        <v>R3-25-non-1</v>
      </c>
      <c r="G39" t="s">
        <v>68</v>
      </c>
      <c r="H39" s="13">
        <v>44642</v>
      </c>
      <c r="I39" s="21" t="str">
        <f t="shared" si="2"/>
        <v>22081</v>
      </c>
      <c r="J39" t="s">
        <v>74</v>
      </c>
      <c r="K39" s="21" t="str">
        <f t="shared" si="3"/>
        <v>na</v>
      </c>
      <c r="M39" s="21"/>
      <c r="AH39" t="s">
        <v>178</v>
      </c>
      <c r="AI39" t="s">
        <v>166</v>
      </c>
    </row>
    <row r="40" spans="1:35" x14ac:dyDescent="0.2">
      <c r="A40" s="8" t="s">
        <v>46</v>
      </c>
      <c r="B40" s="8">
        <v>25</v>
      </c>
      <c r="C40" s="8" t="s">
        <v>89</v>
      </c>
      <c r="D40" s="8"/>
      <c r="E40" s="25">
        <v>2</v>
      </c>
      <c r="F40" t="str">
        <f t="shared" si="1"/>
        <v>R3-25-non-2</v>
      </c>
      <c r="G40" t="s">
        <v>68</v>
      </c>
      <c r="H40" s="13">
        <v>44642</v>
      </c>
      <c r="I40" s="21" t="str">
        <f t="shared" si="2"/>
        <v>22081</v>
      </c>
      <c r="J40" t="s">
        <v>74</v>
      </c>
      <c r="K40" s="21" t="str">
        <f t="shared" si="3"/>
        <v>na</v>
      </c>
      <c r="M40" s="21"/>
      <c r="AH40" t="s">
        <v>178</v>
      </c>
      <c r="AI40" s="22" t="s">
        <v>179</v>
      </c>
    </row>
    <row r="41" spans="1:35" x14ac:dyDescent="0.2">
      <c r="A41" s="8" t="s">
        <v>46</v>
      </c>
      <c r="B41" s="8">
        <v>25</v>
      </c>
      <c r="C41" s="12">
        <v>2</v>
      </c>
      <c r="D41" s="8" t="s">
        <v>90</v>
      </c>
      <c r="E41" s="25">
        <v>1</v>
      </c>
      <c r="F41" t="str">
        <f t="shared" si="1"/>
        <v>R3-25-2_d-1</v>
      </c>
      <c r="G41" t="s">
        <v>68</v>
      </c>
      <c r="H41" s="13">
        <v>44643</v>
      </c>
      <c r="I41" s="21" t="str">
        <f t="shared" si="2"/>
        <v>22082</v>
      </c>
      <c r="J41" s="13">
        <v>44652</v>
      </c>
      <c r="K41" s="21" t="str">
        <f t="shared" si="3"/>
        <v>22091</v>
      </c>
      <c r="L41" s="13">
        <v>44653</v>
      </c>
      <c r="M41" s="21" t="str">
        <f t="shared" si="4"/>
        <v>22092</v>
      </c>
      <c r="N41" s="22">
        <v>4</v>
      </c>
      <c r="O41" t="s">
        <v>142</v>
      </c>
      <c r="P41">
        <v>3</v>
      </c>
      <c r="Q41">
        <v>2</v>
      </c>
      <c r="R41" s="13">
        <v>44663</v>
      </c>
      <c r="S41" s="21" t="str">
        <f>IF(R41&lt;&gt;"na",(TEXT(R41,"yy")&amp;TEXT(R41-("1JAN"&amp;YEAR(R41))+1,"000")),"na")</f>
        <v>22102</v>
      </c>
      <c r="T41" t="s">
        <v>141</v>
      </c>
      <c r="U41" t="s">
        <v>142</v>
      </c>
      <c r="V41">
        <v>0</v>
      </c>
      <c r="W41">
        <v>0</v>
      </c>
    </row>
    <row r="42" spans="1:35" x14ac:dyDescent="0.2">
      <c r="A42" s="8" t="s">
        <v>46</v>
      </c>
      <c r="B42" s="8">
        <v>25</v>
      </c>
      <c r="C42" s="12">
        <v>1</v>
      </c>
      <c r="D42" s="8" t="s">
        <v>90</v>
      </c>
      <c r="E42" s="25">
        <v>1</v>
      </c>
      <c r="F42" t="str">
        <f t="shared" si="1"/>
        <v>R3-25-1_d-1</v>
      </c>
      <c r="G42" t="s">
        <v>68</v>
      </c>
      <c r="H42" s="13">
        <v>44643</v>
      </c>
      <c r="I42" s="21" t="str">
        <f t="shared" si="2"/>
        <v>22082</v>
      </c>
      <c r="J42" s="13">
        <v>44652</v>
      </c>
      <c r="K42" s="21" t="str">
        <f t="shared" si="3"/>
        <v>22091</v>
      </c>
      <c r="L42" s="20">
        <v>44653</v>
      </c>
      <c r="M42" s="21" t="str">
        <f t="shared" si="4"/>
        <v>22092</v>
      </c>
      <c r="N42" s="22">
        <v>4</v>
      </c>
      <c r="O42" s="22" t="s">
        <v>142</v>
      </c>
      <c r="P42" s="22">
        <v>3</v>
      </c>
      <c r="Q42" s="22">
        <v>2</v>
      </c>
    </row>
    <row r="43" spans="1:35" x14ac:dyDescent="0.2">
      <c r="A43" s="8" t="s">
        <v>46</v>
      </c>
      <c r="B43" s="8">
        <v>25</v>
      </c>
      <c r="C43" s="12">
        <v>1</v>
      </c>
      <c r="D43" s="8" t="s">
        <v>90</v>
      </c>
      <c r="E43" s="25">
        <v>2</v>
      </c>
      <c r="F43" t="str">
        <f t="shared" si="1"/>
        <v>R3-25-1_d-2</v>
      </c>
      <c r="G43" t="s">
        <v>68</v>
      </c>
      <c r="H43" s="13">
        <v>44643</v>
      </c>
      <c r="I43" s="21" t="str">
        <f t="shared" si="2"/>
        <v>22082</v>
      </c>
      <c r="J43" s="13">
        <v>44652</v>
      </c>
      <c r="K43" s="21" t="str">
        <f t="shared" si="3"/>
        <v>22091</v>
      </c>
      <c r="L43" s="20">
        <v>44653</v>
      </c>
      <c r="M43" s="21" t="str">
        <f t="shared" si="4"/>
        <v>22092</v>
      </c>
      <c r="N43" s="22">
        <v>4</v>
      </c>
      <c r="O43" s="22" t="s">
        <v>142</v>
      </c>
      <c r="P43" s="22">
        <v>3</v>
      </c>
      <c r="Q43" s="22">
        <v>2</v>
      </c>
      <c r="R43" s="13">
        <v>44663</v>
      </c>
      <c r="S43" s="21" t="str">
        <f t="shared" ref="S43:S44" si="10">IF(R43&lt;&gt;"na",(TEXT(R43,"yy")&amp;TEXT(R43-("1JAN"&amp;YEAR(R43))+1,"000")),"na")</f>
        <v>22102</v>
      </c>
      <c r="T43" t="s">
        <v>141</v>
      </c>
      <c r="U43" t="s">
        <v>142</v>
      </c>
      <c r="V43">
        <v>0</v>
      </c>
      <c r="W43">
        <v>0</v>
      </c>
    </row>
    <row r="44" spans="1:35" x14ac:dyDescent="0.2">
      <c r="A44" s="8" t="s">
        <v>46</v>
      </c>
      <c r="B44" s="8">
        <v>25</v>
      </c>
      <c r="C44" s="12">
        <v>0.5</v>
      </c>
      <c r="D44" s="8" t="s">
        <v>90</v>
      </c>
      <c r="E44" s="25">
        <v>1</v>
      </c>
      <c r="F44" t="str">
        <f t="shared" si="1"/>
        <v>R3-25-0.5_d-1</v>
      </c>
      <c r="G44" t="s">
        <v>68</v>
      </c>
      <c r="H44" s="13">
        <v>44643</v>
      </c>
      <c r="I44" s="21" t="str">
        <f t="shared" si="2"/>
        <v>22082</v>
      </c>
      <c r="J44" s="13">
        <v>44652</v>
      </c>
      <c r="K44" s="21" t="str">
        <f t="shared" si="3"/>
        <v>22091</v>
      </c>
      <c r="L44" s="20">
        <v>44653</v>
      </c>
      <c r="M44" s="21" t="str">
        <f t="shared" si="4"/>
        <v>22092</v>
      </c>
      <c r="N44" s="22">
        <v>4</v>
      </c>
      <c r="O44" s="22" t="s">
        <v>142</v>
      </c>
      <c r="P44" s="22">
        <v>3</v>
      </c>
      <c r="Q44" s="22">
        <v>3</v>
      </c>
      <c r="R44" s="13">
        <v>44663</v>
      </c>
      <c r="S44" s="21" t="str">
        <f t="shared" si="10"/>
        <v>22102</v>
      </c>
      <c r="T44" t="s">
        <v>141</v>
      </c>
      <c r="U44" t="s">
        <v>142</v>
      </c>
      <c r="V44">
        <v>0</v>
      </c>
      <c r="W44">
        <v>2</v>
      </c>
    </row>
    <row r="45" spans="1:35" x14ac:dyDescent="0.2">
      <c r="A45" s="8" t="s">
        <v>46</v>
      </c>
      <c r="B45" s="8">
        <v>25</v>
      </c>
      <c r="C45" s="12">
        <v>0.5</v>
      </c>
      <c r="D45" s="8" t="s">
        <v>90</v>
      </c>
      <c r="E45" s="25">
        <v>2</v>
      </c>
      <c r="F45" t="str">
        <f t="shared" si="1"/>
        <v>R3-25-0.5_d-2</v>
      </c>
      <c r="G45" t="s">
        <v>68</v>
      </c>
      <c r="H45" s="13">
        <v>44643</v>
      </c>
      <c r="I45" s="21" t="str">
        <f t="shared" si="2"/>
        <v>22082</v>
      </c>
      <c r="J45" s="13">
        <v>44652</v>
      </c>
      <c r="K45" s="21" t="str">
        <f t="shared" si="3"/>
        <v>22091</v>
      </c>
      <c r="L45" s="20">
        <v>44653</v>
      </c>
      <c r="M45" s="21" t="str">
        <f t="shared" si="4"/>
        <v>22092</v>
      </c>
      <c r="N45" s="22">
        <v>4</v>
      </c>
      <c r="O45" s="22" t="s">
        <v>142</v>
      </c>
      <c r="P45" s="22">
        <v>3</v>
      </c>
      <c r="Q45" s="22">
        <v>3</v>
      </c>
    </row>
    <row r="46" spans="1:35" x14ac:dyDescent="0.2">
      <c r="A46" s="8" t="s">
        <v>46</v>
      </c>
      <c r="B46" s="8">
        <v>25</v>
      </c>
      <c r="C46" s="8" t="s">
        <v>54</v>
      </c>
      <c r="D46" s="8" t="s">
        <v>61</v>
      </c>
      <c r="E46" s="25">
        <v>1</v>
      </c>
      <c r="F46" t="str">
        <f t="shared" si="1"/>
        <v>R3-25-para_d1-1</v>
      </c>
      <c r="G46" t="s">
        <v>68</v>
      </c>
      <c r="H46" s="13">
        <v>44643</v>
      </c>
      <c r="I46" s="21" t="str">
        <f t="shared" si="2"/>
        <v>22082</v>
      </c>
      <c r="J46" s="13">
        <v>44652</v>
      </c>
      <c r="K46" s="21" t="str">
        <f t="shared" si="3"/>
        <v>22091</v>
      </c>
      <c r="L46" s="20">
        <v>44653</v>
      </c>
      <c r="M46" s="21" t="str">
        <f t="shared" si="4"/>
        <v>22092</v>
      </c>
      <c r="N46" s="22">
        <v>4</v>
      </c>
      <c r="O46" s="22" t="s">
        <v>142</v>
      </c>
      <c r="P46" s="22">
        <v>3</v>
      </c>
      <c r="Q46" s="22">
        <v>0</v>
      </c>
    </row>
    <row r="47" spans="1:35" x14ac:dyDescent="0.2">
      <c r="A47" s="8" t="s">
        <v>46</v>
      </c>
      <c r="B47" s="8">
        <v>25</v>
      </c>
      <c r="C47" t="s">
        <v>89</v>
      </c>
      <c r="E47" s="7">
        <v>3</v>
      </c>
      <c r="F47" t="str">
        <f t="shared" si="1"/>
        <v>R3-25-non-3</v>
      </c>
      <c r="G47" t="s">
        <v>68</v>
      </c>
      <c r="H47" s="13">
        <v>44643</v>
      </c>
      <c r="I47" s="21" t="str">
        <f t="shared" si="2"/>
        <v>22082</v>
      </c>
      <c r="J47" t="s">
        <v>74</v>
      </c>
      <c r="K47" s="21" t="str">
        <f t="shared" si="3"/>
        <v>na</v>
      </c>
    </row>
    <row r="48" spans="1:35" x14ac:dyDescent="0.2">
      <c r="A48" s="8" t="s">
        <v>46</v>
      </c>
      <c r="B48" s="8">
        <v>25</v>
      </c>
      <c r="C48" t="s">
        <v>89</v>
      </c>
      <c r="E48" s="7">
        <v>4</v>
      </c>
      <c r="F48" t="str">
        <f t="shared" si="1"/>
        <v>R3-25-non-4</v>
      </c>
      <c r="G48" t="s">
        <v>68</v>
      </c>
      <c r="H48" s="13">
        <v>44643</v>
      </c>
      <c r="I48" s="21" t="str">
        <f t="shared" si="2"/>
        <v>22082</v>
      </c>
      <c r="J48" t="s">
        <v>74</v>
      </c>
      <c r="K48" s="21" t="str">
        <f t="shared" si="3"/>
        <v>na</v>
      </c>
    </row>
    <row r="49" spans="1:17" x14ac:dyDescent="0.2">
      <c r="A49" s="8" t="s">
        <v>46</v>
      </c>
      <c r="B49" s="8">
        <v>25</v>
      </c>
      <c r="C49" t="s">
        <v>89</v>
      </c>
      <c r="E49" s="7">
        <v>5</v>
      </c>
      <c r="F49" t="str">
        <f t="shared" si="1"/>
        <v>R3-25-non-5</v>
      </c>
      <c r="G49" t="s">
        <v>68</v>
      </c>
      <c r="H49" s="13">
        <v>44647</v>
      </c>
      <c r="I49" s="21" t="str">
        <f t="shared" si="2"/>
        <v>22086</v>
      </c>
      <c r="J49" t="s">
        <v>74</v>
      </c>
      <c r="K49" s="21" t="str">
        <f t="shared" si="3"/>
        <v>na</v>
      </c>
    </row>
    <row r="50" spans="1:17" x14ac:dyDescent="0.2">
      <c r="A50" s="8" t="s">
        <v>45</v>
      </c>
      <c r="B50" s="8">
        <v>25</v>
      </c>
      <c r="C50" t="s">
        <v>55</v>
      </c>
      <c r="E50" s="7">
        <v>1</v>
      </c>
      <c r="F50" t="str">
        <f t="shared" si="1"/>
        <v>R2-25-PBS-1</v>
      </c>
      <c r="G50" t="s">
        <v>67</v>
      </c>
      <c r="H50" s="13">
        <v>44624</v>
      </c>
      <c r="I50" s="21" t="str">
        <f t="shared" si="2"/>
        <v>22063</v>
      </c>
      <c r="J50" s="13">
        <v>44632</v>
      </c>
      <c r="K50" s="21" t="str">
        <f t="shared" si="3"/>
        <v>22071</v>
      </c>
    </row>
    <row r="51" spans="1:17" x14ac:dyDescent="0.2">
      <c r="A51" s="8" t="s">
        <v>45</v>
      </c>
      <c r="B51" s="8">
        <v>25</v>
      </c>
      <c r="C51" t="s">
        <v>55</v>
      </c>
      <c r="E51" s="7">
        <v>2</v>
      </c>
      <c r="F51" t="str">
        <f t="shared" si="1"/>
        <v>R2-25-PBS-2</v>
      </c>
      <c r="G51" t="s">
        <v>67</v>
      </c>
      <c r="H51" s="13">
        <v>44624</v>
      </c>
      <c r="I51" s="21" t="str">
        <f t="shared" si="2"/>
        <v>22063</v>
      </c>
      <c r="J51" s="13">
        <v>44632</v>
      </c>
      <c r="K51" s="21" t="str">
        <f t="shared" si="3"/>
        <v>22071</v>
      </c>
    </row>
    <row r="52" spans="1:17" x14ac:dyDescent="0.2">
      <c r="A52" s="8" t="s">
        <v>45</v>
      </c>
      <c r="B52" s="8">
        <v>25</v>
      </c>
      <c r="C52" t="s">
        <v>55</v>
      </c>
      <c r="E52" s="7">
        <v>3</v>
      </c>
      <c r="F52" t="str">
        <f t="shared" si="1"/>
        <v>R2-25-PBS-3</v>
      </c>
      <c r="G52" t="s">
        <v>67</v>
      </c>
      <c r="H52" s="13">
        <v>44624</v>
      </c>
      <c r="I52" s="21" t="str">
        <f t="shared" si="2"/>
        <v>22063</v>
      </c>
      <c r="J52" s="13">
        <v>44632</v>
      </c>
      <c r="K52" s="21" t="str">
        <f t="shared" si="3"/>
        <v>22071</v>
      </c>
    </row>
    <row r="53" spans="1:17" x14ac:dyDescent="0.2">
      <c r="A53" s="8" t="s">
        <v>45</v>
      </c>
      <c r="B53" s="8">
        <v>25</v>
      </c>
      <c r="C53" t="s">
        <v>55</v>
      </c>
      <c r="E53" s="7">
        <v>4</v>
      </c>
      <c r="F53" t="str">
        <f t="shared" si="1"/>
        <v>R2-25-PBS-4</v>
      </c>
      <c r="G53" t="s">
        <v>67</v>
      </c>
      <c r="H53" s="13">
        <v>44624</v>
      </c>
      <c r="I53" s="21" t="str">
        <f t="shared" si="2"/>
        <v>22063</v>
      </c>
      <c r="J53" s="13">
        <v>44632</v>
      </c>
      <c r="K53" s="21" t="str">
        <f t="shared" si="3"/>
        <v>22071</v>
      </c>
    </row>
    <row r="54" spans="1:17" x14ac:dyDescent="0.2">
      <c r="A54" s="8" t="s">
        <v>45</v>
      </c>
      <c r="B54" s="8">
        <v>25</v>
      </c>
      <c r="C54" t="s">
        <v>55</v>
      </c>
      <c r="E54" s="7">
        <v>5</v>
      </c>
      <c r="F54" t="str">
        <f t="shared" si="1"/>
        <v>R2-25-PBS-5</v>
      </c>
      <c r="G54" t="s">
        <v>67</v>
      </c>
      <c r="H54" s="13">
        <v>44624</v>
      </c>
      <c r="I54" s="21" t="str">
        <f t="shared" si="2"/>
        <v>22063</v>
      </c>
      <c r="J54" s="13">
        <v>44632</v>
      </c>
      <c r="K54" s="21" t="str">
        <f t="shared" si="3"/>
        <v>22071</v>
      </c>
    </row>
    <row r="55" spans="1:17" x14ac:dyDescent="0.2">
      <c r="A55" s="8" t="s">
        <v>45</v>
      </c>
      <c r="B55" s="8">
        <v>25</v>
      </c>
      <c r="C55" t="s">
        <v>54</v>
      </c>
      <c r="D55" t="s">
        <v>60</v>
      </c>
      <c r="E55" s="7">
        <v>1</v>
      </c>
      <c r="F55" t="str">
        <f t="shared" si="1"/>
        <v>R2-25-para_d0-1</v>
      </c>
      <c r="G55" t="s">
        <v>67</v>
      </c>
      <c r="H55" s="13">
        <v>44624</v>
      </c>
      <c r="I55" s="21" t="str">
        <f t="shared" si="2"/>
        <v>22063</v>
      </c>
      <c r="J55" s="13">
        <v>44631</v>
      </c>
      <c r="K55" s="21" t="str">
        <f t="shared" si="3"/>
        <v>22070</v>
      </c>
    </row>
    <row r="56" spans="1:17" x14ac:dyDescent="0.2">
      <c r="A56" s="8" t="s">
        <v>45</v>
      </c>
      <c r="B56" s="8">
        <v>25</v>
      </c>
      <c r="C56" t="s">
        <v>54</v>
      </c>
      <c r="D56" t="s">
        <v>60</v>
      </c>
      <c r="E56" s="7">
        <v>2</v>
      </c>
      <c r="F56" t="str">
        <f t="shared" si="1"/>
        <v>R2-25-para_d0-2</v>
      </c>
      <c r="G56" t="s">
        <v>67</v>
      </c>
      <c r="H56" s="13">
        <v>44624</v>
      </c>
      <c r="I56" s="21" t="str">
        <f t="shared" si="2"/>
        <v>22063</v>
      </c>
      <c r="J56" s="13">
        <v>44631</v>
      </c>
      <c r="K56" s="21" t="str">
        <f t="shared" si="3"/>
        <v>22070</v>
      </c>
    </row>
    <row r="57" spans="1:17" x14ac:dyDescent="0.2">
      <c r="A57" s="8" t="s">
        <v>45</v>
      </c>
      <c r="B57" s="8">
        <v>25</v>
      </c>
      <c r="C57" t="s">
        <v>54</v>
      </c>
      <c r="D57" t="s">
        <v>60</v>
      </c>
      <c r="E57" s="7">
        <v>3</v>
      </c>
      <c r="F57" t="str">
        <f t="shared" si="1"/>
        <v>R2-25-para_d0-3</v>
      </c>
      <c r="G57" t="s">
        <v>67</v>
      </c>
      <c r="H57" s="13">
        <v>44624</v>
      </c>
      <c r="I57" s="21" t="str">
        <f t="shared" si="2"/>
        <v>22063</v>
      </c>
      <c r="J57" s="13">
        <v>44631</v>
      </c>
      <c r="K57" s="21" t="str">
        <f t="shared" si="3"/>
        <v>22070</v>
      </c>
    </row>
    <row r="58" spans="1:17" x14ac:dyDescent="0.2">
      <c r="A58" s="8" t="s">
        <v>45</v>
      </c>
      <c r="B58" s="8">
        <v>25</v>
      </c>
      <c r="C58" t="s">
        <v>54</v>
      </c>
      <c r="D58" t="s">
        <v>61</v>
      </c>
      <c r="E58" s="7">
        <v>1</v>
      </c>
      <c r="F58" t="str">
        <f t="shared" si="1"/>
        <v>R2-25-para_d1-1</v>
      </c>
      <c r="G58" t="s">
        <v>67</v>
      </c>
      <c r="H58" s="13">
        <v>44624</v>
      </c>
      <c r="I58" s="21" t="str">
        <f t="shared" si="2"/>
        <v>22063</v>
      </c>
      <c r="J58" s="13">
        <v>44632</v>
      </c>
      <c r="K58" s="21" t="str">
        <f t="shared" si="3"/>
        <v>22071</v>
      </c>
    </row>
    <row r="59" spans="1:17" x14ac:dyDescent="0.2">
      <c r="A59" s="8" t="s">
        <v>45</v>
      </c>
      <c r="B59" s="8">
        <v>25</v>
      </c>
      <c r="C59" t="s">
        <v>54</v>
      </c>
      <c r="D59" t="s">
        <v>61</v>
      </c>
      <c r="E59" s="7">
        <v>2</v>
      </c>
      <c r="F59" t="str">
        <f t="shared" si="1"/>
        <v>R2-25-para_d1-2</v>
      </c>
      <c r="G59" t="s">
        <v>67</v>
      </c>
      <c r="H59" s="13">
        <v>44624</v>
      </c>
      <c r="I59" s="21" t="str">
        <f t="shared" si="2"/>
        <v>22063</v>
      </c>
      <c r="J59" s="13">
        <v>44632</v>
      </c>
      <c r="K59" s="21" t="str">
        <f t="shared" si="3"/>
        <v>22071</v>
      </c>
    </row>
    <row r="60" spans="1:17" x14ac:dyDescent="0.2">
      <c r="A60" s="8" t="s">
        <v>45</v>
      </c>
      <c r="B60" s="8">
        <v>25</v>
      </c>
      <c r="C60" t="s">
        <v>54</v>
      </c>
      <c r="D60" t="s">
        <v>61</v>
      </c>
      <c r="E60" s="7">
        <v>3</v>
      </c>
      <c r="F60" t="str">
        <f t="shared" si="1"/>
        <v>R2-25-para_d1-3</v>
      </c>
      <c r="G60" t="s">
        <v>67</v>
      </c>
      <c r="H60" s="13">
        <v>44624</v>
      </c>
      <c r="I60" s="21" t="str">
        <f t="shared" si="2"/>
        <v>22063</v>
      </c>
      <c r="J60" s="13">
        <v>44632</v>
      </c>
      <c r="K60" s="21" t="str">
        <f t="shared" si="3"/>
        <v>22071</v>
      </c>
    </row>
    <row r="61" spans="1:17" x14ac:dyDescent="0.2">
      <c r="A61" s="8" t="s">
        <v>45</v>
      </c>
      <c r="B61" s="8">
        <v>25</v>
      </c>
      <c r="C61" s="5">
        <v>0.5</v>
      </c>
      <c r="E61" s="7">
        <v>1</v>
      </c>
      <c r="F61" t="str">
        <f t="shared" si="1"/>
        <v>R2-25-0.5-1</v>
      </c>
      <c r="G61" t="s">
        <v>67</v>
      </c>
      <c r="H61" s="13">
        <v>44624</v>
      </c>
      <c r="I61" s="21" t="str">
        <f t="shared" si="2"/>
        <v>22063</v>
      </c>
      <c r="J61" s="13">
        <v>44632</v>
      </c>
      <c r="K61" s="21" t="str">
        <f t="shared" si="3"/>
        <v>22071</v>
      </c>
    </row>
    <row r="62" spans="1:17" x14ac:dyDescent="0.2">
      <c r="A62" s="8" t="s">
        <v>45</v>
      </c>
      <c r="B62" s="8">
        <v>25</v>
      </c>
      <c r="C62" s="5">
        <v>0.5</v>
      </c>
      <c r="E62" s="7">
        <v>2</v>
      </c>
      <c r="F62" t="str">
        <f t="shared" si="1"/>
        <v>R2-25-0.5-2</v>
      </c>
      <c r="G62" t="s">
        <v>67</v>
      </c>
      <c r="H62" s="13">
        <v>44624</v>
      </c>
      <c r="I62" s="21" t="str">
        <f t="shared" si="2"/>
        <v>22063</v>
      </c>
      <c r="J62" s="13">
        <v>44632</v>
      </c>
      <c r="K62" s="21" t="str">
        <f t="shared" si="3"/>
        <v>22071</v>
      </c>
      <c r="L62" s="13">
        <v>44644</v>
      </c>
      <c r="M62" s="13"/>
      <c r="N62" t="s">
        <v>141</v>
      </c>
      <c r="O62" t="s">
        <v>142</v>
      </c>
      <c r="P62">
        <v>0</v>
      </c>
      <c r="Q62">
        <v>3</v>
      </c>
    </row>
    <row r="63" spans="1:17" x14ac:dyDescent="0.2">
      <c r="A63" s="8" t="s">
        <v>45</v>
      </c>
      <c r="B63" s="8">
        <v>25</v>
      </c>
      <c r="C63" s="5">
        <v>0.5</v>
      </c>
      <c r="E63" s="7">
        <v>3</v>
      </c>
      <c r="F63" t="str">
        <f t="shared" si="1"/>
        <v>R2-25-0.5-3</v>
      </c>
      <c r="G63" t="s">
        <v>67</v>
      </c>
      <c r="H63" s="13">
        <v>44624</v>
      </c>
      <c r="I63" s="21" t="str">
        <f t="shared" si="2"/>
        <v>22063</v>
      </c>
      <c r="J63" s="13">
        <v>44632</v>
      </c>
      <c r="K63" s="21" t="str">
        <f t="shared" si="3"/>
        <v>22071</v>
      </c>
    </row>
    <row r="64" spans="1:17" x14ac:dyDescent="0.2">
      <c r="A64" s="8" t="s">
        <v>45</v>
      </c>
      <c r="B64" s="8">
        <v>25</v>
      </c>
      <c r="C64">
        <v>0.25</v>
      </c>
      <c r="E64" s="7">
        <v>1</v>
      </c>
      <c r="F64" t="str">
        <f t="shared" si="1"/>
        <v>R2-25-0.25-1</v>
      </c>
      <c r="G64" t="s">
        <v>67</v>
      </c>
      <c r="H64" s="13">
        <v>44624</v>
      </c>
      <c r="I64" s="21" t="str">
        <f t="shared" si="2"/>
        <v>22063</v>
      </c>
      <c r="J64" s="13">
        <v>44632</v>
      </c>
      <c r="K64" s="21" t="str">
        <f t="shared" si="3"/>
        <v>22071</v>
      </c>
    </row>
    <row r="65" spans="1:17" x14ac:dyDescent="0.2">
      <c r="A65" s="8" t="s">
        <v>45</v>
      </c>
      <c r="B65" s="8">
        <v>25</v>
      </c>
      <c r="C65">
        <v>0.25</v>
      </c>
      <c r="E65" s="7">
        <v>2</v>
      </c>
      <c r="F65" t="str">
        <f t="shared" si="1"/>
        <v>R2-25-0.25-2</v>
      </c>
      <c r="G65" t="s">
        <v>67</v>
      </c>
      <c r="H65" s="13">
        <v>44624</v>
      </c>
      <c r="I65" s="21" t="str">
        <f t="shared" si="2"/>
        <v>22063</v>
      </c>
      <c r="J65" s="13">
        <v>44632</v>
      </c>
      <c r="K65" s="21" t="str">
        <f t="shared" si="3"/>
        <v>22071</v>
      </c>
    </row>
    <row r="66" spans="1:17" x14ac:dyDescent="0.2">
      <c r="A66" s="8" t="s">
        <v>45</v>
      </c>
      <c r="B66" s="8">
        <v>25</v>
      </c>
      <c r="C66">
        <v>0.25</v>
      </c>
      <c r="E66" s="7">
        <v>3</v>
      </c>
      <c r="F66" t="str">
        <f t="shared" si="1"/>
        <v>R2-25-0.25-3</v>
      </c>
      <c r="G66" t="s">
        <v>67</v>
      </c>
      <c r="H66" s="13">
        <v>44624</v>
      </c>
      <c r="I66" s="21" t="str">
        <f t="shared" si="2"/>
        <v>22063</v>
      </c>
      <c r="J66" s="13">
        <v>44632</v>
      </c>
      <c r="K66" s="21" t="str">
        <f t="shared" si="3"/>
        <v>22071</v>
      </c>
    </row>
    <row r="67" spans="1:17" x14ac:dyDescent="0.2">
      <c r="A67" s="8" t="s">
        <v>45</v>
      </c>
      <c r="B67" s="8">
        <v>25</v>
      </c>
      <c r="C67">
        <v>0.25</v>
      </c>
      <c r="E67" s="7">
        <v>4</v>
      </c>
      <c r="F67" t="str">
        <f t="shared" ref="F67:F130" si="11">_xlfn.CONCAT(A67,"-",B67,"-",C67,
IF(ISTEXT(D67),"_",""),D67,"-",E67)</f>
        <v>R2-25-0.25-4</v>
      </c>
      <c r="G67" t="s">
        <v>67</v>
      </c>
      <c r="H67" s="13">
        <v>44624</v>
      </c>
      <c r="I67" s="21" t="str">
        <f t="shared" ref="I67:I130" si="12">TEXT(H67,"yy")&amp;TEXT(H67-("1JAN"&amp;YEAR(H67))+1,"000")</f>
        <v>22063</v>
      </c>
      <c r="J67" s="13">
        <v>44632</v>
      </c>
      <c r="K67" s="21" t="str">
        <f t="shared" ref="K67:K130" si="13">IF(J67&lt;&gt;"na",(TEXT(J67,"yy")&amp;TEXT(J67-("1JAN"&amp;YEAR(J67))+1,"000")),"na")</f>
        <v>22071</v>
      </c>
      <c r="L67" s="13">
        <v>44644</v>
      </c>
      <c r="M67" s="13"/>
      <c r="N67" t="s">
        <v>141</v>
      </c>
      <c r="O67" t="s">
        <v>142</v>
      </c>
      <c r="P67">
        <v>0</v>
      </c>
      <c r="Q67">
        <v>3</v>
      </c>
    </row>
    <row r="68" spans="1:17" x14ac:dyDescent="0.2">
      <c r="A68" s="8" t="s">
        <v>45</v>
      </c>
      <c r="B68" s="8">
        <v>25</v>
      </c>
      <c r="C68">
        <v>0.25</v>
      </c>
      <c r="E68" s="7">
        <v>5</v>
      </c>
      <c r="F68" t="str">
        <f t="shared" si="11"/>
        <v>R2-25-0.25-5</v>
      </c>
      <c r="G68" t="s">
        <v>67</v>
      </c>
      <c r="H68" s="13">
        <v>44624</v>
      </c>
      <c r="I68" s="21" t="str">
        <f t="shared" si="12"/>
        <v>22063</v>
      </c>
      <c r="J68" s="13">
        <v>44632</v>
      </c>
      <c r="K68" s="21" t="str">
        <f t="shared" si="13"/>
        <v>22071</v>
      </c>
      <c r="L68" s="13">
        <v>44644</v>
      </c>
      <c r="M68" s="13"/>
      <c r="N68" t="s">
        <v>141</v>
      </c>
      <c r="O68" t="s">
        <v>142</v>
      </c>
      <c r="P68">
        <v>0</v>
      </c>
      <c r="Q68">
        <v>3</v>
      </c>
    </row>
    <row r="69" spans="1:17" x14ac:dyDescent="0.2">
      <c r="A69" s="8" t="s">
        <v>45</v>
      </c>
      <c r="B69" s="8">
        <v>25</v>
      </c>
      <c r="C69" s="5">
        <v>0.1</v>
      </c>
      <c r="E69" s="7">
        <v>1</v>
      </c>
      <c r="F69" t="str">
        <f t="shared" si="11"/>
        <v>R2-25-0.1-1</v>
      </c>
      <c r="G69" t="s">
        <v>67</v>
      </c>
      <c r="H69" s="13">
        <v>44624</v>
      </c>
      <c r="I69" s="21" t="str">
        <f t="shared" si="12"/>
        <v>22063</v>
      </c>
      <c r="J69" s="13">
        <v>44632</v>
      </c>
      <c r="K69" s="21" t="str">
        <f t="shared" si="13"/>
        <v>22071</v>
      </c>
    </row>
    <row r="70" spans="1:17" x14ac:dyDescent="0.2">
      <c r="A70" s="8" t="s">
        <v>45</v>
      </c>
      <c r="B70" s="8">
        <v>25</v>
      </c>
      <c r="C70" s="5">
        <v>0.1</v>
      </c>
      <c r="E70" s="7">
        <v>2</v>
      </c>
      <c r="F70" t="str">
        <f t="shared" si="11"/>
        <v>R2-25-0.1-2</v>
      </c>
      <c r="G70" t="s">
        <v>67</v>
      </c>
      <c r="H70" s="13">
        <v>44624</v>
      </c>
      <c r="I70" s="21" t="str">
        <f t="shared" si="12"/>
        <v>22063</v>
      </c>
      <c r="J70" s="13">
        <v>44632</v>
      </c>
      <c r="K70" s="21" t="str">
        <f t="shared" si="13"/>
        <v>22071</v>
      </c>
    </row>
    <row r="71" spans="1:17" x14ac:dyDescent="0.2">
      <c r="A71" s="8" t="s">
        <v>45</v>
      </c>
      <c r="B71" s="8">
        <v>25</v>
      </c>
      <c r="C71" s="5">
        <v>0.1</v>
      </c>
      <c r="E71" s="7">
        <v>3</v>
      </c>
      <c r="F71" t="str">
        <f t="shared" si="11"/>
        <v>R2-25-0.1-3</v>
      </c>
      <c r="G71" t="s">
        <v>67</v>
      </c>
      <c r="H71" s="13">
        <v>44624</v>
      </c>
      <c r="I71" s="21" t="str">
        <f t="shared" si="12"/>
        <v>22063</v>
      </c>
      <c r="J71" s="13">
        <v>44632</v>
      </c>
      <c r="K71" s="21" t="str">
        <f t="shared" si="13"/>
        <v>22071</v>
      </c>
    </row>
    <row r="72" spans="1:17" x14ac:dyDescent="0.2">
      <c r="A72" s="8" t="s">
        <v>45</v>
      </c>
      <c r="B72" s="8">
        <v>25</v>
      </c>
      <c r="C72" s="5">
        <v>0.1</v>
      </c>
      <c r="E72" s="7">
        <v>4</v>
      </c>
      <c r="F72" t="str">
        <f t="shared" si="11"/>
        <v>R2-25-0.1-4</v>
      </c>
      <c r="G72" t="s">
        <v>67</v>
      </c>
      <c r="H72" s="13">
        <v>44624</v>
      </c>
      <c r="I72" s="21" t="str">
        <f t="shared" si="12"/>
        <v>22063</v>
      </c>
      <c r="J72" s="13">
        <v>44632</v>
      </c>
      <c r="K72" s="21" t="str">
        <f t="shared" si="13"/>
        <v>22071</v>
      </c>
    </row>
    <row r="73" spans="1:17" x14ac:dyDescent="0.2">
      <c r="A73" s="8" t="s">
        <v>45</v>
      </c>
      <c r="B73" s="8">
        <v>25</v>
      </c>
      <c r="C73" s="5">
        <v>0.1</v>
      </c>
      <c r="E73" s="7">
        <v>5</v>
      </c>
      <c r="F73" t="str">
        <f t="shared" si="11"/>
        <v>R2-25-0.1-5</v>
      </c>
      <c r="G73" t="s">
        <v>67</v>
      </c>
      <c r="H73" s="13">
        <v>44624</v>
      </c>
      <c r="I73" s="21" t="str">
        <f t="shared" si="12"/>
        <v>22063</v>
      </c>
      <c r="J73" s="13">
        <v>44632</v>
      </c>
      <c r="K73" s="21" t="str">
        <f t="shared" si="13"/>
        <v>22071</v>
      </c>
    </row>
    <row r="74" spans="1:17" x14ac:dyDescent="0.2">
      <c r="A74" s="8" t="s">
        <v>45</v>
      </c>
      <c r="B74" s="8">
        <v>25</v>
      </c>
      <c r="C74" s="5">
        <v>0.1</v>
      </c>
      <c r="E74" s="7">
        <v>6</v>
      </c>
      <c r="F74" t="str">
        <f t="shared" si="11"/>
        <v>R2-25-0.1-6</v>
      </c>
      <c r="G74" t="s">
        <v>67</v>
      </c>
      <c r="H74" s="13">
        <v>44624</v>
      </c>
      <c r="I74" s="21" t="str">
        <f t="shared" si="12"/>
        <v>22063</v>
      </c>
      <c r="J74" s="13">
        <v>44632</v>
      </c>
      <c r="K74" s="21" t="str">
        <f t="shared" si="13"/>
        <v>22071</v>
      </c>
    </row>
    <row r="75" spans="1:17" x14ac:dyDescent="0.2">
      <c r="A75" s="8" t="s">
        <v>45</v>
      </c>
      <c r="B75" s="8">
        <v>25</v>
      </c>
      <c r="C75" s="5">
        <v>0.1</v>
      </c>
      <c r="E75" s="7">
        <v>7</v>
      </c>
      <c r="F75" t="str">
        <f t="shared" si="11"/>
        <v>R2-25-0.1-7</v>
      </c>
      <c r="G75" t="s">
        <v>67</v>
      </c>
      <c r="H75" s="13">
        <v>44624</v>
      </c>
      <c r="I75" s="21" t="str">
        <f t="shared" si="12"/>
        <v>22063</v>
      </c>
      <c r="J75" s="13">
        <v>44632</v>
      </c>
      <c r="K75" s="21" t="str">
        <f t="shared" si="13"/>
        <v>22071</v>
      </c>
    </row>
    <row r="76" spans="1:17" x14ac:dyDescent="0.2">
      <c r="A76" s="8" t="s">
        <v>45</v>
      </c>
      <c r="B76" s="8">
        <v>25</v>
      </c>
      <c r="C76" s="5">
        <v>0.1</v>
      </c>
      <c r="E76" s="7">
        <v>8</v>
      </c>
      <c r="F76" t="str">
        <f t="shared" si="11"/>
        <v>R2-25-0.1-8</v>
      </c>
      <c r="G76" t="s">
        <v>67</v>
      </c>
      <c r="H76" s="13">
        <v>44624</v>
      </c>
      <c r="I76" s="21" t="str">
        <f t="shared" si="12"/>
        <v>22063</v>
      </c>
      <c r="J76" s="13">
        <v>44632</v>
      </c>
      <c r="K76" s="21" t="str">
        <f t="shared" si="13"/>
        <v>22071</v>
      </c>
      <c r="L76" s="13">
        <v>44644</v>
      </c>
      <c r="M76" s="13"/>
      <c r="N76" t="s">
        <v>141</v>
      </c>
      <c r="O76" t="s">
        <v>142</v>
      </c>
      <c r="P76">
        <v>0</v>
      </c>
      <c r="Q76">
        <v>3</v>
      </c>
    </row>
    <row r="77" spans="1:17" x14ac:dyDescent="0.2">
      <c r="A77" s="8" t="s">
        <v>45</v>
      </c>
      <c r="B77" s="8">
        <v>25</v>
      </c>
      <c r="C77" s="5">
        <v>0.1</v>
      </c>
      <c r="E77" s="7">
        <v>9</v>
      </c>
      <c r="F77" t="str">
        <f t="shared" si="11"/>
        <v>R2-25-0.1-9</v>
      </c>
      <c r="G77" t="s">
        <v>67</v>
      </c>
      <c r="H77" s="13">
        <v>44624</v>
      </c>
      <c r="I77" s="21" t="str">
        <f t="shared" si="12"/>
        <v>22063</v>
      </c>
      <c r="J77" s="13">
        <v>44632</v>
      </c>
      <c r="K77" s="21" t="str">
        <f t="shared" si="13"/>
        <v>22071</v>
      </c>
    </row>
    <row r="78" spans="1:17" x14ac:dyDescent="0.2">
      <c r="A78" s="8" t="s">
        <v>45</v>
      </c>
      <c r="B78" s="8">
        <v>25</v>
      </c>
      <c r="C78" s="5">
        <v>0.1</v>
      </c>
      <c r="E78" s="7">
        <v>10</v>
      </c>
      <c r="F78" t="str">
        <f t="shared" si="11"/>
        <v>R2-25-0.1-10</v>
      </c>
      <c r="G78" t="s">
        <v>67</v>
      </c>
      <c r="H78" s="13">
        <v>44624</v>
      </c>
      <c r="I78" s="21" t="str">
        <f t="shared" si="12"/>
        <v>22063</v>
      </c>
      <c r="J78" s="13">
        <v>44632</v>
      </c>
      <c r="K78" s="21" t="str">
        <f t="shared" si="13"/>
        <v>22071</v>
      </c>
    </row>
    <row r="79" spans="1:17" x14ac:dyDescent="0.2">
      <c r="A79" s="8" t="s">
        <v>45</v>
      </c>
      <c r="B79" s="8">
        <v>25</v>
      </c>
      <c r="C79">
        <v>0.01</v>
      </c>
      <c r="E79" s="7">
        <v>1</v>
      </c>
      <c r="F79" t="str">
        <f t="shared" si="11"/>
        <v>R2-25-0.01-1</v>
      </c>
      <c r="G79" t="s">
        <v>67</v>
      </c>
      <c r="H79" s="13">
        <v>44624</v>
      </c>
      <c r="I79" s="21" t="str">
        <f t="shared" si="12"/>
        <v>22063</v>
      </c>
      <c r="J79" s="13">
        <v>44632</v>
      </c>
      <c r="K79" s="21" t="str">
        <f t="shared" si="13"/>
        <v>22071</v>
      </c>
    </row>
    <row r="80" spans="1:17" x14ac:dyDescent="0.2">
      <c r="A80" s="8" t="s">
        <v>45</v>
      </c>
      <c r="B80" s="8">
        <v>25</v>
      </c>
      <c r="C80">
        <v>0.01</v>
      </c>
      <c r="E80" s="7">
        <v>2</v>
      </c>
      <c r="F80" t="str">
        <f t="shared" si="11"/>
        <v>R2-25-0.01-2</v>
      </c>
      <c r="G80" t="s">
        <v>67</v>
      </c>
      <c r="H80" s="13">
        <v>44624</v>
      </c>
      <c r="I80" s="21" t="str">
        <f t="shared" si="12"/>
        <v>22063</v>
      </c>
      <c r="J80" s="13">
        <v>44632</v>
      </c>
      <c r="K80" s="21" t="str">
        <f t="shared" si="13"/>
        <v>22071</v>
      </c>
    </row>
    <row r="81" spans="1:11" x14ac:dyDescent="0.2">
      <c r="A81" s="8" t="s">
        <v>45</v>
      </c>
      <c r="B81" s="8">
        <v>25</v>
      </c>
      <c r="C81">
        <v>0.01</v>
      </c>
      <c r="E81" s="7">
        <v>3</v>
      </c>
      <c r="F81" t="str">
        <f t="shared" si="11"/>
        <v>R2-25-0.01-3</v>
      </c>
      <c r="G81" t="s">
        <v>67</v>
      </c>
      <c r="H81" s="13">
        <v>44624</v>
      </c>
      <c r="I81" s="21" t="str">
        <f t="shared" si="12"/>
        <v>22063</v>
      </c>
      <c r="J81" s="13">
        <v>44632</v>
      </c>
      <c r="K81" s="21" t="str">
        <f t="shared" si="13"/>
        <v>22071</v>
      </c>
    </row>
    <row r="82" spans="1:11" x14ac:dyDescent="0.2">
      <c r="A82" s="8" t="s">
        <v>45</v>
      </c>
      <c r="B82" s="8">
        <v>25</v>
      </c>
      <c r="C82">
        <v>0.01</v>
      </c>
      <c r="E82" s="7">
        <v>4</v>
      </c>
      <c r="F82" t="str">
        <f t="shared" si="11"/>
        <v>R2-25-0.01-4</v>
      </c>
      <c r="G82" t="s">
        <v>67</v>
      </c>
      <c r="H82" s="13">
        <v>44624</v>
      </c>
      <c r="I82" s="21" t="str">
        <f t="shared" si="12"/>
        <v>22063</v>
      </c>
      <c r="J82" s="13">
        <v>44632</v>
      </c>
      <c r="K82" s="21" t="str">
        <f t="shared" si="13"/>
        <v>22071</v>
      </c>
    </row>
    <row r="83" spans="1:11" x14ac:dyDescent="0.2">
      <c r="A83" s="8" t="s">
        <v>45</v>
      </c>
      <c r="B83" s="8">
        <v>25</v>
      </c>
      <c r="C83">
        <v>0.01</v>
      </c>
      <c r="E83" s="7">
        <v>5</v>
      </c>
      <c r="F83" t="str">
        <f t="shared" si="11"/>
        <v>R2-25-0.01-5</v>
      </c>
      <c r="G83" t="s">
        <v>67</v>
      </c>
      <c r="H83" s="13">
        <v>44624</v>
      </c>
      <c r="I83" s="21" t="str">
        <f t="shared" si="12"/>
        <v>22063</v>
      </c>
      <c r="J83" s="13">
        <v>44632</v>
      </c>
      <c r="K83" s="21" t="str">
        <f t="shared" si="13"/>
        <v>22071</v>
      </c>
    </row>
    <row r="84" spans="1:11" x14ac:dyDescent="0.2">
      <c r="A84" s="8" t="s">
        <v>45</v>
      </c>
      <c r="B84" s="8">
        <v>25</v>
      </c>
      <c r="C84">
        <v>0.01</v>
      </c>
      <c r="E84" s="7">
        <v>6</v>
      </c>
      <c r="F84" t="str">
        <f t="shared" si="11"/>
        <v>R2-25-0.01-6</v>
      </c>
      <c r="G84" t="s">
        <v>67</v>
      </c>
      <c r="H84" s="13">
        <v>44624</v>
      </c>
      <c r="I84" s="21" t="str">
        <f t="shared" si="12"/>
        <v>22063</v>
      </c>
      <c r="J84" s="13">
        <v>44632</v>
      </c>
      <c r="K84" s="21" t="str">
        <f t="shared" si="13"/>
        <v>22071</v>
      </c>
    </row>
    <row r="85" spans="1:11" x14ac:dyDescent="0.2">
      <c r="A85" s="8" t="s">
        <v>45</v>
      </c>
      <c r="B85" s="8">
        <v>25</v>
      </c>
      <c r="C85">
        <v>0.01</v>
      </c>
      <c r="E85" s="7">
        <v>7</v>
      </c>
      <c r="F85" t="str">
        <f t="shared" si="11"/>
        <v>R2-25-0.01-7</v>
      </c>
      <c r="G85" t="s">
        <v>67</v>
      </c>
      <c r="H85" s="13">
        <v>44624</v>
      </c>
      <c r="I85" s="21" t="str">
        <f t="shared" si="12"/>
        <v>22063</v>
      </c>
      <c r="J85" s="13">
        <v>44632</v>
      </c>
      <c r="K85" s="21" t="str">
        <f t="shared" si="13"/>
        <v>22071</v>
      </c>
    </row>
    <row r="86" spans="1:11" x14ac:dyDescent="0.2">
      <c r="A86" s="8" t="s">
        <v>45</v>
      </c>
      <c r="B86" s="8">
        <v>25</v>
      </c>
      <c r="C86">
        <v>0.01</v>
      </c>
      <c r="E86" s="7">
        <v>8</v>
      </c>
      <c r="F86" t="str">
        <f t="shared" si="11"/>
        <v>R2-25-0.01-8</v>
      </c>
      <c r="G86" t="s">
        <v>67</v>
      </c>
      <c r="H86" s="13">
        <v>44624</v>
      </c>
      <c r="I86" s="21" t="str">
        <f t="shared" si="12"/>
        <v>22063</v>
      </c>
      <c r="J86" s="13">
        <v>44632</v>
      </c>
      <c r="K86" s="21" t="str">
        <f t="shared" si="13"/>
        <v>22071</v>
      </c>
    </row>
    <row r="87" spans="1:11" x14ac:dyDescent="0.2">
      <c r="A87" s="8" t="s">
        <v>45</v>
      </c>
      <c r="B87" s="8">
        <v>25</v>
      </c>
      <c r="C87">
        <v>0.01</v>
      </c>
      <c r="E87" s="7">
        <v>9</v>
      </c>
      <c r="F87" t="str">
        <f t="shared" si="11"/>
        <v>R2-25-0.01-9</v>
      </c>
      <c r="G87" t="s">
        <v>67</v>
      </c>
      <c r="H87" s="13">
        <v>44624</v>
      </c>
      <c r="I87" s="21" t="str">
        <f t="shared" si="12"/>
        <v>22063</v>
      </c>
      <c r="J87" s="13">
        <v>44632</v>
      </c>
      <c r="K87" s="21" t="str">
        <f t="shared" si="13"/>
        <v>22071</v>
      </c>
    </row>
    <row r="88" spans="1:11" x14ac:dyDescent="0.2">
      <c r="A88" s="8" t="s">
        <v>45</v>
      </c>
      <c r="B88" s="8">
        <v>25</v>
      </c>
      <c r="C88">
        <v>0.01</v>
      </c>
      <c r="E88" s="7">
        <v>10</v>
      </c>
      <c r="F88" t="str">
        <f t="shared" si="11"/>
        <v>R2-25-0.01-10</v>
      </c>
      <c r="G88" t="s">
        <v>67</v>
      </c>
      <c r="H88" s="13">
        <v>44624</v>
      </c>
      <c r="I88" s="21" t="str">
        <f t="shared" si="12"/>
        <v>22063</v>
      </c>
      <c r="J88" s="13">
        <v>44632</v>
      </c>
      <c r="K88" s="21" t="str">
        <f t="shared" si="13"/>
        <v>22071</v>
      </c>
    </row>
    <row r="89" spans="1:11" x14ac:dyDescent="0.2">
      <c r="A89" s="8" t="s">
        <v>44</v>
      </c>
      <c r="B89" s="8">
        <v>25</v>
      </c>
      <c r="C89" s="19" t="s">
        <v>54</v>
      </c>
      <c r="D89" s="10" t="s">
        <v>60</v>
      </c>
      <c r="E89" s="7">
        <v>1</v>
      </c>
      <c r="F89" t="str">
        <f t="shared" si="11"/>
        <v>R1-25-para_d0-1</v>
      </c>
      <c r="G89" t="s">
        <v>67</v>
      </c>
      <c r="H89" s="13">
        <v>44614</v>
      </c>
      <c r="I89" s="21" t="str">
        <f t="shared" si="12"/>
        <v>22053</v>
      </c>
      <c r="J89" s="13">
        <v>44621</v>
      </c>
      <c r="K89" s="21" t="str">
        <f t="shared" si="13"/>
        <v>22060</v>
      </c>
    </row>
    <row r="90" spans="1:11" x14ac:dyDescent="0.2">
      <c r="A90" s="8" t="s">
        <v>44</v>
      </c>
      <c r="B90" s="8">
        <v>25</v>
      </c>
      <c r="C90" s="19" t="s">
        <v>54</v>
      </c>
      <c r="D90" s="10" t="s">
        <v>60</v>
      </c>
      <c r="E90" s="7">
        <v>2</v>
      </c>
      <c r="F90" t="str">
        <f t="shared" si="11"/>
        <v>R1-25-para_d0-2</v>
      </c>
      <c r="G90" t="s">
        <v>67</v>
      </c>
      <c r="H90" s="13">
        <v>44614</v>
      </c>
      <c r="I90" s="21" t="str">
        <f t="shared" si="12"/>
        <v>22053</v>
      </c>
      <c r="J90" s="13">
        <v>44621</v>
      </c>
      <c r="K90" s="21" t="str">
        <f t="shared" si="13"/>
        <v>22060</v>
      </c>
    </row>
    <row r="91" spans="1:11" x14ac:dyDescent="0.2">
      <c r="A91" s="8" t="s">
        <v>44</v>
      </c>
      <c r="B91" s="8">
        <v>25</v>
      </c>
      <c r="C91" s="19" t="s">
        <v>54</v>
      </c>
      <c r="D91" s="10" t="s">
        <v>60</v>
      </c>
      <c r="E91" s="7">
        <v>3</v>
      </c>
      <c r="F91" t="str">
        <f t="shared" si="11"/>
        <v>R1-25-para_d0-3</v>
      </c>
      <c r="G91" t="s">
        <v>67</v>
      </c>
      <c r="H91" s="13">
        <v>44614</v>
      </c>
      <c r="I91" s="21" t="str">
        <f t="shared" si="12"/>
        <v>22053</v>
      </c>
      <c r="J91" s="13">
        <v>44621</v>
      </c>
      <c r="K91" s="21" t="str">
        <f t="shared" si="13"/>
        <v>22060</v>
      </c>
    </row>
    <row r="92" spans="1:11" x14ac:dyDescent="0.2">
      <c r="A92" s="8" t="s">
        <v>44</v>
      </c>
      <c r="B92" s="8">
        <v>25</v>
      </c>
      <c r="C92" s="19" t="s">
        <v>54</v>
      </c>
      <c r="D92" s="10" t="s">
        <v>60</v>
      </c>
      <c r="E92" s="7">
        <v>4</v>
      </c>
      <c r="F92" t="str">
        <f t="shared" si="11"/>
        <v>R1-25-para_d0-4</v>
      </c>
      <c r="G92" t="s">
        <v>67</v>
      </c>
      <c r="H92" s="13">
        <v>44614</v>
      </c>
      <c r="I92" s="21" t="str">
        <f t="shared" si="12"/>
        <v>22053</v>
      </c>
      <c r="J92" s="13">
        <v>44621</v>
      </c>
      <c r="K92" s="21" t="str">
        <f t="shared" si="13"/>
        <v>22060</v>
      </c>
    </row>
    <row r="93" spans="1:11" x14ac:dyDescent="0.2">
      <c r="A93" s="8" t="s">
        <v>44</v>
      </c>
      <c r="B93" s="8">
        <v>25</v>
      </c>
      <c r="C93" s="19" t="s">
        <v>54</v>
      </c>
      <c r="D93" s="10" t="s">
        <v>60</v>
      </c>
      <c r="E93" s="7">
        <v>5</v>
      </c>
      <c r="F93" t="str">
        <f t="shared" si="11"/>
        <v>R1-25-para_d0-5</v>
      </c>
      <c r="G93" t="s">
        <v>67</v>
      </c>
      <c r="H93" s="13">
        <v>44614</v>
      </c>
      <c r="I93" s="21" t="str">
        <f t="shared" si="12"/>
        <v>22053</v>
      </c>
      <c r="J93" s="13">
        <v>44621</v>
      </c>
      <c r="K93" s="21" t="str">
        <f t="shared" si="13"/>
        <v>22060</v>
      </c>
    </row>
    <row r="94" spans="1:11" x14ac:dyDescent="0.2">
      <c r="A94" s="8" t="s">
        <v>44</v>
      </c>
      <c r="B94" s="8">
        <v>25</v>
      </c>
      <c r="C94" s="19" t="s">
        <v>54</v>
      </c>
      <c r="D94" s="10" t="s">
        <v>61</v>
      </c>
      <c r="E94" s="7">
        <v>1</v>
      </c>
      <c r="F94" t="str">
        <f t="shared" si="11"/>
        <v>R1-25-para_d1-1</v>
      </c>
      <c r="G94" t="s">
        <v>67</v>
      </c>
      <c r="H94" s="13">
        <v>44614</v>
      </c>
      <c r="I94" s="21" t="str">
        <f t="shared" si="12"/>
        <v>22053</v>
      </c>
      <c r="J94" s="13">
        <v>44622</v>
      </c>
      <c r="K94" s="21" t="str">
        <f t="shared" si="13"/>
        <v>22061</v>
      </c>
    </row>
    <row r="95" spans="1:11" x14ac:dyDescent="0.2">
      <c r="A95" s="8" t="s">
        <v>44</v>
      </c>
      <c r="B95" s="8">
        <v>25</v>
      </c>
      <c r="C95" s="19" t="s">
        <v>54</v>
      </c>
      <c r="D95" s="10" t="s">
        <v>61</v>
      </c>
      <c r="E95" s="7">
        <v>2</v>
      </c>
      <c r="F95" t="str">
        <f t="shared" si="11"/>
        <v>R1-25-para_d1-2</v>
      </c>
      <c r="G95" t="s">
        <v>67</v>
      </c>
      <c r="H95" s="13">
        <v>44614</v>
      </c>
      <c r="I95" s="21" t="str">
        <f t="shared" si="12"/>
        <v>22053</v>
      </c>
      <c r="J95" s="13">
        <v>44622</v>
      </c>
      <c r="K95" s="21" t="str">
        <f t="shared" si="13"/>
        <v>22061</v>
      </c>
    </row>
    <row r="96" spans="1:11" x14ac:dyDescent="0.2">
      <c r="A96" s="8" t="s">
        <v>44</v>
      </c>
      <c r="B96" s="8">
        <v>25</v>
      </c>
      <c r="C96" s="19" t="s">
        <v>54</v>
      </c>
      <c r="D96" s="10" t="s">
        <v>61</v>
      </c>
      <c r="E96" s="7">
        <v>3</v>
      </c>
      <c r="F96" t="str">
        <f t="shared" si="11"/>
        <v>R1-25-para_d1-3</v>
      </c>
      <c r="G96" t="s">
        <v>67</v>
      </c>
      <c r="H96" s="13">
        <v>44614</v>
      </c>
      <c r="I96" s="21" t="str">
        <f t="shared" si="12"/>
        <v>22053</v>
      </c>
      <c r="J96" s="13">
        <v>44622</v>
      </c>
      <c r="K96" s="21" t="str">
        <f t="shared" si="13"/>
        <v>22061</v>
      </c>
    </row>
    <row r="97" spans="1:11" x14ac:dyDescent="0.2">
      <c r="A97" s="8" t="s">
        <v>44</v>
      </c>
      <c r="B97" s="8">
        <v>25</v>
      </c>
      <c r="C97" s="19" t="s">
        <v>54</v>
      </c>
      <c r="D97" s="10" t="s">
        <v>61</v>
      </c>
      <c r="E97" s="7">
        <v>4</v>
      </c>
      <c r="F97" t="str">
        <f t="shared" si="11"/>
        <v>R1-25-para_d1-4</v>
      </c>
      <c r="G97" t="s">
        <v>67</v>
      </c>
      <c r="H97" s="13">
        <v>44614</v>
      </c>
      <c r="I97" s="21" t="str">
        <f t="shared" si="12"/>
        <v>22053</v>
      </c>
      <c r="J97" s="13">
        <v>44622</v>
      </c>
      <c r="K97" s="21" t="str">
        <f t="shared" si="13"/>
        <v>22061</v>
      </c>
    </row>
    <row r="98" spans="1:11" x14ac:dyDescent="0.2">
      <c r="A98" s="8" t="s">
        <v>44</v>
      </c>
      <c r="B98" s="8">
        <v>25</v>
      </c>
      <c r="C98" s="19" t="s">
        <v>54</v>
      </c>
      <c r="D98" s="10" t="s">
        <v>61</v>
      </c>
      <c r="E98" s="7">
        <v>5</v>
      </c>
      <c r="F98" t="str">
        <f t="shared" si="11"/>
        <v>R1-25-para_d1-5</v>
      </c>
      <c r="G98" t="s">
        <v>67</v>
      </c>
      <c r="H98" s="13">
        <v>44614</v>
      </c>
      <c r="I98" s="21" t="str">
        <f t="shared" si="12"/>
        <v>22053</v>
      </c>
      <c r="J98" s="13">
        <v>44622</v>
      </c>
      <c r="K98" s="21" t="str">
        <f t="shared" si="13"/>
        <v>22061</v>
      </c>
    </row>
    <row r="99" spans="1:11" x14ac:dyDescent="0.2">
      <c r="A99" s="8" t="s">
        <v>44</v>
      </c>
      <c r="B99" s="8">
        <v>25</v>
      </c>
      <c r="C99" s="19" t="s">
        <v>55</v>
      </c>
      <c r="D99" s="10"/>
      <c r="E99" s="7">
        <v>1</v>
      </c>
      <c r="F99" t="str">
        <f t="shared" si="11"/>
        <v>R1-25-PBS-1</v>
      </c>
      <c r="G99" t="s">
        <v>67</v>
      </c>
      <c r="H99" s="13">
        <v>44614</v>
      </c>
      <c r="I99" s="21" t="str">
        <f t="shared" si="12"/>
        <v>22053</v>
      </c>
      <c r="J99" s="13">
        <v>44622</v>
      </c>
      <c r="K99" s="21" t="str">
        <f t="shared" si="13"/>
        <v>22061</v>
      </c>
    </row>
    <row r="100" spans="1:11" x14ac:dyDescent="0.2">
      <c r="A100" s="8" t="s">
        <v>44</v>
      </c>
      <c r="B100" s="8">
        <v>25</v>
      </c>
      <c r="C100" s="19" t="s">
        <v>55</v>
      </c>
      <c r="D100" s="10"/>
      <c r="E100" s="7">
        <v>2</v>
      </c>
      <c r="F100" t="str">
        <f t="shared" si="11"/>
        <v>R1-25-PBS-2</v>
      </c>
      <c r="G100" t="s">
        <v>67</v>
      </c>
      <c r="H100" s="13">
        <v>44614</v>
      </c>
      <c r="I100" s="21" t="str">
        <f t="shared" si="12"/>
        <v>22053</v>
      </c>
      <c r="J100" s="13">
        <v>44622</v>
      </c>
      <c r="K100" s="21" t="str">
        <f t="shared" si="13"/>
        <v>22061</v>
      </c>
    </row>
    <row r="101" spans="1:11" x14ac:dyDescent="0.2">
      <c r="A101" s="8" t="s">
        <v>44</v>
      </c>
      <c r="B101" s="8">
        <v>25</v>
      </c>
      <c r="C101" s="19" t="s">
        <v>55</v>
      </c>
      <c r="D101" s="10"/>
      <c r="E101" s="7">
        <v>3</v>
      </c>
      <c r="F101" t="str">
        <f t="shared" si="11"/>
        <v>R1-25-PBS-3</v>
      </c>
      <c r="G101" t="s">
        <v>67</v>
      </c>
      <c r="H101" s="13">
        <v>44614</v>
      </c>
      <c r="I101" s="21" t="str">
        <f t="shared" si="12"/>
        <v>22053</v>
      </c>
      <c r="J101" s="13">
        <v>44622</v>
      </c>
      <c r="K101" s="21" t="str">
        <f t="shared" si="13"/>
        <v>22061</v>
      </c>
    </row>
    <row r="102" spans="1:11" x14ac:dyDescent="0.2">
      <c r="A102" s="8" t="s">
        <v>44</v>
      </c>
      <c r="B102" s="8">
        <v>25</v>
      </c>
      <c r="C102" s="19" t="s">
        <v>55</v>
      </c>
      <c r="D102" s="10"/>
      <c r="E102" s="7">
        <v>4</v>
      </c>
      <c r="F102" t="str">
        <f t="shared" si="11"/>
        <v>R1-25-PBS-4</v>
      </c>
      <c r="G102" t="s">
        <v>67</v>
      </c>
      <c r="H102" s="13">
        <v>44614</v>
      </c>
      <c r="I102" s="21" t="str">
        <f t="shared" si="12"/>
        <v>22053</v>
      </c>
      <c r="J102" s="13">
        <v>44622</v>
      </c>
      <c r="K102" s="21" t="str">
        <f t="shared" si="13"/>
        <v>22061</v>
      </c>
    </row>
    <row r="103" spans="1:11" x14ac:dyDescent="0.2">
      <c r="A103" s="8" t="s">
        <v>44</v>
      </c>
      <c r="B103" s="8">
        <v>25</v>
      </c>
      <c r="C103" s="19" t="s">
        <v>55</v>
      </c>
      <c r="D103" s="10"/>
      <c r="E103" s="7">
        <v>5</v>
      </c>
      <c r="F103" t="str">
        <f t="shared" si="11"/>
        <v>R1-25-PBS-5</v>
      </c>
      <c r="G103" t="s">
        <v>67</v>
      </c>
      <c r="H103" s="13">
        <v>44614</v>
      </c>
      <c r="I103" s="21" t="str">
        <f t="shared" si="12"/>
        <v>22053</v>
      </c>
      <c r="J103" s="13">
        <v>44622</v>
      </c>
      <c r="K103" s="21" t="str">
        <f t="shared" si="13"/>
        <v>22061</v>
      </c>
    </row>
    <row r="104" spans="1:11" x14ac:dyDescent="0.2">
      <c r="A104" s="8" t="s">
        <v>44</v>
      </c>
      <c r="B104" s="8">
        <v>25</v>
      </c>
      <c r="C104" s="5">
        <v>0.5</v>
      </c>
      <c r="E104" s="7">
        <v>1</v>
      </c>
      <c r="F104" t="str">
        <f t="shared" si="11"/>
        <v>R1-25-0.5-1</v>
      </c>
      <c r="G104" t="s">
        <v>67</v>
      </c>
      <c r="H104" s="13">
        <v>44614</v>
      </c>
      <c r="I104" s="21" t="str">
        <f t="shared" si="12"/>
        <v>22053</v>
      </c>
      <c r="J104" s="13">
        <v>44622</v>
      </c>
      <c r="K104" s="21" t="str">
        <f t="shared" si="13"/>
        <v>22061</v>
      </c>
    </row>
    <row r="105" spans="1:11" x14ac:dyDescent="0.2">
      <c r="A105" s="8" t="s">
        <v>44</v>
      </c>
      <c r="B105" s="8">
        <v>25</v>
      </c>
      <c r="C105" s="5">
        <v>0.5</v>
      </c>
      <c r="E105" s="7">
        <v>2</v>
      </c>
      <c r="F105" t="str">
        <f t="shared" si="11"/>
        <v>R1-25-0.5-2</v>
      </c>
      <c r="G105" t="s">
        <v>67</v>
      </c>
      <c r="H105" s="13">
        <v>44614</v>
      </c>
      <c r="I105" s="21" t="str">
        <f t="shared" si="12"/>
        <v>22053</v>
      </c>
      <c r="J105" s="13">
        <v>44622</v>
      </c>
      <c r="K105" s="21" t="str">
        <f t="shared" si="13"/>
        <v>22061</v>
      </c>
    </row>
    <row r="106" spans="1:11" x14ac:dyDescent="0.2">
      <c r="A106" s="8" t="s">
        <v>44</v>
      </c>
      <c r="B106" s="8">
        <v>25</v>
      </c>
      <c r="C106" s="5">
        <v>0.5</v>
      </c>
      <c r="E106" s="7">
        <v>3</v>
      </c>
      <c r="F106" t="str">
        <f t="shared" si="11"/>
        <v>R1-25-0.5-3</v>
      </c>
      <c r="G106" t="s">
        <v>67</v>
      </c>
      <c r="H106" s="13">
        <v>44614</v>
      </c>
      <c r="I106" s="21" t="str">
        <f t="shared" si="12"/>
        <v>22053</v>
      </c>
      <c r="J106" s="13">
        <v>44622</v>
      </c>
      <c r="K106" s="21" t="str">
        <f t="shared" si="13"/>
        <v>22061</v>
      </c>
    </row>
    <row r="107" spans="1:11" x14ac:dyDescent="0.2">
      <c r="A107" s="8" t="s">
        <v>44</v>
      </c>
      <c r="B107" s="8">
        <v>25</v>
      </c>
      <c r="C107" s="5">
        <v>0.5</v>
      </c>
      <c r="E107" s="7">
        <v>4</v>
      </c>
      <c r="F107" t="str">
        <f t="shared" si="11"/>
        <v>R1-25-0.5-4</v>
      </c>
      <c r="G107" t="s">
        <v>67</v>
      </c>
      <c r="H107" s="13">
        <v>44614</v>
      </c>
      <c r="I107" s="21" t="str">
        <f t="shared" si="12"/>
        <v>22053</v>
      </c>
      <c r="J107" s="13">
        <v>44622</v>
      </c>
      <c r="K107" s="21" t="str">
        <f t="shared" si="13"/>
        <v>22061</v>
      </c>
    </row>
    <row r="108" spans="1:11" x14ac:dyDescent="0.2">
      <c r="A108" s="8" t="s">
        <v>44</v>
      </c>
      <c r="B108" s="8">
        <v>25</v>
      </c>
      <c r="C108" s="5">
        <v>0.5</v>
      </c>
      <c r="E108" s="7">
        <v>5</v>
      </c>
      <c r="F108" t="str">
        <f t="shared" si="11"/>
        <v>R1-25-0.5-5</v>
      </c>
      <c r="G108" t="s">
        <v>67</v>
      </c>
      <c r="H108" s="13">
        <v>44614</v>
      </c>
      <c r="I108" s="21" t="str">
        <f t="shared" si="12"/>
        <v>22053</v>
      </c>
      <c r="J108" s="13">
        <v>44622</v>
      </c>
      <c r="K108" s="21" t="str">
        <f t="shared" si="13"/>
        <v>22061</v>
      </c>
    </row>
    <row r="109" spans="1:11" x14ac:dyDescent="0.2">
      <c r="A109" s="8" t="s">
        <v>44</v>
      </c>
      <c r="B109" s="8">
        <v>25</v>
      </c>
      <c r="C109" s="5">
        <v>0.5</v>
      </c>
      <c r="E109" s="7">
        <v>6</v>
      </c>
      <c r="F109" t="str">
        <f t="shared" si="11"/>
        <v>R1-25-0.5-6</v>
      </c>
      <c r="G109" t="s">
        <v>67</v>
      </c>
      <c r="H109" s="13">
        <v>44614</v>
      </c>
      <c r="I109" s="21" t="str">
        <f t="shared" si="12"/>
        <v>22053</v>
      </c>
      <c r="J109" s="13">
        <v>44622</v>
      </c>
      <c r="K109" s="21" t="str">
        <f t="shared" si="13"/>
        <v>22061</v>
      </c>
    </row>
    <row r="110" spans="1:11" x14ac:dyDescent="0.2">
      <c r="A110" s="8" t="s">
        <v>44</v>
      </c>
      <c r="B110" s="8">
        <v>25</v>
      </c>
      <c r="C110" s="5">
        <v>0.5</v>
      </c>
      <c r="E110" s="7">
        <v>7</v>
      </c>
      <c r="F110" t="str">
        <f t="shared" si="11"/>
        <v>R1-25-0.5-7</v>
      </c>
      <c r="G110" t="s">
        <v>67</v>
      </c>
      <c r="H110" s="13">
        <v>44614</v>
      </c>
      <c r="I110" s="21" t="str">
        <f t="shared" si="12"/>
        <v>22053</v>
      </c>
      <c r="J110" s="13">
        <v>44622</v>
      </c>
      <c r="K110" s="21" t="str">
        <f t="shared" si="13"/>
        <v>22061</v>
      </c>
    </row>
    <row r="111" spans="1:11" x14ac:dyDescent="0.2">
      <c r="A111" s="8" t="s">
        <v>44</v>
      </c>
      <c r="B111" s="8">
        <v>25</v>
      </c>
      <c r="C111" s="5">
        <v>0.5</v>
      </c>
      <c r="E111" s="7">
        <v>8</v>
      </c>
      <c r="F111" t="str">
        <f t="shared" si="11"/>
        <v>R1-25-0.5-8</v>
      </c>
      <c r="G111" t="s">
        <v>67</v>
      </c>
      <c r="H111" s="13">
        <v>44614</v>
      </c>
      <c r="I111" s="21" t="str">
        <f t="shared" si="12"/>
        <v>22053</v>
      </c>
      <c r="J111" s="13">
        <v>44622</v>
      </c>
      <c r="K111" s="21" t="str">
        <f t="shared" si="13"/>
        <v>22061</v>
      </c>
    </row>
    <row r="112" spans="1:11" x14ac:dyDescent="0.2">
      <c r="A112" s="8" t="s">
        <v>44</v>
      </c>
      <c r="B112" s="8">
        <v>25</v>
      </c>
      <c r="C112" s="5">
        <v>0.5</v>
      </c>
      <c r="E112" s="7">
        <v>9</v>
      </c>
      <c r="F112" t="str">
        <f t="shared" si="11"/>
        <v>R1-25-0.5-9</v>
      </c>
      <c r="G112" t="s">
        <v>67</v>
      </c>
      <c r="H112" s="13">
        <v>44614</v>
      </c>
      <c r="I112" s="21" t="str">
        <f t="shared" si="12"/>
        <v>22053</v>
      </c>
      <c r="J112" s="13">
        <v>44622</v>
      </c>
      <c r="K112" s="21" t="str">
        <f t="shared" si="13"/>
        <v>22061</v>
      </c>
    </row>
    <row r="113" spans="1:11" x14ac:dyDescent="0.2">
      <c r="A113" s="8" t="s">
        <v>44</v>
      </c>
      <c r="B113" s="8">
        <v>25</v>
      </c>
      <c r="C113" s="5">
        <v>0.5</v>
      </c>
      <c r="E113" s="7">
        <v>10</v>
      </c>
      <c r="F113" t="str">
        <f t="shared" si="11"/>
        <v>R1-25-0.5-10</v>
      </c>
      <c r="G113" t="s">
        <v>67</v>
      </c>
      <c r="H113" s="13">
        <v>44614</v>
      </c>
      <c r="I113" s="21" t="str">
        <f t="shared" si="12"/>
        <v>22053</v>
      </c>
      <c r="J113" s="13">
        <v>44622</v>
      </c>
      <c r="K113" s="21" t="str">
        <f t="shared" si="13"/>
        <v>22061</v>
      </c>
    </row>
    <row r="114" spans="1:11" x14ac:dyDescent="0.2">
      <c r="A114" s="8" t="s">
        <v>44</v>
      </c>
      <c r="B114" s="8">
        <v>25</v>
      </c>
      <c r="C114">
        <v>0.25</v>
      </c>
      <c r="E114" s="7">
        <v>1</v>
      </c>
      <c r="F114" t="str">
        <f t="shared" si="11"/>
        <v>R1-25-0.25-1</v>
      </c>
      <c r="G114" t="s">
        <v>67</v>
      </c>
      <c r="H114" s="13">
        <v>44614</v>
      </c>
      <c r="I114" s="21" t="str">
        <f t="shared" si="12"/>
        <v>22053</v>
      </c>
      <c r="J114" s="13">
        <v>44622</v>
      </c>
      <c r="K114" s="21" t="str">
        <f t="shared" si="13"/>
        <v>22061</v>
      </c>
    </row>
    <row r="115" spans="1:11" x14ac:dyDescent="0.2">
      <c r="A115" s="8" t="s">
        <v>44</v>
      </c>
      <c r="B115" s="8">
        <v>25</v>
      </c>
      <c r="C115">
        <v>0.25</v>
      </c>
      <c r="E115" s="7">
        <v>2</v>
      </c>
      <c r="F115" t="str">
        <f t="shared" si="11"/>
        <v>R1-25-0.25-2</v>
      </c>
      <c r="G115" t="s">
        <v>67</v>
      </c>
      <c r="H115" s="13">
        <v>44614</v>
      </c>
      <c r="I115" s="21" t="str">
        <f t="shared" si="12"/>
        <v>22053</v>
      </c>
      <c r="J115" s="13">
        <v>44622</v>
      </c>
      <c r="K115" s="21" t="str">
        <f t="shared" si="13"/>
        <v>22061</v>
      </c>
    </row>
    <row r="116" spans="1:11" x14ac:dyDescent="0.2">
      <c r="A116" s="8" t="s">
        <v>44</v>
      </c>
      <c r="B116" s="8">
        <v>25</v>
      </c>
      <c r="C116">
        <v>0.25</v>
      </c>
      <c r="E116" s="7">
        <v>3</v>
      </c>
      <c r="F116" t="str">
        <f t="shared" si="11"/>
        <v>R1-25-0.25-3</v>
      </c>
      <c r="G116" t="s">
        <v>67</v>
      </c>
      <c r="H116" s="13">
        <v>44614</v>
      </c>
      <c r="I116" s="21" t="str">
        <f t="shared" si="12"/>
        <v>22053</v>
      </c>
      <c r="J116" s="13">
        <v>44622</v>
      </c>
      <c r="K116" s="21" t="str">
        <f t="shared" si="13"/>
        <v>22061</v>
      </c>
    </row>
    <row r="117" spans="1:11" x14ac:dyDescent="0.2">
      <c r="A117" s="8" t="s">
        <v>44</v>
      </c>
      <c r="B117" s="8">
        <v>25</v>
      </c>
      <c r="C117">
        <v>0.25</v>
      </c>
      <c r="E117" s="7">
        <v>4</v>
      </c>
      <c r="F117" t="str">
        <f t="shared" si="11"/>
        <v>R1-25-0.25-4</v>
      </c>
      <c r="G117" t="s">
        <v>67</v>
      </c>
      <c r="H117" s="13">
        <v>44614</v>
      </c>
      <c r="I117" s="21" t="str">
        <f t="shared" si="12"/>
        <v>22053</v>
      </c>
      <c r="J117" s="13">
        <v>44622</v>
      </c>
      <c r="K117" s="21" t="str">
        <f t="shared" si="13"/>
        <v>22061</v>
      </c>
    </row>
    <row r="118" spans="1:11" x14ac:dyDescent="0.2">
      <c r="A118" s="8" t="s">
        <v>44</v>
      </c>
      <c r="B118" s="8">
        <v>25</v>
      </c>
      <c r="C118">
        <v>0.25</v>
      </c>
      <c r="E118" s="7">
        <v>5</v>
      </c>
      <c r="F118" t="str">
        <f t="shared" si="11"/>
        <v>R1-25-0.25-5</v>
      </c>
      <c r="G118" t="s">
        <v>67</v>
      </c>
      <c r="H118" s="13">
        <v>44614</v>
      </c>
      <c r="I118" s="21" t="str">
        <f t="shared" si="12"/>
        <v>22053</v>
      </c>
      <c r="J118" s="13">
        <v>44622</v>
      </c>
      <c r="K118" s="21" t="str">
        <f t="shared" si="13"/>
        <v>22061</v>
      </c>
    </row>
    <row r="119" spans="1:11" x14ac:dyDescent="0.2">
      <c r="A119" s="8" t="s">
        <v>44</v>
      </c>
      <c r="B119" s="8">
        <v>25</v>
      </c>
      <c r="C119">
        <v>0.25</v>
      </c>
      <c r="E119" s="7">
        <v>6</v>
      </c>
      <c r="F119" t="str">
        <f t="shared" si="11"/>
        <v>R1-25-0.25-6</v>
      </c>
      <c r="G119" t="s">
        <v>67</v>
      </c>
      <c r="H119" s="13">
        <v>44614</v>
      </c>
      <c r="I119" s="21" t="str">
        <f t="shared" si="12"/>
        <v>22053</v>
      </c>
      <c r="J119" s="13">
        <v>44622</v>
      </c>
      <c r="K119" s="21" t="str">
        <f t="shared" si="13"/>
        <v>22061</v>
      </c>
    </row>
    <row r="120" spans="1:11" x14ac:dyDescent="0.2">
      <c r="A120" s="8" t="s">
        <v>44</v>
      </c>
      <c r="B120" s="8">
        <v>25</v>
      </c>
      <c r="C120">
        <v>0.25</v>
      </c>
      <c r="E120" s="7">
        <v>7</v>
      </c>
      <c r="F120" t="str">
        <f t="shared" si="11"/>
        <v>R1-25-0.25-7</v>
      </c>
      <c r="G120" t="s">
        <v>67</v>
      </c>
      <c r="H120" s="13">
        <v>44614</v>
      </c>
      <c r="I120" s="21" t="str">
        <f t="shared" si="12"/>
        <v>22053</v>
      </c>
      <c r="J120" s="13">
        <v>44622</v>
      </c>
      <c r="K120" s="21" t="str">
        <f t="shared" si="13"/>
        <v>22061</v>
      </c>
    </row>
    <row r="121" spans="1:11" x14ac:dyDescent="0.2">
      <c r="A121" s="8" t="s">
        <v>44</v>
      </c>
      <c r="B121" s="8">
        <v>25</v>
      </c>
      <c r="C121">
        <v>0.25</v>
      </c>
      <c r="E121" s="7">
        <v>8</v>
      </c>
      <c r="F121" t="str">
        <f t="shared" si="11"/>
        <v>R1-25-0.25-8</v>
      </c>
      <c r="G121" t="s">
        <v>67</v>
      </c>
      <c r="H121" s="13">
        <v>44614</v>
      </c>
      <c r="I121" s="21" t="str">
        <f t="shared" si="12"/>
        <v>22053</v>
      </c>
      <c r="J121" s="13">
        <v>44622</v>
      </c>
      <c r="K121" s="21" t="str">
        <f t="shared" si="13"/>
        <v>22061</v>
      </c>
    </row>
    <row r="122" spans="1:11" x14ac:dyDescent="0.2">
      <c r="A122" s="8" t="s">
        <v>44</v>
      </c>
      <c r="B122" s="8">
        <v>25</v>
      </c>
      <c r="C122">
        <v>0.25</v>
      </c>
      <c r="E122" s="7">
        <v>9</v>
      </c>
      <c r="F122" t="str">
        <f t="shared" si="11"/>
        <v>R1-25-0.25-9</v>
      </c>
      <c r="G122" t="s">
        <v>67</v>
      </c>
      <c r="H122" s="13">
        <v>44614</v>
      </c>
      <c r="I122" s="21" t="str">
        <f t="shared" si="12"/>
        <v>22053</v>
      </c>
      <c r="J122" s="13">
        <v>44622</v>
      </c>
      <c r="K122" s="21" t="str">
        <f t="shared" si="13"/>
        <v>22061</v>
      </c>
    </row>
    <row r="123" spans="1:11" x14ac:dyDescent="0.2">
      <c r="A123" s="8" t="s">
        <v>44</v>
      </c>
      <c r="B123" s="8">
        <v>25</v>
      </c>
      <c r="C123">
        <v>0.25</v>
      </c>
      <c r="E123" s="7">
        <v>10</v>
      </c>
      <c r="F123" t="str">
        <f t="shared" si="11"/>
        <v>R1-25-0.25-10</v>
      </c>
      <c r="G123" t="s">
        <v>67</v>
      </c>
      <c r="H123" s="13">
        <v>44614</v>
      </c>
      <c r="I123" s="21" t="str">
        <f t="shared" si="12"/>
        <v>22053</v>
      </c>
      <c r="J123" s="13">
        <v>44622</v>
      </c>
      <c r="K123" s="21" t="str">
        <f t="shared" si="13"/>
        <v>22061</v>
      </c>
    </row>
    <row r="124" spans="1:11" x14ac:dyDescent="0.2">
      <c r="A124" s="8" t="s">
        <v>44</v>
      </c>
      <c r="B124" s="8">
        <v>25</v>
      </c>
      <c r="C124" s="5">
        <v>0.1</v>
      </c>
      <c r="E124" s="7">
        <v>1</v>
      </c>
      <c r="F124" t="str">
        <f t="shared" si="11"/>
        <v>R1-25-0.1-1</v>
      </c>
      <c r="G124" t="s">
        <v>67</v>
      </c>
      <c r="H124" s="13">
        <v>44614</v>
      </c>
      <c r="I124" s="21" t="str">
        <f t="shared" si="12"/>
        <v>22053</v>
      </c>
      <c r="J124" s="13">
        <v>44622</v>
      </c>
      <c r="K124" s="21" t="str">
        <f t="shared" si="13"/>
        <v>22061</v>
      </c>
    </row>
    <row r="125" spans="1:11" x14ac:dyDescent="0.2">
      <c r="A125" s="8" t="s">
        <v>44</v>
      </c>
      <c r="B125" s="8">
        <v>25</v>
      </c>
      <c r="C125" s="5">
        <v>0.1</v>
      </c>
      <c r="E125" s="7">
        <v>2</v>
      </c>
      <c r="F125" t="str">
        <f t="shared" si="11"/>
        <v>R1-25-0.1-2</v>
      </c>
      <c r="G125" t="s">
        <v>67</v>
      </c>
      <c r="H125" s="13">
        <v>44614</v>
      </c>
      <c r="I125" s="21" t="str">
        <f t="shared" si="12"/>
        <v>22053</v>
      </c>
      <c r="J125" s="13">
        <v>44622</v>
      </c>
      <c r="K125" s="21" t="str">
        <f t="shared" si="13"/>
        <v>22061</v>
      </c>
    </row>
    <row r="126" spans="1:11" x14ac:dyDescent="0.2">
      <c r="A126" s="8" t="s">
        <v>44</v>
      </c>
      <c r="B126" s="8">
        <v>25</v>
      </c>
      <c r="C126" s="5">
        <v>0.1</v>
      </c>
      <c r="E126" s="7">
        <v>3</v>
      </c>
      <c r="F126" t="str">
        <f t="shared" si="11"/>
        <v>R1-25-0.1-3</v>
      </c>
      <c r="G126" t="s">
        <v>67</v>
      </c>
      <c r="H126" s="13">
        <v>44614</v>
      </c>
      <c r="I126" s="21" t="str">
        <f t="shared" si="12"/>
        <v>22053</v>
      </c>
      <c r="J126" s="13">
        <v>44622</v>
      </c>
      <c r="K126" s="21" t="str">
        <f t="shared" si="13"/>
        <v>22061</v>
      </c>
    </row>
    <row r="127" spans="1:11" x14ac:dyDescent="0.2">
      <c r="A127" s="8" t="s">
        <v>44</v>
      </c>
      <c r="B127" s="8">
        <v>25</v>
      </c>
      <c r="C127" s="5">
        <v>0.1</v>
      </c>
      <c r="E127" s="7">
        <v>4</v>
      </c>
      <c r="F127" t="str">
        <f t="shared" si="11"/>
        <v>R1-25-0.1-4</v>
      </c>
      <c r="G127" t="s">
        <v>67</v>
      </c>
      <c r="H127" s="13">
        <v>44614</v>
      </c>
      <c r="I127" s="21" t="str">
        <f t="shared" si="12"/>
        <v>22053</v>
      </c>
      <c r="J127" s="13">
        <v>44622</v>
      </c>
      <c r="K127" s="21" t="str">
        <f t="shared" si="13"/>
        <v>22061</v>
      </c>
    </row>
    <row r="128" spans="1:11" x14ac:dyDescent="0.2">
      <c r="A128" s="8" t="s">
        <v>44</v>
      </c>
      <c r="B128" s="8">
        <v>25</v>
      </c>
      <c r="C128" s="5">
        <v>0.1</v>
      </c>
      <c r="E128" s="7">
        <v>5</v>
      </c>
      <c r="F128" t="str">
        <f t="shared" si="11"/>
        <v>R1-25-0.1-5</v>
      </c>
      <c r="G128" t="s">
        <v>67</v>
      </c>
      <c r="H128" s="13">
        <v>44614</v>
      </c>
      <c r="I128" s="21" t="str">
        <f t="shared" si="12"/>
        <v>22053</v>
      </c>
      <c r="J128" s="13">
        <v>44622</v>
      </c>
      <c r="K128" s="21" t="str">
        <f t="shared" si="13"/>
        <v>22061</v>
      </c>
    </row>
    <row r="129" spans="1:11" x14ac:dyDescent="0.2">
      <c r="A129" s="8" t="s">
        <v>44</v>
      </c>
      <c r="B129" s="8">
        <v>25</v>
      </c>
      <c r="C129" s="5">
        <v>0.1</v>
      </c>
      <c r="E129" s="7">
        <v>6</v>
      </c>
      <c r="F129" t="str">
        <f t="shared" si="11"/>
        <v>R1-25-0.1-6</v>
      </c>
      <c r="G129" t="s">
        <v>67</v>
      </c>
      <c r="H129" s="13">
        <v>44614</v>
      </c>
      <c r="I129" s="21" t="str">
        <f t="shared" si="12"/>
        <v>22053</v>
      </c>
      <c r="J129" s="13">
        <v>44622</v>
      </c>
      <c r="K129" s="21" t="str">
        <f t="shared" si="13"/>
        <v>22061</v>
      </c>
    </row>
    <row r="130" spans="1:11" x14ac:dyDescent="0.2">
      <c r="A130" s="8" t="s">
        <v>44</v>
      </c>
      <c r="B130" s="8">
        <v>25</v>
      </c>
      <c r="C130" s="5">
        <v>0.1</v>
      </c>
      <c r="E130" s="7">
        <v>7</v>
      </c>
      <c r="F130" t="str">
        <f t="shared" si="11"/>
        <v>R1-25-0.1-7</v>
      </c>
      <c r="G130" t="s">
        <v>67</v>
      </c>
      <c r="H130" s="13">
        <v>44614</v>
      </c>
      <c r="I130" s="21" t="str">
        <f t="shared" si="12"/>
        <v>22053</v>
      </c>
      <c r="J130" s="13">
        <v>44622</v>
      </c>
      <c r="K130" s="21" t="str">
        <f t="shared" si="13"/>
        <v>22061</v>
      </c>
    </row>
    <row r="131" spans="1:11" x14ac:dyDescent="0.2">
      <c r="A131" s="8" t="s">
        <v>44</v>
      </c>
      <c r="B131" s="8">
        <v>25</v>
      </c>
      <c r="C131" s="5">
        <v>0.1</v>
      </c>
      <c r="E131" s="7">
        <v>8</v>
      </c>
      <c r="F131" t="str">
        <f t="shared" ref="F131:F143" si="14">_xlfn.CONCAT(A131,"-",B131,"-",C131,
IF(ISTEXT(D131),"_",""),D131,"-",E131)</f>
        <v>R1-25-0.1-8</v>
      </c>
      <c r="G131" t="s">
        <v>67</v>
      </c>
      <c r="H131" s="13">
        <v>44614</v>
      </c>
      <c r="I131" s="21" t="str">
        <f t="shared" ref="I131:I143" si="15">TEXT(H131,"yy")&amp;TEXT(H131-("1JAN"&amp;YEAR(H131))+1,"000")</f>
        <v>22053</v>
      </c>
      <c r="J131" s="13">
        <v>44622</v>
      </c>
      <c r="K131" s="21" t="str">
        <f t="shared" ref="K131:K143" si="16">IF(J131&lt;&gt;"na",(TEXT(J131,"yy")&amp;TEXT(J131-("1JAN"&amp;YEAR(J131))+1,"000")),"na")</f>
        <v>22061</v>
      </c>
    </row>
    <row r="132" spans="1:11" x14ac:dyDescent="0.2">
      <c r="A132" s="8" t="s">
        <v>44</v>
      </c>
      <c r="B132" s="8">
        <v>25</v>
      </c>
      <c r="C132" s="5">
        <v>0.1</v>
      </c>
      <c r="E132" s="7">
        <v>9</v>
      </c>
      <c r="F132" t="str">
        <f t="shared" si="14"/>
        <v>R1-25-0.1-9</v>
      </c>
      <c r="G132" t="s">
        <v>67</v>
      </c>
      <c r="H132" s="13">
        <v>44614</v>
      </c>
      <c r="I132" s="21" t="str">
        <f t="shared" si="15"/>
        <v>22053</v>
      </c>
      <c r="J132" s="13">
        <v>44622</v>
      </c>
      <c r="K132" s="21" t="str">
        <f t="shared" si="16"/>
        <v>22061</v>
      </c>
    </row>
    <row r="133" spans="1:11" x14ac:dyDescent="0.2">
      <c r="A133" s="8" t="s">
        <v>44</v>
      </c>
      <c r="B133" s="8">
        <v>25</v>
      </c>
      <c r="C133" s="5">
        <v>0.1</v>
      </c>
      <c r="E133" s="7">
        <v>10</v>
      </c>
      <c r="F133" t="str">
        <f t="shared" si="14"/>
        <v>R1-25-0.1-10</v>
      </c>
      <c r="G133" t="s">
        <v>67</v>
      </c>
      <c r="H133" s="13">
        <v>44614</v>
      </c>
      <c r="I133" s="21" t="str">
        <f t="shared" si="15"/>
        <v>22053</v>
      </c>
      <c r="J133" s="13">
        <v>44622</v>
      </c>
      <c r="K133" s="21" t="str">
        <f t="shared" si="16"/>
        <v>22061</v>
      </c>
    </row>
    <row r="134" spans="1:11" x14ac:dyDescent="0.2">
      <c r="A134" s="8" t="s">
        <v>44</v>
      </c>
      <c r="B134" s="8">
        <v>25</v>
      </c>
      <c r="C134">
        <v>0.01</v>
      </c>
      <c r="E134" s="7">
        <v>1</v>
      </c>
      <c r="F134" t="str">
        <f t="shared" si="14"/>
        <v>R1-25-0.01-1</v>
      </c>
      <c r="G134" t="s">
        <v>67</v>
      </c>
      <c r="H134" s="13">
        <v>44614</v>
      </c>
      <c r="I134" s="21" t="str">
        <f t="shared" si="15"/>
        <v>22053</v>
      </c>
      <c r="J134" s="13">
        <v>44622</v>
      </c>
      <c r="K134" s="21" t="str">
        <f t="shared" si="16"/>
        <v>22061</v>
      </c>
    </row>
    <row r="135" spans="1:11" x14ac:dyDescent="0.2">
      <c r="A135" s="8" t="s">
        <v>44</v>
      </c>
      <c r="B135" s="8">
        <v>25</v>
      </c>
      <c r="C135">
        <v>0.01</v>
      </c>
      <c r="E135" s="7">
        <v>2</v>
      </c>
      <c r="F135" t="str">
        <f t="shared" si="14"/>
        <v>R1-25-0.01-2</v>
      </c>
      <c r="G135" t="s">
        <v>67</v>
      </c>
      <c r="H135" s="13">
        <v>44614</v>
      </c>
      <c r="I135" s="21" t="str">
        <f t="shared" si="15"/>
        <v>22053</v>
      </c>
      <c r="J135" s="13">
        <v>44622</v>
      </c>
      <c r="K135" s="21" t="str">
        <f t="shared" si="16"/>
        <v>22061</v>
      </c>
    </row>
    <row r="136" spans="1:11" x14ac:dyDescent="0.2">
      <c r="A136" s="8" t="s">
        <v>44</v>
      </c>
      <c r="B136" s="8">
        <v>25</v>
      </c>
      <c r="C136">
        <v>0.01</v>
      </c>
      <c r="E136" s="7">
        <v>3</v>
      </c>
      <c r="F136" t="str">
        <f t="shared" si="14"/>
        <v>R1-25-0.01-3</v>
      </c>
      <c r="G136" t="s">
        <v>67</v>
      </c>
      <c r="H136" s="13">
        <v>44614</v>
      </c>
      <c r="I136" s="21" t="str">
        <f t="shared" si="15"/>
        <v>22053</v>
      </c>
      <c r="J136" s="13">
        <v>44622</v>
      </c>
      <c r="K136" s="21" t="str">
        <f t="shared" si="16"/>
        <v>22061</v>
      </c>
    </row>
    <row r="137" spans="1:11" x14ac:dyDescent="0.2">
      <c r="A137" s="8" t="s">
        <v>44</v>
      </c>
      <c r="B137" s="8">
        <v>25</v>
      </c>
      <c r="C137">
        <v>0.01</v>
      </c>
      <c r="E137" s="7">
        <v>4</v>
      </c>
      <c r="F137" t="str">
        <f t="shared" si="14"/>
        <v>R1-25-0.01-4</v>
      </c>
      <c r="G137" t="s">
        <v>67</v>
      </c>
      <c r="H137" s="13">
        <v>44614</v>
      </c>
      <c r="I137" s="21" t="str">
        <f t="shared" si="15"/>
        <v>22053</v>
      </c>
      <c r="J137" s="13">
        <v>44622</v>
      </c>
      <c r="K137" s="21" t="str">
        <f t="shared" si="16"/>
        <v>22061</v>
      </c>
    </row>
    <row r="138" spans="1:11" x14ac:dyDescent="0.2">
      <c r="A138" s="8" t="s">
        <v>44</v>
      </c>
      <c r="B138" s="8">
        <v>25</v>
      </c>
      <c r="C138">
        <v>0.01</v>
      </c>
      <c r="E138" s="7">
        <v>5</v>
      </c>
      <c r="F138" t="str">
        <f t="shared" si="14"/>
        <v>R1-25-0.01-5</v>
      </c>
      <c r="G138" t="s">
        <v>67</v>
      </c>
      <c r="H138" s="13">
        <v>44614</v>
      </c>
      <c r="I138" s="21" t="str">
        <f t="shared" si="15"/>
        <v>22053</v>
      </c>
      <c r="J138" s="13">
        <v>44622</v>
      </c>
      <c r="K138" s="21" t="str">
        <f t="shared" si="16"/>
        <v>22061</v>
      </c>
    </row>
    <row r="139" spans="1:11" x14ac:dyDescent="0.2">
      <c r="A139" s="8" t="s">
        <v>44</v>
      </c>
      <c r="B139" s="8">
        <v>25</v>
      </c>
      <c r="C139">
        <v>0.01</v>
      </c>
      <c r="E139" s="7">
        <v>6</v>
      </c>
      <c r="F139" t="str">
        <f t="shared" si="14"/>
        <v>R1-25-0.01-6</v>
      </c>
      <c r="G139" t="s">
        <v>67</v>
      </c>
      <c r="H139" s="13">
        <v>44614</v>
      </c>
      <c r="I139" s="21" t="str">
        <f t="shared" si="15"/>
        <v>22053</v>
      </c>
      <c r="J139" s="13">
        <v>44622</v>
      </c>
      <c r="K139" s="21" t="str">
        <f t="shared" si="16"/>
        <v>22061</v>
      </c>
    </row>
    <row r="140" spans="1:11" x14ac:dyDescent="0.2">
      <c r="A140" s="8" t="s">
        <v>44</v>
      </c>
      <c r="B140" s="8">
        <v>25</v>
      </c>
      <c r="C140">
        <v>0.01</v>
      </c>
      <c r="E140" s="7">
        <v>7</v>
      </c>
      <c r="F140" t="str">
        <f t="shared" si="14"/>
        <v>R1-25-0.01-7</v>
      </c>
      <c r="G140" t="s">
        <v>67</v>
      </c>
      <c r="H140" s="13">
        <v>44614</v>
      </c>
      <c r="I140" s="21" t="str">
        <f t="shared" si="15"/>
        <v>22053</v>
      </c>
      <c r="J140" s="13">
        <v>44622</v>
      </c>
      <c r="K140" s="21" t="str">
        <f t="shared" si="16"/>
        <v>22061</v>
      </c>
    </row>
    <row r="141" spans="1:11" x14ac:dyDescent="0.2">
      <c r="A141" s="8" t="s">
        <v>44</v>
      </c>
      <c r="B141" s="8">
        <v>25</v>
      </c>
      <c r="C141">
        <v>0.01</v>
      </c>
      <c r="E141" s="7">
        <v>8</v>
      </c>
      <c r="F141" t="str">
        <f t="shared" si="14"/>
        <v>R1-25-0.01-8</v>
      </c>
      <c r="G141" t="s">
        <v>67</v>
      </c>
      <c r="H141" s="13">
        <v>44614</v>
      </c>
      <c r="I141" s="21" t="str">
        <f t="shared" si="15"/>
        <v>22053</v>
      </c>
      <c r="J141" s="13">
        <v>44622</v>
      </c>
      <c r="K141" s="21" t="str">
        <f t="shared" si="16"/>
        <v>22061</v>
      </c>
    </row>
    <row r="142" spans="1:11" x14ac:dyDescent="0.2">
      <c r="A142" s="8" t="s">
        <v>44</v>
      </c>
      <c r="B142" s="8">
        <v>25</v>
      </c>
      <c r="C142">
        <v>0.01</v>
      </c>
      <c r="E142" s="7">
        <v>9</v>
      </c>
      <c r="F142" t="str">
        <f t="shared" si="14"/>
        <v>R1-25-0.01-9</v>
      </c>
      <c r="G142" t="s">
        <v>67</v>
      </c>
      <c r="H142" s="13">
        <v>44614</v>
      </c>
      <c r="I142" s="21" t="str">
        <f t="shared" si="15"/>
        <v>22053</v>
      </c>
      <c r="J142" s="13">
        <v>44622</v>
      </c>
      <c r="K142" s="21" t="str">
        <f t="shared" si="16"/>
        <v>22061</v>
      </c>
    </row>
    <row r="143" spans="1:11" x14ac:dyDescent="0.2">
      <c r="A143" s="8" t="s">
        <v>44</v>
      </c>
      <c r="B143" s="8">
        <v>25</v>
      </c>
      <c r="C143">
        <v>0.01</v>
      </c>
      <c r="E143" s="7">
        <v>10</v>
      </c>
      <c r="F143" t="str">
        <f t="shared" si="14"/>
        <v>R1-25-0.01-10</v>
      </c>
      <c r="G143" t="s">
        <v>67</v>
      </c>
      <c r="H143" s="13">
        <v>44614</v>
      </c>
      <c r="I143" s="21" t="str">
        <f t="shared" si="15"/>
        <v>22053</v>
      </c>
      <c r="J143" s="13">
        <v>44622</v>
      </c>
      <c r="K143" s="21" t="str">
        <f t="shared" si="16"/>
        <v>22061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6126-015C-0C4A-947A-7A03BCDE44A0}">
  <dimension ref="A1:F18"/>
  <sheetViews>
    <sheetView workbookViewId="0">
      <selection activeCell="F28" sqref="F28"/>
    </sheetView>
  </sheetViews>
  <sheetFormatPr baseColWidth="10" defaultRowHeight="16" x14ac:dyDescent="0.2"/>
  <sheetData>
    <row r="1" spans="1:6" x14ac:dyDescent="0.2">
      <c r="A1" t="s">
        <v>270</v>
      </c>
      <c r="B1" t="s">
        <v>272</v>
      </c>
      <c r="C1">
        <v>0.1</v>
      </c>
      <c r="D1">
        <v>2</v>
      </c>
      <c r="E1" t="s">
        <v>54</v>
      </c>
      <c r="F1" t="s">
        <v>271</v>
      </c>
    </row>
    <row r="2" spans="1:6" x14ac:dyDescent="0.2">
      <c r="A2">
        <v>12</v>
      </c>
      <c r="B2">
        <v>0</v>
      </c>
      <c r="C2">
        <v>2</v>
      </c>
      <c r="E2">
        <v>1.06</v>
      </c>
      <c r="F2">
        <v>1.95</v>
      </c>
    </row>
    <row r="3" spans="1:6" x14ac:dyDescent="0.2">
      <c r="A3">
        <v>13</v>
      </c>
      <c r="B3">
        <v>1</v>
      </c>
      <c r="C3">
        <v>3.32</v>
      </c>
      <c r="E3">
        <v>1.58</v>
      </c>
      <c r="F3">
        <v>3.49</v>
      </c>
    </row>
    <row r="4" spans="1:6" x14ac:dyDescent="0.2">
      <c r="A4">
        <v>14</v>
      </c>
      <c r="B4">
        <v>2</v>
      </c>
      <c r="C4">
        <v>4.12</v>
      </c>
      <c r="D4">
        <v>3.67</v>
      </c>
      <c r="E4">
        <v>2.59</v>
      </c>
      <c r="F4">
        <v>5.35</v>
      </c>
    </row>
    <row r="5" spans="1:6" x14ac:dyDescent="0.2">
      <c r="A5">
        <v>15</v>
      </c>
      <c r="B5">
        <v>3</v>
      </c>
      <c r="C5">
        <v>4.71</v>
      </c>
      <c r="D5">
        <v>4.8499999999999996</v>
      </c>
      <c r="E5">
        <v>3.71</v>
      </c>
      <c r="F5">
        <v>6.89</v>
      </c>
    </row>
    <row r="6" spans="1:6" x14ac:dyDescent="0.2">
      <c r="A6">
        <v>16</v>
      </c>
      <c r="B6">
        <v>4</v>
      </c>
      <c r="C6">
        <v>5.5</v>
      </c>
      <c r="D6">
        <v>6.09</v>
      </c>
      <c r="E6">
        <v>4.9800000000000004</v>
      </c>
      <c r="F6">
        <v>7.12</v>
      </c>
    </row>
    <row r="7" spans="1:6" x14ac:dyDescent="0.2">
      <c r="A7">
        <v>17</v>
      </c>
      <c r="B7">
        <v>5</v>
      </c>
      <c r="C7">
        <v>6.6</v>
      </c>
      <c r="D7">
        <v>8.07</v>
      </c>
      <c r="E7">
        <v>6.35</v>
      </c>
      <c r="F7">
        <v>6.09</v>
      </c>
    </row>
    <row r="8" spans="1:6" x14ac:dyDescent="0.2">
      <c r="A8">
        <v>18</v>
      </c>
      <c r="B8">
        <v>6</v>
      </c>
      <c r="C8">
        <v>7.47</v>
      </c>
      <c r="D8">
        <v>9.24</v>
      </c>
      <c r="E8">
        <v>6.94</v>
      </c>
    </row>
    <row r="9" spans="1:6" x14ac:dyDescent="0.2">
      <c r="A9">
        <v>19</v>
      </c>
      <c r="B9">
        <v>7</v>
      </c>
      <c r="C9">
        <v>8</v>
      </c>
      <c r="D9">
        <v>10</v>
      </c>
      <c r="E9">
        <v>7.09</v>
      </c>
    </row>
    <row r="10" spans="1:6" x14ac:dyDescent="0.2">
      <c r="A10">
        <v>20</v>
      </c>
      <c r="B10">
        <v>8</v>
      </c>
      <c r="C10">
        <v>8.5500000000000007</v>
      </c>
      <c r="D10">
        <v>10.84</v>
      </c>
      <c r="E10">
        <v>8.31</v>
      </c>
    </row>
    <row r="11" spans="1:6" x14ac:dyDescent="0.2">
      <c r="A11">
        <v>21</v>
      </c>
      <c r="B11">
        <v>9</v>
      </c>
      <c r="C11">
        <v>8.7100000000000009</v>
      </c>
      <c r="D11">
        <v>11.5</v>
      </c>
      <c r="E11">
        <v>8.81</v>
      </c>
    </row>
    <row r="12" spans="1:6" x14ac:dyDescent="0.2">
      <c r="A12">
        <v>22</v>
      </c>
      <c r="B12">
        <v>10</v>
      </c>
      <c r="C12">
        <v>8.8800000000000008</v>
      </c>
      <c r="D12">
        <v>12.2</v>
      </c>
      <c r="E12">
        <v>8.98</v>
      </c>
    </row>
    <row r="13" spans="1:6" x14ac:dyDescent="0.2">
      <c r="A13">
        <v>23</v>
      </c>
      <c r="B13">
        <v>11</v>
      </c>
      <c r="C13">
        <v>9</v>
      </c>
      <c r="D13">
        <v>12.7</v>
      </c>
    </row>
    <row r="14" spans="1:6" x14ac:dyDescent="0.2">
      <c r="A14">
        <v>24</v>
      </c>
      <c r="B14">
        <v>12</v>
      </c>
      <c r="C14">
        <v>9.0299999999999994</v>
      </c>
      <c r="D14">
        <v>12.9</v>
      </c>
    </row>
    <row r="15" spans="1:6" x14ac:dyDescent="0.2">
      <c r="A15">
        <v>25</v>
      </c>
      <c r="B15">
        <v>13</v>
      </c>
      <c r="C15">
        <v>8.66</v>
      </c>
      <c r="D15">
        <v>12.435</v>
      </c>
    </row>
    <row r="16" spans="1:6" x14ac:dyDescent="0.2">
      <c r="A16">
        <v>26</v>
      </c>
      <c r="B16">
        <v>14</v>
      </c>
      <c r="C16">
        <v>9.09</v>
      </c>
      <c r="D16">
        <v>12.29</v>
      </c>
    </row>
    <row r="17" spans="1:4" x14ac:dyDescent="0.2">
      <c r="A17">
        <v>27</v>
      </c>
      <c r="B17">
        <v>15</v>
      </c>
      <c r="C17">
        <v>9.07</v>
      </c>
      <c r="D17">
        <v>12.41</v>
      </c>
    </row>
    <row r="18" spans="1:4" x14ac:dyDescent="0.2">
      <c r="A18">
        <v>28</v>
      </c>
      <c r="B18">
        <v>16</v>
      </c>
      <c r="D18">
        <v>12.38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 dump</vt:lpstr>
      <vt:lpstr>metadata</vt:lpstr>
      <vt:lpstr>field_daily growth</vt:lpstr>
      <vt:lpstr>field_development data</vt:lpstr>
      <vt:lpstr>lab_daily growth_trim</vt:lpstr>
      <vt:lpstr>lab_daily growth data</vt:lpstr>
      <vt:lpstr>lab_development data</vt:lpstr>
      <vt:lpstr>lab_PCR results</vt:lpstr>
      <vt:lpstr>dushay beckage 1993</vt:lpstr>
      <vt:lpstr>old_field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lhe</dc:creator>
  <cp:lastModifiedBy>lhe</cp:lastModifiedBy>
  <dcterms:created xsi:type="dcterms:W3CDTF">2022-06-06T19:57:44Z</dcterms:created>
  <dcterms:modified xsi:type="dcterms:W3CDTF">2022-10-01T03:00:40Z</dcterms:modified>
</cp:coreProperties>
</file>