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pe/ownCloud/projects/masterthesis/jupyter-workspace/ML-on-MCU_data-analysis/"/>
    </mc:Choice>
  </mc:AlternateContent>
  <xr:revisionPtr revIDLastSave="0" documentId="13_ncr:1_{29B5DC42-27FA-8C4B-840B-91E9BC55DC9E}" xr6:coauthVersionLast="45" xr6:coauthVersionMax="45" xr10:uidLastSave="{00000000-0000-0000-0000-000000000000}"/>
  <bookViews>
    <workbookView xWindow="-44380" yWindow="-4460" windowWidth="41060" windowHeight="22900" xr2:uid="{D089C2F4-CD68-A144-B157-B0445C2F5E1D}"/>
  </bookViews>
  <sheets>
    <sheet name="LeNet" sheetId="1" r:id="rId1"/>
    <sheet name="ResNe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" l="1"/>
  <c r="O22" i="1"/>
  <c r="Q47" i="1"/>
  <c r="Q52" i="1"/>
  <c r="Q57" i="1"/>
  <c r="Q42" i="1"/>
  <c r="L57" i="1"/>
  <c r="L37" i="1"/>
  <c r="L17" i="1"/>
  <c r="M27" i="1" s="1"/>
  <c r="M22" i="1" l="1"/>
  <c r="M12" i="1"/>
  <c r="M17" i="1"/>
  <c r="M2" i="1"/>
  <c r="M52" i="1"/>
  <c r="M47" i="1"/>
  <c r="M57" i="1"/>
  <c r="M42" i="1"/>
  <c r="M7" i="1"/>
  <c r="M37" i="1"/>
  <c r="M32" i="1"/>
  <c r="O7" i="1" l="1"/>
  <c r="O37" i="1"/>
  <c r="O12" i="1"/>
  <c r="O42" i="1"/>
  <c r="O17" i="1"/>
  <c r="O47" i="1"/>
  <c r="O52" i="1"/>
  <c r="O27" i="1"/>
  <c r="O57" i="1"/>
  <c r="O32" i="1"/>
  <c r="O2" i="1"/>
  <c r="Q17" i="1" l="1"/>
  <c r="Q27" i="1"/>
  <c r="Q32" i="1"/>
  <c r="Q7" i="1"/>
  <c r="Q37" i="1"/>
  <c r="Q12" i="1"/>
  <c r="Q2" i="1"/>
</calcChain>
</file>

<file path=xl/sharedStrings.xml><?xml version="1.0" encoding="utf-8"?>
<sst xmlns="http://schemas.openxmlformats.org/spreadsheetml/2006/main" count="498" uniqueCount="36">
  <si>
    <t>model</t>
  </si>
  <si>
    <t>MCU</t>
  </si>
  <si>
    <t>cmsis-nn</t>
  </si>
  <si>
    <t>FPU_status</t>
  </si>
  <si>
    <t>compiler_optimization</t>
  </si>
  <si>
    <t>model_type</t>
  </si>
  <si>
    <t>layer no</t>
  </si>
  <si>
    <t>layer</t>
  </si>
  <si>
    <t>parameters</t>
  </si>
  <si>
    <t>computations</t>
  </si>
  <si>
    <t>memory_usage</t>
  </si>
  <si>
    <t>relative_computations</t>
  </si>
  <si>
    <t>relative_parameters</t>
  </si>
  <si>
    <t>LeNet</t>
  </si>
  <si>
    <t>L4</t>
  </si>
  <si>
    <t>W-int8-A-int8</t>
  </si>
  <si>
    <t>W-float32-A-float32</t>
  </si>
  <si>
    <t>-Ofast</t>
  </si>
  <si>
    <t>none</t>
  </si>
  <si>
    <t>relative_memory_usage</t>
  </si>
  <si>
    <t>02_Conv2D</t>
  </si>
  <si>
    <t>00_Conv2D</t>
  </si>
  <si>
    <t>05_Dense</t>
  </si>
  <si>
    <t>06_Dense</t>
  </si>
  <si>
    <t>relative_type</t>
  </si>
  <si>
    <t>relative_number</t>
  </si>
  <si>
    <t>parameter</t>
  </si>
  <si>
    <t>computation</t>
  </si>
  <si>
    <t>memory</t>
  </si>
  <si>
    <t>energy</t>
  </si>
  <si>
    <t>latency</t>
  </si>
  <si>
    <t>optimization</t>
  </si>
  <si>
    <t>int8_cmsis-nn</t>
  </si>
  <si>
    <t>int8_none</t>
  </si>
  <si>
    <t>float32_none</t>
  </si>
  <si>
    <t>relative_energy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</si>
</sst>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49" fontId="0" fillId="0" borderId="0" xfId="0" applyNumberFormat="1"/>
    <xf numFmtId="164" fontId="1" fillId="0" borderId="0" xfId="1" applyNumberFormat="1" applyFont="1"/>
    <xf numFmtId="1" fontId="1" fillId="0" borderId="0" xfId="2" applyNumberFormat="1" applyFont="1"/>
    <xf numFmtId="0" fontId="0" fillId="0" borderId="1" xfId="0" applyBorder="1"/>
    <xf numFmtId="49" fontId="0" fillId="0" borderId="1" xfId="0" applyNumberFormat="1" applyBorder="1"/>
    <xf numFmtId="0" fontId="0" fillId="0" borderId="1" xfId="0" applyFont="1" applyBorder="1"/>
    <xf numFmtId="0" fontId="0" fillId="0" borderId="0" xfId="0" applyFont="1" applyFill="1" applyBorder="1"/>
    <xf numFmtId="165" fontId="0" fillId="0" borderId="0" xfId="0" applyNumberFormat="1" applyFont="1"/>
    <xf numFmtId="165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B70D-D867-FB48-B5E4-5C089012849B}">
  <dimension ref="A1:R65"/>
  <sheetViews>
    <sheetView tabSelected="1" topLeftCell="E15" workbookViewId="0">
      <selection activeCell="N57" sqref="N57"/>
    </sheetView>
  </sheetViews>
  <sheetFormatPr baseColWidth="10" defaultRowHeight="16"/>
  <cols>
    <col min="3" max="3" width="20.1640625" customWidth="1"/>
    <col min="6" max="7" width="23.33203125" customWidth="1"/>
    <col min="9" max="10" width="22.1640625" customWidth="1"/>
    <col min="11" max="11" width="22.1640625" style="9" customWidth="1"/>
    <col min="13" max="13" width="19" customWidth="1"/>
    <col min="14" max="14" width="21" customWidth="1"/>
    <col min="15" max="15" width="21.33203125" customWidth="1"/>
    <col min="16" max="16" width="13.6640625" customWidth="1"/>
  </cols>
  <sheetData>
    <row r="1" spans="1:18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31</v>
      </c>
      <c r="H1" t="s">
        <v>6</v>
      </c>
      <c r="I1" t="s">
        <v>7</v>
      </c>
      <c r="J1" t="s">
        <v>24</v>
      </c>
      <c r="K1" s="9" t="s">
        <v>25</v>
      </c>
      <c r="L1" t="s">
        <v>8</v>
      </c>
      <c r="M1" t="s">
        <v>12</v>
      </c>
      <c r="N1" t="s">
        <v>9</v>
      </c>
      <c r="O1" t="s">
        <v>11</v>
      </c>
      <c r="P1" t="s">
        <v>10</v>
      </c>
      <c r="Q1" t="s">
        <v>19</v>
      </c>
      <c r="R1" t="s">
        <v>35</v>
      </c>
    </row>
    <row r="2" spans="1:18">
      <c r="A2" t="s">
        <v>13</v>
      </c>
      <c r="B2" t="s">
        <v>14</v>
      </c>
      <c r="C2" t="s">
        <v>15</v>
      </c>
      <c r="D2" t="s">
        <v>2</v>
      </c>
      <c r="E2">
        <v>1</v>
      </c>
      <c r="F2" s="2" t="s">
        <v>17</v>
      </c>
      <c r="G2" s="2" t="s">
        <v>32</v>
      </c>
      <c r="H2">
        <v>1</v>
      </c>
      <c r="I2" s="1" t="s">
        <v>21</v>
      </c>
      <c r="J2" s="1" t="s">
        <v>26</v>
      </c>
      <c r="K2" s="9">
        <v>7.4678880812506228E-4</v>
      </c>
      <c r="L2" s="3">
        <v>60</v>
      </c>
      <c r="M2" s="1">
        <f>L2/SUM(L$2:L$17)</f>
        <v>7.4678880812506228E-4</v>
      </c>
      <c r="N2" s="3">
        <v>54000</v>
      </c>
      <c r="O2" s="1">
        <f>N2/SUM(N$2:N$17)</f>
        <v>0.19154370034052212</v>
      </c>
      <c r="P2" s="4">
        <v>6424</v>
      </c>
      <c r="Q2" s="1">
        <f>P2/SUM(P$2:P$17)</f>
        <v>0.56459834768852168</v>
      </c>
      <c r="R2" s="9">
        <v>0.54579411921093213</v>
      </c>
    </row>
    <row r="3" spans="1:18">
      <c r="A3" t="s">
        <v>13</v>
      </c>
      <c r="B3" t="s">
        <v>14</v>
      </c>
      <c r="C3" t="s">
        <v>15</v>
      </c>
      <c r="D3" t="s">
        <v>2</v>
      </c>
      <c r="E3">
        <v>1</v>
      </c>
      <c r="F3" s="2" t="s">
        <v>17</v>
      </c>
      <c r="G3" s="2" t="s">
        <v>32</v>
      </c>
      <c r="H3">
        <v>1</v>
      </c>
      <c r="I3" s="1" t="s">
        <v>21</v>
      </c>
      <c r="J3" s="1" t="s">
        <v>27</v>
      </c>
      <c r="K3" s="9">
        <v>0.19154370034052212</v>
      </c>
    </row>
    <row r="4" spans="1:18">
      <c r="A4" t="s">
        <v>13</v>
      </c>
      <c r="B4" t="s">
        <v>14</v>
      </c>
      <c r="C4" t="s">
        <v>15</v>
      </c>
      <c r="D4" t="s">
        <v>2</v>
      </c>
      <c r="E4">
        <v>1</v>
      </c>
      <c r="F4" s="2" t="s">
        <v>17</v>
      </c>
      <c r="G4" s="2" t="s">
        <v>32</v>
      </c>
      <c r="H4">
        <v>1</v>
      </c>
      <c r="I4" s="1" t="s">
        <v>21</v>
      </c>
      <c r="J4" s="1" t="s">
        <v>28</v>
      </c>
      <c r="K4" s="9">
        <v>0.56459834768852168</v>
      </c>
    </row>
    <row r="5" spans="1:18">
      <c r="A5" t="s">
        <v>13</v>
      </c>
      <c r="B5" t="s">
        <v>14</v>
      </c>
      <c r="C5" t="s">
        <v>15</v>
      </c>
      <c r="D5" t="s">
        <v>2</v>
      </c>
      <c r="E5">
        <v>1</v>
      </c>
      <c r="F5" s="2" t="s">
        <v>17</v>
      </c>
      <c r="G5" s="2" t="s">
        <v>32</v>
      </c>
      <c r="H5">
        <v>1</v>
      </c>
      <c r="I5" s="1" t="s">
        <v>21</v>
      </c>
      <c r="J5" s="1" t="s">
        <v>29</v>
      </c>
      <c r="K5" s="9">
        <v>0.54579411921093213</v>
      </c>
    </row>
    <row r="6" spans="1:18">
      <c r="A6" t="s">
        <v>13</v>
      </c>
      <c r="B6" t="s">
        <v>14</v>
      </c>
      <c r="C6" t="s">
        <v>15</v>
      </c>
      <c r="D6" t="s">
        <v>2</v>
      </c>
      <c r="E6">
        <v>1</v>
      </c>
      <c r="F6" s="2" t="s">
        <v>17</v>
      </c>
      <c r="G6" s="2" t="s">
        <v>32</v>
      </c>
      <c r="H6">
        <v>1</v>
      </c>
      <c r="I6" s="1" t="s">
        <v>21</v>
      </c>
      <c r="J6" s="1" t="s">
        <v>30</v>
      </c>
      <c r="K6" s="9">
        <v>0.54579411921093213</v>
      </c>
    </row>
    <row r="7" spans="1:18">
      <c r="A7" t="s">
        <v>13</v>
      </c>
      <c r="B7" t="s">
        <v>14</v>
      </c>
      <c r="C7" t="s">
        <v>15</v>
      </c>
      <c r="D7" t="s">
        <v>2</v>
      </c>
      <c r="E7">
        <v>1</v>
      </c>
      <c r="F7" s="2" t="s">
        <v>17</v>
      </c>
      <c r="G7" s="2" t="s">
        <v>32</v>
      </c>
      <c r="H7">
        <v>3</v>
      </c>
      <c r="I7" s="1" t="s">
        <v>20</v>
      </c>
      <c r="J7" s="1" t="s">
        <v>26</v>
      </c>
      <c r="K7" s="9">
        <v>1.0952902519167579E-2</v>
      </c>
      <c r="L7" s="3">
        <v>880</v>
      </c>
      <c r="M7" s="1">
        <f>L7/SUM(L$2:L$17)</f>
        <v>1.0952902519167579E-2</v>
      </c>
      <c r="N7" s="3">
        <v>148720</v>
      </c>
      <c r="O7" s="1">
        <f>N7/SUM(N$2:N$17)</f>
        <v>0.52752553916004541</v>
      </c>
      <c r="P7" s="4">
        <v>4054</v>
      </c>
      <c r="Q7" s="1">
        <f>P7/SUM(P$2:P$17)</f>
        <v>0.35630163473369658</v>
      </c>
      <c r="R7" s="10">
        <v>0.34350000000000003</v>
      </c>
    </row>
    <row r="8" spans="1:18">
      <c r="A8" t="s">
        <v>13</v>
      </c>
      <c r="B8" t="s">
        <v>14</v>
      </c>
      <c r="C8" t="s">
        <v>15</v>
      </c>
      <c r="D8" t="s">
        <v>2</v>
      </c>
      <c r="E8">
        <v>1</v>
      </c>
      <c r="F8" s="2" t="s">
        <v>17</v>
      </c>
      <c r="G8" s="2" t="s">
        <v>32</v>
      </c>
      <c r="H8">
        <v>3</v>
      </c>
      <c r="I8" s="1" t="s">
        <v>20</v>
      </c>
      <c r="J8" s="1" t="s">
        <v>27</v>
      </c>
      <c r="K8" s="10">
        <v>0.52752553899999999</v>
      </c>
    </row>
    <row r="9" spans="1:18">
      <c r="A9" t="s">
        <v>13</v>
      </c>
      <c r="B9" t="s">
        <v>14</v>
      </c>
      <c r="C9" t="s">
        <v>15</v>
      </c>
      <c r="D9" t="s">
        <v>2</v>
      </c>
      <c r="E9">
        <v>1</v>
      </c>
      <c r="F9" s="2" t="s">
        <v>17</v>
      </c>
      <c r="G9" s="2" t="s">
        <v>32</v>
      </c>
      <c r="H9">
        <v>3</v>
      </c>
      <c r="I9" s="1" t="s">
        <v>20</v>
      </c>
      <c r="J9" s="1" t="s">
        <v>28</v>
      </c>
      <c r="K9" s="9">
        <v>0.35630163473369658</v>
      </c>
    </row>
    <row r="10" spans="1:18">
      <c r="A10" t="s">
        <v>13</v>
      </c>
      <c r="B10" t="s">
        <v>14</v>
      </c>
      <c r="C10" t="s">
        <v>15</v>
      </c>
      <c r="D10" t="s">
        <v>2</v>
      </c>
      <c r="E10">
        <v>1</v>
      </c>
      <c r="F10" s="2" t="s">
        <v>17</v>
      </c>
      <c r="G10" s="2" t="s">
        <v>32</v>
      </c>
      <c r="H10">
        <v>3</v>
      </c>
      <c r="I10" s="1" t="s">
        <v>20</v>
      </c>
      <c r="J10" s="1" t="s">
        <v>29</v>
      </c>
      <c r="K10" s="10">
        <v>0.34350000000000003</v>
      </c>
    </row>
    <row r="11" spans="1:18">
      <c r="A11" t="s">
        <v>13</v>
      </c>
      <c r="B11" t="s">
        <v>14</v>
      </c>
      <c r="C11" t="s">
        <v>15</v>
      </c>
      <c r="D11" t="s">
        <v>2</v>
      </c>
      <c r="E11">
        <v>1</v>
      </c>
      <c r="F11" s="2" t="s">
        <v>17</v>
      </c>
      <c r="G11" s="2" t="s">
        <v>32</v>
      </c>
      <c r="H11">
        <v>3</v>
      </c>
      <c r="I11" s="1" t="s">
        <v>20</v>
      </c>
      <c r="J11" s="1" t="s">
        <v>30</v>
      </c>
      <c r="K11" s="10">
        <v>0.34350000000000003</v>
      </c>
    </row>
    <row r="12" spans="1:18">
      <c r="A12" t="s">
        <v>13</v>
      </c>
      <c r="B12" t="s">
        <v>14</v>
      </c>
      <c r="C12" t="s">
        <v>15</v>
      </c>
      <c r="D12" t="s">
        <v>2</v>
      </c>
      <c r="E12">
        <v>1</v>
      </c>
      <c r="F12" s="2" t="s">
        <v>17</v>
      </c>
      <c r="G12" s="2" t="s">
        <v>32</v>
      </c>
      <c r="H12">
        <v>6</v>
      </c>
      <c r="I12" s="1" t="s">
        <v>22</v>
      </c>
      <c r="J12" s="1" t="s">
        <v>26</v>
      </c>
      <c r="K12" s="10">
        <v>0.86179428499999999</v>
      </c>
      <c r="L12" s="3">
        <v>69240</v>
      </c>
      <c r="M12" s="1">
        <f>L12/SUM(L$2:L$17)</f>
        <v>0.86179428457632179</v>
      </c>
      <c r="N12" s="3">
        <v>69120</v>
      </c>
      <c r="O12" s="1">
        <f>N12/SUM(N$2:N$17)</f>
        <v>0.24517593643586832</v>
      </c>
      <c r="P12" s="4">
        <v>696</v>
      </c>
      <c r="Q12" s="1">
        <f>P12/SUM(P$2:P$17)</f>
        <v>6.117068026015117E-2</v>
      </c>
      <c r="R12" s="10">
        <v>9.1899999999999996E-2</v>
      </c>
    </row>
    <row r="13" spans="1:18">
      <c r="A13" t="s">
        <v>13</v>
      </c>
      <c r="B13" t="s">
        <v>14</v>
      </c>
      <c r="C13" t="s">
        <v>15</v>
      </c>
      <c r="D13" t="s">
        <v>2</v>
      </c>
      <c r="E13">
        <v>1</v>
      </c>
      <c r="F13" s="2" t="s">
        <v>17</v>
      </c>
      <c r="G13" s="2" t="s">
        <v>32</v>
      </c>
      <c r="H13">
        <v>6</v>
      </c>
      <c r="I13" s="1" t="s">
        <v>22</v>
      </c>
      <c r="J13" s="1" t="s">
        <v>27</v>
      </c>
      <c r="K13" s="10">
        <v>0.24517593600000001</v>
      </c>
    </row>
    <row r="14" spans="1:18">
      <c r="A14" t="s">
        <v>13</v>
      </c>
      <c r="B14" t="s">
        <v>14</v>
      </c>
      <c r="C14" t="s">
        <v>15</v>
      </c>
      <c r="D14" t="s">
        <v>2</v>
      </c>
      <c r="E14">
        <v>1</v>
      </c>
      <c r="F14" s="2" t="s">
        <v>17</v>
      </c>
      <c r="G14" s="2" t="s">
        <v>32</v>
      </c>
      <c r="H14">
        <v>6</v>
      </c>
      <c r="I14" s="1" t="s">
        <v>22</v>
      </c>
      <c r="J14" s="1" t="s">
        <v>28</v>
      </c>
      <c r="K14" s="10">
        <v>6.1170679999999998E-2</v>
      </c>
    </row>
    <row r="15" spans="1:18">
      <c r="A15" t="s">
        <v>13</v>
      </c>
      <c r="B15" t="s">
        <v>14</v>
      </c>
      <c r="C15" t="s">
        <v>15</v>
      </c>
      <c r="D15" t="s">
        <v>2</v>
      </c>
      <c r="E15">
        <v>1</v>
      </c>
      <c r="F15" s="2" t="s">
        <v>17</v>
      </c>
      <c r="G15" s="2" t="s">
        <v>32</v>
      </c>
      <c r="H15">
        <v>6</v>
      </c>
      <c r="I15" s="1" t="s">
        <v>22</v>
      </c>
      <c r="J15" s="1" t="s">
        <v>29</v>
      </c>
      <c r="K15" s="10">
        <v>9.1899999999999996E-2</v>
      </c>
    </row>
    <row r="16" spans="1:18">
      <c r="A16" t="s">
        <v>13</v>
      </c>
      <c r="B16" t="s">
        <v>14</v>
      </c>
      <c r="C16" t="s">
        <v>15</v>
      </c>
      <c r="D16" t="s">
        <v>2</v>
      </c>
      <c r="E16">
        <v>1</v>
      </c>
      <c r="F16" s="2" t="s">
        <v>17</v>
      </c>
      <c r="G16" s="2" t="s">
        <v>32</v>
      </c>
      <c r="H16">
        <v>6</v>
      </c>
      <c r="I16" s="1" t="s">
        <v>22</v>
      </c>
      <c r="J16" s="1" t="s">
        <v>30</v>
      </c>
      <c r="K16" s="10">
        <v>9.1899999999999996E-2</v>
      </c>
    </row>
    <row r="17" spans="1:18">
      <c r="A17" t="s">
        <v>13</v>
      </c>
      <c r="B17" t="s">
        <v>14</v>
      </c>
      <c r="C17" t="s">
        <v>15</v>
      </c>
      <c r="D17" t="s">
        <v>2</v>
      </c>
      <c r="E17">
        <v>1</v>
      </c>
      <c r="F17" s="2" t="s">
        <v>17</v>
      </c>
      <c r="G17" s="2" t="s">
        <v>32</v>
      </c>
      <c r="H17">
        <v>7</v>
      </c>
      <c r="I17" s="1" t="s">
        <v>23</v>
      </c>
      <c r="J17" s="1" t="s">
        <v>26</v>
      </c>
      <c r="K17" s="10">
        <v>0.12650602399999999</v>
      </c>
      <c r="L17" s="3">
        <f>84*120+84</f>
        <v>10164</v>
      </c>
      <c r="M17" s="1">
        <f>L17/SUM(L$2:L$17)</f>
        <v>0.12650602409638553</v>
      </c>
      <c r="N17" s="1">
        <v>10080</v>
      </c>
      <c r="O17" s="1">
        <f>N17/SUM(N$2:N$17)</f>
        <v>3.5754824063564131E-2</v>
      </c>
      <c r="P17" s="1">
        <v>204</v>
      </c>
      <c r="Q17" s="1">
        <f>P17/SUM(P$2:P$17)</f>
        <v>1.7929337317630516E-2</v>
      </c>
      <c r="R17" s="10">
        <v>1.8700000000000001E-2</v>
      </c>
    </row>
    <row r="18" spans="1:18">
      <c r="A18" t="s">
        <v>13</v>
      </c>
      <c r="B18" t="s">
        <v>14</v>
      </c>
      <c r="C18" t="s">
        <v>15</v>
      </c>
      <c r="D18" t="s">
        <v>2</v>
      </c>
      <c r="E18">
        <v>1</v>
      </c>
      <c r="F18" s="2" t="s">
        <v>17</v>
      </c>
      <c r="G18" s="2" t="s">
        <v>32</v>
      </c>
      <c r="H18">
        <v>7</v>
      </c>
      <c r="I18" s="1" t="s">
        <v>23</v>
      </c>
      <c r="J18" s="1" t="s">
        <v>27</v>
      </c>
      <c r="K18" s="10">
        <v>3.5754823999999998E-2</v>
      </c>
    </row>
    <row r="19" spans="1:18">
      <c r="A19" t="s">
        <v>13</v>
      </c>
      <c r="B19" t="s">
        <v>14</v>
      </c>
      <c r="C19" t="s">
        <v>15</v>
      </c>
      <c r="D19" t="s">
        <v>2</v>
      </c>
      <c r="E19">
        <v>1</v>
      </c>
      <c r="F19" s="2" t="s">
        <v>17</v>
      </c>
      <c r="G19" s="2" t="s">
        <v>32</v>
      </c>
      <c r="H19">
        <v>7</v>
      </c>
      <c r="I19" s="1" t="s">
        <v>23</v>
      </c>
      <c r="J19" s="1" t="s">
        <v>28</v>
      </c>
      <c r="K19" s="10">
        <v>1.7929339999999998E-2</v>
      </c>
    </row>
    <row r="20" spans="1:18">
      <c r="A20" t="s">
        <v>13</v>
      </c>
      <c r="B20" t="s">
        <v>14</v>
      </c>
      <c r="C20" t="s">
        <v>15</v>
      </c>
      <c r="D20" t="s">
        <v>2</v>
      </c>
      <c r="E20">
        <v>1</v>
      </c>
      <c r="F20" s="2" t="s">
        <v>17</v>
      </c>
      <c r="G20" s="2" t="s">
        <v>32</v>
      </c>
      <c r="H20">
        <v>7</v>
      </c>
      <c r="I20" s="1" t="s">
        <v>23</v>
      </c>
      <c r="J20" s="1" t="s">
        <v>29</v>
      </c>
      <c r="K20" s="10">
        <v>1.8700000000000001E-2</v>
      </c>
    </row>
    <row r="21" spans="1:18" s="5" customFormat="1">
      <c r="A21" s="5" t="s">
        <v>13</v>
      </c>
      <c r="B21" s="5" t="s">
        <v>14</v>
      </c>
      <c r="C21" s="5" t="s">
        <v>15</v>
      </c>
      <c r="D21" s="5" t="s">
        <v>2</v>
      </c>
      <c r="E21" s="5">
        <v>1</v>
      </c>
      <c r="F21" s="6" t="s">
        <v>17</v>
      </c>
      <c r="G21" s="2" t="s">
        <v>32</v>
      </c>
      <c r="H21" s="5">
        <v>7</v>
      </c>
      <c r="I21" s="7" t="s">
        <v>23</v>
      </c>
      <c r="J21" s="7" t="s">
        <v>30</v>
      </c>
      <c r="K21" s="10">
        <v>1.8700000000000001E-2</v>
      </c>
    </row>
    <row r="22" spans="1:18">
      <c r="A22" t="s">
        <v>13</v>
      </c>
      <c r="B22" t="s">
        <v>14</v>
      </c>
      <c r="C22" t="s">
        <v>15</v>
      </c>
      <c r="D22" t="s">
        <v>18</v>
      </c>
      <c r="E22">
        <v>1</v>
      </c>
      <c r="F22" s="2" t="s">
        <v>17</v>
      </c>
      <c r="G22" s="2" t="s">
        <v>33</v>
      </c>
      <c r="H22">
        <v>1</v>
      </c>
      <c r="I22" s="1" t="s">
        <v>21</v>
      </c>
      <c r="J22" s="1" t="s">
        <v>26</v>
      </c>
      <c r="K22" s="9">
        <v>7.4678880812506228E-4</v>
      </c>
      <c r="L22" s="3">
        <v>60</v>
      </c>
      <c r="M22" s="1">
        <f>L22/SUM(L$2:L$17)</f>
        <v>7.4678880812506228E-4</v>
      </c>
      <c r="N22" s="3">
        <v>54000</v>
      </c>
      <c r="O22" s="1">
        <f>N22/SUM(N$2:N$17)</f>
        <v>0.19154370034052212</v>
      </c>
      <c r="P22" s="4">
        <v>6424</v>
      </c>
      <c r="Q22" s="1">
        <f>P22/SUM(P$2:P$17)</f>
        <v>0.56459834768852168</v>
      </c>
      <c r="R22" s="10">
        <v>0.37740000000000001</v>
      </c>
    </row>
    <row r="23" spans="1:18">
      <c r="A23" t="s">
        <v>13</v>
      </c>
      <c r="B23" t="s">
        <v>14</v>
      </c>
      <c r="C23" t="s">
        <v>15</v>
      </c>
      <c r="D23" t="s">
        <v>18</v>
      </c>
      <c r="E23">
        <v>1</v>
      </c>
      <c r="F23" s="2" t="s">
        <v>17</v>
      </c>
      <c r="G23" s="2" t="s">
        <v>33</v>
      </c>
      <c r="H23">
        <v>1</v>
      </c>
      <c r="I23" s="1" t="s">
        <v>21</v>
      </c>
      <c r="J23" s="1" t="s">
        <v>27</v>
      </c>
      <c r="K23" s="9">
        <v>0.19154370034052212</v>
      </c>
    </row>
    <row r="24" spans="1:18">
      <c r="A24" t="s">
        <v>13</v>
      </c>
      <c r="B24" t="s">
        <v>14</v>
      </c>
      <c r="C24" t="s">
        <v>15</v>
      </c>
      <c r="D24" t="s">
        <v>18</v>
      </c>
      <c r="E24">
        <v>1</v>
      </c>
      <c r="F24" s="2" t="s">
        <v>17</v>
      </c>
      <c r="G24" s="2" t="s">
        <v>33</v>
      </c>
      <c r="H24">
        <v>1</v>
      </c>
      <c r="I24" s="1" t="s">
        <v>21</v>
      </c>
      <c r="J24" s="1" t="s">
        <v>28</v>
      </c>
      <c r="K24" s="9">
        <v>0.56459834768852168</v>
      </c>
    </row>
    <row r="25" spans="1:18">
      <c r="A25" t="s">
        <v>13</v>
      </c>
      <c r="B25" t="s">
        <v>14</v>
      </c>
      <c r="C25" t="s">
        <v>15</v>
      </c>
      <c r="D25" t="s">
        <v>18</v>
      </c>
      <c r="E25">
        <v>1</v>
      </c>
      <c r="F25" s="2" t="s">
        <v>17</v>
      </c>
      <c r="G25" s="2" t="s">
        <v>33</v>
      </c>
      <c r="H25">
        <v>1</v>
      </c>
      <c r="I25" s="1" t="s">
        <v>21</v>
      </c>
      <c r="J25" s="1" t="s">
        <v>29</v>
      </c>
      <c r="K25" s="10">
        <v>0.37740000000000001</v>
      </c>
    </row>
    <row r="26" spans="1:18">
      <c r="A26" t="s">
        <v>13</v>
      </c>
      <c r="B26" t="s">
        <v>14</v>
      </c>
      <c r="C26" t="s">
        <v>15</v>
      </c>
      <c r="D26" t="s">
        <v>18</v>
      </c>
      <c r="E26">
        <v>1</v>
      </c>
      <c r="F26" s="2" t="s">
        <v>17</v>
      </c>
      <c r="G26" s="2" t="s">
        <v>33</v>
      </c>
      <c r="H26">
        <v>1</v>
      </c>
      <c r="I26" s="1" t="s">
        <v>21</v>
      </c>
      <c r="J26" s="7" t="s">
        <v>30</v>
      </c>
      <c r="K26" s="10">
        <v>0.37740000000000001</v>
      </c>
    </row>
    <row r="27" spans="1:18">
      <c r="A27" t="s">
        <v>13</v>
      </c>
      <c r="B27" t="s">
        <v>14</v>
      </c>
      <c r="C27" t="s">
        <v>15</v>
      </c>
      <c r="D27" t="s">
        <v>18</v>
      </c>
      <c r="E27">
        <v>1</v>
      </c>
      <c r="F27" s="2" t="s">
        <v>17</v>
      </c>
      <c r="G27" s="2" t="s">
        <v>33</v>
      </c>
      <c r="H27">
        <v>3</v>
      </c>
      <c r="I27" s="1" t="s">
        <v>20</v>
      </c>
      <c r="J27" s="1" t="s">
        <v>26</v>
      </c>
      <c r="K27" s="9">
        <v>1.0952902519167579E-2</v>
      </c>
      <c r="L27" s="3">
        <v>880</v>
      </c>
      <c r="M27" s="1">
        <f>L27/SUM(L$2:L$17)</f>
        <v>1.0952902519167579E-2</v>
      </c>
      <c r="N27" s="3">
        <v>148720</v>
      </c>
      <c r="O27" s="1">
        <f>N27/SUM(N$2:N$17)</f>
        <v>0.52752553916004541</v>
      </c>
      <c r="P27" s="4">
        <v>4054</v>
      </c>
      <c r="Q27" s="1">
        <f>P27/SUM(P$2:P$17)</f>
        <v>0.35630163473369658</v>
      </c>
      <c r="R27" s="10">
        <v>0.49180000000000001</v>
      </c>
    </row>
    <row r="28" spans="1:18">
      <c r="A28" t="s">
        <v>13</v>
      </c>
      <c r="B28" t="s">
        <v>14</v>
      </c>
      <c r="C28" t="s">
        <v>15</v>
      </c>
      <c r="D28" t="s">
        <v>18</v>
      </c>
      <c r="E28">
        <v>1</v>
      </c>
      <c r="F28" s="2" t="s">
        <v>17</v>
      </c>
      <c r="G28" s="2" t="s">
        <v>33</v>
      </c>
      <c r="H28">
        <v>3</v>
      </c>
      <c r="I28" s="1" t="s">
        <v>20</v>
      </c>
      <c r="J28" s="1" t="s">
        <v>27</v>
      </c>
      <c r="K28" s="10">
        <v>0.52752553899999999</v>
      </c>
    </row>
    <row r="29" spans="1:18">
      <c r="A29" t="s">
        <v>13</v>
      </c>
      <c r="B29" t="s">
        <v>14</v>
      </c>
      <c r="C29" t="s">
        <v>15</v>
      </c>
      <c r="D29" t="s">
        <v>18</v>
      </c>
      <c r="E29">
        <v>1</v>
      </c>
      <c r="F29" s="2" t="s">
        <v>17</v>
      </c>
      <c r="G29" s="2" t="s">
        <v>33</v>
      </c>
      <c r="H29">
        <v>3</v>
      </c>
      <c r="I29" s="1" t="s">
        <v>20</v>
      </c>
      <c r="J29" s="1" t="s">
        <v>28</v>
      </c>
      <c r="K29" s="9">
        <v>0.35630163473369658</v>
      </c>
    </row>
    <row r="30" spans="1:18">
      <c r="A30" t="s">
        <v>13</v>
      </c>
      <c r="B30" t="s">
        <v>14</v>
      </c>
      <c r="C30" t="s">
        <v>15</v>
      </c>
      <c r="D30" t="s">
        <v>18</v>
      </c>
      <c r="E30">
        <v>1</v>
      </c>
      <c r="F30" s="2" t="s">
        <v>17</v>
      </c>
      <c r="G30" s="2" t="s">
        <v>33</v>
      </c>
      <c r="H30">
        <v>3</v>
      </c>
      <c r="I30" s="1" t="s">
        <v>20</v>
      </c>
      <c r="J30" s="1" t="s">
        <v>29</v>
      </c>
      <c r="K30" s="10">
        <v>0.49180000000000001</v>
      </c>
    </row>
    <row r="31" spans="1:18">
      <c r="A31" t="s">
        <v>13</v>
      </c>
      <c r="B31" t="s">
        <v>14</v>
      </c>
      <c r="C31" t="s">
        <v>15</v>
      </c>
      <c r="D31" t="s">
        <v>18</v>
      </c>
      <c r="E31">
        <v>1</v>
      </c>
      <c r="F31" s="2" t="s">
        <v>17</v>
      </c>
      <c r="G31" s="2" t="s">
        <v>33</v>
      </c>
      <c r="H31">
        <v>3</v>
      </c>
      <c r="I31" s="1" t="s">
        <v>20</v>
      </c>
      <c r="J31" s="7" t="s">
        <v>30</v>
      </c>
      <c r="K31" s="10">
        <v>0.49180000000000001</v>
      </c>
    </row>
    <row r="32" spans="1:18">
      <c r="A32" t="s">
        <v>13</v>
      </c>
      <c r="B32" t="s">
        <v>14</v>
      </c>
      <c r="C32" t="s">
        <v>15</v>
      </c>
      <c r="D32" t="s">
        <v>18</v>
      </c>
      <c r="E32">
        <v>1</v>
      </c>
      <c r="F32" s="2" t="s">
        <v>17</v>
      </c>
      <c r="G32" s="2" t="s">
        <v>33</v>
      </c>
      <c r="H32">
        <v>6</v>
      </c>
      <c r="I32" s="1" t="s">
        <v>22</v>
      </c>
      <c r="J32" s="1" t="s">
        <v>26</v>
      </c>
      <c r="K32" s="10">
        <v>0.86179428499999999</v>
      </c>
      <c r="L32" s="3">
        <v>69240</v>
      </c>
      <c r="M32" s="1">
        <f>L32/SUM(L$2:L$17)</f>
        <v>0.86179428457632179</v>
      </c>
      <c r="N32" s="3">
        <v>69120</v>
      </c>
      <c r="O32" s="1">
        <f>N32/SUM(N$2:N$17)</f>
        <v>0.24517593643586832</v>
      </c>
      <c r="P32" s="4">
        <v>696</v>
      </c>
      <c r="Q32" s="1">
        <f>P32/SUM(P$2:P$17)</f>
        <v>6.117068026015117E-2</v>
      </c>
      <c r="R32" s="10">
        <v>0.1134</v>
      </c>
    </row>
    <row r="33" spans="1:18">
      <c r="A33" t="s">
        <v>13</v>
      </c>
      <c r="B33" t="s">
        <v>14</v>
      </c>
      <c r="C33" t="s">
        <v>15</v>
      </c>
      <c r="D33" t="s">
        <v>18</v>
      </c>
      <c r="E33">
        <v>1</v>
      </c>
      <c r="F33" s="2" t="s">
        <v>17</v>
      </c>
      <c r="G33" s="2" t="s">
        <v>33</v>
      </c>
      <c r="H33">
        <v>6</v>
      </c>
      <c r="I33" s="1" t="s">
        <v>22</v>
      </c>
      <c r="J33" s="1" t="s">
        <v>27</v>
      </c>
      <c r="K33" s="10">
        <v>0.24517593600000001</v>
      </c>
    </row>
    <row r="34" spans="1:18">
      <c r="A34" t="s">
        <v>13</v>
      </c>
      <c r="B34" t="s">
        <v>14</v>
      </c>
      <c r="C34" t="s">
        <v>15</v>
      </c>
      <c r="D34" t="s">
        <v>18</v>
      </c>
      <c r="E34">
        <v>1</v>
      </c>
      <c r="F34" s="2" t="s">
        <v>17</v>
      </c>
      <c r="G34" s="2" t="s">
        <v>33</v>
      </c>
      <c r="H34">
        <v>6</v>
      </c>
      <c r="I34" s="1" t="s">
        <v>22</v>
      </c>
      <c r="J34" s="1" t="s">
        <v>28</v>
      </c>
      <c r="K34" s="10">
        <v>6.1170679999999998E-2</v>
      </c>
    </row>
    <row r="35" spans="1:18">
      <c r="A35" t="s">
        <v>13</v>
      </c>
      <c r="B35" t="s">
        <v>14</v>
      </c>
      <c r="C35" t="s">
        <v>15</v>
      </c>
      <c r="D35" t="s">
        <v>18</v>
      </c>
      <c r="E35">
        <v>1</v>
      </c>
      <c r="F35" s="2" t="s">
        <v>17</v>
      </c>
      <c r="G35" s="2" t="s">
        <v>33</v>
      </c>
      <c r="H35">
        <v>6</v>
      </c>
      <c r="I35" s="1" t="s">
        <v>22</v>
      </c>
      <c r="J35" s="1" t="s">
        <v>29</v>
      </c>
      <c r="K35" s="10">
        <v>0.1134</v>
      </c>
    </row>
    <row r="36" spans="1:18">
      <c r="A36" t="s">
        <v>13</v>
      </c>
      <c r="B36" t="s">
        <v>14</v>
      </c>
      <c r="C36" t="s">
        <v>15</v>
      </c>
      <c r="D36" t="s">
        <v>18</v>
      </c>
      <c r="E36">
        <v>1</v>
      </c>
      <c r="F36" s="2" t="s">
        <v>17</v>
      </c>
      <c r="G36" s="2" t="s">
        <v>33</v>
      </c>
      <c r="H36">
        <v>6</v>
      </c>
      <c r="I36" s="1" t="s">
        <v>22</v>
      </c>
      <c r="J36" s="7" t="s">
        <v>30</v>
      </c>
      <c r="K36" s="10">
        <v>0.1134</v>
      </c>
    </row>
    <row r="37" spans="1:18">
      <c r="A37" t="s">
        <v>13</v>
      </c>
      <c r="B37" t="s">
        <v>14</v>
      </c>
      <c r="C37" t="s">
        <v>15</v>
      </c>
      <c r="D37" t="s">
        <v>18</v>
      </c>
      <c r="E37">
        <v>1</v>
      </c>
      <c r="F37" s="2" t="s">
        <v>17</v>
      </c>
      <c r="G37" s="2" t="s">
        <v>33</v>
      </c>
      <c r="H37">
        <v>7</v>
      </c>
      <c r="I37" s="1" t="s">
        <v>23</v>
      </c>
      <c r="J37" s="1" t="s">
        <v>26</v>
      </c>
      <c r="K37" s="10">
        <v>0.12650602399999999</v>
      </c>
      <c r="L37" s="3">
        <f>84*120+84</f>
        <v>10164</v>
      </c>
      <c r="M37" s="1">
        <f>L37/SUM(L$2:L$17)</f>
        <v>0.12650602409638553</v>
      </c>
      <c r="N37" s="1">
        <v>10080</v>
      </c>
      <c r="O37" s="1">
        <f>N37/SUM(N$2:N$17)</f>
        <v>3.5754824063564131E-2</v>
      </c>
      <c r="P37" s="1">
        <v>204</v>
      </c>
      <c r="Q37" s="1">
        <f>P37/SUM(P$2:P$17)</f>
        <v>1.7929337317630516E-2</v>
      </c>
      <c r="R37" s="10">
        <v>1.7399999999999999E-2</v>
      </c>
    </row>
    <row r="38" spans="1:18">
      <c r="A38" t="s">
        <v>13</v>
      </c>
      <c r="B38" t="s">
        <v>14</v>
      </c>
      <c r="C38" t="s">
        <v>15</v>
      </c>
      <c r="D38" t="s">
        <v>18</v>
      </c>
      <c r="E38">
        <v>1</v>
      </c>
      <c r="F38" s="2" t="s">
        <v>17</v>
      </c>
      <c r="G38" s="2" t="s">
        <v>33</v>
      </c>
      <c r="H38">
        <v>7</v>
      </c>
      <c r="I38" s="1" t="s">
        <v>23</v>
      </c>
      <c r="J38" s="1" t="s">
        <v>27</v>
      </c>
      <c r="K38" s="10">
        <v>3.5754823999999998E-2</v>
      </c>
    </row>
    <row r="39" spans="1:18">
      <c r="A39" t="s">
        <v>13</v>
      </c>
      <c r="B39" t="s">
        <v>14</v>
      </c>
      <c r="C39" t="s">
        <v>15</v>
      </c>
      <c r="D39" t="s">
        <v>18</v>
      </c>
      <c r="E39">
        <v>1</v>
      </c>
      <c r="F39" s="2" t="s">
        <v>17</v>
      </c>
      <c r="G39" s="2" t="s">
        <v>33</v>
      </c>
      <c r="H39">
        <v>7</v>
      </c>
      <c r="I39" s="1" t="s">
        <v>23</v>
      </c>
      <c r="J39" s="1" t="s">
        <v>28</v>
      </c>
      <c r="K39" s="10">
        <v>1.7929339999999998E-2</v>
      </c>
    </row>
    <row r="40" spans="1:18">
      <c r="A40" t="s">
        <v>13</v>
      </c>
      <c r="B40" t="s">
        <v>14</v>
      </c>
      <c r="C40" t="s">
        <v>15</v>
      </c>
      <c r="D40" t="s">
        <v>18</v>
      </c>
      <c r="E40">
        <v>1</v>
      </c>
      <c r="F40" s="2" t="s">
        <v>17</v>
      </c>
      <c r="G40" s="2" t="s">
        <v>33</v>
      </c>
      <c r="H40">
        <v>7</v>
      </c>
      <c r="I40" s="1" t="s">
        <v>23</v>
      </c>
      <c r="J40" s="1" t="s">
        <v>29</v>
      </c>
      <c r="K40" s="10">
        <v>1.7399999999999999E-2</v>
      </c>
    </row>
    <row r="41" spans="1:18" s="5" customFormat="1">
      <c r="A41" s="5" t="s">
        <v>13</v>
      </c>
      <c r="B41" s="5" t="s">
        <v>14</v>
      </c>
      <c r="C41" s="5" t="s">
        <v>15</v>
      </c>
      <c r="D41" s="5" t="s">
        <v>18</v>
      </c>
      <c r="E41" s="5">
        <v>1</v>
      </c>
      <c r="F41" s="6" t="s">
        <v>17</v>
      </c>
      <c r="G41" s="2" t="s">
        <v>33</v>
      </c>
      <c r="H41" s="5">
        <v>7</v>
      </c>
      <c r="I41" s="7" t="s">
        <v>23</v>
      </c>
      <c r="J41" s="7" t="s">
        <v>30</v>
      </c>
      <c r="K41" s="10">
        <v>1.7399999999999999E-2</v>
      </c>
    </row>
    <row r="42" spans="1:18">
      <c r="A42" t="s">
        <v>13</v>
      </c>
      <c r="B42" t="s">
        <v>14</v>
      </c>
      <c r="C42" t="s">
        <v>16</v>
      </c>
      <c r="D42" t="s">
        <v>18</v>
      </c>
      <c r="E42">
        <v>1</v>
      </c>
      <c r="F42" s="2" t="s">
        <v>17</v>
      </c>
      <c r="G42" s="2" t="s">
        <v>34</v>
      </c>
      <c r="H42">
        <v>1</v>
      </c>
      <c r="I42" s="1" t="s">
        <v>21</v>
      </c>
      <c r="J42" s="1" t="s">
        <v>26</v>
      </c>
      <c r="K42" s="9">
        <v>7.4678880812506228E-4</v>
      </c>
      <c r="L42" s="3">
        <v>60</v>
      </c>
      <c r="M42" s="1">
        <f>L42/SUM(L$2:L$17)</f>
        <v>7.4678880812506228E-4</v>
      </c>
      <c r="N42" s="3">
        <v>54000</v>
      </c>
      <c r="O42" s="1">
        <f>N42/SUM(N$2:N$17)</f>
        <v>0.19154370034052212</v>
      </c>
      <c r="P42" s="4">
        <v>25696</v>
      </c>
      <c r="Q42" s="1">
        <f>P42/SUM(P$42:P$64)</f>
        <v>0.56459834768852168</v>
      </c>
      <c r="R42" s="10">
        <v>0.36309999999999998</v>
      </c>
    </row>
    <row r="43" spans="1:18">
      <c r="A43" t="s">
        <v>13</v>
      </c>
      <c r="B43" t="s">
        <v>14</v>
      </c>
      <c r="C43" t="s">
        <v>16</v>
      </c>
      <c r="D43" t="s">
        <v>18</v>
      </c>
      <c r="E43">
        <v>1</v>
      </c>
      <c r="F43" s="2" t="s">
        <v>17</v>
      </c>
      <c r="G43" s="2" t="s">
        <v>34</v>
      </c>
      <c r="H43">
        <v>1</v>
      </c>
      <c r="I43" s="1" t="s">
        <v>21</v>
      </c>
      <c r="J43" s="1" t="s">
        <v>27</v>
      </c>
      <c r="K43" s="9">
        <v>0.19154370034052212</v>
      </c>
    </row>
    <row r="44" spans="1:18">
      <c r="A44" t="s">
        <v>13</v>
      </c>
      <c r="B44" t="s">
        <v>14</v>
      </c>
      <c r="C44" t="s">
        <v>16</v>
      </c>
      <c r="D44" t="s">
        <v>18</v>
      </c>
      <c r="E44">
        <v>1</v>
      </c>
      <c r="F44" s="2" t="s">
        <v>17</v>
      </c>
      <c r="G44" s="2" t="s">
        <v>34</v>
      </c>
      <c r="H44">
        <v>1</v>
      </c>
      <c r="I44" s="1" t="s">
        <v>21</v>
      </c>
      <c r="J44" s="1" t="s">
        <v>28</v>
      </c>
      <c r="K44" s="9">
        <v>0.56459834768852168</v>
      </c>
    </row>
    <row r="45" spans="1:18">
      <c r="A45" t="s">
        <v>13</v>
      </c>
      <c r="B45" t="s">
        <v>14</v>
      </c>
      <c r="C45" t="s">
        <v>16</v>
      </c>
      <c r="D45" t="s">
        <v>18</v>
      </c>
      <c r="E45">
        <v>1</v>
      </c>
      <c r="F45" s="2" t="s">
        <v>17</v>
      </c>
      <c r="G45" s="2" t="s">
        <v>34</v>
      </c>
      <c r="H45">
        <v>1</v>
      </c>
      <c r="I45" s="1" t="s">
        <v>21</v>
      </c>
      <c r="J45" s="1" t="s">
        <v>29</v>
      </c>
      <c r="K45" s="10">
        <v>0.36309999999999998</v>
      </c>
    </row>
    <row r="46" spans="1:18">
      <c r="A46" t="s">
        <v>13</v>
      </c>
      <c r="B46" t="s">
        <v>14</v>
      </c>
      <c r="C46" t="s">
        <v>16</v>
      </c>
      <c r="D46" t="s">
        <v>18</v>
      </c>
      <c r="E46">
        <v>1</v>
      </c>
      <c r="F46" s="2" t="s">
        <v>17</v>
      </c>
      <c r="G46" s="2" t="s">
        <v>34</v>
      </c>
      <c r="H46">
        <v>1</v>
      </c>
      <c r="I46" s="1" t="s">
        <v>21</v>
      </c>
      <c r="J46" s="7" t="s">
        <v>30</v>
      </c>
      <c r="K46" s="10">
        <v>0.36309999999999998</v>
      </c>
    </row>
    <row r="47" spans="1:18">
      <c r="A47" t="s">
        <v>13</v>
      </c>
      <c r="B47" t="s">
        <v>14</v>
      </c>
      <c r="C47" t="s">
        <v>16</v>
      </c>
      <c r="D47" t="s">
        <v>18</v>
      </c>
      <c r="E47">
        <v>1</v>
      </c>
      <c r="F47" s="2" t="s">
        <v>17</v>
      </c>
      <c r="G47" s="2" t="s">
        <v>34</v>
      </c>
      <c r="H47">
        <v>3</v>
      </c>
      <c r="I47" s="1" t="s">
        <v>20</v>
      </c>
      <c r="J47" s="8" t="s">
        <v>26</v>
      </c>
      <c r="K47" s="9">
        <v>1.0952902519167579E-2</v>
      </c>
      <c r="L47" s="3">
        <v>880</v>
      </c>
      <c r="M47" s="1">
        <f>L47/SUM(L$2:L$17)</f>
        <v>1.0952902519167579E-2</v>
      </c>
      <c r="N47" s="3">
        <v>148720</v>
      </c>
      <c r="O47" s="1">
        <f>N47/SUM(N$2:N$17)</f>
        <v>0.52752553916004541</v>
      </c>
      <c r="P47" s="4">
        <v>16216</v>
      </c>
      <c r="Q47" s="1">
        <f>P47/SUM(P$42:P$64)</f>
        <v>0.35630163473369658</v>
      </c>
      <c r="R47" s="10">
        <v>0.51200000000000001</v>
      </c>
    </row>
    <row r="48" spans="1:18">
      <c r="A48" t="s">
        <v>13</v>
      </c>
      <c r="B48" t="s">
        <v>14</v>
      </c>
      <c r="C48" t="s">
        <v>16</v>
      </c>
      <c r="D48" t="s">
        <v>18</v>
      </c>
      <c r="E48">
        <v>1</v>
      </c>
      <c r="F48" s="2" t="s">
        <v>17</v>
      </c>
      <c r="G48" s="2" t="s">
        <v>34</v>
      </c>
      <c r="H48">
        <v>3</v>
      </c>
      <c r="I48" s="1" t="s">
        <v>20</v>
      </c>
      <c r="J48" s="1" t="s">
        <v>27</v>
      </c>
      <c r="K48" s="10">
        <v>0.52752553899999999</v>
      </c>
    </row>
    <row r="49" spans="1:18">
      <c r="A49" t="s">
        <v>13</v>
      </c>
      <c r="B49" t="s">
        <v>14</v>
      </c>
      <c r="C49" t="s">
        <v>16</v>
      </c>
      <c r="D49" t="s">
        <v>18</v>
      </c>
      <c r="E49">
        <v>1</v>
      </c>
      <c r="F49" s="2" t="s">
        <v>17</v>
      </c>
      <c r="G49" s="2" t="s">
        <v>34</v>
      </c>
      <c r="H49">
        <v>3</v>
      </c>
      <c r="I49" s="1" t="s">
        <v>20</v>
      </c>
      <c r="J49" s="1" t="s">
        <v>28</v>
      </c>
      <c r="K49" s="9">
        <v>0.35630163473369658</v>
      </c>
    </row>
    <row r="50" spans="1:18">
      <c r="A50" t="s">
        <v>13</v>
      </c>
      <c r="B50" t="s">
        <v>14</v>
      </c>
      <c r="C50" t="s">
        <v>16</v>
      </c>
      <c r="D50" t="s">
        <v>18</v>
      </c>
      <c r="E50">
        <v>1</v>
      </c>
      <c r="F50" s="2" t="s">
        <v>17</v>
      </c>
      <c r="G50" s="2" t="s">
        <v>34</v>
      </c>
      <c r="H50">
        <v>3</v>
      </c>
      <c r="I50" s="1" t="s">
        <v>20</v>
      </c>
      <c r="J50" s="1" t="s">
        <v>29</v>
      </c>
      <c r="K50" s="10">
        <v>0.51200000000000001</v>
      </c>
    </row>
    <row r="51" spans="1:18">
      <c r="A51" t="s">
        <v>13</v>
      </c>
      <c r="B51" t="s">
        <v>14</v>
      </c>
      <c r="C51" t="s">
        <v>16</v>
      </c>
      <c r="D51" t="s">
        <v>18</v>
      </c>
      <c r="E51">
        <v>1</v>
      </c>
      <c r="F51" s="2" t="s">
        <v>17</v>
      </c>
      <c r="G51" s="2" t="s">
        <v>34</v>
      </c>
      <c r="H51">
        <v>3</v>
      </c>
      <c r="I51" s="1" t="s">
        <v>20</v>
      </c>
      <c r="J51" s="7" t="s">
        <v>30</v>
      </c>
      <c r="K51" s="10">
        <v>0.51200000000000001</v>
      </c>
    </row>
    <row r="52" spans="1:18">
      <c r="A52" t="s">
        <v>13</v>
      </c>
      <c r="B52" t="s">
        <v>14</v>
      </c>
      <c r="C52" t="s">
        <v>16</v>
      </c>
      <c r="D52" t="s">
        <v>18</v>
      </c>
      <c r="E52">
        <v>1</v>
      </c>
      <c r="F52" s="2" t="s">
        <v>17</v>
      </c>
      <c r="G52" s="2" t="s">
        <v>34</v>
      </c>
      <c r="H52">
        <v>6</v>
      </c>
      <c r="I52" s="1" t="s">
        <v>22</v>
      </c>
      <c r="J52" s="8" t="s">
        <v>26</v>
      </c>
      <c r="K52" s="10">
        <v>0.86179428499999999</v>
      </c>
      <c r="L52" s="3">
        <v>69240</v>
      </c>
      <c r="M52" s="1">
        <f>L52/SUM(L$2:L$17)</f>
        <v>0.86179428457632179</v>
      </c>
      <c r="N52" s="3">
        <v>69120</v>
      </c>
      <c r="O52" s="1">
        <f>N52/SUM(N$2:N$17)</f>
        <v>0.24517593643586832</v>
      </c>
      <c r="P52" s="4">
        <v>2784</v>
      </c>
      <c r="Q52" s="1">
        <f>P52/SUM(P$42:P$64)</f>
        <v>6.117068026015117E-2</v>
      </c>
      <c r="R52" s="10">
        <v>0.1086</v>
      </c>
    </row>
    <row r="53" spans="1:18">
      <c r="A53" t="s">
        <v>13</v>
      </c>
      <c r="B53" t="s">
        <v>14</v>
      </c>
      <c r="C53" t="s">
        <v>16</v>
      </c>
      <c r="D53" t="s">
        <v>18</v>
      </c>
      <c r="E53">
        <v>1</v>
      </c>
      <c r="F53" s="2" t="s">
        <v>17</v>
      </c>
      <c r="G53" s="2" t="s">
        <v>34</v>
      </c>
      <c r="H53">
        <v>6</v>
      </c>
      <c r="I53" s="1" t="s">
        <v>22</v>
      </c>
      <c r="J53" s="1" t="s">
        <v>27</v>
      </c>
      <c r="K53" s="10">
        <v>0.24517593600000001</v>
      </c>
    </row>
    <row r="54" spans="1:18">
      <c r="A54" t="s">
        <v>13</v>
      </c>
      <c r="B54" t="s">
        <v>14</v>
      </c>
      <c r="C54" t="s">
        <v>16</v>
      </c>
      <c r="D54" t="s">
        <v>18</v>
      </c>
      <c r="E54">
        <v>1</v>
      </c>
      <c r="F54" s="2" t="s">
        <v>17</v>
      </c>
      <c r="G54" s="2" t="s">
        <v>34</v>
      </c>
      <c r="H54">
        <v>6</v>
      </c>
      <c r="I54" s="1" t="s">
        <v>22</v>
      </c>
      <c r="J54" s="1" t="s">
        <v>28</v>
      </c>
      <c r="K54" s="10">
        <v>6.1170679999999998E-2</v>
      </c>
    </row>
    <row r="55" spans="1:18">
      <c r="A55" t="s">
        <v>13</v>
      </c>
      <c r="B55" t="s">
        <v>14</v>
      </c>
      <c r="C55" t="s">
        <v>16</v>
      </c>
      <c r="D55" t="s">
        <v>18</v>
      </c>
      <c r="E55">
        <v>1</v>
      </c>
      <c r="F55" s="2" t="s">
        <v>17</v>
      </c>
      <c r="G55" s="2" t="s">
        <v>34</v>
      </c>
      <c r="H55">
        <v>6</v>
      </c>
      <c r="I55" s="1" t="s">
        <v>22</v>
      </c>
      <c r="J55" s="1" t="s">
        <v>29</v>
      </c>
      <c r="K55" s="10">
        <v>0.1086</v>
      </c>
    </row>
    <row r="56" spans="1:18">
      <c r="A56" t="s">
        <v>13</v>
      </c>
      <c r="B56" t="s">
        <v>14</v>
      </c>
      <c r="C56" t="s">
        <v>16</v>
      </c>
      <c r="D56" t="s">
        <v>18</v>
      </c>
      <c r="E56">
        <v>1</v>
      </c>
      <c r="F56" s="2" t="s">
        <v>17</v>
      </c>
      <c r="G56" s="2" t="s">
        <v>34</v>
      </c>
      <c r="H56">
        <v>6</v>
      </c>
      <c r="I56" s="1" t="s">
        <v>22</v>
      </c>
      <c r="J56" s="7" t="s">
        <v>30</v>
      </c>
      <c r="K56" s="10">
        <v>0.1086</v>
      </c>
    </row>
    <row r="57" spans="1:18">
      <c r="A57" t="s">
        <v>13</v>
      </c>
      <c r="B57" t="s">
        <v>14</v>
      </c>
      <c r="C57" t="s">
        <v>16</v>
      </c>
      <c r="D57" t="s">
        <v>18</v>
      </c>
      <c r="E57">
        <v>1</v>
      </c>
      <c r="F57" s="2" t="s">
        <v>17</v>
      </c>
      <c r="G57" s="2" t="s">
        <v>34</v>
      </c>
      <c r="H57">
        <v>7</v>
      </c>
      <c r="I57" s="1" t="s">
        <v>23</v>
      </c>
      <c r="J57" s="8" t="s">
        <v>26</v>
      </c>
      <c r="K57" s="10">
        <v>0.12650602399999999</v>
      </c>
      <c r="L57" s="3">
        <f>84*120+84</f>
        <v>10164</v>
      </c>
      <c r="M57" s="1">
        <f>L57/SUM(L$2:L$17)</f>
        <v>0.12650602409638553</v>
      </c>
      <c r="N57" s="1">
        <v>10080</v>
      </c>
      <c r="O57" s="1">
        <f>N57/SUM(N$2:N$17)</f>
        <v>3.5754824063564131E-2</v>
      </c>
      <c r="P57" s="1">
        <v>816</v>
      </c>
      <c r="Q57" s="1">
        <f>P57/SUM(P$42:P$64)</f>
        <v>1.7929337317630516E-2</v>
      </c>
      <c r="R57" s="10">
        <v>1.6199999999999999E-2</v>
      </c>
    </row>
    <row r="58" spans="1:18">
      <c r="A58" t="s">
        <v>13</v>
      </c>
      <c r="B58" t="s">
        <v>14</v>
      </c>
      <c r="C58" t="s">
        <v>16</v>
      </c>
      <c r="D58" t="s">
        <v>18</v>
      </c>
      <c r="E58">
        <v>1</v>
      </c>
      <c r="F58" s="2" t="s">
        <v>17</v>
      </c>
      <c r="G58" s="2" t="s">
        <v>34</v>
      </c>
      <c r="H58">
        <v>7</v>
      </c>
      <c r="I58" s="1" t="s">
        <v>23</v>
      </c>
      <c r="J58" s="1" t="s">
        <v>27</v>
      </c>
      <c r="K58" s="10">
        <v>3.5754823999999998E-2</v>
      </c>
    </row>
    <row r="59" spans="1:18">
      <c r="A59" t="s">
        <v>13</v>
      </c>
      <c r="B59" t="s">
        <v>14</v>
      </c>
      <c r="C59" t="s">
        <v>16</v>
      </c>
      <c r="D59" t="s">
        <v>18</v>
      </c>
      <c r="E59">
        <v>1</v>
      </c>
      <c r="F59" s="2" t="s">
        <v>17</v>
      </c>
      <c r="G59" s="2" t="s">
        <v>34</v>
      </c>
      <c r="H59">
        <v>7</v>
      </c>
      <c r="I59" s="1" t="s">
        <v>23</v>
      </c>
      <c r="J59" s="1" t="s">
        <v>28</v>
      </c>
      <c r="K59" s="10">
        <v>1.7929339999999998E-2</v>
      </c>
    </row>
    <row r="60" spans="1:18">
      <c r="A60" t="s">
        <v>13</v>
      </c>
      <c r="B60" t="s">
        <v>14</v>
      </c>
      <c r="C60" t="s">
        <v>16</v>
      </c>
      <c r="D60" t="s">
        <v>18</v>
      </c>
      <c r="E60">
        <v>1</v>
      </c>
      <c r="F60" s="2" t="s">
        <v>17</v>
      </c>
      <c r="G60" s="2" t="s">
        <v>34</v>
      </c>
      <c r="H60">
        <v>7</v>
      </c>
      <c r="I60" s="1" t="s">
        <v>23</v>
      </c>
      <c r="J60" s="1" t="s">
        <v>29</v>
      </c>
      <c r="K60" s="10">
        <v>1.6199999999999999E-2</v>
      </c>
    </row>
    <row r="61" spans="1:18">
      <c r="A61" t="s">
        <v>13</v>
      </c>
      <c r="B61" t="s">
        <v>14</v>
      </c>
      <c r="C61" t="s">
        <v>16</v>
      </c>
      <c r="D61" t="s">
        <v>18</v>
      </c>
      <c r="E61">
        <v>1</v>
      </c>
      <c r="F61" s="2" t="s">
        <v>17</v>
      </c>
      <c r="G61" s="2" t="s">
        <v>34</v>
      </c>
      <c r="H61">
        <v>7</v>
      </c>
      <c r="I61" s="1" t="s">
        <v>23</v>
      </c>
      <c r="J61" s="7" t="s">
        <v>30</v>
      </c>
      <c r="K61" s="10">
        <v>1.6199999999999999E-2</v>
      </c>
    </row>
    <row r="62" spans="1:18">
      <c r="G62" s="2"/>
    </row>
    <row r="63" spans="1:18">
      <c r="G63" s="2"/>
    </row>
    <row r="64" spans="1:18">
      <c r="G64" s="2"/>
    </row>
    <row r="65" spans="7:7">
      <c r="G65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CFA5-76EC-A04A-9C96-4D9763F9DF22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LeNet</vt:lpstr>
      <vt:lpstr>ResNet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</dc:creator>
  <cp:lastModifiedBy>Lennart Heim</cp:lastModifiedBy>
  <dcterms:created xsi:type="dcterms:W3CDTF">2020-09-14T08:26:18Z</dcterms:created>
  <dcterms:modified xsi:type="dcterms:W3CDTF">2020-09-18T08:45:13Z</dcterms:modified>
</cp:coreProperties>
</file>