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0" windowWidth="14700" windowHeight="8400"/>
  </bookViews>
  <sheets>
    <sheet name="SCMTWHDOCT" sheetId="8" r:id="rId1"/>
  </sheets>
  <definedNames>
    <definedName name="_xlnm.Print_Area" localSheetId="0">SCMTWHDOCT!$A$1:$AD$700</definedName>
    <definedName name="_xlnm.Print_Titles" localSheetId="0">SCMTWHDOCT!$1:$7</definedName>
  </definedNames>
  <calcPr calcId="145621"/>
</workbook>
</file>

<file path=xl/calcChain.xml><?xml version="1.0" encoding="utf-8"?>
<calcChain xmlns="http://schemas.openxmlformats.org/spreadsheetml/2006/main">
  <c r="D679" i="8" l="1"/>
  <c r="T564" i="8"/>
  <c r="D564" i="8"/>
  <c r="H564" i="8"/>
  <c r="P564" i="8"/>
  <c r="X564" i="8"/>
  <c r="AB564" i="8"/>
  <c r="L564" i="8"/>
  <c r="H182" i="8" l="1"/>
  <c r="I183" i="8"/>
  <c r="I190" i="8"/>
  <c r="I176" i="8"/>
  <c r="D284" i="8" l="1"/>
  <c r="D291" i="8"/>
  <c r="T182" i="8" l="1"/>
  <c r="T196" i="8"/>
  <c r="T203" i="8"/>
  <c r="T154" i="8"/>
  <c r="AB305" i="8"/>
  <c r="AB312" i="8"/>
  <c r="P312" i="8"/>
  <c r="P319" i="8"/>
  <c r="P326" i="8"/>
  <c r="AB543" i="8"/>
  <c r="AB133" i="8"/>
  <c r="AB51" i="8"/>
  <c r="X93" i="8"/>
  <c r="X86" i="8"/>
  <c r="X100" i="8"/>
  <c r="X508" i="8"/>
  <c r="P508" i="8"/>
  <c r="L536" i="8"/>
  <c r="H515" i="8"/>
  <c r="T494" i="8"/>
  <c r="D277" i="8"/>
  <c r="D349" i="8"/>
  <c r="D342" i="8"/>
  <c r="D333" i="8"/>
  <c r="X284" i="8" l="1"/>
  <c r="X277" i="8"/>
  <c r="X270" i="8"/>
  <c r="X305" i="8"/>
  <c r="H333" i="8"/>
  <c r="H217" i="8"/>
  <c r="AB217" i="8"/>
  <c r="P189" i="8"/>
  <c r="P217" i="8"/>
  <c r="X233" i="8"/>
  <c r="X217" i="8"/>
  <c r="L217" i="8"/>
  <c r="T217" i="8"/>
  <c r="D217" i="8"/>
  <c r="AB100" i="8"/>
  <c r="AB522" i="8"/>
  <c r="X580" i="8" l="1"/>
  <c r="AB480" i="8"/>
  <c r="AB536" i="8"/>
  <c r="X371" i="8" l="1"/>
  <c r="X420" i="8"/>
  <c r="X249" i="8" l="1"/>
  <c r="X116" i="8"/>
  <c r="X342" i="8" l="1"/>
  <c r="H573" i="8" l="1"/>
  <c r="X536" i="8"/>
  <c r="P413" i="8"/>
  <c r="H277" i="8"/>
  <c r="H263" i="8"/>
  <c r="AB86" i="8"/>
  <c r="AB233" i="8"/>
  <c r="H249" i="8"/>
  <c r="D305" i="8"/>
  <c r="P543" i="8" l="1"/>
  <c r="X427" i="8"/>
  <c r="AB196" i="8"/>
  <c r="AB182" i="8"/>
  <c r="AB168" i="8"/>
  <c r="T385" i="8"/>
  <c r="AB154" i="8" l="1"/>
  <c r="T140" i="8"/>
  <c r="P133" i="8"/>
  <c r="P140" i="8"/>
  <c r="L147" i="8"/>
  <c r="X140" i="8"/>
  <c r="AB140" i="8"/>
  <c r="X154" i="8"/>
  <c r="P154" i="8"/>
  <c r="H147" i="8"/>
  <c r="H133" i="8"/>
  <c r="D140" i="8"/>
  <c r="D154" i="8"/>
  <c r="AB284" i="8"/>
  <c r="AB270" i="8"/>
  <c r="AB161" i="8"/>
  <c r="P392" i="8"/>
  <c r="P378" i="8"/>
  <c r="L371" i="8"/>
  <c r="L378" i="8"/>
  <c r="H378" i="8"/>
  <c r="H392" i="8"/>
  <c r="D371" i="8"/>
  <c r="L270" i="8"/>
  <c r="T256" i="8"/>
  <c r="L154" i="8"/>
  <c r="P277" i="8"/>
  <c r="L392" i="8"/>
  <c r="D378" i="8"/>
  <c r="AB371" i="8"/>
  <c r="L140" i="8"/>
  <c r="X385" i="8"/>
  <c r="D392" i="8" l="1"/>
  <c r="P364" i="8"/>
  <c r="L494" i="8"/>
  <c r="T284" i="8"/>
  <c r="T277" i="8"/>
  <c r="X133" i="8"/>
  <c r="H364" i="8"/>
  <c r="D161" i="8"/>
  <c r="AB385" i="8"/>
  <c r="D494" i="8"/>
  <c r="AB277" i="8"/>
  <c r="H385" i="8"/>
  <c r="X161" i="8"/>
  <c r="T161" i="8"/>
  <c r="AB399" i="8"/>
  <c r="D508" i="8"/>
  <c r="L515" i="8"/>
  <c r="L501" i="8"/>
  <c r="X501" i="8"/>
  <c r="AB256" i="8"/>
  <c r="H270" i="8"/>
  <c r="T392" i="8"/>
  <c r="X392" i="8"/>
  <c r="H210" i="8"/>
  <c r="H161" i="8"/>
  <c r="L284" i="8"/>
  <c r="L277" i="8"/>
  <c r="P256" i="8"/>
  <c r="T399" i="8"/>
  <c r="T378" i="8"/>
  <c r="D427" i="8"/>
  <c r="H413" i="8"/>
  <c r="L364" i="8"/>
  <c r="AB501" i="8"/>
  <c r="X494" i="8"/>
  <c r="X480" i="8"/>
  <c r="H501" i="8"/>
  <c r="H487" i="8"/>
  <c r="H508" i="8"/>
  <c r="P515" i="8"/>
  <c r="P501" i="8"/>
  <c r="T508" i="8"/>
  <c r="AB378" i="8"/>
  <c r="P161" i="8"/>
  <c r="P147" i="8"/>
  <c r="L196" i="8"/>
  <c r="AB210" i="8"/>
  <c r="H196" i="8"/>
  <c r="P203" i="8"/>
  <c r="L326" i="8"/>
  <c r="X210" i="8"/>
  <c r="L203" i="8"/>
  <c r="D210" i="8" l="1"/>
  <c r="X203" i="8"/>
  <c r="AB203" i="8"/>
  <c r="T210" i="8"/>
  <c r="AB37" i="8"/>
  <c r="X37" i="8"/>
  <c r="X44" i="8"/>
  <c r="X23" i="8"/>
  <c r="AB23" i="8"/>
  <c r="L161" i="8"/>
  <c r="AB406" i="8"/>
  <c r="P168" i="8"/>
  <c r="L487" i="8"/>
  <c r="X256" i="8"/>
  <c r="D133" i="8"/>
  <c r="AB116" i="8"/>
  <c r="P333" i="8"/>
  <c r="T333" i="8"/>
  <c r="L333" i="8"/>
  <c r="X189" i="8" l="1"/>
  <c r="AB175" i="8"/>
  <c r="AB65" i="8"/>
  <c r="X58" i="8"/>
  <c r="D413" i="8" l="1"/>
  <c r="X72" i="8"/>
  <c r="D487" i="8"/>
  <c r="AB263" i="8"/>
  <c r="T189" i="8"/>
  <c r="AB189" i="8"/>
  <c r="T349" i="8"/>
  <c r="P291" i="8"/>
  <c r="P284" i="8"/>
  <c r="P249" i="8"/>
  <c r="L256" i="8"/>
  <c r="T233" i="8"/>
  <c r="P175" i="8"/>
  <c r="L182" i="8"/>
  <c r="D189" i="8"/>
  <c r="E372" i="8"/>
  <c r="E379" i="8"/>
  <c r="L233" i="8"/>
  <c r="D182" i="8"/>
  <c r="AB427" i="8"/>
  <c r="P298" i="8"/>
  <c r="D196" i="8"/>
  <c r="H326" i="8"/>
  <c r="AB319" i="8"/>
  <c r="X319" i="8"/>
  <c r="AB249" i="8"/>
  <c r="X349" i="8"/>
  <c r="AB349" i="8"/>
  <c r="D480" i="8"/>
  <c r="T434" i="8"/>
  <c r="AB441" i="8"/>
  <c r="H448" i="8"/>
  <c r="H441" i="8"/>
  <c r="H434" i="8"/>
  <c r="D448" i="8"/>
  <c r="H420" i="8"/>
  <c r="L508" i="8"/>
  <c r="T441" i="8"/>
  <c r="H189" i="8"/>
  <c r="P427" i="8"/>
  <c r="L312" i="8"/>
  <c r="D515" i="8"/>
  <c r="L434" i="8"/>
  <c r="T312" i="8"/>
  <c r="AB291" i="8"/>
  <c r="L189" i="8"/>
  <c r="X326" i="8"/>
  <c r="H543" i="8"/>
  <c r="D557" i="8"/>
  <c r="H319" i="8"/>
  <c r="X79" i="8"/>
  <c r="X441" i="8"/>
  <c r="T249" i="8"/>
  <c r="D233" i="8"/>
  <c r="D406" i="8"/>
  <c r="T487" i="8"/>
  <c r="D364" i="8"/>
  <c r="P196" i="8"/>
  <c r="L319" i="8"/>
  <c r="D543" i="8"/>
  <c r="H154" i="8"/>
  <c r="T326" i="8"/>
  <c r="D203" i="8"/>
  <c r="H595" i="8"/>
  <c r="T364" i="8"/>
  <c r="H233" i="8"/>
  <c r="D175" i="8"/>
  <c r="AB508" i="8"/>
  <c r="D420" i="8"/>
  <c r="T175" i="8"/>
  <c r="H480" i="8"/>
  <c r="P233" i="8"/>
  <c r="X399" i="8" l="1"/>
  <c r="H284" i="8"/>
  <c r="P494" i="8"/>
  <c r="T270" i="8"/>
  <c r="T133" i="8"/>
  <c r="D616" i="8" l="1"/>
  <c r="L543" i="8"/>
  <c r="T319" i="8"/>
  <c r="AB93" i="8"/>
  <c r="P557" i="8"/>
  <c r="D434" i="8"/>
  <c r="L210" i="8"/>
  <c r="H349" i="8"/>
  <c r="T557" i="8"/>
  <c r="P441" i="8"/>
  <c r="H203" i="8"/>
  <c r="I204" i="8" s="1"/>
  <c r="X543" i="8"/>
  <c r="H305" i="8"/>
  <c r="AB72" i="8"/>
  <c r="L305" i="8"/>
  <c r="AB58" i="8"/>
  <c r="AB16" i="8"/>
  <c r="L349" i="8"/>
  <c r="X51" i="8"/>
  <c r="D580" i="8"/>
  <c r="P305" i="8"/>
  <c r="X182" i="8"/>
  <c r="AB515" i="8"/>
  <c r="H406" i="8"/>
  <c r="X175" i="8"/>
  <c r="T515" i="8"/>
  <c r="P385" i="8"/>
  <c r="H168" i="8"/>
  <c r="D522" i="8"/>
  <c r="L399" i="8"/>
  <c r="D168" i="8"/>
  <c r="T298" i="8"/>
  <c r="D529" i="8"/>
  <c r="X515" i="8"/>
  <c r="L291" i="8"/>
  <c r="L522" i="8"/>
  <c r="H291" i="8"/>
  <c r="P406" i="8"/>
  <c r="H175" i="8"/>
  <c r="L406" i="8"/>
  <c r="T168" i="8"/>
  <c r="D399" i="8"/>
  <c r="X168" i="8"/>
  <c r="H399" i="8"/>
  <c r="P182" i="8"/>
  <c r="X406" i="8"/>
  <c r="L175" i="8"/>
  <c r="T406" i="8"/>
  <c r="T550" i="8"/>
  <c r="H312" i="8"/>
  <c r="P210" i="8"/>
  <c r="D550" i="8"/>
  <c r="L557" i="8"/>
  <c r="AB434" i="8"/>
  <c r="D465" i="8"/>
  <c r="L441" i="8"/>
  <c r="X557" i="8"/>
  <c r="P550" i="8"/>
  <c r="X312" i="8"/>
  <c r="T543" i="8"/>
  <c r="P434" i="8"/>
  <c r="H557" i="8"/>
  <c r="H550" i="8"/>
  <c r="L427" i="8"/>
  <c r="T522" i="8"/>
  <c r="H427" i="8"/>
  <c r="P420" i="8"/>
  <c r="L168" i="8"/>
  <c r="L420" i="8"/>
  <c r="H529" i="8"/>
  <c r="H298" i="8"/>
  <c r="T420" i="8"/>
  <c r="AB557" i="8"/>
  <c r="D441" i="8"/>
  <c r="X196" i="8"/>
  <c r="P522" i="8"/>
  <c r="T291" i="8"/>
  <c r="D672" i="8"/>
  <c r="AB448" i="8"/>
  <c r="D595" i="8"/>
  <c r="X65" i="8"/>
  <c r="H465" i="8"/>
  <c r="D536" i="8"/>
  <c r="L480" i="8"/>
  <c r="L580" i="8"/>
  <c r="L465" i="8"/>
  <c r="X291" i="8"/>
  <c r="L413" i="8"/>
  <c r="AB364" i="8"/>
  <c r="T529" i="8"/>
  <c r="AB465" i="8"/>
  <c r="T305" i="8"/>
  <c r="X522" i="8"/>
  <c r="P399" i="8"/>
  <c r="AB298" i="8"/>
  <c r="L529" i="8" l="1"/>
  <c r="P529" i="8"/>
  <c r="T413" i="8"/>
  <c r="X298" i="8"/>
  <c r="Y250" i="8"/>
  <c r="AB326" i="8"/>
  <c r="X448" i="8"/>
  <c r="AB79" i="8"/>
  <c r="P457" i="8"/>
  <c r="X413" i="8"/>
  <c r="H536" i="8"/>
  <c r="D637" i="8"/>
  <c r="D644" i="8"/>
  <c r="H580" i="8"/>
  <c r="AB333" i="8"/>
  <c r="D651" i="8"/>
  <c r="P465" i="8"/>
  <c r="H522" i="8"/>
  <c r="X550" i="8" l="1"/>
  <c r="T427" i="8"/>
  <c r="X573" i="8"/>
  <c r="X109" i="8"/>
  <c r="D326" i="8"/>
  <c r="D319" i="8"/>
  <c r="D298" i="8" l="1"/>
  <c r="X333" i="8" l="1"/>
  <c r="AB529" i="8" l="1"/>
  <c r="L448" i="8"/>
  <c r="D312" i="8"/>
  <c r="AB420" i="8"/>
  <c r="X457" i="8"/>
  <c r="P580" i="8"/>
  <c r="X364" i="8"/>
  <c r="D696" i="8"/>
  <c r="L298" i="8"/>
  <c r="T448" i="8"/>
  <c r="P536" i="8"/>
  <c r="D623" i="8"/>
  <c r="X529" i="8"/>
  <c r="H457" i="8"/>
  <c r="D573" i="8"/>
  <c r="P573" i="8"/>
  <c r="D457" i="8"/>
  <c r="P226" i="8"/>
  <c r="P342" i="8"/>
  <c r="H342" i="8"/>
  <c r="H226" i="8"/>
  <c r="D226" i="8"/>
  <c r="D658" i="8"/>
  <c r="AB550" i="8"/>
  <c r="D688" i="8"/>
  <c r="T580" i="8"/>
  <c r="D630" i="8"/>
  <c r="T536" i="8"/>
  <c r="AB413" i="8"/>
  <c r="T465" i="8"/>
  <c r="D665" i="8"/>
  <c r="X434" i="8"/>
  <c r="AB580" i="8"/>
  <c r="P448" i="8"/>
  <c r="P349" i="8"/>
  <c r="T480" i="8"/>
  <c r="X465" i="8"/>
  <c r="T573" i="8"/>
  <c r="T457" i="8"/>
  <c r="T342" i="8"/>
  <c r="T226" i="8"/>
  <c r="X226" i="8"/>
  <c r="AB457" i="8"/>
  <c r="AB342" i="8"/>
  <c r="AB573" i="8"/>
  <c r="AB226" i="8"/>
  <c r="AB109" i="8"/>
  <c r="L573" i="8"/>
  <c r="L457" i="8"/>
  <c r="L342" i="8"/>
  <c r="L226" i="8"/>
  <c r="X16" i="8"/>
  <c r="T116" i="8"/>
  <c r="T109" i="8"/>
  <c r="E123" i="8" l="1"/>
  <c r="E148" i="8"/>
  <c r="E204" i="8"/>
  <c r="E689" i="8"/>
  <c r="E652" i="8" l="1"/>
  <c r="AC502" i="8"/>
  <c r="E631" i="8"/>
  <c r="I589" i="8"/>
  <c r="AC495" i="8"/>
  <c r="E603" i="8"/>
  <c r="E659" i="8"/>
  <c r="AC530" i="8"/>
  <c r="AC558" i="8"/>
  <c r="E638" i="8"/>
  <c r="I596" i="8"/>
  <c r="AC481" i="8"/>
  <c r="AC509" i="8"/>
  <c r="AC537" i="8"/>
  <c r="E589" i="8"/>
  <c r="E617" i="8"/>
  <c r="E645" i="8"/>
  <c r="E673" i="8"/>
  <c r="AC523" i="8"/>
  <c r="AC551" i="8"/>
  <c r="AC474" i="8"/>
  <c r="E610" i="8"/>
  <c r="E666" i="8"/>
  <c r="AC488" i="8"/>
  <c r="AC516" i="8"/>
  <c r="AC544" i="8"/>
  <c r="E596" i="8"/>
  <c r="E624" i="8"/>
  <c r="P86" i="8"/>
  <c r="X581" i="8" l="1"/>
  <c r="V581" i="8"/>
  <c r="AC204" i="8"/>
  <c r="I211" i="8"/>
  <c r="T30" i="8"/>
  <c r="T16" i="8"/>
  <c r="T23" i="8"/>
  <c r="P37" i="8"/>
  <c r="M239" i="8"/>
  <c r="Y414" i="8"/>
  <c r="E141" i="8"/>
  <c r="P100" i="8"/>
  <c r="P93" i="8"/>
  <c r="T37" i="8"/>
  <c r="P72" i="8"/>
  <c r="T44" i="8"/>
  <c r="P44" i="8"/>
  <c r="P79" i="8"/>
  <c r="Q523" i="8"/>
  <c r="P51" i="8"/>
  <c r="P23" i="8"/>
  <c r="T93" i="8"/>
  <c r="T79" i="8"/>
  <c r="T72" i="8"/>
  <c r="T51" i="8"/>
  <c r="Q292" i="8"/>
  <c r="P65" i="8"/>
  <c r="I134" i="8"/>
  <c r="P116" i="8"/>
  <c r="T65" i="8"/>
  <c r="M141" i="8"/>
  <c r="I299" i="8"/>
  <c r="Q271" i="8"/>
  <c r="Y169" i="8"/>
  <c r="T58" i="8"/>
  <c r="P58" i="8"/>
  <c r="T86" i="8"/>
  <c r="Q458" i="8"/>
  <c r="T100" i="8"/>
  <c r="I428" i="8"/>
  <c r="Q574" i="8"/>
  <c r="U343" i="8"/>
  <c r="U110" i="8"/>
  <c r="E285" i="8"/>
  <c r="Y123" i="8"/>
  <c r="P109" i="8"/>
  <c r="U10" i="8" s="1"/>
  <c r="I481" i="8"/>
  <c r="E558" i="8"/>
  <c r="U502" i="8"/>
  <c r="Q372" i="8"/>
  <c r="AC264" i="8"/>
  <c r="Q127" i="8"/>
  <c r="P16" i="8"/>
  <c r="L116" i="8"/>
  <c r="Q17" i="8" s="1"/>
  <c r="L109" i="8"/>
  <c r="AC358" i="8"/>
  <c r="E428" i="8"/>
  <c r="X234" i="8"/>
  <c r="I123" i="8"/>
  <c r="H688" i="8"/>
  <c r="I689" i="8" s="1"/>
  <c r="H696" i="8"/>
  <c r="H623" i="8"/>
  <c r="H637" i="8"/>
  <c r="H630" i="8"/>
  <c r="H658" i="8"/>
  <c r="H609" i="8"/>
  <c r="H602" i="8"/>
  <c r="I617" i="8" s="1"/>
  <c r="H644" i="8"/>
  <c r="H651" i="8"/>
  <c r="H665" i="8"/>
  <c r="H672" i="8"/>
  <c r="H679" i="8"/>
  <c r="P630" i="8"/>
  <c r="L595" i="8"/>
  <c r="T595" i="8"/>
  <c r="L602" i="8"/>
  <c r="B588" i="8"/>
  <c r="B697" i="8"/>
  <c r="H697" i="8"/>
  <c r="Z698" i="8"/>
  <c r="AB698" i="8"/>
  <c r="Y574" i="8"/>
  <c r="Z582" i="8"/>
  <c r="H581" i="8"/>
  <c r="B581" i="8"/>
  <c r="B126" i="8"/>
  <c r="F126" i="8" s="1"/>
  <c r="J126" i="8" s="1"/>
  <c r="N126" i="8" s="1"/>
  <c r="R126" i="8" s="1"/>
  <c r="V126" i="8" s="1"/>
  <c r="Z126" i="8" s="1"/>
  <c r="B242" i="8" s="1"/>
  <c r="F242" i="8" s="1"/>
  <c r="J242" i="8" s="1"/>
  <c r="N242" i="8" s="1"/>
  <c r="R242" i="8" s="1"/>
  <c r="V242" i="8" s="1"/>
  <c r="Z242" i="8" s="1"/>
  <c r="B357" i="8" s="1"/>
  <c r="F357" i="8" s="1"/>
  <c r="J357" i="8" s="1"/>
  <c r="N357" i="8" s="1"/>
  <c r="R357" i="8" s="1"/>
  <c r="V357" i="8" s="1"/>
  <c r="Z357" i="8" s="1"/>
  <c r="B473" i="8" s="1"/>
  <c r="F473" i="8" s="1"/>
  <c r="J473" i="8" s="1"/>
  <c r="N473" i="8" s="1"/>
  <c r="X466" i="8"/>
  <c r="V466" i="8"/>
  <c r="H466" i="8"/>
  <c r="B466" i="8"/>
  <c r="Y458" i="8"/>
  <c r="X350" i="8"/>
  <c r="V350" i="8"/>
  <c r="H350" i="8"/>
  <c r="B350" i="8"/>
  <c r="Y343" i="8"/>
  <c r="E343" i="8"/>
  <c r="Q243" i="8"/>
  <c r="V234" i="8"/>
  <c r="H234" i="8"/>
  <c r="B234" i="8"/>
  <c r="U227" i="8"/>
  <c r="Y127" i="8"/>
  <c r="I127" i="8"/>
  <c r="AC110" i="8"/>
  <c r="I6" i="8"/>
  <c r="E6" i="8"/>
  <c r="I435" i="8"/>
  <c r="E358" i="8"/>
  <c r="M343" i="8"/>
  <c r="I414" i="8"/>
  <c r="E585" i="8"/>
  <c r="Y372" i="8"/>
  <c r="AC574" i="8"/>
  <c r="E474" i="8"/>
  <c r="AC458" i="8"/>
  <c r="M6" i="8"/>
  <c r="AC257" i="8"/>
  <c r="M250" i="8"/>
  <c r="Q134" i="8"/>
  <c r="M110" i="8"/>
  <c r="I141" i="8"/>
  <c r="I537" i="8"/>
  <c r="I343" i="8"/>
  <c r="I285" i="8"/>
  <c r="U458" i="8"/>
  <c r="I239" i="8"/>
  <c r="E227" i="8"/>
  <c r="Q227" i="8"/>
  <c r="Q250" i="8"/>
  <c r="E481" i="8"/>
  <c r="Y227" i="8"/>
  <c r="E488" i="8"/>
  <c r="Q110" i="8"/>
  <c r="I379" i="8"/>
  <c r="I227" i="8"/>
  <c r="M488" i="8"/>
  <c r="U250" i="8"/>
  <c r="AC470" i="8"/>
  <c r="Q393" i="8"/>
  <c r="I551" i="8"/>
  <c r="Q6" i="8" l="1"/>
  <c r="Q38" i="8"/>
  <c r="I624" i="8"/>
  <c r="Y435" i="8"/>
  <c r="AC243" i="8"/>
  <c r="M292" i="8"/>
  <c r="Q299" i="8"/>
  <c r="Q285" i="8"/>
  <c r="I393" i="8"/>
  <c r="I652" i="8"/>
  <c r="M516" i="8"/>
  <c r="Y80" i="8"/>
  <c r="I250" i="8"/>
  <c r="U285" i="8"/>
  <c r="U257" i="8"/>
  <c r="Q45" i="8"/>
  <c r="AC407" i="8"/>
  <c r="U169" i="8"/>
  <c r="AC285" i="8"/>
  <c r="AC66" i="8"/>
  <c r="M197" i="8"/>
  <c r="AC134" i="8"/>
  <c r="E292" i="8"/>
  <c r="M523" i="8"/>
  <c r="I470" i="8"/>
  <c r="M176" i="8"/>
  <c r="E495" i="8"/>
  <c r="AC299" i="8"/>
  <c r="AC94" i="8"/>
  <c r="I169" i="8"/>
  <c r="Q123" i="8"/>
  <c r="Y17" i="8"/>
  <c r="Y197" i="8"/>
  <c r="I421" i="8"/>
  <c r="I292" i="8"/>
  <c r="AC123" i="8"/>
  <c r="Q148" i="8"/>
  <c r="Y73" i="8"/>
  <c r="I386" i="8"/>
  <c r="Q73" i="8"/>
  <c r="Y141" i="8"/>
  <c r="I271" i="8"/>
  <c r="M495" i="8"/>
  <c r="AC343" i="8"/>
  <c r="Q80" i="8"/>
  <c r="I558" i="8"/>
  <c r="I155" i="8"/>
  <c r="E421" i="8"/>
  <c r="Y354" i="8"/>
  <c r="I162" i="8"/>
  <c r="Q141" i="8"/>
  <c r="AC278" i="8"/>
  <c r="AC52" i="8"/>
  <c r="E509" i="8"/>
  <c r="I523" i="8"/>
  <c r="E458" i="8"/>
  <c r="Y155" i="8"/>
  <c r="I148" i="8"/>
  <c r="AC31" i="8"/>
  <c r="Q306" i="8"/>
  <c r="Q239" i="8"/>
  <c r="U407" i="8"/>
  <c r="E551" i="8"/>
  <c r="E239" i="8"/>
  <c r="Y537" i="8"/>
  <c r="Y558" i="8"/>
  <c r="Y530" i="8"/>
  <c r="Y502" i="8"/>
  <c r="Y474" i="8"/>
  <c r="Y544" i="8"/>
  <c r="Y488" i="8"/>
  <c r="Y509" i="8"/>
  <c r="Y551" i="8"/>
  <c r="Y523" i="8"/>
  <c r="Y495" i="8"/>
  <c r="Y516" i="8"/>
  <c r="Y481" i="8"/>
  <c r="Y285" i="8"/>
  <c r="Y6" i="8"/>
  <c r="Y306" i="8"/>
  <c r="I306" i="8"/>
  <c r="I530" i="8"/>
  <c r="Q435" i="8"/>
  <c r="I488" i="8"/>
  <c r="Q365" i="8"/>
  <c r="I320" i="8"/>
  <c r="M162" i="8"/>
  <c r="I372" i="8"/>
  <c r="Q442" i="8"/>
  <c r="Q59" i="8"/>
  <c r="Y400" i="8"/>
  <c r="Q386" i="8"/>
  <c r="E407" i="8"/>
  <c r="Y243" i="8"/>
  <c r="I544" i="8"/>
  <c r="I313" i="8"/>
  <c r="I442" i="8"/>
  <c r="Y407" i="8"/>
  <c r="Q66" i="8"/>
  <c r="Q414" i="8"/>
  <c r="E544" i="8"/>
  <c r="Y379" i="8"/>
  <c r="M148" i="8"/>
  <c r="M183" i="8"/>
  <c r="Y365" i="8"/>
  <c r="I278" i="8"/>
  <c r="M271" i="8"/>
  <c r="Y358" i="8"/>
  <c r="E400" i="8"/>
  <c r="Q197" i="8"/>
  <c r="M257" i="8"/>
  <c r="Q421" i="8"/>
  <c r="Q52" i="8"/>
  <c r="Q407" i="8"/>
  <c r="E530" i="8"/>
  <c r="I495" i="8"/>
  <c r="Q87" i="8"/>
  <c r="I400" i="8"/>
  <c r="M211" i="8"/>
  <c r="U162" i="8"/>
  <c r="AC271" i="8"/>
  <c r="M421" i="8"/>
  <c r="Q481" i="8"/>
  <c r="Q470" i="8"/>
  <c r="Q544" i="8"/>
  <c r="Q551" i="8"/>
  <c r="Y278" i="8"/>
  <c r="Y271" i="8"/>
  <c r="Y299" i="8"/>
  <c r="Y327" i="8"/>
  <c r="Y264" i="8"/>
  <c r="U372" i="8"/>
  <c r="U435" i="8"/>
  <c r="U400" i="8"/>
  <c r="U365" i="8"/>
  <c r="U379" i="8"/>
  <c r="U386" i="8"/>
  <c r="U414" i="8"/>
  <c r="U442" i="8"/>
  <c r="E243" i="8"/>
  <c r="E327" i="8"/>
  <c r="E250" i="8"/>
  <c r="E320" i="8"/>
  <c r="E306" i="8"/>
  <c r="AC227" i="8"/>
  <c r="AC400" i="8"/>
  <c r="AC365" i="8"/>
  <c r="AC421" i="8"/>
  <c r="AC386" i="8"/>
  <c r="AC393" i="8"/>
  <c r="AC372" i="8"/>
  <c r="AC379" i="8"/>
  <c r="AC435" i="8"/>
  <c r="U239" i="8"/>
  <c r="U278" i="8"/>
  <c r="U264" i="8"/>
  <c r="U183" i="8"/>
  <c r="U204" i="8"/>
  <c r="U127" i="8"/>
  <c r="U211" i="8"/>
  <c r="U123" i="8"/>
  <c r="U176" i="8"/>
  <c r="M603" i="8"/>
  <c r="Y442" i="8"/>
  <c r="E516" i="8"/>
  <c r="I354" i="8"/>
  <c r="Q516" i="8"/>
  <c r="U66" i="8"/>
  <c r="U523" i="8"/>
  <c r="U354" i="8"/>
  <c r="Q320" i="8"/>
  <c r="Q278" i="8"/>
  <c r="E537" i="8"/>
  <c r="U141" i="8"/>
  <c r="M134" i="8"/>
  <c r="Q343" i="8"/>
  <c r="I407" i="8"/>
  <c r="Q94" i="8"/>
  <c r="M306" i="8"/>
  <c r="M537" i="8"/>
  <c r="Q211" i="8"/>
  <c r="M243" i="8"/>
  <c r="M278" i="8"/>
  <c r="AC306" i="8"/>
  <c r="AC292" i="8"/>
  <c r="Q354" i="8"/>
  <c r="AC17" i="8"/>
  <c r="AC38" i="8"/>
  <c r="Q379" i="8"/>
  <c r="E470" i="8"/>
  <c r="Q509" i="8"/>
  <c r="U393" i="8"/>
  <c r="M585" i="8"/>
  <c r="Q502" i="8"/>
  <c r="E354" i="8"/>
  <c r="I631" i="8"/>
  <c r="Q474" i="8"/>
  <c r="E299" i="8"/>
  <c r="M596" i="8"/>
  <c r="M574" i="8"/>
  <c r="I358" i="8"/>
  <c r="Q257" i="8"/>
  <c r="U134" i="8"/>
  <c r="Y134" i="8"/>
  <c r="Q327" i="8"/>
  <c r="Y148" i="8"/>
  <c r="Q264" i="8"/>
  <c r="I474" i="8"/>
  <c r="I243" i="8"/>
  <c r="E155" i="8"/>
  <c r="Y470" i="8"/>
  <c r="Y183" i="8"/>
  <c r="U358" i="8"/>
  <c r="AC87" i="8"/>
  <c r="Q400" i="8"/>
  <c r="U17" i="8"/>
  <c r="M155" i="8"/>
  <c r="U428" i="8"/>
  <c r="M190" i="8"/>
  <c r="Y428" i="8"/>
  <c r="U148" i="8"/>
  <c r="M123" i="8"/>
  <c r="I509" i="8"/>
  <c r="I365" i="8"/>
  <c r="M544" i="8"/>
  <c r="E365" i="8"/>
  <c r="M320" i="8"/>
  <c r="M558" i="8"/>
  <c r="M327" i="8"/>
  <c r="AC250" i="8"/>
  <c r="Q358" i="8"/>
  <c r="AC59" i="8"/>
  <c r="AC45" i="8"/>
  <c r="Y31" i="8"/>
  <c r="E523" i="8"/>
  <c r="Q530" i="8"/>
  <c r="U421" i="8"/>
  <c r="U474" i="8"/>
  <c r="Q495" i="8"/>
  <c r="Q488" i="8"/>
  <c r="M204" i="8"/>
  <c r="M127" i="8"/>
  <c r="Q428" i="8"/>
  <c r="E502" i="8"/>
  <c r="AC155" i="8"/>
  <c r="M313" i="8"/>
  <c r="Q537" i="8"/>
  <c r="AC320" i="8"/>
  <c r="U197" i="8"/>
  <c r="U6" i="8"/>
  <c r="U31" i="8"/>
  <c r="U45" i="8"/>
  <c r="U80" i="8"/>
  <c r="U94" i="8"/>
  <c r="U87" i="8"/>
  <c r="U38" i="8"/>
  <c r="U59" i="8"/>
  <c r="U24" i="8"/>
  <c r="AC127" i="8"/>
  <c r="AC190" i="8"/>
  <c r="AC211" i="8"/>
  <c r="AC169" i="8"/>
  <c r="AC162" i="8"/>
  <c r="E183" i="8"/>
  <c r="E169" i="8"/>
  <c r="E134" i="8"/>
  <c r="E162" i="8"/>
  <c r="E127" i="8"/>
  <c r="U470" i="8"/>
  <c r="U516" i="8"/>
  <c r="U530" i="8"/>
  <c r="U537" i="8"/>
  <c r="M428" i="8"/>
  <c r="M358" i="8"/>
  <c r="M442" i="8"/>
  <c r="M372" i="8"/>
  <c r="M379" i="8"/>
  <c r="I458" i="8"/>
  <c r="M365" i="8"/>
  <c r="M354" i="8"/>
  <c r="AC414" i="8"/>
  <c r="AC148" i="8"/>
  <c r="AC183" i="8"/>
  <c r="AC197" i="8"/>
  <c r="U481" i="8"/>
  <c r="U488" i="8"/>
  <c r="U558" i="8"/>
  <c r="M551" i="8"/>
  <c r="M502" i="8"/>
  <c r="M474" i="8"/>
  <c r="M470" i="8"/>
  <c r="I502" i="8"/>
  <c r="E574" i="8"/>
  <c r="I516" i="8"/>
  <c r="U574" i="8"/>
  <c r="I257" i="8"/>
  <c r="I327" i="8"/>
  <c r="I264" i="8"/>
  <c r="Q204" i="8"/>
  <c r="Q169" i="8"/>
  <c r="Q162" i="8"/>
  <c r="Q183" i="8"/>
  <c r="Q155" i="8"/>
  <c r="Q190" i="8"/>
  <c r="U306" i="8"/>
  <c r="U327" i="8"/>
  <c r="U313" i="8"/>
  <c r="U299" i="8"/>
  <c r="U320" i="8"/>
  <c r="U271" i="8"/>
  <c r="U292" i="8"/>
  <c r="E257" i="8"/>
  <c r="E264" i="8"/>
  <c r="E278" i="8"/>
  <c r="E313" i="8"/>
  <c r="Y292" i="8"/>
  <c r="Y320" i="8"/>
  <c r="Y239" i="8"/>
  <c r="Y313" i="8"/>
  <c r="Y257" i="8"/>
  <c r="Y66" i="8"/>
  <c r="Y45" i="8"/>
  <c r="Y94" i="8"/>
  <c r="Y162" i="8"/>
  <c r="Y190" i="8"/>
  <c r="Y211" i="8"/>
  <c r="Y176" i="8"/>
  <c r="U243" i="8"/>
  <c r="I574" i="8"/>
  <c r="I603" i="8"/>
  <c r="I585" i="8"/>
  <c r="I659" i="8"/>
  <c r="I673" i="8"/>
  <c r="I610" i="8"/>
  <c r="AC6" i="8"/>
  <c r="Y110" i="8"/>
  <c r="AC10" i="8"/>
  <c r="AC73" i="8"/>
  <c r="AC24" i="8"/>
  <c r="Q313" i="8"/>
  <c r="Q31" i="8"/>
  <c r="Q24" i="8"/>
  <c r="Q10" i="8"/>
  <c r="U551" i="8"/>
  <c r="U73" i="8"/>
  <c r="U52" i="8"/>
  <c r="U155" i="8"/>
  <c r="U190" i="8"/>
  <c r="E442" i="8"/>
  <c r="E435" i="8"/>
  <c r="E414" i="8"/>
  <c r="E393" i="8"/>
  <c r="AC239" i="8"/>
  <c r="AC327" i="8"/>
  <c r="AC313" i="8"/>
  <c r="E211" i="8"/>
  <c r="E190" i="8"/>
  <c r="E176" i="8"/>
  <c r="I197" i="8"/>
  <c r="Y59" i="8"/>
  <c r="AC176" i="8"/>
  <c r="AC141" i="8"/>
  <c r="U495" i="8"/>
  <c r="M530" i="8"/>
  <c r="Q176" i="8"/>
  <c r="M227" i="8"/>
  <c r="Y38" i="8"/>
  <c r="Y24" i="8"/>
  <c r="Y52" i="8"/>
  <c r="I666" i="8"/>
  <c r="M481" i="8"/>
  <c r="Y10" i="8"/>
  <c r="I645" i="8"/>
  <c r="I638" i="8"/>
  <c r="M509" i="8"/>
  <c r="AC80" i="8"/>
  <c r="E271" i="8"/>
  <c r="AC442" i="8"/>
  <c r="AC354" i="8"/>
  <c r="AC428" i="8"/>
  <c r="M414" i="8"/>
  <c r="M264" i="8"/>
  <c r="M285" i="8"/>
  <c r="M299" i="8"/>
  <c r="Y87" i="8"/>
  <c r="U544" i="8"/>
  <c r="Y421" i="8"/>
  <c r="Y393" i="8"/>
  <c r="Y386" i="8"/>
  <c r="M393" i="8"/>
  <c r="M400" i="8"/>
  <c r="M407" i="8"/>
  <c r="M169" i="8"/>
  <c r="M589" i="8"/>
  <c r="M458" i="8"/>
  <c r="Y204" i="8"/>
  <c r="U509" i="8"/>
  <c r="Q558" i="8"/>
  <c r="E197" i="8"/>
  <c r="M435" i="8"/>
</calcChain>
</file>

<file path=xl/sharedStrings.xml><?xml version="1.0" encoding="utf-8"?>
<sst xmlns="http://schemas.openxmlformats.org/spreadsheetml/2006/main" count="2150" uniqueCount="634">
  <si>
    <r>
      <t>&lt;</t>
    </r>
    <r>
      <rPr>
        <b/>
        <sz val="18"/>
        <color indexed="8"/>
        <rFont val="細明體"/>
        <family val="3"/>
        <charset val="136"/>
      </rPr>
      <t>週日皇牌影院</t>
    </r>
    <r>
      <rPr>
        <b/>
        <sz val="18"/>
        <color indexed="8"/>
        <rFont val="Arial"/>
        <family val="2"/>
      </rPr>
      <t>&gt;</t>
    </r>
    <phoneticPr fontId="1" type="noConversion"/>
  </si>
  <si>
    <t>*</t>
    <phoneticPr fontId="1" type="noConversion"/>
  </si>
  <si>
    <t>Page 1</t>
    <phoneticPr fontId="1" type="noConversion"/>
  </si>
  <si>
    <r>
      <t>First Release Date(</t>
    </r>
    <r>
      <rPr>
        <b/>
        <sz val="18"/>
        <color indexed="8"/>
        <rFont val="新細明體"/>
        <family val="1"/>
        <charset val="136"/>
      </rPr>
      <t>發佈日期</t>
    </r>
    <r>
      <rPr>
        <b/>
        <sz val="18"/>
        <color indexed="8"/>
        <rFont val="Arial"/>
        <family val="2"/>
      </rPr>
      <t>) :</t>
    </r>
    <phoneticPr fontId="1" type="noConversion"/>
  </si>
  <si>
    <t xml:space="preserve">DATE : </t>
    <phoneticPr fontId="1" type="noConversion"/>
  </si>
  <si>
    <t>STAR CHINESE MOVIES (HD) - TAIWAN</t>
    <phoneticPr fontId="1" type="noConversion"/>
  </si>
  <si>
    <t>FY2011</t>
    <phoneticPr fontId="1" type="noConversion"/>
  </si>
  <si>
    <t>Mr. Vampire</t>
  </si>
  <si>
    <t>Page 2</t>
    <phoneticPr fontId="1" type="noConversion"/>
  </si>
  <si>
    <t>TW</t>
    <phoneticPr fontId="1" type="noConversion"/>
  </si>
  <si>
    <r>
      <t>&lt;</t>
    </r>
    <r>
      <rPr>
        <b/>
        <sz val="18"/>
        <color indexed="8"/>
        <rFont val="細明體"/>
        <family val="3"/>
        <charset val="136"/>
      </rPr>
      <t>週六</t>
    </r>
    <r>
      <rPr>
        <b/>
        <sz val="18"/>
        <color indexed="8"/>
        <rFont val="Arial"/>
        <family val="2"/>
      </rPr>
      <t>FUN</t>
    </r>
    <r>
      <rPr>
        <b/>
        <sz val="18"/>
        <color indexed="8"/>
        <rFont val="細明體"/>
        <family val="3"/>
        <charset val="136"/>
      </rPr>
      <t>電影</t>
    </r>
    <r>
      <rPr>
        <b/>
        <sz val="18"/>
        <color indexed="8"/>
        <rFont val="Arial"/>
        <family val="2"/>
      </rPr>
      <t>&gt;</t>
    </r>
    <phoneticPr fontId="1" type="noConversion"/>
  </si>
  <si>
    <t xml:space="preserve"> </t>
  </si>
  <si>
    <t>Time</t>
  </si>
  <si>
    <t>MON</t>
  </si>
  <si>
    <t>TUE</t>
  </si>
  <si>
    <t>WED</t>
  </si>
  <si>
    <t>THU</t>
  </si>
  <si>
    <t>FRI</t>
  </si>
  <si>
    <t>SAT</t>
  </si>
  <si>
    <t>SUN</t>
  </si>
  <si>
    <t>&lt;Blockbuster Theatre&gt;</t>
  </si>
  <si>
    <t>*</t>
    <phoneticPr fontId="1" type="noConversion"/>
  </si>
  <si>
    <t>Page 5</t>
    <phoneticPr fontId="1" type="noConversion"/>
  </si>
  <si>
    <r>
      <t>首播電影</t>
    </r>
    <r>
      <rPr>
        <b/>
        <sz val="18"/>
        <color indexed="8"/>
        <rFont val="Arial"/>
        <family val="2"/>
      </rPr>
      <t xml:space="preserve"> - First Run Titles</t>
    </r>
    <phoneticPr fontId="1" type="noConversion"/>
  </si>
  <si>
    <t>Once A Thief</t>
  </si>
  <si>
    <t>HD</t>
    <phoneticPr fontId="1" type="noConversion"/>
  </si>
  <si>
    <t>HD : High Defination</t>
    <phoneticPr fontId="1" type="noConversion"/>
  </si>
  <si>
    <r>
      <t>&lt;</t>
    </r>
    <r>
      <rPr>
        <b/>
        <sz val="18"/>
        <color indexed="8"/>
        <rFont val="細明體"/>
        <family val="3"/>
        <charset val="136"/>
      </rPr>
      <t>週六</t>
    </r>
    <r>
      <rPr>
        <b/>
        <sz val="18"/>
        <color indexed="8"/>
        <rFont val="Arial"/>
        <family val="2"/>
      </rPr>
      <t>FUN</t>
    </r>
    <r>
      <rPr>
        <b/>
        <sz val="18"/>
        <color indexed="8"/>
        <rFont val="細明體"/>
        <family val="3"/>
        <charset val="136"/>
      </rPr>
      <t>電影</t>
    </r>
    <r>
      <rPr>
        <b/>
        <sz val="18"/>
        <color indexed="8"/>
        <rFont val="Arial"/>
        <family val="2"/>
      </rPr>
      <t>&gt;</t>
    </r>
    <phoneticPr fontId="1" type="noConversion"/>
  </si>
  <si>
    <r>
      <t>&lt;</t>
    </r>
    <r>
      <rPr>
        <b/>
        <sz val="18"/>
        <color indexed="8"/>
        <rFont val="細明體"/>
        <family val="3"/>
        <charset val="136"/>
      </rPr>
      <t>週日皇牌影院</t>
    </r>
    <r>
      <rPr>
        <b/>
        <sz val="18"/>
        <color indexed="8"/>
        <rFont val="Arial"/>
        <family val="2"/>
      </rPr>
      <t>&gt;</t>
    </r>
    <phoneticPr fontId="1" type="noConversion"/>
  </si>
  <si>
    <t>&lt;Saturday Box Office Cinema&gt;</t>
    <phoneticPr fontId="1" type="noConversion"/>
  </si>
  <si>
    <r>
      <t>&lt;</t>
    </r>
    <r>
      <rPr>
        <b/>
        <sz val="18"/>
        <color indexed="8"/>
        <rFont val="細明體"/>
        <family val="3"/>
        <charset val="136"/>
      </rPr>
      <t>即日放映</t>
    </r>
    <r>
      <rPr>
        <b/>
        <sz val="18"/>
        <color indexed="8"/>
        <rFont val="Arial"/>
        <family val="2"/>
      </rPr>
      <t>&gt;
&lt;Full House&gt;</t>
    </r>
    <phoneticPr fontId="1" type="noConversion"/>
  </si>
  <si>
    <r>
      <t>&lt;</t>
    </r>
    <r>
      <rPr>
        <b/>
        <sz val="18"/>
        <color indexed="8"/>
        <rFont val="細明體"/>
        <family val="3"/>
        <charset val="136"/>
      </rPr>
      <t>週三星光夜</t>
    </r>
    <r>
      <rPr>
        <b/>
        <sz val="18"/>
        <color indexed="8"/>
        <rFont val="Arial"/>
        <family val="2"/>
      </rPr>
      <t>&gt;</t>
    </r>
    <phoneticPr fontId="1" type="noConversion"/>
  </si>
  <si>
    <t>&lt;Wensday Spot Light&gt;</t>
    <phoneticPr fontId="1" type="noConversion"/>
  </si>
  <si>
    <r>
      <t>星衛</t>
    </r>
    <r>
      <rPr>
        <b/>
        <sz val="40"/>
        <color indexed="8"/>
        <rFont val="Arial"/>
        <family val="2"/>
      </rPr>
      <t xml:space="preserve">  </t>
    </r>
    <r>
      <rPr>
        <b/>
        <sz val="40"/>
        <color indexed="8"/>
        <rFont val="新細明體"/>
        <family val="1"/>
        <charset val="136"/>
      </rPr>
      <t>電</t>
    </r>
    <r>
      <rPr>
        <b/>
        <sz val="40"/>
        <color indexed="8"/>
        <rFont val="Arial"/>
        <family val="2"/>
      </rPr>
      <t xml:space="preserve">  </t>
    </r>
    <r>
      <rPr>
        <b/>
        <sz val="40"/>
        <color indexed="8"/>
        <rFont val="新細明體"/>
        <family val="1"/>
        <charset val="136"/>
      </rPr>
      <t>影</t>
    </r>
    <r>
      <rPr>
        <b/>
        <sz val="40"/>
        <color indexed="8"/>
        <rFont val="Arial"/>
        <family val="2"/>
      </rPr>
      <t xml:space="preserve">  </t>
    </r>
    <r>
      <rPr>
        <b/>
        <sz val="40"/>
        <color indexed="8"/>
        <rFont val="新細明體"/>
        <family val="1"/>
        <charset val="136"/>
      </rPr>
      <t>台</t>
    </r>
    <r>
      <rPr>
        <b/>
        <sz val="40"/>
        <color indexed="8"/>
        <rFont val="Arial"/>
        <family val="2"/>
      </rPr>
      <t xml:space="preserve"> (HD)</t>
    </r>
    <phoneticPr fontId="1" type="noConversion"/>
  </si>
  <si>
    <t>不可跨普</t>
  </si>
  <si>
    <t>TW</t>
    <phoneticPr fontId="1" type="noConversion"/>
  </si>
  <si>
    <t>*</t>
    <phoneticPr fontId="1" type="noConversion"/>
  </si>
  <si>
    <t>HD : High Defination</t>
    <phoneticPr fontId="1" type="noConversion"/>
  </si>
  <si>
    <t>UC : UC Convert</t>
  </si>
  <si>
    <t>Twins Mission</t>
  </si>
  <si>
    <t>陳真:精武風雲</t>
  </si>
  <si>
    <t>不可跨普</t>
    <phoneticPr fontId="1" type="noConversion"/>
  </si>
  <si>
    <t>女人有毒</t>
  </si>
  <si>
    <t>Deadly Delicious</t>
  </si>
  <si>
    <t>神鬼交易</t>
  </si>
  <si>
    <t>The Unjust</t>
  </si>
  <si>
    <t>大盜五右衛門</t>
  </si>
  <si>
    <t>Goemon</t>
  </si>
  <si>
    <t>飛砂風中轉</t>
  </si>
  <si>
    <t>Once a Gangster</t>
  </si>
  <si>
    <t>門徒</t>
  </si>
  <si>
    <t>Protégé</t>
  </si>
  <si>
    <t xml:space="preserve"> </t>
    <phoneticPr fontId="1" type="noConversion"/>
  </si>
  <si>
    <t xml:space="preserve"> The Return Of Chen Zhen</t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</si>
  <si>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</si>
  <si>
    <r>
      <t>[</t>
    </r>
    <r>
      <rPr>
        <sz val="16"/>
        <rFont val="細明體"/>
        <family val="3"/>
        <charset val="136"/>
      </rPr>
      <t>護</t>
    </r>
    <r>
      <rPr>
        <sz val="16"/>
        <rFont val="Arial"/>
        <family val="2"/>
      </rPr>
      <t>-Protection]</t>
    </r>
  </si>
  <si>
    <r>
      <t>[</t>
    </r>
    <r>
      <rPr>
        <sz val="16"/>
        <rFont val="細明體"/>
        <family val="3"/>
        <charset val="136"/>
      </rPr>
      <t>普</t>
    </r>
    <r>
      <rPr>
        <sz val="16"/>
        <rFont val="Arial"/>
        <family val="2"/>
      </rPr>
      <t>-General]</t>
    </r>
  </si>
  <si>
    <r>
      <t>[</t>
    </r>
    <r>
      <rPr>
        <sz val="16"/>
        <color indexed="9"/>
        <rFont val="細明體"/>
        <family val="3"/>
        <charset val="136"/>
      </rPr>
      <t>護</t>
    </r>
    <r>
      <rPr>
        <sz val="16"/>
        <color indexed="9"/>
        <rFont val="Arial"/>
        <family val="2"/>
      </rPr>
      <t>-Protection]</t>
    </r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</si>
  <si>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  <phoneticPr fontId="1" type="noConversion"/>
  </si>
  <si>
    <r>
      <t>[</t>
    </r>
    <r>
      <rPr>
        <sz val="16"/>
        <color indexed="9"/>
        <rFont val="細明體"/>
        <family val="3"/>
        <charset val="136"/>
      </rPr>
      <t>輔</t>
    </r>
    <r>
      <rPr>
        <sz val="16"/>
        <color indexed="9"/>
        <rFont val="Arial"/>
        <family val="2"/>
      </rPr>
      <t>-Guidance]</t>
    </r>
    <phoneticPr fontId="1" type="noConversion"/>
  </si>
  <si>
    <r>
      <t>[</t>
    </r>
    <r>
      <rPr>
        <sz val="16"/>
        <color indexed="8"/>
        <rFont val="細明體"/>
        <family val="3"/>
        <charset val="136"/>
      </rPr>
      <t>護</t>
    </r>
    <r>
      <rPr>
        <sz val="16"/>
        <color indexed="8"/>
        <rFont val="Arial"/>
        <family val="2"/>
      </rPr>
      <t>-Protection]</t>
    </r>
  </si>
  <si>
    <r>
      <t>二</t>
    </r>
    <r>
      <rPr>
        <b/>
        <i/>
        <sz val="26"/>
        <color indexed="8"/>
        <rFont val="Arial"/>
        <family val="2"/>
      </rPr>
      <t xml:space="preserve"> </t>
    </r>
    <r>
      <rPr>
        <b/>
        <i/>
        <sz val="26"/>
        <color indexed="8"/>
        <rFont val="新細明體"/>
        <family val="1"/>
        <charset val="136"/>
      </rPr>
      <t>零</t>
    </r>
    <r>
      <rPr>
        <b/>
        <i/>
        <sz val="26"/>
        <color indexed="8"/>
        <rFont val="Arial"/>
        <family val="2"/>
      </rPr>
      <t xml:space="preserve"> </t>
    </r>
    <r>
      <rPr>
        <b/>
        <i/>
        <sz val="26"/>
        <color indexed="8"/>
        <rFont val="新細明體"/>
        <family val="1"/>
        <charset val="136"/>
      </rPr>
      <t>一</t>
    </r>
    <r>
      <rPr>
        <b/>
        <i/>
        <sz val="26"/>
        <color indexed="8"/>
        <rFont val="Arial"/>
        <family val="2"/>
      </rPr>
      <t xml:space="preserve"> </t>
    </r>
    <r>
      <rPr>
        <b/>
        <i/>
        <sz val="26"/>
        <color indexed="8"/>
        <rFont val="新細明體"/>
        <family val="1"/>
        <charset val="136"/>
      </rPr>
      <t>一</t>
    </r>
    <r>
      <rPr>
        <b/>
        <i/>
        <sz val="26"/>
        <color indexed="8"/>
        <rFont val="Arial"/>
        <family val="2"/>
      </rPr>
      <t xml:space="preserve">  </t>
    </r>
    <r>
      <rPr>
        <b/>
        <i/>
        <sz val="26"/>
        <color indexed="8"/>
        <rFont val="新細明體"/>
        <family val="1"/>
        <charset val="136"/>
      </rPr>
      <t>年十月</t>
    </r>
    <r>
      <rPr>
        <b/>
        <i/>
        <sz val="26"/>
        <color indexed="8"/>
        <rFont val="Arial"/>
        <family val="2"/>
      </rPr>
      <t xml:space="preserve"> </t>
    </r>
    <r>
      <rPr>
        <b/>
        <i/>
        <sz val="26"/>
        <color indexed="8"/>
        <rFont val="新細明體"/>
        <family val="1"/>
        <charset val="136"/>
      </rPr>
      <t>節</t>
    </r>
    <r>
      <rPr>
        <b/>
        <i/>
        <sz val="26"/>
        <color indexed="8"/>
        <rFont val="Arial"/>
        <family val="2"/>
      </rPr>
      <t xml:space="preserve"> </t>
    </r>
    <r>
      <rPr>
        <b/>
        <i/>
        <sz val="26"/>
        <color indexed="8"/>
        <rFont val="新細明體"/>
        <family val="1"/>
        <charset val="136"/>
      </rPr>
      <t>目</t>
    </r>
    <r>
      <rPr>
        <b/>
        <i/>
        <sz val="26"/>
        <color indexed="8"/>
        <rFont val="Arial"/>
        <family val="2"/>
      </rPr>
      <t xml:space="preserve"> </t>
    </r>
    <r>
      <rPr>
        <b/>
        <i/>
        <sz val="26"/>
        <color indexed="8"/>
        <rFont val="新細明體"/>
        <family val="1"/>
        <charset val="136"/>
      </rPr>
      <t>表</t>
    </r>
    <phoneticPr fontId="1" type="noConversion"/>
  </si>
  <si>
    <t>PROGRAMME SCHEDULE : OCT 2011</t>
    <phoneticPr fontId="1" type="noConversion"/>
  </si>
  <si>
    <r>
      <t>首播電影</t>
    </r>
    <r>
      <rPr>
        <b/>
        <sz val="18"/>
        <rFont val="Arial"/>
        <family val="2"/>
      </rPr>
      <t xml:space="preserve"> - First Run Titles</t>
    </r>
    <phoneticPr fontId="1" type="noConversion"/>
  </si>
  <si>
    <r>
      <t>[</t>
    </r>
    <r>
      <rPr>
        <sz val="16"/>
        <color theme="0" tint="-0.499984740745262"/>
        <rFont val="細明體"/>
        <family val="3"/>
        <charset val="136"/>
      </rPr>
      <t>輔</t>
    </r>
    <r>
      <rPr>
        <sz val="16"/>
        <color theme="0" tint="-0.499984740745262"/>
        <rFont val="Arial"/>
        <family val="2"/>
      </rPr>
      <t>-Guidance]</t>
    </r>
  </si>
  <si>
    <r>
      <t>[</t>
    </r>
    <r>
      <rPr>
        <sz val="16"/>
        <color theme="0" tint="-0.499984740745262"/>
        <rFont val="細明體"/>
        <family val="3"/>
        <charset val="136"/>
      </rPr>
      <t>輔</t>
    </r>
    <r>
      <rPr>
        <sz val="16"/>
        <color theme="0" tint="-0.499984740745262"/>
        <rFont val="Arial"/>
        <family val="2"/>
      </rPr>
      <t>-Guidance]</t>
    </r>
    <phoneticPr fontId="1" type="noConversion"/>
  </si>
  <si>
    <r>
      <t>[</t>
    </r>
    <r>
      <rPr>
        <sz val="16"/>
        <color theme="0" tint="-0.499984740745262"/>
        <rFont val="細明體"/>
        <family val="3"/>
        <charset val="136"/>
      </rPr>
      <t>護</t>
    </r>
    <r>
      <rPr>
        <sz val="16"/>
        <color theme="0" tint="-0.499984740745262"/>
        <rFont val="Arial"/>
        <family val="2"/>
      </rPr>
      <t>-Protection]</t>
    </r>
  </si>
  <si>
    <r>
      <t>[</t>
    </r>
    <r>
      <rPr>
        <sz val="16"/>
        <color theme="0" tint="-0.499984740745262"/>
        <rFont val="細明體"/>
        <family val="3"/>
        <charset val="136"/>
      </rPr>
      <t>普</t>
    </r>
    <r>
      <rPr>
        <sz val="16"/>
        <color theme="0" tint="-0.499984740745262"/>
        <rFont val="Arial"/>
        <family val="2"/>
      </rPr>
      <t>-General]</t>
    </r>
  </si>
  <si>
    <r>
      <t>&lt;</t>
    </r>
    <r>
      <rPr>
        <b/>
        <sz val="18"/>
        <color theme="0" tint="-0.499984740745262"/>
        <rFont val="細明體"/>
        <family val="3"/>
        <charset val="136"/>
      </rPr>
      <t>即日放映</t>
    </r>
    <r>
      <rPr>
        <b/>
        <sz val="18"/>
        <color theme="0" tint="-0.499984740745262"/>
        <rFont val="Arial"/>
        <family val="2"/>
      </rPr>
      <t>&gt;
&lt;Full House&gt;</t>
    </r>
    <phoneticPr fontId="1" type="noConversion"/>
  </si>
  <si>
    <r>
      <t>&lt;</t>
    </r>
    <r>
      <rPr>
        <b/>
        <sz val="18"/>
        <color theme="0" tint="-0.499984740745262"/>
        <rFont val="細明體"/>
        <family val="3"/>
        <charset val="136"/>
      </rPr>
      <t>週三星光夜</t>
    </r>
    <r>
      <rPr>
        <b/>
        <sz val="18"/>
        <color theme="0" tint="-0.499984740745262"/>
        <rFont val="Arial"/>
        <family val="2"/>
      </rPr>
      <t>&gt;</t>
    </r>
    <phoneticPr fontId="1" type="noConversion"/>
  </si>
  <si>
    <r>
      <t>[</t>
    </r>
    <r>
      <rPr>
        <sz val="14"/>
        <color theme="0" tint="-0.499984740745262"/>
        <rFont val="細明體"/>
        <family val="3"/>
        <charset val="136"/>
      </rPr>
      <t>普</t>
    </r>
    <r>
      <rPr>
        <sz val="14"/>
        <color theme="0" tint="-0.499984740745262"/>
        <rFont val="Arial"/>
        <family val="2"/>
      </rPr>
      <t>-General]</t>
    </r>
  </si>
  <si>
    <r>
      <t>[</t>
    </r>
    <r>
      <rPr>
        <sz val="14"/>
        <color theme="0" tint="-0.499984740745262"/>
        <rFont val="細明體"/>
        <family val="3"/>
        <charset val="136"/>
      </rPr>
      <t>護</t>
    </r>
    <r>
      <rPr>
        <sz val="14"/>
        <color theme="0" tint="-0.499984740745262"/>
        <rFont val="Arial"/>
        <family val="2"/>
      </rPr>
      <t>-Protection]</t>
    </r>
  </si>
  <si>
    <r>
      <t>&lt;</t>
    </r>
    <r>
      <rPr>
        <b/>
        <sz val="18"/>
        <rFont val="細明體"/>
        <family val="3"/>
        <charset val="136"/>
      </rPr>
      <t>即日放映</t>
    </r>
    <r>
      <rPr>
        <b/>
        <sz val="18"/>
        <rFont val="Arial"/>
        <family val="2"/>
      </rPr>
      <t>&gt;
&lt;Full House&gt;</t>
    </r>
    <phoneticPr fontId="1" type="noConversion"/>
  </si>
  <si>
    <r>
      <t>&lt;</t>
    </r>
    <r>
      <rPr>
        <b/>
        <sz val="18"/>
        <color theme="0" tint="-0.499984740745262"/>
        <rFont val="細明體"/>
        <family val="3"/>
        <charset val="136"/>
      </rPr>
      <t>週六</t>
    </r>
    <r>
      <rPr>
        <b/>
        <sz val="18"/>
        <color theme="0" tint="-0.499984740745262"/>
        <rFont val="Arial"/>
        <family val="2"/>
      </rPr>
      <t>FUN</t>
    </r>
    <r>
      <rPr>
        <b/>
        <sz val="18"/>
        <color theme="0" tint="-0.499984740745262"/>
        <rFont val="細明體"/>
        <family val="3"/>
        <charset val="136"/>
      </rPr>
      <t>電影</t>
    </r>
    <r>
      <rPr>
        <b/>
        <sz val="18"/>
        <color theme="0" tint="-0.499984740745262"/>
        <rFont val="Arial"/>
        <family val="2"/>
      </rPr>
      <t>&gt;</t>
    </r>
    <phoneticPr fontId="1" type="noConversion"/>
  </si>
  <si>
    <r>
      <t>&lt;</t>
    </r>
    <r>
      <rPr>
        <b/>
        <sz val="18"/>
        <color theme="0" tint="-0.499984740745262"/>
        <rFont val="細明體"/>
        <family val="3"/>
        <charset val="136"/>
      </rPr>
      <t>週日皇牌影院</t>
    </r>
    <r>
      <rPr>
        <b/>
        <sz val="18"/>
        <color theme="0" tint="-0.499984740745262"/>
        <rFont val="Arial"/>
        <family val="2"/>
      </rPr>
      <t>&gt;</t>
    </r>
    <phoneticPr fontId="1" type="noConversion"/>
  </si>
  <si>
    <t>Page 6</t>
    <phoneticPr fontId="1" type="noConversion"/>
  </si>
  <si>
    <t>Page 4</t>
    <phoneticPr fontId="1" type="noConversion"/>
  </si>
  <si>
    <t>Page 3</t>
    <phoneticPr fontId="1" type="noConversion"/>
  </si>
  <si>
    <t>縱橫四海</t>
    <phoneticPr fontId="1" type="noConversion"/>
  </si>
  <si>
    <t>HD</t>
    <phoneticPr fontId="1" type="noConversion"/>
  </si>
  <si>
    <t>Legend Of The Fist:</t>
    <phoneticPr fontId="1" type="noConversion"/>
  </si>
  <si>
    <t>HD</t>
    <phoneticPr fontId="1" type="noConversion"/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</si>
  <si>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  <phoneticPr fontId="1" type="noConversion"/>
  </si>
  <si>
    <t>葉問</t>
  </si>
  <si>
    <t>Ip Man</t>
  </si>
  <si>
    <t>導火線</t>
    <phoneticPr fontId="1" type="noConversion"/>
  </si>
  <si>
    <t>Flash Point</t>
    <phoneticPr fontId="1" type="noConversion"/>
  </si>
  <si>
    <t>不能說的秘密</t>
    <phoneticPr fontId="1" type="noConversion"/>
  </si>
  <si>
    <t>Secret</t>
    <phoneticPr fontId="1" type="noConversion"/>
  </si>
  <si>
    <t>(Mandarin only)</t>
    <phoneticPr fontId="1" type="noConversion"/>
  </si>
  <si>
    <t>戲王之王</t>
    <phoneticPr fontId="1" type="noConversion"/>
  </si>
  <si>
    <t xml:space="preserve">Golden Scene </t>
    <phoneticPr fontId="1" type="noConversion"/>
  </si>
  <si>
    <t>Company Limited</t>
  </si>
  <si>
    <t>家有囍事2009</t>
    <phoneticPr fontId="1" type="noConversion"/>
  </si>
  <si>
    <t>All's well end's well 2009</t>
    <phoneticPr fontId="1" type="noConversion"/>
  </si>
  <si>
    <t>新少林寺</t>
    <phoneticPr fontId="1" type="noConversion"/>
  </si>
  <si>
    <t>SHAOLIN</t>
    <phoneticPr fontId="1" type="noConversion"/>
  </si>
  <si>
    <t>李小龍</t>
    <phoneticPr fontId="1" type="noConversion"/>
  </si>
  <si>
    <t xml:space="preserve">Bruce Lee, </t>
    <phoneticPr fontId="1" type="noConversion"/>
  </si>
  <si>
    <t>My Brother's Story</t>
    <phoneticPr fontId="1" type="noConversion"/>
  </si>
  <si>
    <t>笑著回家</t>
    <phoneticPr fontId="1" type="noConversion"/>
  </si>
  <si>
    <t>HomeComing</t>
    <phoneticPr fontId="1" type="noConversion"/>
  </si>
  <si>
    <t>跟蹤</t>
    <phoneticPr fontId="1" type="noConversion"/>
  </si>
  <si>
    <t>Eye in the sky</t>
    <phoneticPr fontId="1" type="noConversion"/>
  </si>
  <si>
    <t>線人</t>
    <phoneticPr fontId="1" type="noConversion"/>
  </si>
  <si>
    <t>The Stool Pigeon</t>
    <phoneticPr fontId="1" type="noConversion"/>
  </si>
  <si>
    <t>寶貝計劃</t>
    <phoneticPr fontId="1" type="noConversion"/>
  </si>
  <si>
    <t>The Haunting Lover</t>
    <phoneticPr fontId="1" type="noConversion"/>
  </si>
  <si>
    <t>葉問2</t>
  </si>
  <si>
    <t>IP MAN 2</t>
  </si>
  <si>
    <t>普可播</t>
    <phoneticPr fontId="1" type="noConversion"/>
  </si>
  <si>
    <t xml:space="preserve"> </t>
    <phoneticPr fontId="1" type="noConversion"/>
  </si>
  <si>
    <t>Mr. Vampire II</t>
    <phoneticPr fontId="1" type="noConversion"/>
  </si>
  <si>
    <t>Mr. Vampire III</t>
    <phoneticPr fontId="1" type="noConversion"/>
  </si>
  <si>
    <t>Vampire Vs Vampire</t>
    <phoneticPr fontId="1" type="noConversion"/>
  </si>
  <si>
    <t>Once Upon A Time</t>
    <phoneticPr fontId="1" type="noConversion"/>
  </si>
  <si>
    <t>In China And America</t>
    <phoneticPr fontId="1" type="noConversion"/>
  </si>
  <si>
    <t>極速傳說</t>
    <phoneticPr fontId="1" type="noConversion"/>
  </si>
  <si>
    <t>Legend Of Speed, The</t>
    <phoneticPr fontId="1" type="noConversion"/>
  </si>
  <si>
    <t>決戰紫禁之巔</t>
    <phoneticPr fontId="1" type="noConversion"/>
  </si>
  <si>
    <t>Duel,The</t>
    <phoneticPr fontId="1" type="noConversion"/>
  </si>
  <si>
    <t>黑白森林</t>
    <phoneticPr fontId="1" type="noConversion"/>
  </si>
  <si>
    <t>Colour Of the Truth</t>
    <phoneticPr fontId="1" type="noConversion"/>
  </si>
  <si>
    <t>烈火戰車</t>
    <phoneticPr fontId="1" type="noConversion"/>
  </si>
  <si>
    <t>Full Throttle</t>
    <phoneticPr fontId="1" type="noConversion"/>
  </si>
  <si>
    <t>奇謀妙計五福星</t>
    <phoneticPr fontId="1" type="noConversion"/>
  </si>
  <si>
    <t>Winners and Sinners</t>
  </si>
  <si>
    <t>雙子神偷</t>
    <phoneticPr fontId="1" type="noConversion"/>
  </si>
  <si>
    <t>UC</t>
    <phoneticPr fontId="1" type="noConversion"/>
  </si>
  <si>
    <t>無敵幸運星</t>
  </si>
  <si>
    <t>When Fortune Smiles</t>
    <phoneticPr fontId="1" type="noConversion"/>
  </si>
  <si>
    <t>畫皮</t>
  </si>
  <si>
    <t>Painted Skin</t>
  </si>
  <si>
    <t>Rob-B-Hood</t>
    <phoneticPr fontId="1" type="noConversion"/>
  </si>
  <si>
    <t>SHAOLIN</t>
    <phoneticPr fontId="1" type="noConversion"/>
  </si>
  <si>
    <t>黃飛鴻之西域雄獅</t>
    <phoneticPr fontId="1" type="noConversion"/>
  </si>
  <si>
    <t>Flash Point</t>
    <phoneticPr fontId="1" type="noConversion"/>
  </si>
  <si>
    <t>The Haunting Lover</t>
    <phoneticPr fontId="1" type="noConversion"/>
  </si>
  <si>
    <t xml:space="preserve">Bruce Lee, </t>
    <phoneticPr fontId="1" type="noConversion"/>
  </si>
  <si>
    <t>My Brother's Story</t>
    <phoneticPr fontId="1" type="noConversion"/>
  </si>
  <si>
    <t>Secret</t>
    <phoneticPr fontId="1" type="noConversion"/>
  </si>
  <si>
    <t>越光寶盒</t>
    <phoneticPr fontId="1" type="noConversion"/>
  </si>
  <si>
    <t>Just Another Pandora's Box</t>
    <phoneticPr fontId="1" type="noConversion"/>
  </si>
  <si>
    <t>Eye in the sky</t>
    <phoneticPr fontId="1" type="noConversion"/>
  </si>
  <si>
    <t xml:space="preserve">Golden Scene </t>
    <phoneticPr fontId="1" type="noConversion"/>
  </si>
  <si>
    <t>Company Limited</t>
    <phoneticPr fontId="1" type="noConversion"/>
  </si>
  <si>
    <t>The Stool Pigeon</t>
    <phoneticPr fontId="1" type="noConversion"/>
  </si>
  <si>
    <t>All's well end's well 2009</t>
    <phoneticPr fontId="1" type="noConversion"/>
  </si>
  <si>
    <t>HomeComing</t>
    <phoneticPr fontId="1" type="noConversion"/>
  </si>
  <si>
    <t>殭屍先生</t>
    <phoneticPr fontId="1" type="noConversion"/>
  </si>
  <si>
    <t>殭屍家族</t>
    <phoneticPr fontId="1" type="noConversion"/>
  </si>
  <si>
    <t>靈幻先生</t>
    <phoneticPr fontId="1" type="noConversion"/>
  </si>
  <si>
    <t>一眉道人</t>
    <phoneticPr fontId="1" type="noConversion"/>
  </si>
  <si>
    <t>借室還魂</t>
    <phoneticPr fontId="1" type="noConversion"/>
  </si>
  <si>
    <t>借室還魂</t>
    <phoneticPr fontId="1" type="noConversion"/>
  </si>
  <si>
    <t>十月圍城</t>
    <phoneticPr fontId="1" type="noConversion"/>
  </si>
  <si>
    <t>Bodyguards and Assassins</t>
    <phoneticPr fontId="1" type="noConversion"/>
  </si>
  <si>
    <t>雞排英雄</t>
  </si>
  <si>
    <t>night market hero</t>
  </si>
  <si>
    <t>HD</t>
    <phoneticPr fontId="1" type="noConversion"/>
  </si>
  <si>
    <t>(Mandarin only)</t>
    <phoneticPr fontId="1" type="noConversion"/>
  </si>
  <si>
    <t>梅蘭芳</t>
    <phoneticPr fontId="1" type="noConversion"/>
  </si>
  <si>
    <t>Forever Enthralled</t>
    <phoneticPr fontId="1" type="noConversion"/>
  </si>
  <si>
    <t>通天神探狄仁傑</t>
    <phoneticPr fontId="1" type="noConversion"/>
  </si>
  <si>
    <t>Detective Dee</t>
    <phoneticPr fontId="1" type="noConversion"/>
  </si>
  <si>
    <t>(AKA通天帝國狄仁傑)</t>
    <phoneticPr fontId="1" type="noConversion"/>
  </si>
  <si>
    <t>可跨護</t>
    <phoneticPr fontId="1" type="noConversion"/>
  </si>
  <si>
    <t>投名狀</t>
  </si>
  <si>
    <t>The Warlords</t>
  </si>
  <si>
    <t>(Mandarin only)</t>
    <phoneticPr fontId="1" type="noConversion"/>
  </si>
  <si>
    <t>喜劇之王</t>
    <phoneticPr fontId="1" type="noConversion"/>
  </si>
  <si>
    <t>King of Comedy</t>
    <phoneticPr fontId="1" type="noConversion"/>
  </si>
  <si>
    <r>
      <t>[</t>
    </r>
    <r>
      <rPr>
        <sz val="16"/>
        <color theme="0"/>
        <rFont val="細明體"/>
        <family val="3"/>
        <charset val="136"/>
      </rPr>
      <t>輔</t>
    </r>
    <r>
      <rPr>
        <sz val="16"/>
        <color theme="0"/>
        <rFont val="Arial"/>
        <family val="2"/>
      </rPr>
      <t>-Guidance]</t>
    </r>
  </si>
  <si>
    <t>金錢帝國</t>
    <phoneticPr fontId="1" type="noConversion"/>
  </si>
  <si>
    <t>I Corrupt All Cops</t>
    <phoneticPr fontId="1" type="noConversion"/>
  </si>
  <si>
    <t>硬漢</t>
    <phoneticPr fontId="1" type="noConversion"/>
  </si>
  <si>
    <t>The Underdog Knigh</t>
    <phoneticPr fontId="1" type="noConversion"/>
  </si>
  <si>
    <t>黑社會以和為貴</t>
    <phoneticPr fontId="1" type="noConversion"/>
  </si>
  <si>
    <t>Election 2</t>
    <phoneticPr fontId="1" type="noConversion"/>
  </si>
  <si>
    <t>奪標</t>
    <phoneticPr fontId="1" type="noConversion"/>
  </si>
  <si>
    <t>Champions</t>
    <phoneticPr fontId="1" type="noConversion"/>
  </si>
  <si>
    <t>EX</t>
    <phoneticPr fontId="1" type="noConversion"/>
  </si>
  <si>
    <t>雀聖2自摸天后</t>
    <phoneticPr fontId="1" type="noConversion"/>
  </si>
  <si>
    <t>Kung Fu Mahjong 2</t>
    <phoneticPr fontId="1" type="noConversion"/>
  </si>
  <si>
    <t>功夫廚神</t>
    <phoneticPr fontId="1" type="noConversion"/>
  </si>
  <si>
    <t>Kung Fu Chefs</t>
    <phoneticPr fontId="1" type="noConversion"/>
  </si>
  <si>
    <t>雀聖 3自摸三百番</t>
    <phoneticPr fontId="1" type="noConversion"/>
  </si>
  <si>
    <t>Kung Fu Mahjong 3 The Final Duel</t>
    <phoneticPr fontId="1" type="noConversion"/>
  </si>
  <si>
    <t xml:space="preserve">花田囍事2010 </t>
    <phoneticPr fontId="1" type="noConversion"/>
  </si>
  <si>
    <t>All's Well End's Well Too</t>
    <phoneticPr fontId="1" type="noConversion"/>
  </si>
  <si>
    <t>HD</t>
    <phoneticPr fontId="1" type="noConversion"/>
  </si>
  <si>
    <t>復仇者之死</t>
  </si>
  <si>
    <t>Revenge: A Love Story</t>
  </si>
  <si>
    <t>為你鍾情</t>
  </si>
  <si>
    <t>Frozen</t>
  </si>
  <si>
    <t>普可播</t>
    <phoneticPr fontId="1" type="noConversion"/>
  </si>
  <si>
    <t>綁架</t>
  </si>
  <si>
    <t>Kidnap</t>
  </si>
  <si>
    <t xml:space="preserve">歲月神偷 </t>
    <phoneticPr fontId="1" type="noConversion"/>
  </si>
  <si>
    <t xml:space="preserve">Echoes of the Rainbow </t>
    <phoneticPr fontId="1" type="noConversion"/>
  </si>
  <si>
    <t>追影</t>
    <phoneticPr fontId="1" type="noConversion"/>
  </si>
  <si>
    <t>Tracing Shadow</t>
    <phoneticPr fontId="1" type="noConversion"/>
  </si>
  <si>
    <t>每當變幻時</t>
  </si>
  <si>
    <t>Hooked On You</t>
  </si>
  <si>
    <t>一半海水 一半火焰</t>
    <phoneticPr fontId="1" type="noConversion"/>
  </si>
  <si>
    <t>Ocean Flame</t>
  </si>
  <si>
    <t>(Mandarin only)</t>
    <phoneticPr fontId="1" type="noConversion"/>
  </si>
  <si>
    <t>母親</t>
    <phoneticPr fontId="1" type="noConversion"/>
  </si>
  <si>
    <t>Our Mother</t>
    <phoneticPr fontId="1" type="noConversion"/>
  </si>
  <si>
    <t>(Japanese only)</t>
    <phoneticPr fontId="1" type="noConversion"/>
  </si>
  <si>
    <t xml:space="preserve"> </t>
    <phoneticPr fontId="1" type="noConversion"/>
  </si>
  <si>
    <t>刺陵</t>
    <phoneticPr fontId="1" type="noConversion"/>
  </si>
  <si>
    <t>Treasure Hunter</t>
  </si>
  <si>
    <t>交響情人夢最終樂章 前篇</t>
    <phoneticPr fontId="1" type="noConversion"/>
  </si>
  <si>
    <t xml:space="preserve">Nodame I </t>
    <phoneticPr fontId="1" type="noConversion"/>
  </si>
  <si>
    <t>交響情人夢最終樂章 後篇</t>
    <phoneticPr fontId="1" type="noConversion"/>
  </si>
  <si>
    <t>Nodame  II</t>
    <phoneticPr fontId="1" type="noConversion"/>
  </si>
  <si>
    <t>72家租客</t>
    <phoneticPr fontId="1" type="noConversion"/>
  </si>
  <si>
    <t xml:space="preserve">72 Tenants of Prosperity  </t>
    <phoneticPr fontId="1" type="noConversion"/>
  </si>
  <si>
    <t>可考慮跨普</t>
    <phoneticPr fontId="1" type="noConversion"/>
  </si>
  <si>
    <r>
      <t>[</t>
    </r>
    <r>
      <rPr>
        <sz val="16"/>
        <rFont val="細明體"/>
        <family val="3"/>
        <charset val="136"/>
      </rPr>
      <t>護</t>
    </r>
    <r>
      <rPr>
        <sz val="16"/>
        <rFont val="Arial"/>
        <family val="2"/>
      </rPr>
      <t>-Protection]</t>
    </r>
    <phoneticPr fontId="1" type="noConversion"/>
  </si>
  <si>
    <t>非誠勿擾</t>
    <phoneticPr fontId="1" type="noConversion"/>
  </si>
  <si>
    <t>If You Are The One</t>
  </si>
  <si>
    <t>海洋天堂</t>
  </si>
  <si>
    <t>Ocean Haven</t>
  </si>
  <si>
    <t>志明與春嬌</t>
  </si>
  <si>
    <t>LOVE IN A PUFF</t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</si>
  <si>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  <phoneticPr fontId="1" type="noConversion"/>
  </si>
  <si>
    <t>海角七號</t>
  </si>
  <si>
    <t>Cape No. 7</t>
  </si>
  <si>
    <t>赤壁II:決戰天下</t>
    <phoneticPr fontId="1" type="noConversion"/>
  </si>
  <si>
    <t>Red Cliff II</t>
    <phoneticPr fontId="1" type="noConversion"/>
  </si>
  <si>
    <t>可跨普</t>
    <phoneticPr fontId="1" type="noConversion"/>
  </si>
  <si>
    <r>
      <t>[</t>
    </r>
    <r>
      <rPr>
        <sz val="16"/>
        <color theme="0"/>
        <rFont val="細明體"/>
        <family val="3"/>
        <charset val="136"/>
      </rPr>
      <t>護</t>
    </r>
    <r>
      <rPr>
        <sz val="16"/>
        <color theme="0"/>
        <rFont val="Arial"/>
        <family val="2"/>
      </rPr>
      <t>-Protection]</t>
    </r>
  </si>
  <si>
    <t>出水芙蓉</t>
    <phoneticPr fontId="1" type="noConversion"/>
  </si>
  <si>
    <t>FANTASTIC WATER BABES</t>
    <phoneticPr fontId="1" type="noConversion"/>
  </si>
  <si>
    <t>UC</t>
    <phoneticPr fontId="1" type="noConversion"/>
  </si>
  <si>
    <t>人魚朵朵</t>
  </si>
  <si>
    <t>The Shoe Fairy</t>
  </si>
  <si>
    <t>UC</t>
    <phoneticPr fontId="1" type="noConversion"/>
  </si>
  <si>
    <t>六樓后座2家屬謝禮</t>
  </si>
  <si>
    <t>HAPPY FUNERAL</t>
    <phoneticPr fontId="1" type="noConversion"/>
  </si>
  <si>
    <t>黑金</t>
    <phoneticPr fontId="1" type="noConversion"/>
  </si>
  <si>
    <t xml:space="preserve">ISLAND OF GREED </t>
    <phoneticPr fontId="1" type="noConversion"/>
  </si>
  <si>
    <t xml:space="preserve">逃學英雄傳 </t>
  </si>
  <si>
    <t>TRUANT HEROE</t>
    <phoneticPr fontId="1" type="noConversion"/>
  </si>
  <si>
    <t>娛樂之王</t>
  </si>
  <si>
    <t>THE LORD OF AMUSEMENT</t>
    <phoneticPr fontId="1" type="noConversion"/>
  </si>
  <si>
    <t>險角</t>
    <phoneticPr fontId="1" type="noConversion"/>
  </si>
  <si>
    <t>Sharp Guns</t>
    <phoneticPr fontId="1" type="noConversion"/>
  </si>
  <si>
    <t>黑道風雲</t>
  </si>
  <si>
    <t xml:space="preserve">The Wall </t>
  </si>
  <si>
    <r>
      <t>賭俠</t>
    </r>
    <r>
      <rPr>
        <sz val="16"/>
        <rFont val="Arial"/>
        <family val="2"/>
      </rPr>
      <t>2002</t>
    </r>
    <phoneticPr fontId="1" type="noConversion"/>
  </si>
  <si>
    <t>The Conman 2002</t>
  </si>
  <si>
    <t>新古惑仔之少年激鬪篇</t>
    <phoneticPr fontId="1" type="noConversion"/>
  </si>
  <si>
    <t>Young &amp; Dangerous:</t>
    <phoneticPr fontId="1" type="noConversion"/>
  </si>
  <si>
    <t xml:space="preserve">The Prequel  </t>
    <phoneticPr fontId="1" type="noConversion"/>
  </si>
  <si>
    <t>不可跨普</t>
    <phoneticPr fontId="1" type="noConversion"/>
  </si>
  <si>
    <t>賭神3之少年賭神</t>
    <phoneticPr fontId="1" type="noConversion"/>
  </si>
  <si>
    <t>GOD OF GAMBLERS 3-</t>
    <phoneticPr fontId="1" type="noConversion"/>
  </si>
  <si>
    <t>THE EARLY STAGE</t>
  </si>
  <si>
    <t>神話</t>
  </si>
  <si>
    <t>THE MYTH</t>
    <phoneticPr fontId="1" type="noConversion"/>
  </si>
  <si>
    <t>(Original only)</t>
    <phoneticPr fontId="1" type="noConversion"/>
  </si>
  <si>
    <t>猛龍過江</t>
    <phoneticPr fontId="1" type="noConversion"/>
  </si>
  <si>
    <t>The Way Of The Dragon</t>
  </si>
  <si>
    <t>龍爭虎鬥</t>
    <phoneticPr fontId="1" type="noConversion"/>
  </si>
  <si>
    <t>Enter The Dragon</t>
    <phoneticPr fontId="1" type="noConversion"/>
  </si>
  <si>
    <t>巡城馬</t>
    <phoneticPr fontId="1" type="noConversion"/>
  </si>
  <si>
    <t>Postman Fights Back The</t>
    <phoneticPr fontId="1" type="noConversion"/>
  </si>
  <si>
    <r>
      <t>A</t>
    </r>
    <r>
      <rPr>
        <sz val="16"/>
        <rFont val="細明體"/>
        <family val="3"/>
        <charset val="136"/>
      </rPr>
      <t>計劃</t>
    </r>
    <phoneticPr fontId="1" type="noConversion"/>
  </si>
  <si>
    <t>Project A</t>
    <phoneticPr fontId="1" type="noConversion"/>
  </si>
  <si>
    <r>
      <t>A</t>
    </r>
    <r>
      <rPr>
        <sz val="16"/>
        <rFont val="細明體"/>
        <family val="3"/>
        <charset val="136"/>
      </rPr>
      <t>計劃續集</t>
    </r>
    <phoneticPr fontId="1" type="noConversion"/>
  </si>
  <si>
    <t>Project A II</t>
    <phoneticPr fontId="1" type="noConversion"/>
  </si>
  <si>
    <t>跛豪</t>
    <phoneticPr fontId="1" type="noConversion"/>
  </si>
  <si>
    <t>To Be Number One</t>
  </si>
  <si>
    <t>笑傲江湖</t>
    <phoneticPr fontId="1" type="noConversion"/>
  </si>
  <si>
    <t>Swordsman</t>
  </si>
  <si>
    <t>八星報喜</t>
    <phoneticPr fontId="1" type="noConversion"/>
  </si>
  <si>
    <t>Eighth Happiness</t>
    <phoneticPr fontId="1" type="noConversion"/>
  </si>
  <si>
    <r>
      <t>監獄風雲</t>
    </r>
    <r>
      <rPr>
        <sz val="16"/>
        <rFont val="Arial"/>
        <family val="2"/>
      </rPr>
      <t xml:space="preserve"> II</t>
    </r>
    <r>
      <rPr>
        <sz val="16"/>
        <rFont val="細明體"/>
        <family val="3"/>
        <charset val="136"/>
      </rPr>
      <t>大逃犯</t>
    </r>
    <phoneticPr fontId="1" type="noConversion"/>
  </si>
  <si>
    <t>Prison on Fire II</t>
  </si>
  <si>
    <t>汽水炸彈</t>
    <phoneticPr fontId="1" type="noConversion"/>
  </si>
  <si>
    <t>It's a Drink! It's a Bomb!</t>
    <phoneticPr fontId="1" type="noConversion"/>
  </si>
  <si>
    <t>可跨普</t>
    <phoneticPr fontId="1" type="noConversion"/>
  </si>
  <si>
    <t>HD</t>
    <phoneticPr fontId="1" type="noConversion"/>
  </si>
  <si>
    <t>流氓大亨</t>
    <phoneticPr fontId="1" type="noConversion"/>
  </si>
  <si>
    <t xml:space="preserve">An Autumn's Tale </t>
    <phoneticPr fontId="1" type="noConversion"/>
  </si>
  <si>
    <t>冷面狙擊手</t>
  </si>
  <si>
    <t>Tiger Cage 3</t>
    <phoneticPr fontId="1" type="noConversion"/>
  </si>
  <si>
    <r>
      <t>[</t>
    </r>
    <r>
      <rPr>
        <sz val="16"/>
        <color theme="0"/>
        <rFont val="細明體"/>
        <family val="3"/>
        <charset val="136"/>
      </rPr>
      <t>輔</t>
    </r>
    <r>
      <rPr>
        <sz val="16"/>
        <color theme="0"/>
        <rFont val="Arial"/>
        <family val="2"/>
      </rPr>
      <t>-Guidance]</t>
    </r>
    <phoneticPr fontId="1" type="noConversion"/>
  </si>
  <si>
    <r>
      <t>[</t>
    </r>
    <r>
      <rPr>
        <sz val="16"/>
        <color theme="0"/>
        <rFont val="細明體"/>
        <family val="3"/>
        <charset val="136"/>
      </rPr>
      <t>輔</t>
    </r>
    <r>
      <rPr>
        <sz val="16"/>
        <color theme="0"/>
        <rFont val="Arial"/>
        <family val="2"/>
      </rPr>
      <t>-Guidance]</t>
    </r>
    <phoneticPr fontId="1" type="noConversion"/>
  </si>
  <si>
    <t>師弟出馬</t>
    <phoneticPr fontId="1" type="noConversion"/>
  </si>
  <si>
    <t>The Young Master</t>
  </si>
  <si>
    <t>鬼打鬼</t>
    <phoneticPr fontId="1" type="noConversion"/>
  </si>
  <si>
    <t>Spooky Encounters</t>
    <phoneticPr fontId="1" type="noConversion"/>
  </si>
  <si>
    <t>HD</t>
    <phoneticPr fontId="1" type="noConversion"/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</si>
  <si>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  <phoneticPr fontId="1" type="noConversion"/>
  </si>
  <si>
    <t>獵犬、神槍、老狐狸</t>
    <phoneticPr fontId="1" type="noConversion"/>
  </si>
  <si>
    <t>Three Against The World</t>
    <phoneticPr fontId="1" type="noConversion"/>
  </si>
  <si>
    <t>龍的心</t>
    <phoneticPr fontId="1" type="noConversion"/>
  </si>
  <si>
    <t>Heart of Dragon</t>
    <phoneticPr fontId="1" type="noConversion"/>
  </si>
  <si>
    <t>縱橫四海</t>
    <phoneticPr fontId="1" type="noConversion"/>
  </si>
  <si>
    <t>THE RETURN OF POM POM</t>
    <phoneticPr fontId="1" type="noConversion"/>
  </si>
  <si>
    <t>雙龍出海</t>
    <phoneticPr fontId="1" type="noConversion"/>
  </si>
  <si>
    <t xml:space="preserve">賣身契 </t>
    <phoneticPr fontId="1" type="noConversion"/>
  </si>
  <si>
    <t>The Contract</t>
    <phoneticPr fontId="1" type="noConversion"/>
  </si>
  <si>
    <t>富貴逼人</t>
    <phoneticPr fontId="1" type="noConversion"/>
  </si>
  <si>
    <t>It's a Mad Mad Mad World</t>
    <phoneticPr fontId="1" type="noConversion"/>
  </si>
  <si>
    <r>
      <t>江湖龍虎鬥</t>
    </r>
    <r>
      <rPr>
        <sz val="16"/>
        <rFont val="Arial"/>
        <family val="2"/>
      </rPr>
      <t xml:space="preserve"> </t>
    </r>
  </si>
  <si>
    <t>Flame Brothers</t>
    <phoneticPr fontId="1" type="noConversion"/>
  </si>
  <si>
    <t>貓頭鷹與小飛象</t>
    <phoneticPr fontId="1" type="noConversion"/>
  </si>
  <si>
    <t>The Owl Vs Bombo</t>
  </si>
  <si>
    <r>
      <t>[</t>
    </r>
    <r>
      <rPr>
        <sz val="16"/>
        <rFont val="細明體"/>
        <family val="3"/>
        <charset val="136"/>
      </rPr>
      <t>護</t>
    </r>
    <r>
      <rPr>
        <sz val="16"/>
        <rFont val="Arial"/>
        <family val="2"/>
      </rPr>
      <t>-Protection]</t>
    </r>
    <phoneticPr fontId="1" type="noConversion"/>
  </si>
  <si>
    <t>特警屠龍</t>
    <phoneticPr fontId="1" type="noConversion"/>
  </si>
  <si>
    <t>Tiger Cage</t>
  </si>
  <si>
    <t>唐伯虎點秋香2之四大才子</t>
  </si>
  <si>
    <t>Flirting Scholar2</t>
  </si>
  <si>
    <t>普可播</t>
    <phoneticPr fontId="1" type="noConversion"/>
  </si>
  <si>
    <t xml:space="preserve"> </t>
    <phoneticPr fontId="1" type="noConversion"/>
  </si>
  <si>
    <t>新最佳拍檔</t>
    <phoneticPr fontId="1" type="noConversion"/>
  </si>
  <si>
    <t>Aces Go Places V-</t>
    <phoneticPr fontId="1" type="noConversion"/>
  </si>
  <si>
    <t>The Terracotta hit</t>
  </si>
  <si>
    <t>嚦咕嚦咕新年財</t>
  </si>
  <si>
    <t>Fat Choi Spirit</t>
  </si>
  <si>
    <t>可跨普</t>
    <phoneticPr fontId="1" type="noConversion"/>
  </si>
  <si>
    <t>一屋兩妻</t>
  </si>
  <si>
    <t>Happy Bigamist</t>
  </si>
  <si>
    <t>HD</t>
    <phoneticPr fontId="1" type="noConversion"/>
  </si>
  <si>
    <t>最佳拍檔</t>
    <phoneticPr fontId="1" type="noConversion"/>
  </si>
  <si>
    <t>Aces Go Places</t>
    <phoneticPr fontId="1" type="noConversion"/>
  </si>
  <si>
    <t>最佳拍檔大顯神通</t>
    <phoneticPr fontId="1" type="noConversion"/>
  </si>
  <si>
    <t>Aces Go Places II</t>
    <phoneticPr fontId="1" type="noConversion"/>
  </si>
  <si>
    <t>最佳拍檔之女皇密令</t>
    <phoneticPr fontId="1" type="noConversion"/>
  </si>
  <si>
    <t xml:space="preserve">Aces Go Places III </t>
    <phoneticPr fontId="1" type="noConversion"/>
  </si>
  <si>
    <t>Our man from bond Street</t>
    <phoneticPr fontId="1" type="noConversion"/>
  </si>
  <si>
    <t>最佳拍檔之千里救差婆</t>
    <phoneticPr fontId="1" type="noConversion"/>
  </si>
  <si>
    <t>Aces Go Places IV</t>
    <phoneticPr fontId="1" type="noConversion"/>
  </si>
  <si>
    <t>不可跨普</t>
    <phoneticPr fontId="1" type="noConversion"/>
  </si>
  <si>
    <t>食神</t>
  </si>
  <si>
    <t>The God of Cookery</t>
  </si>
  <si>
    <t>行運超人</t>
    <phoneticPr fontId="1" type="noConversion"/>
  </si>
  <si>
    <t>My Lucky Star</t>
    <phoneticPr fontId="1" type="noConversion"/>
  </si>
  <si>
    <t>UC</t>
    <phoneticPr fontId="1" type="noConversion"/>
  </si>
  <si>
    <t>龍鳳店</t>
  </si>
  <si>
    <t>The Dragon And Phoenix Inn</t>
  </si>
  <si>
    <t>葉問前傳</t>
    <phoneticPr fontId="1" type="noConversion"/>
  </si>
  <si>
    <t>The Legend Is Born Ip Man</t>
    <phoneticPr fontId="1" type="noConversion"/>
  </si>
  <si>
    <t>全城熱戀熱辣辣</t>
    <phoneticPr fontId="1" type="noConversion"/>
  </si>
  <si>
    <t xml:space="preserve">Hot Summer Days   </t>
    <phoneticPr fontId="1" type="noConversion"/>
  </si>
  <si>
    <t>三人新世界</t>
    <phoneticPr fontId="1" type="noConversion"/>
  </si>
  <si>
    <t>Heart into Hearts</t>
    <phoneticPr fontId="1" type="noConversion"/>
  </si>
  <si>
    <t>龍虎門</t>
  </si>
  <si>
    <t xml:space="preserve">Dragon Tiger Gate </t>
  </si>
  <si>
    <t xml:space="preserve">Kung Fu Mahjong 3 </t>
    <phoneticPr fontId="1" type="noConversion"/>
  </si>
  <si>
    <t>The Final Duel</t>
  </si>
  <si>
    <r>
      <t>慈禧秘密生活</t>
    </r>
    <r>
      <rPr>
        <sz val="16"/>
        <rFont val="Times New Roman"/>
        <family val="1"/>
      </rPr>
      <t xml:space="preserve"> </t>
    </r>
    <phoneticPr fontId="1" type="noConversion"/>
  </si>
  <si>
    <t>Lover Of The Last Empress</t>
    <phoneticPr fontId="1" type="noConversion"/>
  </si>
  <si>
    <t>暗戰2</t>
  </si>
  <si>
    <t>Running Out Of Time 2</t>
  </si>
  <si>
    <t>滿清禁宮奇案</t>
  </si>
  <si>
    <t>Sex And The Emperor</t>
  </si>
  <si>
    <t>我家有一隻河東獅</t>
    <phoneticPr fontId="1" type="noConversion"/>
  </si>
  <si>
    <t>THE LION ROARS</t>
    <phoneticPr fontId="1" type="noConversion"/>
  </si>
  <si>
    <t>墨攻</t>
  </si>
  <si>
    <t>A Battle of Wits</t>
  </si>
  <si>
    <t>最愛女人購物狂</t>
  </si>
  <si>
    <t>Shopaholics, The</t>
  </si>
  <si>
    <t>開心鬼</t>
  </si>
  <si>
    <t>Happy Ghost, The</t>
  </si>
  <si>
    <t>夏日福星</t>
    <phoneticPr fontId="1" type="noConversion"/>
  </si>
  <si>
    <t>Twinkle Twinkle Lucky Stars</t>
    <phoneticPr fontId="1" type="noConversion"/>
  </si>
  <si>
    <t>亂世兒女</t>
  </si>
  <si>
    <t>Shanghai Shanghai</t>
    <phoneticPr fontId="1" type="noConversion"/>
  </si>
  <si>
    <t>HD</t>
    <phoneticPr fontId="1" type="noConversion"/>
  </si>
  <si>
    <t>雜家小子</t>
  </si>
  <si>
    <t>Knockabout</t>
  </si>
  <si>
    <t>黃飛鴻92之龍行天下</t>
  </si>
  <si>
    <t>Master, The</t>
  </si>
  <si>
    <t>HD</t>
    <phoneticPr fontId="1" type="noConversion"/>
  </si>
  <si>
    <t>黃飛鴻之二男兒當自強</t>
  </si>
  <si>
    <t>Once Upon A Time In China II</t>
  </si>
  <si>
    <t>鎗王之王</t>
  </si>
  <si>
    <t>Triple Tap</t>
  </si>
  <si>
    <t>賭俠 1999</t>
  </si>
  <si>
    <t>Conman, The</t>
  </si>
  <si>
    <t>Shanghai Shanghai</t>
    <phoneticPr fontId="1" type="noConversion"/>
  </si>
  <si>
    <t>洗黑錢</t>
    <phoneticPr fontId="1" type="noConversion"/>
  </si>
  <si>
    <t>Tiger Cage 2</t>
  </si>
  <si>
    <t>黃飛鴻之三獅王爭霸</t>
    <phoneticPr fontId="1" type="noConversion"/>
  </si>
  <si>
    <t>Once Upon A Time In China III</t>
  </si>
  <si>
    <t>殺手之王</t>
  </si>
  <si>
    <t>Hitman</t>
  </si>
  <si>
    <t>喜馬拉亞星</t>
  </si>
  <si>
    <t>Himalaya Singh</t>
  </si>
  <si>
    <t>皇家師姐IV直擊證人</t>
    <phoneticPr fontId="1" type="noConversion"/>
  </si>
  <si>
    <t>In The Line of Duty 4</t>
    <phoneticPr fontId="1" type="noConversion"/>
  </si>
  <si>
    <t>龍兄虎弟</t>
    <phoneticPr fontId="1" type="noConversion"/>
  </si>
  <si>
    <t>Armour of God</t>
    <phoneticPr fontId="1" type="noConversion"/>
  </si>
  <si>
    <t xml:space="preserve">皇家戰士 </t>
    <phoneticPr fontId="1" type="noConversion"/>
  </si>
  <si>
    <t>Royal Warriors</t>
    <phoneticPr fontId="1" type="noConversion"/>
  </si>
  <si>
    <t>不可跨普</t>
    <phoneticPr fontId="1" type="noConversion"/>
  </si>
  <si>
    <t>(Mandarin only)</t>
    <phoneticPr fontId="1" type="noConversion"/>
  </si>
  <si>
    <t>Shanghai Shanghai</t>
    <phoneticPr fontId="1" type="noConversion"/>
  </si>
  <si>
    <t>HD</t>
    <phoneticPr fontId="1" type="noConversion"/>
  </si>
  <si>
    <t>中國最後一個太監</t>
    <phoneticPr fontId="1" type="noConversion"/>
  </si>
  <si>
    <t>Lai Shi China's Last Eunuch</t>
    <phoneticPr fontId="1" type="noConversion"/>
  </si>
  <si>
    <t>THE MYTH</t>
    <phoneticPr fontId="1" type="noConversion"/>
  </si>
  <si>
    <t>(Original only)</t>
    <phoneticPr fontId="1" type="noConversion"/>
  </si>
  <si>
    <t>千王</t>
  </si>
  <si>
    <t>GREAT PRETENDERS</t>
    <phoneticPr fontId="1" type="noConversion"/>
  </si>
  <si>
    <t>望夫成龍</t>
    <phoneticPr fontId="1" type="noConversion"/>
  </si>
  <si>
    <t>Love is Love</t>
    <phoneticPr fontId="1" type="noConversion"/>
  </si>
  <si>
    <t>小男人週記</t>
    <phoneticPr fontId="1" type="noConversion"/>
  </si>
  <si>
    <t>Yuppie Fantasia, The</t>
    <phoneticPr fontId="1" type="noConversion"/>
  </si>
  <si>
    <t>我老婆未滿十八歲</t>
    <phoneticPr fontId="1" type="noConversion"/>
  </si>
  <si>
    <t>My Wife is 18</t>
  </si>
  <si>
    <t>可跨普但少排</t>
    <phoneticPr fontId="1" type="noConversion"/>
  </si>
  <si>
    <t>出水芙蓉</t>
    <phoneticPr fontId="1" type="noConversion"/>
  </si>
  <si>
    <t>FANTASTIC WATER BABES</t>
    <phoneticPr fontId="1" type="noConversion"/>
  </si>
  <si>
    <t>近在咫尺</t>
  </si>
  <si>
    <t>close to you</t>
  </si>
  <si>
    <t>護(普可播)</t>
    <phoneticPr fontId="1" type="noConversion"/>
  </si>
  <si>
    <t>絕世好賓</t>
  </si>
  <si>
    <t>Driving Miss Wealthy</t>
  </si>
  <si>
    <t>精武拳</t>
    <phoneticPr fontId="1" type="noConversion"/>
  </si>
  <si>
    <t>New Fist Of Fury</t>
    <phoneticPr fontId="1" type="noConversion"/>
  </si>
  <si>
    <r>
      <t>(</t>
    </r>
    <r>
      <rPr>
        <sz val="16"/>
        <rFont val="細明體"/>
        <family val="3"/>
        <charset val="136"/>
      </rPr>
      <t>原為新精武門</t>
    </r>
    <r>
      <rPr>
        <sz val="16"/>
        <rFont val="Arial"/>
        <family val="2"/>
      </rPr>
      <t>)</t>
    </r>
    <phoneticPr fontId="1" type="noConversion"/>
  </si>
  <si>
    <t>黃飛鴻</t>
    <phoneticPr fontId="1" type="noConversion"/>
  </si>
  <si>
    <t>Once Upon A Time In China</t>
  </si>
  <si>
    <t>阿飛</t>
  </si>
  <si>
    <t>Fate</t>
  </si>
  <si>
    <t xml:space="preserve">危險人物 </t>
  </si>
  <si>
    <t>Undercover</t>
  </si>
  <si>
    <t>刀手</t>
  </si>
  <si>
    <t>KILLER</t>
    <phoneticPr fontId="1" type="noConversion"/>
  </si>
  <si>
    <r>
      <t>[</t>
    </r>
    <r>
      <rPr>
        <sz val="16"/>
        <color theme="0"/>
        <rFont val="細明體"/>
        <family val="3"/>
        <charset val="136"/>
      </rPr>
      <t>輔</t>
    </r>
    <r>
      <rPr>
        <sz val="16"/>
        <color theme="0"/>
        <rFont val="Arial"/>
        <family val="2"/>
      </rPr>
      <t>-Guidance]</t>
    </r>
    <phoneticPr fontId="1" type="noConversion"/>
  </si>
  <si>
    <t>分手說愛你</t>
    <phoneticPr fontId="1" type="noConversion"/>
  </si>
  <si>
    <t>Break up Club</t>
    <phoneticPr fontId="1" type="noConversion"/>
  </si>
  <si>
    <t>奇緣</t>
  </si>
  <si>
    <t>Witch From Nepal</t>
  </si>
  <si>
    <t>大搜查線:全面動員</t>
    <phoneticPr fontId="1" type="noConversion"/>
  </si>
  <si>
    <t>Bayside Shakedown 3</t>
    <phoneticPr fontId="1" type="noConversion"/>
  </si>
  <si>
    <t>(Japanese only)</t>
  </si>
  <si>
    <t>中國最後一個太監</t>
    <phoneticPr fontId="1" type="noConversion"/>
  </si>
  <si>
    <t>Lai Shi China's Last Eunuch</t>
    <phoneticPr fontId="1" type="noConversion"/>
  </si>
  <si>
    <t>HD</t>
    <phoneticPr fontId="1" type="noConversion"/>
  </si>
  <si>
    <t>歡樂叮噹</t>
  </si>
  <si>
    <t>Happy Din Don</t>
  </si>
  <si>
    <t>殺妻二人組</t>
  </si>
  <si>
    <t>100 Ways To Murder Your Wife</t>
    <phoneticPr fontId="1" type="noConversion"/>
  </si>
  <si>
    <t>殺之戀</t>
  </si>
  <si>
    <t>Fatal Love</t>
    <phoneticPr fontId="1" type="noConversion"/>
  </si>
  <si>
    <t>一妻兩夫</t>
  </si>
  <si>
    <t>One Husband Too Many</t>
  </si>
  <si>
    <t>HD</t>
    <phoneticPr fontId="1" type="noConversion"/>
  </si>
  <si>
    <t>一半海水 一半火焰</t>
    <phoneticPr fontId="1" type="noConversion"/>
  </si>
  <si>
    <t>監獄風雲</t>
    <phoneticPr fontId="1" type="noConversion"/>
  </si>
  <si>
    <t>Prison on Fire</t>
  </si>
  <si>
    <t>整人專家</t>
    <phoneticPr fontId="1" type="noConversion"/>
  </si>
  <si>
    <t>Tricky Brains</t>
    <phoneticPr fontId="1" type="noConversion"/>
  </si>
  <si>
    <t>殭屍家族</t>
    <phoneticPr fontId="1" type="noConversion"/>
  </si>
  <si>
    <t>Mr. Vampire II</t>
    <phoneticPr fontId="1" type="noConversion"/>
  </si>
  <si>
    <r>
      <t>監獄風雲</t>
    </r>
    <r>
      <rPr>
        <sz val="16"/>
        <rFont val="Arial"/>
        <family val="2"/>
      </rPr>
      <t xml:space="preserve"> II</t>
    </r>
    <r>
      <rPr>
        <sz val="16"/>
        <rFont val="細明體"/>
        <family val="3"/>
        <charset val="136"/>
      </rPr>
      <t>大逃犯</t>
    </r>
    <phoneticPr fontId="1" type="noConversion"/>
  </si>
  <si>
    <r>
      <t>[</t>
    </r>
    <r>
      <rPr>
        <sz val="16"/>
        <color theme="0"/>
        <rFont val="細明體"/>
        <family val="3"/>
        <charset val="136"/>
      </rPr>
      <t>輔</t>
    </r>
    <r>
      <rPr>
        <sz val="16"/>
        <color theme="0"/>
        <rFont val="Arial"/>
        <family val="2"/>
      </rPr>
      <t>-Guidance]</t>
    </r>
    <phoneticPr fontId="1" type="noConversion"/>
  </si>
  <si>
    <t>三不管</t>
    <phoneticPr fontId="1" type="noConversion"/>
  </si>
  <si>
    <t>Chaos</t>
  </si>
  <si>
    <r>
      <t>賭俠</t>
    </r>
    <r>
      <rPr>
        <sz val="16"/>
        <rFont val="Arial"/>
        <family val="2"/>
      </rPr>
      <t>2002</t>
    </r>
    <phoneticPr fontId="1" type="noConversion"/>
  </si>
  <si>
    <t>又見阿郎</t>
    <phoneticPr fontId="1" type="noConversion"/>
  </si>
  <si>
    <t>All About Ah Long</t>
  </si>
  <si>
    <t>笑拳怪招</t>
    <phoneticPr fontId="1" type="noConversion"/>
  </si>
  <si>
    <t>Fearless Hyena</t>
    <phoneticPr fontId="1" type="noConversion"/>
  </si>
  <si>
    <t>Eastern Condors</t>
  </si>
  <si>
    <t>火龍</t>
  </si>
  <si>
    <t>Fire Of Conscience</t>
  </si>
  <si>
    <t>倩女幽魂 III 道道道</t>
  </si>
  <si>
    <t>Chinese Ghost Story III, A</t>
  </si>
  <si>
    <t>贊先生與找錢華</t>
    <phoneticPr fontId="1" type="noConversion"/>
  </si>
  <si>
    <t>Warriors Two</t>
    <phoneticPr fontId="1" type="noConversion"/>
  </si>
  <si>
    <t>人在江湖</t>
  </si>
  <si>
    <t>A Mob Story</t>
  </si>
  <si>
    <t>踢皮球</t>
    <phoneticPr fontId="1" type="noConversion"/>
  </si>
  <si>
    <t>The Champions</t>
    <phoneticPr fontId="1" type="noConversion"/>
  </si>
  <si>
    <t>Tiger Cage 3</t>
    <phoneticPr fontId="1" type="noConversion"/>
  </si>
  <si>
    <t>一眉道人</t>
  </si>
  <si>
    <t>Vampire Vs Vampire</t>
    <phoneticPr fontId="1" type="noConversion"/>
  </si>
  <si>
    <t>龍的傳人</t>
  </si>
  <si>
    <t>Legend Of The Dragon</t>
  </si>
  <si>
    <t>婚前試愛</t>
  </si>
  <si>
    <t>Marriage with a Liar</t>
  </si>
  <si>
    <t>HD</t>
    <phoneticPr fontId="1" type="noConversion"/>
  </si>
  <si>
    <t>無間道</t>
    <phoneticPr fontId="1" type="noConversion"/>
  </si>
  <si>
    <t>Infernal Affairs</t>
    <phoneticPr fontId="1" type="noConversion"/>
  </si>
  <si>
    <r>
      <t>鬼新娘</t>
    </r>
    <r>
      <rPr>
        <sz val="16"/>
        <rFont val="Arial"/>
        <family val="2"/>
      </rPr>
      <t xml:space="preserve"> </t>
    </r>
  </si>
  <si>
    <t>Spiritual Love</t>
    <phoneticPr fontId="1" type="noConversion"/>
  </si>
  <si>
    <t>癲佬正傳</t>
  </si>
  <si>
    <t>Lunatics, The</t>
  </si>
  <si>
    <t>警察故事</t>
    <phoneticPr fontId="1" type="noConversion"/>
  </si>
  <si>
    <t>Police Story</t>
  </si>
  <si>
    <t>力王</t>
    <phoneticPr fontId="1" type="noConversion"/>
  </si>
  <si>
    <t>Story of Ricky</t>
  </si>
  <si>
    <t>東方禿鷹</t>
    <phoneticPr fontId="1" type="noConversion"/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</si>
  <si>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  <phoneticPr fontId="1" type="noConversion"/>
  </si>
  <si>
    <t>雙龍出海</t>
    <phoneticPr fontId="1" type="noConversion"/>
  </si>
  <si>
    <t>武狀元蘇乞兒</t>
  </si>
  <si>
    <t>KING OF BEGGARS</t>
    <phoneticPr fontId="1" type="noConversion"/>
  </si>
  <si>
    <t>最佳拍檔之女皇密令</t>
    <phoneticPr fontId="1" type="noConversion"/>
  </si>
  <si>
    <t xml:space="preserve">花田囍事2010 </t>
    <phoneticPr fontId="1" type="noConversion"/>
  </si>
  <si>
    <t>All's Well End's Well Too</t>
    <phoneticPr fontId="1" type="noConversion"/>
  </si>
  <si>
    <t>可跨普</t>
  </si>
  <si>
    <t>可跨普播</t>
    <phoneticPr fontId="1" type="noConversion"/>
  </si>
  <si>
    <t>艋舺</t>
  </si>
  <si>
    <t>Monga</t>
  </si>
  <si>
    <t>HD</t>
    <phoneticPr fontId="1" type="noConversion"/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</si>
  <si>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  <phoneticPr fontId="1" type="noConversion"/>
  </si>
  <si>
    <t>可跨普</t>
    <phoneticPr fontId="1" type="noConversion"/>
  </si>
  <si>
    <t>赤壁</t>
    <phoneticPr fontId="1" type="noConversion"/>
  </si>
  <si>
    <t>Red Cliff I</t>
    <phoneticPr fontId="1" type="noConversion"/>
  </si>
  <si>
    <t>(Mandarin only)</t>
    <phoneticPr fontId="1" type="noConversion"/>
  </si>
  <si>
    <t>赤壁II:決戰天下</t>
    <phoneticPr fontId="1" type="noConversion"/>
  </si>
  <si>
    <t>Red Cliff II</t>
    <phoneticPr fontId="1" type="noConversion"/>
  </si>
  <si>
    <r>
      <t>[</t>
    </r>
    <r>
      <rPr>
        <sz val="16"/>
        <color theme="0"/>
        <rFont val="細明體"/>
        <family val="3"/>
        <charset val="136"/>
      </rPr>
      <t>輔</t>
    </r>
    <r>
      <rPr>
        <sz val="16"/>
        <color theme="0"/>
        <rFont val="Arial"/>
        <family val="2"/>
      </rPr>
      <t>-Guidance]</t>
    </r>
    <phoneticPr fontId="1" type="noConversion"/>
  </si>
  <si>
    <t>HD</t>
    <phoneticPr fontId="1" type="noConversion"/>
  </si>
  <si>
    <t>警察故事</t>
    <phoneticPr fontId="1" type="noConversion"/>
  </si>
  <si>
    <t>全城熱戀熱辣辣</t>
    <phoneticPr fontId="1" type="noConversion"/>
  </si>
  <si>
    <t xml:space="preserve">Hot Summer Days   </t>
    <phoneticPr fontId="1" type="noConversion"/>
  </si>
  <si>
    <t>不可跨普</t>
    <phoneticPr fontId="1" type="noConversion"/>
  </si>
  <si>
    <r>
      <t>(</t>
    </r>
    <r>
      <rPr>
        <b/>
        <sz val="16"/>
        <color theme="0"/>
        <rFont val="細明體"/>
        <family val="3"/>
        <charset val="136"/>
      </rPr>
      <t>可跨普</t>
    </r>
    <r>
      <rPr>
        <b/>
        <sz val="16"/>
        <color theme="0"/>
        <rFont val="Arial"/>
        <family val="2"/>
      </rPr>
      <t>)</t>
    </r>
    <phoneticPr fontId="1" type="noConversion"/>
  </si>
  <si>
    <t>The Underdog Knigh</t>
    <phoneticPr fontId="1" type="noConversion"/>
  </si>
  <si>
    <t>前度</t>
    <phoneticPr fontId="1" type="noConversion"/>
  </si>
  <si>
    <t>Champions</t>
    <phoneticPr fontId="1" type="noConversion"/>
  </si>
  <si>
    <t>Election 2</t>
    <phoneticPr fontId="1" type="noConversion"/>
  </si>
  <si>
    <t>HD</t>
    <phoneticPr fontId="1" type="noConversion"/>
  </si>
  <si>
    <t>King of Comedy</t>
    <phoneticPr fontId="1" type="noConversion"/>
  </si>
  <si>
    <t>殭屍先生</t>
    <phoneticPr fontId="1" type="noConversion"/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</si>
  <si>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  <phoneticPr fontId="1" type="noConversion"/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</si>
  <si>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  <phoneticPr fontId="1" type="noConversion"/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</si>
  <si>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  <phoneticPr fontId="1" type="noConversion"/>
  </si>
  <si>
    <t>借室還魂</t>
    <phoneticPr fontId="1" type="noConversion"/>
  </si>
  <si>
    <t>The Haunting Lover</t>
    <phoneticPr fontId="1" type="noConversion"/>
  </si>
  <si>
    <t>越光寶盒</t>
    <phoneticPr fontId="1" type="noConversion"/>
  </si>
  <si>
    <t>Just Another Pandora's Box</t>
    <phoneticPr fontId="1" type="noConversion"/>
  </si>
  <si>
    <t>HD</t>
    <phoneticPr fontId="1" type="noConversion"/>
  </si>
  <si>
    <t>I Corrupt All Cops</t>
    <phoneticPr fontId="1" type="noConversion"/>
  </si>
  <si>
    <t>普可播</t>
    <phoneticPr fontId="1" type="noConversion"/>
  </si>
  <si>
    <t xml:space="preserve"> </t>
    <phoneticPr fontId="1" type="noConversion"/>
  </si>
  <si>
    <t>英雄本色：無敵者</t>
    <phoneticPr fontId="1" type="noConversion"/>
  </si>
  <si>
    <t>a better tomorrow</t>
  </si>
  <si>
    <t>警察故事續集</t>
    <phoneticPr fontId="1" type="noConversion"/>
  </si>
  <si>
    <t>Police Story Part II</t>
  </si>
  <si>
    <t>風雲2</t>
    <phoneticPr fontId="1" type="noConversion"/>
  </si>
  <si>
    <t>The Storm Warriors</t>
    <phoneticPr fontId="1" type="noConversion"/>
  </si>
  <si>
    <t>鹿鼎大帝</t>
    <phoneticPr fontId="1" type="noConversion"/>
  </si>
  <si>
    <t>Forbidden City Cop</t>
  </si>
  <si>
    <t>復仇</t>
    <phoneticPr fontId="1" type="noConversion"/>
  </si>
  <si>
    <t>Vengeance</t>
    <phoneticPr fontId="1" type="noConversion"/>
  </si>
  <si>
    <t>龍兄虎弟</t>
    <phoneticPr fontId="1" type="noConversion"/>
  </si>
  <si>
    <t>Armour of God</t>
    <phoneticPr fontId="1" type="noConversion"/>
  </si>
  <si>
    <t>殭屍家族</t>
    <phoneticPr fontId="1" type="noConversion"/>
  </si>
  <si>
    <t>Mr. Vampire II</t>
    <phoneticPr fontId="1" type="noConversion"/>
  </si>
  <si>
    <r>
      <t>A</t>
    </r>
    <r>
      <rPr>
        <sz val="16"/>
        <rFont val="細明體"/>
        <family val="3"/>
        <charset val="136"/>
      </rPr>
      <t>計劃續集</t>
    </r>
    <phoneticPr fontId="1" type="noConversion"/>
  </si>
  <si>
    <t>Project A II</t>
    <phoneticPr fontId="1" type="noConversion"/>
  </si>
  <si>
    <t xml:space="preserve">皇家戰士 </t>
    <phoneticPr fontId="1" type="noConversion"/>
  </si>
  <si>
    <t>Royal Warriors</t>
    <phoneticPr fontId="1" type="noConversion"/>
  </si>
  <si>
    <t>不可跨普</t>
    <phoneticPr fontId="1" type="noConversion"/>
  </si>
  <si>
    <t>精武拳</t>
    <phoneticPr fontId="1" type="noConversion"/>
  </si>
  <si>
    <t>New Fist Of Fury</t>
    <phoneticPr fontId="1" type="noConversion"/>
  </si>
  <si>
    <r>
      <t>(</t>
    </r>
    <r>
      <rPr>
        <sz val="16"/>
        <rFont val="細明體"/>
        <family val="3"/>
        <charset val="136"/>
      </rPr>
      <t>原為新精武門</t>
    </r>
    <r>
      <rPr>
        <sz val="16"/>
        <rFont val="Arial"/>
        <family val="2"/>
      </rPr>
      <t>)</t>
    </r>
    <phoneticPr fontId="1" type="noConversion"/>
  </si>
  <si>
    <t>我家有一隻河東獅</t>
    <phoneticPr fontId="1" type="noConversion"/>
  </si>
  <si>
    <t>THE LION ROARS</t>
    <phoneticPr fontId="1" type="noConversion"/>
  </si>
  <si>
    <t>交響情人夢最終樂章 後篇</t>
    <phoneticPr fontId="1" type="noConversion"/>
  </si>
  <si>
    <t>Nodame  II</t>
    <phoneticPr fontId="1" type="noConversion"/>
  </si>
  <si>
    <t>(Japanese only)</t>
    <phoneticPr fontId="1" type="noConversion"/>
  </si>
  <si>
    <r>
      <t>[</t>
    </r>
    <r>
      <rPr>
        <sz val="16"/>
        <color theme="0"/>
        <rFont val="細明體"/>
        <family val="3"/>
        <charset val="136"/>
      </rPr>
      <t>普</t>
    </r>
    <r>
      <rPr>
        <sz val="16"/>
        <color theme="0"/>
        <rFont val="Arial"/>
        <family val="2"/>
      </rPr>
      <t>-General]</t>
    </r>
  </si>
  <si>
    <t>黑社會以和為貴</t>
    <phoneticPr fontId="1" type="noConversion"/>
  </si>
  <si>
    <t>Election 2</t>
    <phoneticPr fontId="1" type="noConversion"/>
  </si>
  <si>
    <t>望夫成龍</t>
    <phoneticPr fontId="1" type="noConversion"/>
  </si>
  <si>
    <t>Love is Love</t>
    <phoneticPr fontId="1" type="noConversion"/>
  </si>
  <si>
    <t>Aces Go Places IV</t>
    <phoneticPr fontId="1" type="noConversion"/>
  </si>
  <si>
    <t>夏日福星</t>
    <phoneticPr fontId="1" type="noConversion"/>
  </si>
  <si>
    <t>Twinkle Twinkle Lucky Stars</t>
    <phoneticPr fontId="1" type="noConversion"/>
  </si>
  <si>
    <t>HD</t>
    <phoneticPr fontId="1" type="noConversion"/>
  </si>
  <si>
    <r>
      <t>要減前一日</t>
    </r>
    <r>
      <rPr>
        <sz val="14"/>
        <color theme="0"/>
        <rFont val="Arial"/>
        <family val="2"/>
      </rPr>
      <t>2100/2300</t>
    </r>
    <phoneticPr fontId="1" type="noConversion"/>
  </si>
  <si>
    <t>*黃飛鴻之西域雄獅</t>
    <phoneticPr fontId="1" type="noConversion"/>
  </si>
  <si>
    <t>*極速傳說</t>
    <phoneticPr fontId="1" type="noConversion"/>
  </si>
  <si>
    <t>黑白森林</t>
    <phoneticPr fontId="1" type="noConversion"/>
  </si>
  <si>
    <t>*黑白森林</t>
    <phoneticPr fontId="1" type="noConversion"/>
  </si>
  <si>
    <t>*決戰紫禁之巔</t>
    <phoneticPr fontId="1" type="noConversion"/>
  </si>
  <si>
    <t>*烈火戰車</t>
    <phoneticPr fontId="1" type="noConversion"/>
  </si>
  <si>
    <t>Aces Go Places</t>
    <phoneticPr fontId="1" type="noConversion"/>
  </si>
  <si>
    <t>可跨普</t>
    <phoneticPr fontId="1" type="noConversion"/>
  </si>
  <si>
    <t>*最佳拍檔</t>
    <phoneticPr fontId="1" type="noConversion"/>
  </si>
  <si>
    <t>黃飛鴻之三獅王爭霸</t>
    <phoneticPr fontId="1" type="noConversion"/>
  </si>
  <si>
    <t>*喜劇之王</t>
    <phoneticPr fontId="1" type="noConversion"/>
  </si>
  <si>
    <t>*最佳拍檔大顯神通</t>
    <phoneticPr fontId="1" type="noConversion"/>
  </si>
  <si>
    <t>*最佳拍檔之女皇密令</t>
    <phoneticPr fontId="1" type="noConversion"/>
  </si>
  <si>
    <t>*最佳拍檔之千里救差婆</t>
    <phoneticPr fontId="1" type="noConversion"/>
  </si>
  <si>
    <t>*新最佳拍檔</t>
    <phoneticPr fontId="1" type="noConversion"/>
  </si>
  <si>
    <t>*新少林寺</t>
    <phoneticPr fontId="1" type="noConversion"/>
  </si>
  <si>
    <t>*笑著回家</t>
    <phoneticPr fontId="1" type="noConversion"/>
  </si>
  <si>
    <t>*李小龍</t>
    <phoneticPr fontId="1" type="noConversion"/>
  </si>
  <si>
    <t>*跟蹤</t>
    <phoneticPr fontId="1" type="noConversion"/>
  </si>
  <si>
    <t>*線人</t>
    <phoneticPr fontId="1" type="noConversion"/>
  </si>
  <si>
    <t>*不能說的秘密</t>
    <phoneticPr fontId="1" type="noConversion"/>
  </si>
  <si>
    <t>*家有囍事2009</t>
    <phoneticPr fontId="1" type="noConversion"/>
  </si>
  <si>
    <t>*戲王之王</t>
    <phoneticPr fontId="1" type="noConversion"/>
  </si>
  <si>
    <t>*導火線</t>
    <phoneticPr fontId="1" type="noConversion"/>
  </si>
  <si>
    <t>*借室還魂</t>
    <phoneticPr fontId="1" type="noConversion"/>
  </si>
  <si>
    <t>*梅蘭芳</t>
    <phoneticPr fontId="1" type="noConversion"/>
  </si>
  <si>
    <t>*前度</t>
    <phoneticPr fontId="1" type="noConversion"/>
  </si>
  <si>
    <t>*功夫廚神</t>
    <phoneticPr fontId="1" type="noConversion"/>
  </si>
  <si>
    <t>*雀聖2自摸天后</t>
    <phoneticPr fontId="1" type="noConversion"/>
  </si>
  <si>
    <t>*黑社會以和為貴</t>
    <phoneticPr fontId="1" type="noConversion"/>
  </si>
  <si>
    <t>*雀聖 3自摸三百番</t>
    <phoneticPr fontId="1" type="noConversion"/>
  </si>
  <si>
    <t xml:space="preserve">*花田囍事2010 </t>
    <phoneticPr fontId="1" type="noConversion"/>
  </si>
  <si>
    <t>*奪標</t>
    <phoneticPr fontId="1" type="noConversion"/>
  </si>
  <si>
    <t>*金錢帝國</t>
    <phoneticPr fontId="1" type="noConversion"/>
  </si>
  <si>
    <t>*硬漢</t>
    <phoneticPr fontId="1" type="noConversion"/>
  </si>
  <si>
    <t>警察故事續集</t>
    <phoneticPr fontId="1" type="noConversion"/>
  </si>
  <si>
    <t>HD</t>
    <phoneticPr fontId="1" type="noConversion"/>
  </si>
  <si>
    <t>烈火戰車</t>
    <phoneticPr fontId="1" type="noConversion"/>
  </si>
  <si>
    <t>Full Throttle</t>
    <phoneticPr fontId="1" type="noConversion"/>
  </si>
  <si>
    <t>金錢帝國</t>
    <phoneticPr fontId="1" type="noConversion"/>
  </si>
  <si>
    <t>I Corrupt All Cops</t>
    <phoneticPr fontId="1" type="noConversion"/>
  </si>
  <si>
    <t>新古惑仔之少年激鬪篇</t>
    <phoneticPr fontId="1" type="noConversion"/>
  </si>
  <si>
    <t>Young &amp; Dangerous:</t>
    <phoneticPr fontId="1" type="noConversion"/>
  </si>
  <si>
    <t xml:space="preserve">The Prequel  </t>
    <phoneticPr fontId="1" type="noConversion"/>
  </si>
  <si>
    <t>不可跨普</t>
    <phoneticPr fontId="1" type="noConversion"/>
  </si>
  <si>
    <t>前度</t>
    <phoneticPr fontId="1" type="noConversion"/>
  </si>
  <si>
    <t>EX</t>
    <phoneticPr fontId="1" type="noConversion"/>
  </si>
  <si>
    <t>功夫廚神</t>
    <phoneticPr fontId="1" type="noConversion"/>
  </si>
  <si>
    <t>Kung Fu Chefs</t>
    <phoneticPr fontId="1" type="noConversion"/>
  </si>
  <si>
    <t>可跨普</t>
    <phoneticPr fontId="1" type="noConversion"/>
  </si>
  <si>
    <r>
      <t>[</t>
    </r>
    <r>
      <rPr>
        <sz val="16"/>
        <color rgb="FFFF0000"/>
        <rFont val="細明體"/>
        <family val="3"/>
        <charset val="136"/>
      </rPr>
      <t>護</t>
    </r>
    <r>
      <rPr>
        <sz val="16"/>
        <color rgb="FFFF0000"/>
        <rFont val="Arial"/>
        <family val="2"/>
      </rPr>
      <t>-Protection]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</si>
</sst>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6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color indexed="8"/>
      <name val="Arial"/>
      <family val="2"/>
    </font>
    <font>
      <b/>
      <sz val="42"/>
      <color indexed="8"/>
      <name val="Arial"/>
      <family val="2"/>
    </font>
    <font>
      <b/>
      <sz val="40"/>
      <color indexed="8"/>
      <name val="新細明體"/>
      <family val="1"/>
      <charset val="136"/>
    </font>
    <font>
      <b/>
      <sz val="40"/>
      <color indexed="8"/>
      <name val="Arial"/>
      <family val="2"/>
    </font>
    <font>
      <sz val="26"/>
      <color indexed="8"/>
      <name val="Arial"/>
      <family val="2"/>
    </font>
    <font>
      <b/>
      <i/>
      <sz val="26"/>
      <color indexed="8"/>
      <name val="Arial"/>
      <family val="2"/>
    </font>
    <font>
      <sz val="28"/>
      <color indexed="8"/>
      <name val="Arial"/>
      <family val="2"/>
    </font>
    <font>
      <b/>
      <i/>
      <sz val="26"/>
      <color indexed="8"/>
      <name val="新細明體"/>
      <family val="1"/>
      <charset val="136"/>
    </font>
    <font>
      <sz val="14"/>
      <color indexed="8"/>
      <name val="Arial"/>
      <family val="2"/>
    </font>
    <font>
      <sz val="12"/>
      <color indexed="8"/>
      <name val="Arial"/>
      <family val="2"/>
    </font>
    <font>
      <sz val="20"/>
      <color indexed="8"/>
      <name val="Arial"/>
      <family val="2"/>
    </font>
    <font>
      <b/>
      <sz val="18"/>
      <color indexed="8"/>
      <name val="Arial"/>
      <family val="2"/>
    </font>
    <font>
      <sz val="18"/>
      <color indexed="8"/>
      <name val="Arial"/>
      <family val="2"/>
    </font>
    <font>
      <sz val="16"/>
      <color indexed="8"/>
      <name val="Arial"/>
      <family val="2"/>
    </font>
    <font>
      <i/>
      <sz val="18"/>
      <color indexed="8"/>
      <name val="Arial"/>
      <family val="2"/>
    </font>
    <font>
      <sz val="16"/>
      <color indexed="8"/>
      <name val="細明體"/>
      <family val="3"/>
      <charset val="136"/>
    </font>
    <font>
      <b/>
      <sz val="16"/>
      <color indexed="8"/>
      <name val="Arial"/>
      <family val="2"/>
    </font>
    <font>
      <i/>
      <sz val="16"/>
      <color indexed="8"/>
      <name val="Arial"/>
      <family val="2"/>
    </font>
    <font>
      <sz val="16"/>
      <name val="Arial"/>
      <family val="2"/>
    </font>
    <font>
      <b/>
      <sz val="16"/>
      <name val="Tahoma"/>
      <family val="2"/>
    </font>
    <font>
      <i/>
      <sz val="20"/>
      <color indexed="8"/>
      <name val="Arial"/>
      <family val="2"/>
    </font>
    <font>
      <sz val="14"/>
      <name val="Arial"/>
      <family val="2"/>
    </font>
    <font>
      <sz val="14"/>
      <name val="Tahoma"/>
      <family val="2"/>
    </font>
    <font>
      <b/>
      <sz val="14"/>
      <name val="Tahoma"/>
      <family val="2"/>
    </font>
    <font>
      <sz val="18"/>
      <name val="Arial"/>
      <family val="2"/>
    </font>
    <font>
      <sz val="12"/>
      <name val="Arial"/>
      <family val="2"/>
    </font>
    <font>
      <sz val="16"/>
      <color indexed="9"/>
      <name val="Arial"/>
      <family val="2"/>
    </font>
    <font>
      <sz val="18"/>
      <color indexed="9"/>
      <name val="Arial"/>
      <family val="2"/>
    </font>
    <font>
      <b/>
      <sz val="18"/>
      <color indexed="9"/>
      <name val="Arial"/>
      <family val="2"/>
    </font>
    <font>
      <sz val="8"/>
      <color indexed="8"/>
      <name val="Arial"/>
      <family val="2"/>
    </font>
    <font>
      <b/>
      <sz val="16"/>
      <color indexed="9"/>
      <name val="Arial"/>
      <family val="2"/>
    </font>
    <font>
      <b/>
      <sz val="18"/>
      <name val="Arial"/>
      <family val="2"/>
    </font>
    <font>
      <b/>
      <sz val="18"/>
      <color indexed="8"/>
      <name val="新細明體"/>
      <family val="1"/>
      <charset val="136"/>
    </font>
    <font>
      <b/>
      <sz val="18"/>
      <color indexed="8"/>
      <name val="細明體"/>
      <family val="3"/>
      <charset val="136"/>
    </font>
    <font>
      <b/>
      <sz val="15"/>
      <color indexed="8"/>
      <name val="Arial"/>
      <family val="2"/>
    </font>
    <font>
      <sz val="28"/>
      <color indexed="8"/>
      <name val="Times New Roman"/>
      <family val="1"/>
    </font>
    <font>
      <sz val="10"/>
      <name val="Arial"/>
      <family val="2"/>
    </font>
    <font>
      <sz val="18"/>
      <name val="細明體"/>
      <family val="3"/>
      <charset val="136"/>
    </font>
    <font>
      <b/>
      <sz val="16"/>
      <name val="Arial"/>
      <family val="2"/>
    </font>
    <font>
      <i/>
      <sz val="14"/>
      <color indexed="8"/>
      <name val="Arial"/>
      <family val="2"/>
    </font>
    <font>
      <sz val="15"/>
      <name val="Arial"/>
      <family val="2"/>
    </font>
    <font>
      <sz val="26"/>
      <name val="Arial"/>
      <family val="2"/>
    </font>
    <font>
      <sz val="28"/>
      <name val="Arial"/>
      <family val="2"/>
    </font>
    <font>
      <sz val="14"/>
      <name val="細明體"/>
      <family val="3"/>
      <charset val="136"/>
    </font>
    <font>
      <b/>
      <sz val="18"/>
      <color indexed="10"/>
      <name val="Arial"/>
      <family val="2"/>
    </font>
    <font>
      <sz val="10"/>
      <color indexed="8"/>
      <name val="MS Sans Serif"/>
      <family val="2"/>
    </font>
    <font>
      <b/>
      <sz val="18"/>
      <color indexed="20"/>
      <name val="Arial"/>
      <family val="2"/>
    </font>
    <font>
      <b/>
      <sz val="18"/>
      <color indexed="12"/>
      <name val="Arial"/>
      <family val="2"/>
    </font>
    <font>
      <sz val="18"/>
      <color indexed="9"/>
      <name val="細明體"/>
      <family val="3"/>
      <charset val="136"/>
    </font>
    <font>
      <sz val="16"/>
      <color indexed="9"/>
      <name val="細明體"/>
      <family val="3"/>
      <charset val="136"/>
    </font>
    <font>
      <sz val="16"/>
      <color indexed="9"/>
      <name val="新細明體"/>
      <family val="1"/>
      <charset val="136"/>
    </font>
    <font>
      <sz val="10"/>
      <name val="MS Sans Serif"/>
      <family val="2"/>
    </font>
    <font>
      <i/>
      <sz val="20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b/>
      <sz val="16"/>
      <color indexed="12"/>
      <name val="Arial"/>
      <family val="2"/>
    </font>
    <font>
      <b/>
      <sz val="10"/>
      <name val="MS Sans Serif"/>
      <family val="2"/>
    </font>
    <font>
      <b/>
      <sz val="16"/>
      <name val="細明體"/>
      <family val="3"/>
      <charset val="136"/>
    </font>
    <font>
      <sz val="16"/>
      <name val="細明體"/>
      <family val="3"/>
      <charset val="136"/>
    </font>
    <font>
      <b/>
      <sz val="14"/>
      <color indexed="8"/>
      <name val="ARIAL"/>
      <family val="2"/>
    </font>
    <font>
      <sz val="16"/>
      <name val="Tahoma"/>
      <family val="2"/>
    </font>
    <font>
      <i/>
      <sz val="16"/>
      <name val="Arial"/>
      <family val="2"/>
    </font>
    <font>
      <sz val="16"/>
      <name val="MS Sans Serif"/>
      <family val="2"/>
    </font>
    <font>
      <sz val="16"/>
      <color indexed="12"/>
      <name val="Arial"/>
      <family val="2"/>
    </font>
    <font>
      <sz val="16"/>
      <name val="新細明體"/>
      <family val="1"/>
      <charset val="136"/>
    </font>
    <font>
      <sz val="16"/>
      <color indexed="9"/>
      <name val="Helv"/>
      <family val="2"/>
    </font>
    <font>
      <sz val="16"/>
      <name val="Helv"/>
      <family val="2"/>
    </font>
    <font>
      <sz val="16"/>
      <color indexed="12"/>
      <name val="新細明體"/>
      <family val="1"/>
      <charset val="136"/>
    </font>
    <font>
      <b/>
      <sz val="16"/>
      <color indexed="10"/>
      <name val="Arial"/>
      <family val="2"/>
    </font>
    <font>
      <b/>
      <sz val="16"/>
      <color theme="0" tint="-0.34998626667073579"/>
      <name val="Arial"/>
      <family val="2"/>
    </font>
    <font>
      <sz val="18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b/>
      <sz val="18"/>
      <color theme="0" tint="-0.34998626667073579"/>
      <name val="Arial"/>
      <family val="2"/>
    </font>
    <font>
      <sz val="18"/>
      <color theme="0"/>
      <name val="Arial"/>
      <family val="2"/>
    </font>
    <font>
      <b/>
      <sz val="16"/>
      <color theme="0"/>
      <name val="Arial"/>
      <family val="2"/>
    </font>
    <font>
      <sz val="16"/>
      <color theme="0"/>
      <name val="Arial"/>
      <family val="2"/>
    </font>
    <font>
      <b/>
      <sz val="18"/>
      <color theme="0"/>
      <name val="Arial"/>
      <family val="2"/>
    </font>
    <font>
      <sz val="18"/>
      <color theme="0"/>
      <name val="細明體"/>
      <family val="3"/>
      <charset val="136"/>
    </font>
    <font>
      <sz val="16"/>
      <color theme="0"/>
      <name val="細明體"/>
      <family val="3"/>
      <charset val="136"/>
    </font>
    <font>
      <sz val="12"/>
      <color theme="0"/>
      <name val="新細明體"/>
      <family val="1"/>
      <charset val="136"/>
    </font>
    <font>
      <b/>
      <sz val="16"/>
      <color theme="0"/>
      <name val="Tahoma"/>
      <family val="2"/>
    </font>
    <font>
      <sz val="16"/>
      <color rgb="FFFF0000"/>
      <name val="Arial"/>
      <family val="2"/>
    </font>
    <font>
      <sz val="16"/>
      <color theme="0"/>
      <name val="新細明體"/>
      <family val="1"/>
      <charset val="136"/>
    </font>
    <font>
      <sz val="16"/>
      <color theme="0"/>
      <name val="MS Sans Serif"/>
      <family val="2"/>
    </font>
    <font>
      <sz val="16"/>
      <color theme="0"/>
      <name val="Tahoma"/>
      <family val="2"/>
    </font>
    <font>
      <sz val="16"/>
      <color theme="0"/>
      <name val="Helv"/>
      <family val="2"/>
    </font>
    <font>
      <sz val="16"/>
      <color rgb="FFFF0000"/>
      <name val="細明體"/>
      <family val="3"/>
      <charset val="136"/>
    </font>
    <font>
      <sz val="20"/>
      <name val="Arial"/>
      <family val="2"/>
    </font>
    <font>
      <sz val="10"/>
      <name val="Helv"/>
      <family val="2"/>
    </font>
    <font>
      <b/>
      <sz val="18"/>
      <name val="細明體"/>
      <family val="3"/>
      <charset val="136"/>
    </font>
    <font>
      <sz val="28"/>
      <name val="Times New Roman"/>
      <family val="1"/>
    </font>
    <font>
      <b/>
      <sz val="18"/>
      <name val="新細明體"/>
      <family val="1"/>
      <charset val="136"/>
    </font>
    <font>
      <sz val="16"/>
      <color theme="0" tint="-0.499984740745262"/>
      <name val="Arial"/>
      <family val="2"/>
    </font>
    <font>
      <sz val="18"/>
      <color theme="0" tint="-0.499984740745262"/>
      <name val="Arial"/>
      <family val="2"/>
    </font>
    <font>
      <b/>
      <sz val="18"/>
      <color theme="0" tint="-0.499984740745262"/>
      <name val="Arial"/>
      <family val="2"/>
    </font>
    <font>
      <sz val="16"/>
      <color theme="0" tint="-0.499984740745262"/>
      <name val="Times New Roman"/>
      <family val="1"/>
    </font>
    <font>
      <sz val="16"/>
      <color theme="0" tint="-0.499984740745262"/>
      <name val="MS Sans Serif"/>
      <family val="2"/>
    </font>
    <font>
      <b/>
      <sz val="16"/>
      <color theme="0" tint="-0.499984740745262"/>
      <name val="Tahoma"/>
      <family val="2"/>
    </font>
    <font>
      <sz val="16"/>
      <color theme="0" tint="-0.499984740745262"/>
      <name val="細明體"/>
      <family val="3"/>
      <charset val="136"/>
    </font>
    <font>
      <sz val="16"/>
      <color theme="0" tint="-0.499984740745262"/>
      <name val="新細明體"/>
      <family val="1"/>
      <charset val="136"/>
    </font>
    <font>
      <sz val="16"/>
      <color theme="0" tint="-0.499984740745262"/>
      <name val="Helv"/>
      <family val="2"/>
    </font>
    <font>
      <i/>
      <sz val="16"/>
      <color theme="0" tint="-0.499984740745262"/>
      <name val="Arial"/>
      <family val="2"/>
    </font>
    <font>
      <b/>
      <sz val="16"/>
      <color theme="0" tint="-0.499984740745262"/>
      <name val="Arial"/>
      <family val="2"/>
    </font>
    <font>
      <sz val="16"/>
      <color theme="0" tint="-0.499984740745262"/>
      <name val="Tahoma"/>
      <family val="2"/>
    </font>
    <font>
      <b/>
      <sz val="16"/>
      <color theme="0" tint="-0.499984740745262"/>
      <name val="新細明體"/>
      <family val="1"/>
      <charset val="136"/>
    </font>
    <font>
      <sz val="10"/>
      <color theme="0" tint="-0.499984740745262"/>
      <name val="MS Sans Serif"/>
      <family val="2"/>
    </font>
    <font>
      <b/>
      <sz val="16"/>
      <color theme="0" tint="-0.499984740745262"/>
      <name val="細明體"/>
      <family val="3"/>
      <charset val="136"/>
    </font>
    <font>
      <b/>
      <sz val="10"/>
      <color theme="0" tint="-0.499984740745262"/>
      <name val="MS Sans Serif"/>
      <family val="2"/>
    </font>
    <font>
      <sz val="11"/>
      <color theme="0" tint="-0.499984740745262"/>
      <name val="Arial"/>
      <family val="2"/>
    </font>
    <font>
      <b/>
      <sz val="18"/>
      <color theme="0" tint="-0.499984740745262"/>
      <name val="細明體"/>
      <family val="3"/>
      <charset val="136"/>
    </font>
    <font>
      <sz val="14"/>
      <color theme="0" tint="-0.499984740745262"/>
      <name val="細明體"/>
      <family val="3"/>
      <charset val="136"/>
    </font>
    <font>
      <sz val="14"/>
      <color theme="0" tint="-0.499984740745262"/>
      <name val="Arial"/>
      <family val="2"/>
    </font>
    <font>
      <b/>
      <sz val="14"/>
      <color theme="0" tint="-0.499984740745262"/>
      <name val="Tahoma"/>
      <family val="2"/>
    </font>
    <font>
      <sz val="14"/>
      <color theme="0" tint="-0.499984740745262"/>
      <name val="MS Sans Serif"/>
      <family val="2"/>
    </font>
    <font>
      <sz val="14"/>
      <color theme="0" tint="-0.499984740745262"/>
      <name val="新細明體"/>
      <family val="1"/>
      <charset val="136"/>
    </font>
    <font>
      <sz val="14"/>
      <color theme="0" tint="-0.499984740745262"/>
      <name val="Tahoma"/>
      <family val="2"/>
    </font>
    <font>
      <b/>
      <sz val="14"/>
      <color theme="0" tint="-0.499984740745262"/>
      <name val="Arial"/>
      <family val="2"/>
    </font>
    <font>
      <sz val="18"/>
      <color theme="0" tint="-0.499984740745262"/>
      <name val="細明體"/>
      <family val="3"/>
      <charset val="136"/>
    </font>
    <font>
      <sz val="10"/>
      <color theme="0" tint="-0.499984740745262"/>
      <name val="Helv"/>
      <family val="2"/>
    </font>
    <font>
      <sz val="20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sz val="12"/>
      <color theme="0" tint="-0.499984740745262"/>
      <name val="Times New Roman"/>
      <family val="1"/>
    </font>
    <font>
      <sz val="15"/>
      <color theme="0" tint="-0.499984740745262"/>
      <name val="Arial"/>
      <family val="2"/>
    </font>
    <font>
      <sz val="12"/>
      <color theme="0" tint="-0.499984740745262"/>
      <name val="Arial"/>
      <family val="2"/>
    </font>
    <font>
      <b/>
      <sz val="15"/>
      <color theme="0" tint="-0.499984740745262"/>
      <name val="Arial"/>
      <family val="2"/>
    </font>
    <font>
      <b/>
      <sz val="11"/>
      <color theme="0" tint="-0.499984740745262"/>
      <name val="Arial"/>
      <family val="2"/>
    </font>
    <font>
      <sz val="12"/>
      <color theme="0" tint="-0.499984740745262"/>
      <name val="新細明體"/>
      <family val="1"/>
      <charset val="136"/>
    </font>
    <font>
      <sz val="12"/>
      <name val="Times New Roman"/>
      <family val="1"/>
    </font>
    <font>
      <b/>
      <sz val="16"/>
      <color theme="0"/>
      <name val="新細明體"/>
      <family val="1"/>
      <charset val="136"/>
    </font>
    <font>
      <sz val="14"/>
      <color theme="0"/>
      <name val="Tahoma"/>
      <family val="2"/>
    </font>
    <font>
      <sz val="14"/>
      <color theme="0"/>
      <name val="Arial"/>
      <family val="2"/>
    </font>
    <font>
      <b/>
      <sz val="16"/>
      <name val="MS Sans Serif"/>
      <family val="2"/>
    </font>
    <font>
      <sz val="16"/>
      <name val="Times New Roman"/>
      <family val="1"/>
    </font>
    <font>
      <b/>
      <sz val="16"/>
      <color theme="0"/>
      <name val="MS Sans Serif"/>
      <family val="2"/>
    </font>
    <font>
      <sz val="14"/>
      <color theme="0"/>
      <name val="細明體"/>
      <family val="3"/>
      <charset val="136"/>
    </font>
    <font>
      <sz val="10"/>
      <color theme="0"/>
      <name val="Arial"/>
      <family val="2"/>
    </font>
    <font>
      <sz val="12"/>
      <color theme="0"/>
      <name val="Arial"/>
      <family val="2"/>
    </font>
    <font>
      <b/>
      <sz val="16"/>
      <color theme="0"/>
      <name val="細明體"/>
      <family val="3"/>
      <charset val="136"/>
    </font>
    <font>
      <b/>
      <sz val="16"/>
      <color theme="0"/>
      <name val="微軟正黑體"/>
      <family val="2"/>
      <charset val="136"/>
    </font>
    <font>
      <b/>
      <sz val="16"/>
      <color rgb="FFFF0000"/>
      <name val="Arial"/>
      <family val="2"/>
    </font>
    <font>
      <b/>
      <sz val="16"/>
      <color rgb="FFFF0000"/>
      <name val="Tahoma"/>
      <family val="2"/>
    </font>
    <font>
      <b/>
      <sz val="16"/>
      <color rgb="FFFF0000"/>
      <name val="細明體"/>
      <family val="3"/>
      <charset val="136"/>
    </font>
    <font>
      <i/>
      <sz val="16"/>
      <color rgb="FFFF0000"/>
      <name val="Arial"/>
      <family val="2"/>
    </font>
    <font>
      <sz val="16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55"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Continuous" vertical="center"/>
    </xf>
    <xf numFmtId="0" fontId="2" fillId="0" borderId="0" xfId="0" applyFont="1" applyFill="1"/>
    <xf numFmtId="0" fontId="6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5" fillId="0" borderId="0" xfId="0" applyFont="1" applyFill="1" applyAlignment="1">
      <alignment vertical="center"/>
    </xf>
    <xf numFmtId="0" fontId="14" fillId="0" borderId="0" xfId="0" applyFont="1" applyFill="1" applyBorder="1" applyAlignment="1">
      <alignment vertical="center"/>
    </xf>
    <xf numFmtId="0" fontId="19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38" fillId="0" borderId="0" xfId="0" applyFont="1" applyFill="1"/>
    <xf numFmtId="0" fontId="15" fillId="0" borderId="0" xfId="0" applyFont="1" applyFill="1"/>
    <xf numFmtId="0" fontId="15" fillId="0" borderId="0" xfId="0" applyNumberFormat="1" applyFont="1" applyFill="1"/>
    <xf numFmtId="0" fontId="14" fillId="0" borderId="0" xfId="0" applyFont="1" applyFill="1"/>
    <xf numFmtId="0" fontId="2" fillId="0" borderId="0" xfId="0" applyFont="1" applyFill="1" applyBorder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/>
    <xf numFmtId="0" fontId="11" fillId="0" borderId="0" xfId="0" applyFont="1" applyFill="1" applyBorder="1" applyAlignment="1">
      <alignment horizontal="centerContinuous" vertical="center"/>
    </xf>
    <xf numFmtId="0" fontId="10" fillId="0" borderId="0" xfId="0" applyFont="1" applyFill="1"/>
    <xf numFmtId="0" fontId="2" fillId="0" borderId="0" xfId="0" applyFont="1" applyFill="1" applyAlignment="1">
      <alignment horizontal="left"/>
    </xf>
    <xf numFmtId="0" fontId="71" fillId="0" borderId="0" xfId="0" applyFont="1" applyFill="1" applyBorder="1" applyAlignment="1"/>
    <xf numFmtId="0" fontId="72" fillId="0" borderId="0" xfId="0" applyFont="1" applyFill="1" applyBorder="1" applyAlignment="1"/>
    <xf numFmtId="0" fontId="73" fillId="0" borderId="0" xfId="0" applyFont="1" applyFill="1" applyBorder="1"/>
    <xf numFmtId="0" fontId="73" fillId="0" borderId="0" xfId="0" applyFont="1" applyFill="1" applyBorder="1" applyAlignment="1">
      <alignment horizontal="left"/>
    </xf>
    <xf numFmtId="0" fontId="72" fillId="0" borderId="0" xfId="0" applyFont="1" applyFill="1" applyBorder="1" applyAlignment="1">
      <alignment vertical="center"/>
    </xf>
    <xf numFmtId="0" fontId="73" fillId="0" borderId="0" xfId="0" applyFont="1" applyFill="1" applyBorder="1" applyAlignment="1"/>
    <xf numFmtId="0" fontId="73" fillId="0" borderId="0" xfId="0" applyFont="1" applyFill="1" applyBorder="1" applyAlignment="1">
      <alignment vertical="center"/>
    </xf>
    <xf numFmtId="0" fontId="73" fillId="0" borderId="0" xfId="0" applyFont="1" applyFill="1" applyAlignment="1"/>
    <xf numFmtId="0" fontId="73" fillId="0" borderId="0" xfId="0" applyFont="1" applyFill="1"/>
    <xf numFmtId="0" fontId="73" fillId="0" borderId="0" xfId="0" applyFont="1" applyFill="1" applyAlignment="1">
      <alignment horizontal="left"/>
    </xf>
    <xf numFmtId="0" fontId="28" fillId="2" borderId="0" xfId="0" applyNumberFormat="1" applyFont="1" applyFill="1" applyBorder="1" applyAlignment="1">
      <alignment horizontal="left" vertical="center"/>
    </xf>
    <xf numFmtId="0" fontId="28" fillId="2" borderId="0" xfId="0" applyNumberFormat="1" applyFont="1" applyFill="1" applyBorder="1" applyAlignment="1">
      <alignment horizontal="right" vertical="center"/>
    </xf>
    <xf numFmtId="0" fontId="50" fillId="2" borderId="7" xfId="0" applyNumberFormat="1" applyFont="1" applyFill="1" applyBorder="1" applyAlignment="1">
      <alignment horizontal="left" vertical="center"/>
    </xf>
    <xf numFmtId="0" fontId="29" fillId="2" borderId="0" xfId="0" applyNumberFormat="1" applyFont="1" applyFill="1" applyBorder="1" applyAlignment="1">
      <alignment horizontal="left" vertical="center"/>
    </xf>
    <xf numFmtId="0" fontId="29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centerContinuous" vertical="center"/>
    </xf>
    <xf numFmtId="0" fontId="38" fillId="2" borderId="0" xfId="0" applyFont="1" applyFill="1" applyAlignment="1">
      <alignment horizontal="centerContinuous" vertical="center"/>
    </xf>
    <xf numFmtId="0" fontId="2" fillId="2" borderId="0" xfId="0" applyFont="1" applyFill="1" applyBorder="1" applyAlignment="1">
      <alignment horizontal="centerContinuous" vertical="center"/>
    </xf>
    <xf numFmtId="0" fontId="4" fillId="2" borderId="0" xfId="0" applyFont="1" applyFill="1" applyAlignment="1">
      <alignment horizontal="centerContinuous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horizontal="centerContinuous" vertical="center"/>
    </xf>
    <xf numFmtId="0" fontId="6" fillId="2" borderId="0" xfId="0" applyFont="1" applyFill="1" applyAlignment="1">
      <alignment horizontal="centerContinuous" vertical="center"/>
    </xf>
    <xf numFmtId="0" fontId="43" fillId="2" borderId="0" xfId="0" applyFont="1" applyFill="1" applyAlignment="1">
      <alignment horizontal="centerContinuous" vertical="center"/>
    </xf>
    <xf numFmtId="0" fontId="6" fillId="2" borderId="0" xfId="0" applyFont="1" applyFill="1" applyBorder="1" applyAlignment="1">
      <alignment horizontal="centerContinuous"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horizontal="centerContinuous"/>
    </xf>
    <xf numFmtId="0" fontId="8" fillId="2" borderId="0" xfId="0" applyFont="1" applyFill="1" applyAlignment="1">
      <alignment horizontal="centerContinuous" vertical="center"/>
    </xf>
    <xf numFmtId="0" fontId="44" fillId="2" borderId="0" xfId="0" applyFont="1" applyFill="1" applyAlignment="1">
      <alignment horizontal="centerContinuous" vertical="center"/>
    </xf>
    <xf numFmtId="0" fontId="8" fillId="2" borderId="0" xfId="0" applyFont="1" applyFill="1" applyBorder="1" applyAlignment="1">
      <alignment horizontal="centerContinuous" vertical="center"/>
    </xf>
    <xf numFmtId="0" fontId="2" fillId="2" borderId="0" xfId="0" applyFont="1" applyFill="1" applyAlignment="1">
      <alignment horizontal="left" vertical="center"/>
    </xf>
    <xf numFmtId="0" fontId="10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left" vertical="center"/>
    </xf>
    <xf numFmtId="0" fontId="45" fillId="2" borderId="0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20" fontId="13" fillId="2" borderId="1" xfId="0" applyNumberFormat="1" applyFont="1" applyFill="1" applyBorder="1" applyAlignment="1">
      <alignment horizontal="right" vertical="center"/>
    </xf>
    <xf numFmtId="0" fontId="15" fillId="2" borderId="0" xfId="0" applyNumberFormat="1" applyFont="1" applyFill="1" applyBorder="1" applyAlignment="1">
      <alignment horizontal="left" vertical="center"/>
    </xf>
    <xf numFmtId="0" fontId="15" fillId="2" borderId="0" xfId="0" applyNumberFormat="1" applyFont="1" applyFill="1" applyBorder="1" applyAlignment="1">
      <alignment horizontal="right" vertical="center"/>
    </xf>
    <xf numFmtId="20" fontId="13" fillId="2" borderId="6" xfId="0" applyNumberFormat="1" applyFont="1" applyFill="1" applyBorder="1" applyAlignment="1">
      <alignment horizontal="right" vertical="center"/>
    </xf>
    <xf numFmtId="0" fontId="20" fillId="2" borderId="0" xfId="0" applyNumberFormat="1" applyFont="1" applyFill="1" applyBorder="1" applyAlignment="1">
      <alignment horizontal="left" vertical="center"/>
    </xf>
    <xf numFmtId="0" fontId="20" fillId="2" borderId="0" xfId="0" applyNumberFormat="1" applyFont="1" applyFill="1" applyBorder="1" applyAlignment="1">
      <alignment horizontal="right" vertical="center"/>
    </xf>
    <xf numFmtId="20" fontId="33" fillId="2" borderId="6" xfId="0" applyNumberFormat="1" applyFont="1" applyFill="1" applyBorder="1" applyAlignment="1">
      <alignment horizontal="right" vertical="center"/>
    </xf>
    <xf numFmtId="20" fontId="13" fillId="2" borderId="0" xfId="0" applyNumberFormat="1" applyFont="1" applyFill="1" applyBorder="1" applyAlignment="1">
      <alignment horizontal="right" vertical="center"/>
    </xf>
    <xf numFmtId="0" fontId="53" fillId="2" borderId="0" xfId="0" applyFont="1" applyFill="1" applyBorder="1" applyAlignment="1"/>
    <xf numFmtId="0" fontId="53" fillId="2" borderId="0" xfId="0" applyFont="1" applyFill="1" applyBorder="1" applyAlignment="1">
      <alignment horizontal="center" vertical="center"/>
    </xf>
    <xf numFmtId="0" fontId="21" fillId="2" borderId="6" xfId="0" applyNumberFormat="1" applyFont="1" applyFill="1" applyBorder="1" applyAlignment="1">
      <alignment horizontal="right"/>
    </xf>
    <xf numFmtId="0" fontId="39" fillId="2" borderId="7" xfId="0" applyNumberFormat="1" applyFont="1" applyFill="1" applyBorder="1" applyAlignment="1">
      <alignment horizontal="left" vertical="center"/>
    </xf>
    <xf numFmtId="0" fontId="26" fillId="2" borderId="0" xfId="0" applyNumberFormat="1" applyFont="1" applyFill="1" applyBorder="1" applyAlignment="1">
      <alignment horizontal="left" vertical="center"/>
    </xf>
    <xf numFmtId="0" fontId="26" fillId="2" borderId="0" xfId="0" applyNumberFormat="1" applyFont="1" applyFill="1" applyBorder="1" applyAlignment="1">
      <alignment horizontal="center" vertical="center"/>
    </xf>
    <xf numFmtId="20" fontId="21" fillId="2" borderId="6" xfId="0" applyNumberFormat="1" applyFont="1" applyFill="1" applyBorder="1" applyAlignment="1">
      <alignment horizontal="right" vertical="center"/>
    </xf>
    <xf numFmtId="0" fontId="26" fillId="2" borderId="6" xfId="0" applyNumberFormat="1" applyFont="1" applyFill="1" applyBorder="1" applyAlignment="1">
      <alignment horizontal="center" vertical="center"/>
    </xf>
    <xf numFmtId="0" fontId="42" fillId="2" borderId="6" xfId="0" applyNumberFormat="1" applyFont="1" applyFill="1" applyBorder="1" applyAlignment="1">
      <alignment horizontal="right" vertical="center"/>
    </xf>
    <xf numFmtId="20" fontId="18" fillId="2" borderId="1" xfId="0" applyNumberFormat="1" applyFont="1" applyFill="1" applyBorder="1" applyAlignment="1">
      <alignment horizontal="right" vertical="center"/>
    </xf>
    <xf numFmtId="0" fontId="26" fillId="2" borderId="7" xfId="0" applyNumberFormat="1" applyFont="1" applyFill="1" applyBorder="1" applyAlignment="1">
      <alignment horizontal="left" vertical="center"/>
    </xf>
    <xf numFmtId="0" fontId="20" fillId="2" borderId="7" xfId="0" applyNumberFormat="1" applyFont="1" applyFill="1" applyBorder="1" applyAlignment="1">
      <alignment horizontal="left" vertical="center"/>
    </xf>
    <xf numFmtId="20" fontId="18" fillId="2" borderId="0" xfId="0" applyNumberFormat="1" applyFont="1" applyFill="1" applyBorder="1" applyAlignment="1">
      <alignment horizontal="right" vertical="center"/>
    </xf>
    <xf numFmtId="0" fontId="18" fillId="2" borderId="1" xfId="0" applyNumberFormat="1" applyFont="1" applyFill="1" applyBorder="1" applyAlignment="1">
      <alignment horizontal="right" vertical="center"/>
    </xf>
    <xf numFmtId="0" fontId="33" fillId="2" borderId="7" xfId="0" applyNumberFormat="1" applyFont="1" applyFill="1" applyBorder="1" applyAlignment="1">
      <alignment horizontal="left" vertical="center"/>
    </xf>
    <xf numFmtId="0" fontId="18" fillId="2" borderId="0" xfId="0" applyNumberFormat="1" applyFont="1" applyFill="1" applyBorder="1" applyAlignment="1">
      <alignment horizontal="right" vertical="center"/>
    </xf>
    <xf numFmtId="0" fontId="40" fillId="2" borderId="10" xfId="0" applyNumberFormat="1" applyFont="1" applyFill="1" applyBorder="1" applyAlignment="1">
      <alignment horizontal="center" vertical="center"/>
    </xf>
    <xf numFmtId="0" fontId="40" fillId="2" borderId="11" xfId="0" applyNumberFormat="1" applyFont="1" applyFill="1" applyBorder="1" applyAlignment="1">
      <alignment horizontal="right" vertical="center"/>
    </xf>
    <xf numFmtId="0" fontId="75" fillId="2" borderId="7" xfId="0" applyNumberFormat="1" applyFont="1" applyFill="1" applyBorder="1" applyAlignment="1">
      <alignment horizontal="left" vertical="center"/>
    </xf>
    <xf numFmtId="0" fontId="75" fillId="2" borderId="0" xfId="0" applyNumberFormat="1" applyFont="1" applyFill="1" applyBorder="1" applyAlignment="1">
      <alignment horizontal="left" vertical="center"/>
    </xf>
    <xf numFmtId="0" fontId="75" fillId="2" borderId="0" xfId="0" applyNumberFormat="1" applyFont="1" applyFill="1" applyBorder="1" applyAlignment="1">
      <alignment horizontal="center" vertical="center"/>
    </xf>
    <xf numFmtId="0" fontId="76" fillId="2" borderId="0" xfId="0" applyNumberFormat="1" applyFont="1" applyFill="1" applyBorder="1" applyAlignment="1">
      <alignment horizontal="center" vertical="center"/>
    </xf>
    <xf numFmtId="0" fontId="30" fillId="2" borderId="7" xfId="0" applyNumberFormat="1" applyFont="1" applyFill="1" applyBorder="1" applyAlignment="1">
      <alignment horizontal="left" vertical="center"/>
    </xf>
    <xf numFmtId="0" fontId="77" fillId="2" borderId="0" xfId="0" applyNumberFormat="1" applyFont="1" applyFill="1" applyBorder="1" applyAlignment="1">
      <alignment horizontal="left" vertical="center"/>
    </xf>
    <xf numFmtId="0" fontId="77" fillId="2" borderId="0" xfId="0" applyNumberFormat="1" applyFont="1" applyFill="1" applyBorder="1" applyAlignment="1">
      <alignment horizontal="right" vertical="center"/>
    </xf>
    <xf numFmtId="20" fontId="78" fillId="2" borderId="6" xfId="0" applyNumberFormat="1" applyFont="1" applyFill="1" applyBorder="1" applyAlignment="1">
      <alignment horizontal="right" vertical="center"/>
    </xf>
    <xf numFmtId="0" fontId="14" fillId="2" borderId="0" xfId="0" applyNumberFormat="1" applyFont="1" applyFill="1" applyBorder="1" applyAlignment="1">
      <alignment horizontal="left" vertical="center"/>
    </xf>
    <xf numFmtId="0" fontId="14" fillId="2" borderId="0" xfId="0" applyNumberFormat="1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right" vertical="center"/>
    </xf>
    <xf numFmtId="0" fontId="14" fillId="2" borderId="7" xfId="0" applyNumberFormat="1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right" vertical="center"/>
    </xf>
    <xf numFmtId="0" fontId="15" fillId="2" borderId="1" xfId="0" applyFont="1" applyFill="1" applyBorder="1" applyAlignment="1">
      <alignment horizontal="right" vertical="center"/>
    </xf>
    <xf numFmtId="0" fontId="78" fillId="2" borderId="7" xfId="0" applyNumberFormat="1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right" vertical="center"/>
    </xf>
    <xf numFmtId="0" fontId="18" fillId="2" borderId="10" xfId="0" applyNumberFormat="1" applyFont="1" applyFill="1" applyBorder="1" applyAlignment="1">
      <alignment horizontal="center" vertical="center"/>
    </xf>
    <xf numFmtId="0" fontId="77" fillId="2" borderId="7" xfId="0" applyNumberFormat="1" applyFont="1" applyFill="1" applyBorder="1" applyAlignment="1">
      <alignment horizontal="left" vertical="center"/>
    </xf>
    <xf numFmtId="0" fontId="77" fillId="2" borderId="0" xfId="0" applyNumberFormat="1" applyFont="1" applyFill="1" applyBorder="1" applyAlignment="1">
      <alignment horizontal="right"/>
    </xf>
    <xf numFmtId="0" fontId="20" fillId="2" borderId="0" xfId="0" applyFont="1" applyFill="1" applyAlignment="1">
      <alignment vertical="center"/>
    </xf>
    <xf numFmtId="0" fontId="20" fillId="2" borderId="0" xfId="0" applyFont="1" applyFill="1" applyBorder="1" applyAlignment="1">
      <alignment vertical="center"/>
    </xf>
    <xf numFmtId="0" fontId="40" fillId="2" borderId="10" xfId="0" applyNumberFormat="1" applyFont="1" applyFill="1" applyBorder="1" applyAlignment="1">
      <alignment horizontal="left" vertical="center"/>
    </xf>
    <xf numFmtId="0" fontId="40" fillId="2" borderId="6" xfId="0" applyNumberFormat="1" applyFont="1" applyFill="1" applyBorder="1" applyAlignment="1">
      <alignment horizontal="right" vertical="center"/>
    </xf>
    <xf numFmtId="0" fontId="79" fillId="2" borderId="7" xfId="0" applyNumberFormat="1" applyFont="1" applyFill="1" applyBorder="1" applyAlignment="1">
      <alignment horizontal="left" vertical="center"/>
    </xf>
    <xf numFmtId="0" fontId="20" fillId="2" borderId="10" xfId="0" applyNumberFormat="1" applyFont="1" applyFill="1" applyBorder="1" applyAlignment="1">
      <alignment horizontal="center" vertical="center"/>
    </xf>
    <xf numFmtId="0" fontId="48" fillId="2" borderId="7" xfId="0" applyNumberFormat="1" applyFont="1" applyFill="1" applyBorder="1" applyAlignment="1">
      <alignment horizontal="left" vertical="center"/>
    </xf>
    <xf numFmtId="0" fontId="58" fillId="2" borderId="7" xfId="0" applyFont="1" applyFill="1" applyBorder="1" applyAlignment="1"/>
    <xf numFmtId="0" fontId="58" fillId="2" borderId="0" xfId="0" applyFont="1" applyFill="1" applyBorder="1" applyAlignment="1"/>
    <xf numFmtId="0" fontId="58" fillId="2" borderId="0" xfId="0" applyFont="1" applyFill="1" applyBorder="1" applyAlignment="1">
      <alignment horizontal="center" vertical="center"/>
    </xf>
    <xf numFmtId="20" fontId="33" fillId="2" borderId="0" xfId="0" applyNumberFormat="1" applyFont="1" applyFill="1" applyBorder="1" applyAlignment="1">
      <alignment horizontal="right" vertical="center"/>
    </xf>
    <xf numFmtId="0" fontId="20" fillId="2" borderId="12" xfId="0" applyNumberFormat="1" applyFont="1" applyFill="1" applyBorder="1" applyAlignment="1">
      <alignment horizontal="left" vertical="center"/>
    </xf>
    <xf numFmtId="0" fontId="14" fillId="2" borderId="0" xfId="0" applyNumberFormat="1" applyFont="1" applyFill="1" applyBorder="1" applyAlignment="1">
      <alignment horizontal="right" vertical="center"/>
    </xf>
    <xf numFmtId="20" fontId="33" fillId="2" borderId="16" xfId="0" applyNumberFormat="1" applyFont="1" applyFill="1" applyBorder="1" applyAlignment="1">
      <alignment horizontal="right" vertical="center"/>
    </xf>
    <xf numFmtId="0" fontId="47" fillId="2" borderId="0" xfId="0" applyFont="1" applyFill="1" applyBorder="1" applyAlignment="1">
      <alignment horizontal="center" vertical="center"/>
    </xf>
    <xf numFmtId="0" fontId="55" fillId="2" borderId="7" xfId="0" applyNumberFormat="1" applyFont="1" applyFill="1" applyBorder="1" applyAlignment="1">
      <alignment horizontal="left" vertical="center"/>
    </xf>
    <xf numFmtId="0" fontId="33" fillId="2" borderId="12" xfId="0" applyNumberFormat="1" applyFont="1" applyFill="1" applyBorder="1" applyAlignment="1">
      <alignment horizontal="left" vertical="center"/>
    </xf>
    <xf numFmtId="15" fontId="33" fillId="2" borderId="17" xfId="0" applyNumberFormat="1" applyFont="1" applyFill="1" applyBorder="1" applyAlignment="1">
      <alignment horizontal="left" vertical="center"/>
    </xf>
    <xf numFmtId="0" fontId="80" fillId="2" borderId="7" xfId="0" applyNumberFormat="1" applyFont="1" applyFill="1" applyBorder="1" applyAlignment="1">
      <alignment horizontal="left" vertical="center"/>
    </xf>
    <xf numFmtId="0" fontId="46" fillId="2" borderId="7" xfId="0" applyNumberFormat="1" applyFont="1" applyFill="1" applyBorder="1" applyAlignment="1">
      <alignment horizontal="left" vertical="center"/>
    </xf>
    <xf numFmtId="0" fontId="49" fillId="2" borderId="7" xfId="0" applyNumberFormat="1" applyFont="1" applyFill="1" applyBorder="1" applyAlignment="1">
      <alignment horizontal="left" vertical="center"/>
    </xf>
    <xf numFmtId="0" fontId="20" fillId="2" borderId="0" xfId="0" applyNumberFormat="1" applyFont="1" applyFill="1" applyBorder="1" applyAlignment="1">
      <alignment horizontal="left"/>
    </xf>
    <xf numFmtId="0" fontId="14" fillId="2" borderId="13" xfId="0" applyNumberFormat="1" applyFont="1" applyFill="1" applyBorder="1" applyAlignment="1">
      <alignment horizontal="left" vertical="center"/>
    </xf>
    <xf numFmtId="0" fontId="26" fillId="2" borderId="0" xfId="0" applyNumberFormat="1" applyFont="1" applyFill="1" applyBorder="1" applyAlignment="1">
      <alignment horizontal="right" vertical="center"/>
    </xf>
    <xf numFmtId="0" fontId="17" fillId="2" borderId="7" xfId="0" applyNumberFormat="1" applyFont="1" applyFill="1" applyBorder="1" applyAlignment="1">
      <alignment horizontal="left" vertical="center"/>
    </xf>
    <xf numFmtId="0" fontId="15" fillId="2" borderId="7" xfId="0" applyNumberFormat="1" applyFont="1" applyFill="1" applyBorder="1" applyAlignment="1">
      <alignment horizontal="left" vertical="center"/>
    </xf>
    <xf numFmtId="0" fontId="18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7" fillId="2" borderId="0" xfId="0" applyFont="1" applyFill="1" applyBorder="1" applyAlignment="1">
      <alignment horizontal="right" vertical="center"/>
    </xf>
    <xf numFmtId="0" fontId="31" fillId="2" borderId="0" xfId="0" applyFont="1" applyFill="1" applyBorder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18" fillId="2" borderId="0" xfId="0" applyFont="1" applyFill="1" applyBorder="1" applyAlignment="1"/>
    <xf numFmtId="0" fontId="13" fillId="2" borderId="0" xfId="0" applyFont="1" applyFill="1" applyAlignment="1">
      <alignment horizontal="left"/>
    </xf>
    <xf numFmtId="0" fontId="2" fillId="2" borderId="0" xfId="0" applyFont="1" applyFill="1" applyBorder="1" applyAlignment="1"/>
    <xf numFmtId="0" fontId="13" fillId="2" borderId="0" xfId="0" applyFont="1" applyFill="1" applyBorder="1" applyAlignment="1"/>
    <xf numFmtId="15" fontId="13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7" fillId="2" borderId="0" xfId="0" applyFont="1" applyFill="1" applyBorder="1" applyAlignment="1">
      <alignment horizontal="right" vertical="center"/>
    </xf>
    <xf numFmtId="0" fontId="34" fillId="2" borderId="0" xfId="0" applyFont="1" applyFill="1" applyBorder="1" applyAlignment="1"/>
    <xf numFmtId="0" fontId="2" fillId="2" borderId="0" xfId="0" applyFont="1" applyFill="1" applyAlignment="1"/>
    <xf numFmtId="0" fontId="14" fillId="2" borderId="0" xfId="0" applyFont="1" applyFill="1" applyBorder="1" applyAlignment="1"/>
    <xf numFmtId="0" fontId="38" fillId="2" borderId="0" xfId="0" applyFont="1" applyFill="1" applyBorder="1" applyAlignment="1"/>
    <xf numFmtId="0" fontId="14" fillId="2" borderId="0" xfId="0" applyFont="1" applyFill="1" applyBorder="1" applyAlignment="1">
      <alignment horizontal="center" vertical="center"/>
    </xf>
    <xf numFmtId="0" fontId="26" fillId="2" borderId="17" xfId="0" applyNumberFormat="1" applyFont="1" applyFill="1" applyBorder="1" applyAlignment="1">
      <alignment horizontal="left" vertical="center"/>
    </xf>
    <xf numFmtId="0" fontId="26" fillId="2" borderId="17" xfId="0" applyNumberFormat="1" applyFont="1" applyFill="1" applyBorder="1" applyAlignment="1">
      <alignment horizontal="center" vertical="center"/>
    </xf>
    <xf numFmtId="0" fontId="33" fillId="2" borderId="17" xfId="0" applyNumberFormat="1" applyFont="1" applyFill="1" applyBorder="1" applyAlignment="1">
      <alignment vertical="center"/>
    </xf>
    <xf numFmtId="0" fontId="81" fillId="2" borderId="6" xfId="0" applyFont="1" applyFill="1" applyBorder="1"/>
    <xf numFmtId="0" fontId="77" fillId="2" borderId="0" xfId="0" applyFont="1" applyFill="1" applyAlignment="1">
      <alignment vertical="center"/>
    </xf>
    <xf numFmtId="0" fontId="77" fillId="2" borderId="0" xfId="0" applyFont="1" applyFill="1" applyBorder="1" applyAlignment="1">
      <alignment vertical="center"/>
    </xf>
    <xf numFmtId="20" fontId="82" fillId="2" borderId="6" xfId="0" applyNumberFormat="1" applyFont="1" applyFill="1" applyBorder="1" applyAlignment="1">
      <alignment horizontal="right" vertical="center"/>
    </xf>
    <xf numFmtId="0" fontId="40" fillId="2" borderId="0" xfId="0" applyNumberFormat="1" applyFont="1" applyFill="1" applyBorder="1" applyAlignment="1">
      <alignment horizontal="left" vertical="center"/>
    </xf>
    <xf numFmtId="0" fontId="40" fillId="2" borderId="0" xfId="0" applyNumberFormat="1" applyFont="1" applyFill="1" applyBorder="1" applyAlignment="1">
      <alignment horizontal="right" vertical="center"/>
    </xf>
    <xf numFmtId="0" fontId="53" fillId="2" borderId="0" xfId="0" applyFont="1" applyFill="1"/>
    <xf numFmtId="0" fontId="54" fillId="2" borderId="0" xfId="0" applyFont="1" applyFill="1" applyAlignment="1">
      <alignment vertical="center"/>
    </xf>
    <xf numFmtId="0" fontId="58" fillId="2" borderId="0" xfId="0" applyFont="1" applyFill="1" applyAlignment="1"/>
    <xf numFmtId="0" fontId="58" fillId="2" borderId="0" xfId="0" applyFont="1" applyFill="1" applyAlignment="1">
      <alignment horizontal="center" vertical="center"/>
    </xf>
    <xf numFmtId="15" fontId="33" fillId="2" borderId="0" xfId="0" applyNumberFormat="1" applyFont="1" applyFill="1" applyBorder="1" applyAlignment="1">
      <alignment horizontal="center"/>
    </xf>
    <xf numFmtId="20" fontId="40" fillId="2" borderId="0" xfId="0" applyNumberFormat="1" applyFont="1" applyFill="1" applyBorder="1" applyAlignment="1">
      <alignment horizontal="right" vertical="center"/>
    </xf>
    <xf numFmtId="14" fontId="13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8" fillId="2" borderId="0" xfId="0" applyFont="1" applyFill="1"/>
    <xf numFmtId="0" fontId="30" fillId="2" borderId="0" xfId="0" applyNumberFormat="1" applyFont="1" applyFill="1" applyBorder="1" applyAlignment="1">
      <alignment vertical="center"/>
    </xf>
    <xf numFmtId="0" fontId="59" fillId="2" borderId="7" xfId="0" applyNumberFormat="1" applyFont="1" applyFill="1" applyBorder="1" applyAlignment="1">
      <alignment horizontal="left" vertical="center"/>
    </xf>
    <xf numFmtId="0" fontId="47" fillId="2" borderId="0" xfId="0" applyFont="1" applyFill="1" applyBorder="1" applyAlignment="1"/>
    <xf numFmtId="15" fontId="46" fillId="2" borderId="0" xfId="0" applyNumberFormat="1" applyFont="1" applyFill="1" applyBorder="1" applyAlignment="1">
      <alignment horizontal="center"/>
    </xf>
    <xf numFmtId="0" fontId="60" fillId="2" borderId="0" xfId="0" applyNumberFormat="1" applyFont="1" applyFill="1" applyBorder="1" applyAlignment="1">
      <alignment horizontal="left" vertical="center"/>
    </xf>
    <xf numFmtId="20" fontId="33" fillId="2" borderId="18" xfId="0" applyNumberFormat="1" applyFont="1" applyFill="1" applyBorder="1" applyAlignment="1">
      <alignment horizontal="right" vertical="center"/>
    </xf>
    <xf numFmtId="0" fontId="76" fillId="2" borderId="6" xfId="0" applyNumberFormat="1" applyFont="1" applyFill="1" applyBorder="1" applyAlignment="1">
      <alignment horizontal="right" vertical="center"/>
    </xf>
    <xf numFmtId="0" fontId="40" fillId="2" borderId="0" xfId="0" applyFont="1" applyFill="1" applyBorder="1" applyAlignment="1">
      <alignment horizontal="right" vertical="center"/>
    </xf>
    <xf numFmtId="0" fontId="77" fillId="2" borderId="0" xfId="0" applyNumberFormat="1" applyFont="1" applyFill="1" applyBorder="1" applyAlignment="1">
      <alignment horizontal="center" vertical="center"/>
    </xf>
    <xf numFmtId="0" fontId="15" fillId="2" borderId="0" xfId="0" applyNumberFormat="1" applyFont="1" applyFill="1" applyBorder="1" applyAlignment="1">
      <alignment horizontal="left"/>
    </xf>
    <xf numFmtId="0" fontId="33" fillId="2" borderId="0" xfId="0" applyNumberFormat="1" applyFont="1" applyFill="1" applyBorder="1" applyAlignment="1">
      <alignment horizontal="center" vertical="center"/>
    </xf>
    <xf numFmtId="0" fontId="60" fillId="2" borderId="7" xfId="0" applyNumberFormat="1" applyFont="1" applyFill="1" applyBorder="1" applyAlignment="1">
      <alignment horizontal="left" vertical="center"/>
    </xf>
    <xf numFmtId="0" fontId="33" fillId="2" borderId="6" xfId="0" applyNumberFormat="1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center"/>
    </xf>
    <xf numFmtId="0" fontId="29" fillId="2" borderId="2" xfId="0" applyFont="1" applyFill="1" applyBorder="1" applyAlignment="1">
      <alignment horizontal="center" vertical="center"/>
    </xf>
    <xf numFmtId="0" fontId="29" fillId="2" borderId="3" xfId="0" applyFont="1" applyFill="1" applyBorder="1" applyAlignment="1">
      <alignment horizontal="center" vertical="center"/>
    </xf>
    <xf numFmtId="0" fontId="29" fillId="2" borderId="4" xfId="0" applyFont="1" applyFill="1" applyBorder="1" applyAlignment="1">
      <alignment horizontal="center" vertical="center"/>
    </xf>
    <xf numFmtId="0" fontId="20" fillId="2" borderId="13" xfId="0" applyNumberFormat="1" applyFont="1" applyFill="1" applyBorder="1" applyAlignment="1">
      <alignment horizontal="left" vertical="center"/>
    </xf>
    <xf numFmtId="0" fontId="28" fillId="2" borderId="0" xfId="0" applyFont="1" applyFill="1" applyAlignment="1">
      <alignment vertical="center"/>
    </xf>
    <xf numFmtId="0" fontId="28" fillId="2" borderId="7" xfId="0" applyNumberFormat="1" applyFont="1" applyFill="1" applyBorder="1" applyAlignment="1">
      <alignment horizontal="left" vertical="center"/>
    </xf>
    <xf numFmtId="0" fontId="51" fillId="2" borderId="7" xfId="0" applyNumberFormat="1" applyFont="1" applyFill="1" applyBorder="1" applyAlignment="1">
      <alignment horizontal="left" vertical="center"/>
    </xf>
    <xf numFmtId="0" fontId="28" fillId="2" borderId="0" xfId="0" applyNumberFormat="1" applyFont="1" applyFill="1" applyBorder="1" applyAlignment="1">
      <alignment horizontal="left"/>
    </xf>
    <xf numFmtId="0" fontId="26" fillId="2" borderId="13" xfId="0" applyNumberFormat="1" applyFont="1" applyFill="1" applyBorder="1" applyAlignment="1">
      <alignment horizontal="left" vertical="center"/>
    </xf>
    <xf numFmtId="0" fontId="29" fillId="2" borderId="0" xfId="0" applyNumberFormat="1" applyFont="1" applyFill="1" applyBorder="1" applyAlignment="1">
      <alignment horizontal="right" vertical="center"/>
    </xf>
    <xf numFmtId="0" fontId="38" fillId="2" borderId="0" xfId="0" applyFont="1" applyFill="1" applyBorder="1" applyAlignment="1">
      <alignment vertical="center"/>
    </xf>
    <xf numFmtId="0" fontId="56" fillId="2" borderId="0" xfId="0" applyFont="1" applyFill="1" applyBorder="1" applyAlignment="1">
      <alignment vertical="center"/>
    </xf>
    <xf numFmtId="0" fontId="56" fillId="2" borderId="0" xfId="0" applyFont="1" applyFill="1" applyBorder="1" applyAlignment="1">
      <alignment horizontal="left" vertical="center"/>
    </xf>
    <xf numFmtId="0" fontId="56" fillId="2" borderId="0" xfId="0" applyFont="1" applyFill="1" applyAlignment="1"/>
    <xf numFmtId="0" fontId="30" fillId="2" borderId="0" xfId="0" applyFont="1" applyFill="1" applyAlignment="1">
      <alignment horizontal="left"/>
    </xf>
    <xf numFmtId="0" fontId="13" fillId="3" borderId="0" xfId="0" applyNumberFormat="1" applyFont="1" applyFill="1" applyBorder="1" applyAlignment="1">
      <alignment horizontal="left" vertical="center"/>
    </xf>
    <xf numFmtId="0" fontId="13" fillId="3" borderId="0" xfId="0" applyNumberFormat="1" applyFont="1" applyFill="1" applyBorder="1" applyAlignment="1">
      <alignment horizontal="right" vertical="center"/>
    </xf>
    <xf numFmtId="0" fontId="14" fillId="3" borderId="0" xfId="0" applyNumberFormat="1" applyFont="1" applyFill="1" applyBorder="1" applyAlignment="1">
      <alignment horizontal="left" vertical="center"/>
    </xf>
    <xf numFmtId="0" fontId="14" fillId="3" borderId="0" xfId="0" applyNumberFormat="1" applyFont="1" applyFill="1" applyBorder="1" applyAlignment="1">
      <alignment horizontal="right" vertical="center"/>
    </xf>
    <xf numFmtId="20" fontId="33" fillId="3" borderId="6" xfId="0" applyNumberFormat="1" applyFont="1" applyFill="1" applyBorder="1" applyAlignment="1">
      <alignment horizontal="right" vertical="center"/>
    </xf>
    <xf numFmtId="0" fontId="36" fillId="3" borderId="0" xfId="0" applyNumberFormat="1" applyFont="1" applyFill="1" applyBorder="1" applyAlignment="1">
      <alignment horizontal="left" vertical="center"/>
    </xf>
    <xf numFmtId="0" fontId="18" fillId="3" borderId="0" xfId="0" applyNumberFormat="1" applyFont="1" applyFill="1" applyBorder="1" applyAlignment="1">
      <alignment horizontal="left" vertical="center"/>
    </xf>
    <xf numFmtId="0" fontId="33" fillId="3" borderId="6" xfId="0" applyNumberFormat="1" applyFont="1" applyFill="1" applyBorder="1" applyAlignment="1">
      <alignment horizontal="right" vertical="center"/>
    </xf>
    <xf numFmtId="14" fontId="18" fillId="2" borderId="0" xfId="0" applyNumberFormat="1" applyFont="1" applyFill="1" applyAlignment="1">
      <alignment horizontal="left"/>
    </xf>
    <xf numFmtId="20" fontId="61" fillId="2" borderId="1" xfId="0" applyNumberFormat="1" applyFont="1" applyFill="1" applyBorder="1" applyAlignment="1">
      <alignment horizontal="right" vertical="center"/>
    </xf>
    <xf numFmtId="20" fontId="61" fillId="2" borderId="0" xfId="0" applyNumberFormat="1" applyFont="1" applyFill="1" applyBorder="1" applyAlignment="1">
      <alignment horizontal="right" vertical="center"/>
    </xf>
    <xf numFmtId="0" fontId="10" fillId="0" borderId="0" xfId="0" applyFont="1" applyFill="1" applyAlignment="1">
      <alignment vertical="center"/>
    </xf>
    <xf numFmtId="0" fontId="61" fillId="2" borderId="1" xfId="0" applyNumberFormat="1" applyFont="1" applyFill="1" applyBorder="1" applyAlignment="1">
      <alignment horizontal="right" vertical="center"/>
    </xf>
    <xf numFmtId="0" fontId="61" fillId="2" borderId="0" xfId="0" applyNumberFormat="1" applyFont="1" applyFill="1" applyBorder="1" applyAlignment="1">
      <alignment horizontal="right" vertical="center"/>
    </xf>
    <xf numFmtId="0" fontId="61" fillId="2" borderId="1" xfId="0" applyFont="1" applyFill="1" applyBorder="1" applyAlignment="1">
      <alignment horizontal="right" vertical="center"/>
    </xf>
    <xf numFmtId="0" fontId="61" fillId="2" borderId="0" xfId="0" applyFont="1" applyFill="1" applyBorder="1" applyAlignment="1">
      <alignment horizontal="right" vertical="center"/>
    </xf>
    <xf numFmtId="0" fontId="20" fillId="2" borderId="0" xfId="0" applyNumberFormat="1" applyFont="1" applyFill="1" applyBorder="1" applyAlignment="1">
      <alignment horizontal="center" vertical="center"/>
    </xf>
    <xf numFmtId="0" fontId="20" fillId="2" borderId="6" xfId="0" applyNumberFormat="1" applyFont="1" applyFill="1" applyBorder="1" applyAlignment="1">
      <alignment horizontal="center" vertical="center"/>
    </xf>
    <xf numFmtId="0" fontId="28" fillId="2" borderId="0" xfId="0" applyNumberFormat="1" applyFont="1" applyFill="1" applyBorder="1" applyAlignment="1">
      <alignment horizontal="center" vertical="center"/>
    </xf>
    <xf numFmtId="0" fontId="62" fillId="2" borderId="6" xfId="0" applyNumberFormat="1" applyFont="1" applyFill="1" applyBorder="1" applyAlignment="1">
      <alignment horizontal="right"/>
    </xf>
    <xf numFmtId="0" fontId="40" fillId="2" borderId="7" xfId="0" applyNumberFormat="1" applyFont="1" applyFill="1" applyBorder="1" applyAlignment="1">
      <alignment horizontal="left" vertical="center"/>
    </xf>
    <xf numFmtId="0" fontId="63" fillId="2" borderId="0" xfId="0" applyFont="1" applyFill="1" applyAlignment="1">
      <alignment vertical="center"/>
    </xf>
    <xf numFmtId="0" fontId="21" fillId="2" borderId="6" xfId="0" applyNumberFormat="1" applyFont="1" applyFill="1" applyBorder="1" applyAlignment="1">
      <alignment horizontal="right" vertical="center"/>
    </xf>
    <xf numFmtId="0" fontId="64" fillId="2" borderId="0" xfId="0" applyFont="1" applyFill="1" applyBorder="1" applyAlignment="1">
      <alignment horizontal="center" vertical="center"/>
    </xf>
    <xf numFmtId="0" fontId="20" fillId="2" borderId="9" xfId="0" applyNumberFormat="1" applyFont="1" applyFill="1" applyBorder="1" applyAlignment="1">
      <alignment horizontal="left" vertical="center"/>
    </xf>
    <xf numFmtId="0" fontId="21" fillId="2" borderId="11" xfId="0" applyNumberFormat="1" applyFont="1" applyFill="1" applyBorder="1" applyAlignment="1">
      <alignment horizontal="right" vertical="center"/>
    </xf>
    <xf numFmtId="0" fontId="20" fillId="2" borderId="1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20" fillId="2" borderId="6" xfId="0" applyNumberFormat="1" applyFont="1" applyFill="1" applyBorder="1" applyAlignment="1">
      <alignment horizontal="right" vertical="center"/>
    </xf>
    <xf numFmtId="0" fontId="20" fillId="2" borderId="6" xfId="0" applyNumberFormat="1" applyFont="1" applyFill="1" applyBorder="1" applyAlignment="1">
      <alignment horizontal="left" vertical="center"/>
    </xf>
    <xf numFmtId="0" fontId="83" fillId="2" borderId="0" xfId="0" applyNumberFormat="1" applyFont="1" applyFill="1" applyBorder="1" applyAlignment="1">
      <alignment horizontal="center" vertical="center"/>
    </xf>
    <xf numFmtId="0" fontId="20" fillId="2" borderId="10" xfId="0" applyNumberFormat="1" applyFont="1" applyFill="1" applyBorder="1" applyAlignment="1">
      <alignment horizontal="left" vertical="center"/>
    </xf>
    <xf numFmtId="0" fontId="20" fillId="2" borderId="11" xfId="0" applyNumberFormat="1" applyFont="1" applyFill="1" applyBorder="1" applyAlignment="1">
      <alignment horizontal="left" vertical="center"/>
    </xf>
    <xf numFmtId="0" fontId="15" fillId="2" borderId="0" xfId="0" applyNumberFormat="1" applyFont="1" applyFill="1" applyBorder="1" applyAlignment="1">
      <alignment horizontal="center" vertical="center"/>
    </xf>
    <xf numFmtId="0" fontId="15" fillId="2" borderId="6" xfId="0" applyNumberFormat="1" applyFont="1" applyFill="1" applyBorder="1" applyAlignment="1">
      <alignment horizontal="center" vertical="center"/>
    </xf>
    <xf numFmtId="0" fontId="65" fillId="2" borderId="7" xfId="0" applyNumberFormat="1" applyFont="1" applyFill="1" applyBorder="1" applyAlignment="1">
      <alignment horizontal="left" vertical="center"/>
    </xf>
    <xf numFmtId="0" fontId="66" fillId="2" borderId="0" xfId="0" applyFont="1" applyFill="1" applyBorder="1"/>
    <xf numFmtId="0" fontId="77" fillId="2" borderId="6" xfId="0" applyNumberFormat="1" applyFont="1" applyFill="1" applyBorder="1" applyAlignment="1">
      <alignment horizontal="right" vertical="center"/>
    </xf>
    <xf numFmtId="0" fontId="66" fillId="2" borderId="10" xfId="0" applyFont="1" applyFill="1" applyBorder="1"/>
    <xf numFmtId="0" fontId="66" fillId="2" borderId="6" xfId="0" applyFont="1" applyFill="1" applyBorder="1"/>
    <xf numFmtId="0" fontId="62" fillId="2" borderId="6" xfId="0" applyNumberFormat="1" applyFont="1" applyFill="1" applyBorder="1" applyAlignment="1">
      <alignment horizontal="right" vertical="center"/>
    </xf>
    <xf numFmtId="0" fontId="66" fillId="2" borderId="11" xfId="0" applyFont="1" applyFill="1" applyBorder="1"/>
    <xf numFmtId="0" fontId="66" fillId="2" borderId="7" xfId="0" applyFont="1" applyFill="1" applyBorder="1"/>
    <xf numFmtId="0" fontId="68" fillId="2" borderId="0" xfId="0" applyFont="1" applyFill="1" applyBorder="1"/>
    <xf numFmtId="0" fontId="64" fillId="2" borderId="0" xfId="0" applyFont="1" applyFill="1" applyBorder="1" applyAlignment="1"/>
    <xf numFmtId="0" fontId="67" fillId="2" borderId="6" xfId="0" applyFont="1" applyFill="1" applyBorder="1"/>
    <xf numFmtId="0" fontId="52" fillId="2" borderId="0" xfId="0" applyFont="1" applyFill="1"/>
    <xf numFmtId="0" fontId="84" fillId="2" borderId="7" xfId="0" applyFont="1" applyFill="1" applyBorder="1"/>
    <xf numFmtId="0" fontId="15" fillId="2" borderId="9" xfId="0" applyNumberFormat="1" applyFont="1" applyFill="1" applyBorder="1" applyAlignment="1">
      <alignment horizontal="left" vertical="center"/>
    </xf>
    <xf numFmtId="0" fontId="15" fillId="2" borderId="10" xfId="0" applyNumberFormat="1" applyFont="1" applyFill="1" applyBorder="1" applyAlignment="1">
      <alignment horizontal="center" vertical="center"/>
    </xf>
    <xf numFmtId="0" fontId="15" fillId="2" borderId="11" xfId="0" applyNumberFormat="1" applyFont="1" applyFill="1" applyBorder="1" applyAlignment="1">
      <alignment horizontal="center" vertical="center"/>
    </xf>
    <xf numFmtId="0" fontId="77" fillId="2" borderId="6" xfId="0" applyNumberFormat="1" applyFont="1" applyFill="1" applyBorder="1" applyAlignment="1">
      <alignment horizontal="center" vertical="center"/>
    </xf>
    <xf numFmtId="0" fontId="32" fillId="2" borderId="7" xfId="0" applyFont="1" applyFill="1" applyBorder="1" applyAlignment="1"/>
    <xf numFmtId="0" fontId="77" fillId="2" borderId="13" xfId="0" applyNumberFormat="1" applyFont="1" applyFill="1" applyBorder="1" applyAlignment="1">
      <alignment horizontal="left" vertical="center"/>
    </xf>
    <xf numFmtId="0" fontId="66" fillId="2" borderId="0" xfId="0" applyFont="1" applyFill="1"/>
    <xf numFmtId="0" fontId="84" fillId="2" borderId="6" xfId="0" applyFont="1" applyFill="1" applyBorder="1"/>
    <xf numFmtId="0" fontId="85" fillId="2" borderId="0" xfId="0" applyFont="1" applyFill="1" applyBorder="1" applyAlignment="1"/>
    <xf numFmtId="0" fontId="85" fillId="2" borderId="0" xfId="0" applyFont="1" applyFill="1" applyBorder="1" applyAlignment="1">
      <alignment horizontal="center" vertical="center"/>
    </xf>
    <xf numFmtId="0" fontId="86" fillId="2" borderId="6" xfId="0" applyNumberFormat="1" applyFont="1" applyFill="1" applyBorder="1" applyAlignment="1">
      <alignment horizontal="right"/>
    </xf>
    <xf numFmtId="0" fontId="82" fillId="2" borderId="6" xfId="0" applyNumberFormat="1" applyFont="1" applyFill="1" applyBorder="1" applyAlignment="1">
      <alignment horizontal="right" vertical="center"/>
    </xf>
    <xf numFmtId="20" fontId="20" fillId="2" borderId="6" xfId="0" applyNumberFormat="1" applyFont="1" applyFill="1" applyBorder="1" applyAlignment="1">
      <alignment horizontal="right" vertical="center"/>
    </xf>
    <xf numFmtId="20" fontId="15" fillId="2" borderId="1" xfId="0" applyNumberFormat="1" applyFont="1" applyFill="1" applyBorder="1" applyAlignment="1">
      <alignment horizontal="right" vertical="center"/>
    </xf>
    <xf numFmtId="20" fontId="15" fillId="2" borderId="0" xfId="0" applyNumberFormat="1" applyFont="1" applyFill="1" applyBorder="1" applyAlignment="1">
      <alignment horizontal="right" vertical="center"/>
    </xf>
    <xf numFmtId="0" fontId="15" fillId="2" borderId="1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20" fillId="2" borderId="15" xfId="0" applyNumberFormat="1" applyFont="1" applyFill="1" applyBorder="1" applyAlignment="1">
      <alignment horizontal="left" vertical="center"/>
    </xf>
    <xf numFmtId="0" fontId="76" fillId="2" borderId="7" xfId="0" applyNumberFormat="1" applyFont="1" applyFill="1" applyBorder="1" applyAlignment="1">
      <alignment horizontal="left" vertical="center"/>
    </xf>
    <xf numFmtId="20" fontId="40" fillId="2" borderId="6" xfId="0" applyNumberFormat="1" applyFont="1" applyFill="1" applyBorder="1" applyAlignment="1">
      <alignment horizontal="right" vertical="center"/>
    </xf>
    <xf numFmtId="0" fontId="62" fillId="2" borderId="6" xfId="0" applyFont="1" applyFill="1" applyBorder="1" applyAlignment="1">
      <alignment horizontal="right"/>
    </xf>
    <xf numFmtId="0" fontId="15" fillId="2" borderId="0" xfId="0" applyFont="1" applyFill="1" applyAlignment="1">
      <alignment vertical="center"/>
    </xf>
    <xf numFmtId="0" fontId="65" fillId="2" borderId="0" xfId="0" applyNumberFormat="1" applyFont="1" applyFill="1" applyBorder="1" applyAlignment="1">
      <alignment horizontal="left" vertical="center"/>
    </xf>
    <xf numFmtId="0" fontId="65" fillId="2" borderId="0" xfId="0" applyNumberFormat="1" applyFont="1" applyFill="1" applyBorder="1" applyAlignment="1">
      <alignment horizontal="center" vertical="center"/>
    </xf>
    <xf numFmtId="0" fontId="65" fillId="2" borderId="6" xfId="0" applyNumberFormat="1" applyFont="1" applyFill="1" applyBorder="1" applyAlignment="1">
      <alignment horizontal="right" vertical="center"/>
    </xf>
    <xf numFmtId="0" fontId="57" fillId="2" borderId="6" xfId="0" applyNumberFormat="1" applyFont="1" applyFill="1" applyBorder="1" applyAlignment="1">
      <alignment horizontal="right" vertical="center"/>
    </xf>
    <xf numFmtId="0" fontId="69" fillId="2" borderId="0" xfId="0" applyFont="1" applyFill="1"/>
    <xf numFmtId="0" fontId="20" fillId="2" borderId="7" xfId="0" applyFont="1" applyFill="1" applyBorder="1" applyAlignment="1">
      <alignment vertical="center"/>
    </xf>
    <xf numFmtId="0" fontId="70" fillId="2" borderId="7" xfId="0" applyNumberFormat="1" applyFont="1" applyFill="1" applyBorder="1" applyAlignment="1">
      <alignment horizontal="left" vertical="center"/>
    </xf>
    <xf numFmtId="0" fontId="10" fillId="0" borderId="0" xfId="0" applyNumberFormat="1" applyFont="1" applyFill="1"/>
    <xf numFmtId="0" fontId="41" fillId="0" borderId="0" xfId="0" applyNumberFormat="1" applyFont="1" applyFill="1" applyAlignment="1">
      <alignment vertical="center"/>
    </xf>
    <xf numFmtId="0" fontId="15" fillId="2" borderId="6" xfId="0" applyNumberFormat="1" applyFont="1" applyFill="1" applyBorder="1" applyAlignment="1">
      <alignment horizontal="right" vertical="center"/>
    </xf>
    <xf numFmtId="0" fontId="86" fillId="2" borderId="6" xfId="0" applyFont="1" applyFill="1" applyBorder="1" applyAlignment="1">
      <alignment horizontal="right"/>
    </xf>
    <xf numFmtId="0" fontId="60" fillId="2" borderId="6" xfId="0" applyNumberFormat="1" applyFont="1" applyFill="1" applyBorder="1" applyAlignment="1">
      <alignment horizontal="left" vertical="center"/>
    </xf>
    <xf numFmtId="0" fontId="64" fillId="2" borderId="0" xfId="0" applyFont="1" applyFill="1" applyBorder="1"/>
    <xf numFmtId="0" fontId="20" fillId="2" borderId="14" xfId="0" applyNumberFormat="1" applyFont="1" applyFill="1" applyBorder="1" applyAlignment="1">
      <alignment horizontal="left" vertical="center"/>
    </xf>
    <xf numFmtId="0" fontId="20" fillId="2" borderId="15" xfId="0" applyNumberFormat="1" applyFont="1" applyFill="1" applyBorder="1" applyAlignment="1">
      <alignment horizontal="center" vertical="center"/>
    </xf>
    <xf numFmtId="0" fontId="88" fillId="2" borderId="7" xfId="0" applyNumberFormat="1" applyFont="1" applyFill="1" applyBorder="1" applyAlignment="1">
      <alignment horizontal="left" vertical="center"/>
    </xf>
    <xf numFmtId="0" fontId="40" fillId="2" borderId="7" xfId="0" applyNumberFormat="1" applyFont="1" applyFill="1" applyBorder="1" applyAlignment="1">
      <alignment horizontal="left" vertical="center"/>
    </xf>
    <xf numFmtId="0" fontId="40" fillId="2" borderId="0" xfId="0" applyNumberFormat="1" applyFont="1" applyFill="1" applyBorder="1" applyAlignment="1">
      <alignment horizontal="left" vertical="center"/>
    </xf>
    <xf numFmtId="0" fontId="38" fillId="0" borderId="0" xfId="0" applyFont="1" applyFill="1" applyAlignment="1"/>
    <xf numFmtId="0" fontId="40" fillId="2" borderId="0" xfId="0" applyFont="1" applyFill="1" applyBorder="1" applyAlignment="1"/>
    <xf numFmtId="0" fontId="33" fillId="2" borderId="0" xfId="0" applyFont="1" applyFill="1" applyBorder="1" applyAlignment="1">
      <alignment vertical="center"/>
    </xf>
    <xf numFmtId="0" fontId="71" fillId="2" borderId="0" xfId="0" applyFont="1" applyFill="1" applyBorder="1" applyAlignment="1"/>
    <xf numFmtId="0" fontId="23" fillId="2" borderId="0" xfId="0" applyFont="1" applyFill="1" applyBorder="1" applyAlignment="1">
      <alignment horizontal="center" vertical="center"/>
    </xf>
    <xf numFmtId="0" fontId="27" fillId="2" borderId="0" xfId="0" applyFont="1" applyFill="1" applyBorder="1" applyAlignment="1">
      <alignment horizontal="left" vertical="center"/>
    </xf>
    <xf numFmtId="0" fontId="27" fillId="2" borderId="0" xfId="0" applyFont="1" applyFill="1" applyBorder="1" applyAlignment="1">
      <alignment vertical="center"/>
    </xf>
    <xf numFmtId="0" fontId="89" fillId="2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left" vertical="center"/>
    </xf>
    <xf numFmtId="0" fontId="26" fillId="2" borderId="0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20" fontId="33" fillId="2" borderId="1" xfId="0" applyNumberFormat="1" applyFont="1" applyFill="1" applyBorder="1" applyAlignment="1">
      <alignment horizontal="right" vertical="center"/>
    </xf>
    <xf numFmtId="20" fontId="40" fillId="2" borderId="1" xfId="0" applyNumberFormat="1" applyFont="1" applyFill="1" applyBorder="1" applyAlignment="1">
      <alignment horizontal="right" vertical="center"/>
    </xf>
    <xf numFmtId="0" fontId="40" fillId="2" borderId="1" xfId="0" applyNumberFormat="1" applyFont="1" applyFill="1" applyBorder="1" applyAlignment="1">
      <alignment horizontal="right" vertical="center"/>
    </xf>
    <xf numFmtId="20" fontId="26" fillId="2" borderId="1" xfId="0" applyNumberFormat="1" applyFont="1" applyFill="1" applyBorder="1" applyAlignment="1">
      <alignment horizontal="right" vertical="center"/>
    </xf>
    <xf numFmtId="0" fontId="26" fillId="2" borderId="1" xfId="0" applyFont="1" applyFill="1" applyBorder="1" applyAlignment="1">
      <alignment vertical="center"/>
    </xf>
    <xf numFmtId="0" fontId="72" fillId="2" borderId="0" xfId="0" applyFont="1" applyFill="1" applyBorder="1" applyAlignment="1">
      <alignment vertical="center"/>
    </xf>
    <xf numFmtId="0" fontId="33" fillId="2" borderId="1" xfId="0" applyFont="1" applyFill="1" applyBorder="1" applyAlignment="1">
      <alignment horizontal="right" vertical="center"/>
    </xf>
    <xf numFmtId="0" fontId="40" fillId="2" borderId="1" xfId="0" applyFont="1" applyFill="1" applyBorder="1" applyAlignment="1">
      <alignment horizontal="right" vertical="center"/>
    </xf>
    <xf numFmtId="0" fontId="20" fillId="2" borderId="1" xfId="0" applyFont="1" applyFill="1" applyBorder="1" applyAlignment="1">
      <alignment horizontal="right" vertical="center"/>
    </xf>
    <xf numFmtId="0" fontId="40" fillId="2" borderId="0" xfId="0" applyFont="1" applyFill="1" applyBorder="1" applyAlignment="1">
      <alignment vertical="center"/>
    </xf>
    <xf numFmtId="0" fontId="38" fillId="2" borderId="0" xfId="0" applyFont="1" applyFill="1" applyBorder="1" applyAlignment="1">
      <alignment horizontal="left" vertical="center"/>
    </xf>
    <xf numFmtId="0" fontId="33" fillId="2" borderId="0" xfId="0" applyFont="1" applyFill="1" applyAlignment="1">
      <alignment horizontal="left"/>
    </xf>
    <xf numFmtId="0" fontId="33" fillId="2" borderId="0" xfId="0" applyFont="1" applyFill="1" applyBorder="1" applyAlignment="1"/>
    <xf numFmtId="15" fontId="33" fillId="2" borderId="0" xfId="0" applyNumberFormat="1" applyFont="1" applyFill="1" applyBorder="1" applyAlignment="1">
      <alignment horizontal="left"/>
    </xf>
    <xf numFmtId="0" fontId="38" fillId="2" borderId="0" xfId="0" applyFont="1" applyFill="1" applyBorder="1" applyAlignment="1">
      <alignment horizontal="left"/>
    </xf>
    <xf numFmtId="0" fontId="92" fillId="2" borderId="0" xfId="0" applyFont="1" applyFill="1" applyBorder="1" applyAlignment="1">
      <alignment horizontal="right" vertical="center"/>
    </xf>
    <xf numFmtId="0" fontId="93" fillId="2" borderId="0" xfId="0" applyFont="1" applyFill="1" applyBorder="1" applyAlignment="1"/>
    <xf numFmtId="0" fontId="38" fillId="2" borderId="0" xfId="0" applyFont="1" applyFill="1" applyAlignment="1"/>
    <xf numFmtId="0" fontId="26" fillId="2" borderId="0" xfId="0" applyFont="1" applyFill="1" applyBorder="1" applyAlignment="1"/>
    <xf numFmtId="0" fontId="38" fillId="2" borderId="0" xfId="0" applyFont="1" applyFill="1" applyBorder="1"/>
    <xf numFmtId="0" fontId="72" fillId="2" borderId="0" xfId="0" applyFont="1" applyFill="1" applyBorder="1" applyAlignment="1"/>
    <xf numFmtId="0" fontId="73" fillId="2" borderId="0" xfId="0" applyFont="1" applyFill="1" applyBorder="1"/>
    <xf numFmtId="0" fontId="73" fillId="2" borderId="0" xfId="0" applyFont="1" applyFill="1" applyBorder="1" applyAlignment="1">
      <alignment horizontal="left"/>
    </xf>
    <xf numFmtId="0" fontId="73" fillId="2" borderId="0" xfId="0" applyFont="1" applyFill="1" applyBorder="1" applyAlignment="1"/>
    <xf numFmtId="0" fontId="73" fillId="2" borderId="0" xfId="0" applyFont="1" applyFill="1" applyBorder="1" applyAlignment="1">
      <alignment vertical="center"/>
    </xf>
    <xf numFmtId="0" fontId="73" fillId="2" borderId="0" xfId="0" applyFont="1" applyFill="1" applyAlignment="1"/>
    <xf numFmtId="0" fontId="74" fillId="2" borderId="0" xfId="0" applyFont="1" applyFill="1" applyAlignment="1">
      <alignment horizontal="left"/>
    </xf>
    <xf numFmtId="0" fontId="26" fillId="2" borderId="0" xfId="0" applyFont="1" applyFill="1" applyBorder="1" applyAlignment="1">
      <alignment horizontal="center" vertical="center"/>
    </xf>
    <xf numFmtId="20" fontId="26" fillId="2" borderId="0" xfId="0" applyNumberFormat="1" applyFont="1" applyFill="1" applyBorder="1" applyAlignment="1">
      <alignment horizontal="right" vertical="center"/>
    </xf>
    <xf numFmtId="0" fontId="33" fillId="2" borderId="0" xfId="0" applyFont="1" applyFill="1" applyBorder="1" applyAlignment="1">
      <alignment horizontal="right" vertical="center"/>
    </xf>
    <xf numFmtId="0" fontId="20" fillId="2" borderId="0" xfId="0" applyFont="1" applyFill="1" applyBorder="1" applyAlignment="1">
      <alignment horizontal="right" vertical="center"/>
    </xf>
    <xf numFmtId="20" fontId="33" fillId="5" borderId="6" xfId="0" applyNumberFormat="1" applyFont="1" applyFill="1" applyBorder="1" applyAlignment="1">
      <alignment horizontal="right" vertical="center"/>
    </xf>
    <xf numFmtId="0" fontId="21" fillId="5" borderId="6" xfId="0" applyNumberFormat="1" applyFont="1" applyFill="1" applyBorder="1" applyAlignment="1">
      <alignment horizontal="right"/>
    </xf>
    <xf numFmtId="20" fontId="21" fillId="5" borderId="6" xfId="0" applyNumberFormat="1" applyFont="1" applyFill="1" applyBorder="1" applyAlignment="1">
      <alignment horizontal="right" vertical="center"/>
    </xf>
    <xf numFmtId="0" fontId="40" fillId="5" borderId="11" xfId="0" applyNumberFormat="1" applyFont="1" applyFill="1" applyBorder="1" applyAlignment="1">
      <alignment horizontal="right" vertical="center"/>
    </xf>
    <xf numFmtId="0" fontId="26" fillId="5" borderId="0" xfId="0" applyNumberFormat="1" applyFont="1" applyFill="1" applyBorder="1" applyAlignment="1">
      <alignment horizontal="center" vertical="center"/>
    </xf>
    <xf numFmtId="0" fontId="94" fillId="5" borderId="2" xfId="0" applyFont="1" applyFill="1" applyBorder="1" applyAlignment="1">
      <alignment horizontal="center" vertical="center"/>
    </xf>
    <xf numFmtId="0" fontId="94" fillId="5" borderId="3" xfId="0" applyFont="1" applyFill="1" applyBorder="1" applyAlignment="1">
      <alignment horizontal="center" vertical="center"/>
    </xf>
    <xf numFmtId="0" fontId="95" fillId="5" borderId="4" xfId="0" applyFont="1" applyFill="1" applyBorder="1" applyAlignment="1">
      <alignment horizontal="center" vertical="center"/>
    </xf>
    <xf numFmtId="0" fontId="95" fillId="5" borderId="5" xfId="0" applyFont="1" applyFill="1" applyBorder="1" applyAlignment="1">
      <alignment horizontal="center" vertical="center"/>
    </xf>
    <xf numFmtId="0" fontId="94" fillId="5" borderId="0" xfId="0" applyNumberFormat="1" applyFont="1" applyFill="1" applyBorder="1" applyAlignment="1">
      <alignment horizontal="left" vertical="center"/>
    </xf>
    <xf numFmtId="0" fontId="94" fillId="5" borderId="0" xfId="0" applyNumberFormat="1" applyFont="1" applyFill="1" applyBorder="1" applyAlignment="1">
      <alignment horizontal="right" vertical="center"/>
    </xf>
    <xf numFmtId="20" fontId="96" fillId="5" borderId="6" xfId="0" applyNumberFormat="1" applyFont="1" applyFill="1" applyBorder="1" applyAlignment="1">
      <alignment horizontal="right" vertical="center"/>
    </xf>
    <xf numFmtId="0" fontId="97" fillId="5" borderId="7" xfId="0" applyNumberFormat="1" applyFont="1" applyFill="1" applyBorder="1" applyAlignment="1">
      <alignment horizontal="left" vertical="center"/>
    </xf>
    <xf numFmtId="0" fontId="98" fillId="5" borderId="0" xfId="0" applyFont="1" applyFill="1" applyBorder="1" applyAlignment="1"/>
    <xf numFmtId="0" fontId="98" fillId="5" borderId="0" xfId="0" applyFont="1" applyFill="1" applyBorder="1" applyAlignment="1">
      <alignment horizontal="center" vertical="center"/>
    </xf>
    <xf numFmtId="0" fontId="99" fillId="5" borderId="6" xfId="0" applyNumberFormat="1" applyFont="1" applyFill="1" applyBorder="1" applyAlignment="1">
      <alignment horizontal="right"/>
    </xf>
    <xf numFmtId="0" fontId="100" fillId="5" borderId="7" xfId="0" applyNumberFormat="1" applyFont="1" applyFill="1" applyBorder="1" applyAlignment="1">
      <alignment horizontal="left" vertical="center"/>
    </xf>
    <xf numFmtId="0" fontId="94" fillId="5" borderId="0" xfId="0" applyNumberFormat="1" applyFont="1" applyFill="1" applyBorder="1" applyAlignment="1">
      <alignment horizontal="center" vertical="center"/>
    </xf>
    <xf numFmtId="20" fontId="99" fillId="5" borderId="6" xfId="0" applyNumberFormat="1" applyFont="1" applyFill="1" applyBorder="1" applyAlignment="1">
      <alignment horizontal="right" vertical="center"/>
    </xf>
    <xf numFmtId="0" fontId="101" fillId="5" borderId="0" xfId="0" applyFont="1" applyFill="1" applyBorder="1"/>
    <xf numFmtId="0" fontId="94" fillId="5" borderId="6" xfId="0" applyNumberFormat="1" applyFont="1" applyFill="1" applyBorder="1" applyAlignment="1">
      <alignment horizontal="center" vertical="center"/>
    </xf>
    <xf numFmtId="0" fontId="101" fillId="5" borderId="6" xfId="0" applyFont="1" applyFill="1" applyBorder="1"/>
    <xf numFmtId="0" fontId="94" fillId="5" borderId="7" xfId="0" applyNumberFormat="1" applyFont="1" applyFill="1" applyBorder="1" applyAlignment="1">
      <alignment horizontal="left" vertical="center"/>
    </xf>
    <xf numFmtId="0" fontId="102" fillId="5" borderId="0" xfId="0" applyFont="1" applyFill="1"/>
    <xf numFmtId="0" fontId="103" fillId="5" borderId="0" xfId="0" applyFont="1" applyFill="1" applyAlignment="1">
      <alignment vertical="center"/>
    </xf>
    <xf numFmtId="0" fontId="94" fillId="5" borderId="0" xfId="0" applyFont="1" applyFill="1" applyAlignment="1">
      <alignment vertical="center"/>
    </xf>
    <xf numFmtId="0" fontId="102" fillId="5" borderId="6" xfId="0" applyFont="1" applyFill="1" applyBorder="1"/>
    <xf numFmtId="0" fontId="104" fillId="5" borderId="7" xfId="0" applyNumberFormat="1" applyFont="1" applyFill="1" applyBorder="1" applyAlignment="1">
      <alignment horizontal="left" vertical="center"/>
    </xf>
    <xf numFmtId="0" fontId="105" fillId="5" borderId="6" xfId="0" applyNumberFormat="1" applyFont="1" applyFill="1" applyBorder="1" applyAlignment="1">
      <alignment horizontal="right"/>
    </xf>
    <xf numFmtId="0" fontId="101" fillId="5" borderId="7" xfId="0" applyFont="1" applyFill="1" applyBorder="1"/>
    <xf numFmtId="0" fontId="101" fillId="5" borderId="0" xfId="0" applyFont="1" applyFill="1"/>
    <xf numFmtId="0" fontId="94" fillId="5" borderId="9" xfId="0" applyNumberFormat="1" applyFont="1" applyFill="1" applyBorder="1" applyAlignment="1">
      <alignment horizontal="left" vertical="center"/>
    </xf>
    <xf numFmtId="0" fontId="104" fillId="5" borderId="10" xfId="0" applyNumberFormat="1" applyFont="1" applyFill="1" applyBorder="1" applyAlignment="1">
      <alignment horizontal="center" vertical="center"/>
    </xf>
    <xf numFmtId="0" fontId="94" fillId="5" borderId="10" xfId="0" applyNumberFormat="1" applyFont="1" applyFill="1" applyBorder="1" applyAlignment="1">
      <alignment horizontal="center" vertical="center"/>
    </xf>
    <xf numFmtId="0" fontId="99" fillId="5" borderId="11" xfId="0" applyNumberFormat="1" applyFont="1" applyFill="1" applyBorder="1" applyAlignment="1">
      <alignment horizontal="right"/>
    </xf>
    <xf numFmtId="0" fontId="101" fillId="5" borderId="10" xfId="0" applyFont="1" applyFill="1" applyBorder="1"/>
    <xf numFmtId="0" fontId="94" fillId="5" borderId="11" xfId="0" applyNumberFormat="1" applyFont="1" applyFill="1" applyBorder="1" applyAlignment="1">
      <alignment horizontal="center" vertical="center"/>
    </xf>
    <xf numFmtId="0" fontId="101" fillId="5" borderId="11" xfId="0" applyFont="1" applyFill="1" applyBorder="1"/>
    <xf numFmtId="0" fontId="105" fillId="5" borderId="6" xfId="0" applyNumberFormat="1" applyFont="1" applyFill="1" applyBorder="1" applyAlignment="1">
      <alignment horizontal="right" vertical="center"/>
    </xf>
    <xf numFmtId="0" fontId="99" fillId="5" borderId="6" xfId="0" applyNumberFormat="1" applyFont="1" applyFill="1" applyBorder="1" applyAlignment="1">
      <alignment horizontal="right" vertical="center"/>
    </xf>
    <xf numFmtId="0" fontId="94" fillId="5" borderId="13" xfId="0" applyNumberFormat="1" applyFont="1" applyFill="1" applyBorder="1" applyAlignment="1">
      <alignment horizontal="left" vertical="center"/>
    </xf>
    <xf numFmtId="0" fontId="104" fillId="5" borderId="0" xfId="0" applyNumberFormat="1" applyFont="1" applyFill="1" applyBorder="1" applyAlignment="1">
      <alignment horizontal="center" vertical="center"/>
    </xf>
    <xf numFmtId="0" fontId="96" fillId="5" borderId="7" xfId="0" applyNumberFormat="1" applyFont="1" applyFill="1" applyBorder="1" applyAlignment="1">
      <alignment horizontal="left" vertical="center"/>
    </xf>
    <xf numFmtId="0" fontId="95" fillId="5" borderId="0" xfId="0" applyNumberFormat="1" applyFont="1" applyFill="1" applyBorder="1" applyAlignment="1">
      <alignment horizontal="left" vertical="center"/>
    </xf>
    <xf numFmtId="0" fontId="95" fillId="5" borderId="0" xfId="0" applyNumberFormat="1" applyFont="1" applyFill="1" applyBorder="1" applyAlignment="1">
      <alignment horizontal="center" vertical="center"/>
    </xf>
    <xf numFmtId="20" fontId="106" fillId="5" borderId="6" xfId="0" applyNumberFormat="1" applyFont="1" applyFill="1" applyBorder="1" applyAlignment="1">
      <alignment horizontal="right" vertical="center"/>
    </xf>
    <xf numFmtId="0" fontId="105" fillId="5" borderId="6" xfId="0" applyFont="1" applyFill="1" applyBorder="1" applyAlignment="1">
      <alignment horizontal="right"/>
    </xf>
    <xf numFmtId="0" fontId="99" fillId="5" borderId="11" xfId="0" applyNumberFormat="1" applyFont="1" applyFill="1" applyBorder="1" applyAlignment="1">
      <alignment horizontal="right" vertical="center"/>
    </xf>
    <xf numFmtId="0" fontId="94" fillId="5" borderId="0" xfId="0" applyNumberFormat="1" applyFont="1" applyFill="1" applyBorder="1" applyAlignment="1">
      <alignment horizontal="right"/>
    </xf>
    <xf numFmtId="0" fontId="94" fillId="5" borderId="6" xfId="0" applyNumberFormat="1" applyFont="1" applyFill="1" applyBorder="1" applyAlignment="1">
      <alignment horizontal="right" vertical="center"/>
    </xf>
    <xf numFmtId="0" fontId="104" fillId="5" borderId="6" xfId="0" applyNumberFormat="1" applyFont="1" applyFill="1" applyBorder="1" applyAlignment="1">
      <alignment horizontal="right" vertical="center"/>
    </xf>
    <xf numFmtId="0" fontId="104" fillId="5" borderId="10" xfId="0" applyNumberFormat="1" applyFont="1" applyFill="1" applyBorder="1" applyAlignment="1">
      <alignment horizontal="left" vertical="center"/>
    </xf>
    <xf numFmtId="0" fontId="94" fillId="5" borderId="10" xfId="0" applyNumberFormat="1" applyFont="1" applyFill="1" applyBorder="1" applyAlignment="1">
      <alignment horizontal="left" vertical="center"/>
    </xf>
    <xf numFmtId="0" fontId="104" fillId="5" borderId="11" xfId="0" applyNumberFormat="1" applyFont="1" applyFill="1" applyBorder="1" applyAlignment="1">
      <alignment horizontal="right" vertical="center"/>
    </xf>
    <xf numFmtId="0" fontId="95" fillId="5" borderId="7" xfId="0" applyNumberFormat="1" applyFont="1" applyFill="1" applyBorder="1" applyAlignment="1">
      <alignment horizontal="left" vertical="center"/>
    </xf>
    <xf numFmtId="0" fontId="107" fillId="5" borderId="0" xfId="0" applyFont="1" applyFill="1" applyBorder="1" applyAlignment="1"/>
    <xf numFmtId="0" fontId="107" fillId="5" borderId="0" xfId="0" applyFont="1" applyFill="1" applyBorder="1" applyAlignment="1">
      <alignment horizontal="center" vertical="center"/>
    </xf>
    <xf numFmtId="0" fontId="108" fillId="5" borderId="7" xfId="0" applyNumberFormat="1" applyFont="1" applyFill="1" applyBorder="1" applyAlignment="1">
      <alignment horizontal="left" vertical="center"/>
    </xf>
    <xf numFmtId="0" fontId="102" fillId="5" borderId="10" xfId="0" applyFont="1" applyFill="1" applyBorder="1"/>
    <xf numFmtId="0" fontId="109" fillId="5" borderId="7" xfId="0" applyFont="1" applyFill="1" applyBorder="1" applyAlignment="1"/>
    <xf numFmtId="0" fontId="109" fillId="5" borderId="0" xfId="0" applyFont="1" applyFill="1" applyBorder="1" applyAlignment="1"/>
    <xf numFmtId="0" fontId="109" fillId="5" borderId="0" xfId="0" applyFont="1" applyFill="1" applyBorder="1" applyAlignment="1">
      <alignment horizontal="center" vertical="center"/>
    </xf>
    <xf numFmtId="20" fontId="96" fillId="5" borderId="0" xfId="0" applyNumberFormat="1" applyFont="1" applyFill="1" applyBorder="1" applyAlignment="1">
      <alignment horizontal="right" vertical="center"/>
    </xf>
    <xf numFmtId="0" fontId="94" fillId="5" borderId="12" xfId="0" applyNumberFormat="1" applyFont="1" applyFill="1" applyBorder="1" applyAlignment="1">
      <alignment horizontal="left" vertical="center"/>
    </xf>
    <xf numFmtId="0" fontId="102" fillId="5" borderId="11" xfId="0" applyFont="1" applyFill="1" applyBorder="1"/>
    <xf numFmtId="0" fontId="94" fillId="5" borderId="6" xfId="0" applyNumberFormat="1" applyFont="1" applyFill="1" applyBorder="1" applyAlignment="1">
      <alignment horizontal="left" vertical="center"/>
    </xf>
    <xf numFmtId="0" fontId="94" fillId="5" borderId="11" xfId="0" applyNumberFormat="1" applyFont="1" applyFill="1" applyBorder="1" applyAlignment="1">
      <alignment horizontal="left" vertical="center"/>
    </xf>
    <xf numFmtId="0" fontId="110" fillId="5" borderId="7" xfId="0" applyNumberFormat="1" applyFont="1" applyFill="1" applyBorder="1" applyAlignment="1">
      <alignment horizontal="left" vertical="center"/>
    </xf>
    <xf numFmtId="0" fontId="100" fillId="5" borderId="0" xfId="0" applyNumberFormat="1" applyFont="1" applyFill="1" applyBorder="1" applyAlignment="1">
      <alignment horizontal="left" vertical="center"/>
    </xf>
    <xf numFmtId="0" fontId="107" fillId="5" borderId="0" xfId="0" applyFont="1" applyFill="1"/>
    <xf numFmtId="0" fontId="96" fillId="5" borderId="12" xfId="0" applyNumberFormat="1" applyFont="1" applyFill="1" applyBorder="1" applyAlignment="1">
      <alignment horizontal="left" vertical="center"/>
    </xf>
    <xf numFmtId="15" fontId="96" fillId="5" borderId="17" xfId="0" applyNumberFormat="1" applyFont="1" applyFill="1" applyBorder="1" applyAlignment="1">
      <alignment horizontal="left" vertical="center"/>
    </xf>
    <xf numFmtId="20" fontId="96" fillId="5" borderId="16" xfId="0" applyNumberFormat="1" applyFont="1" applyFill="1" applyBorder="1" applyAlignment="1">
      <alignment horizontal="right" vertical="center"/>
    </xf>
    <xf numFmtId="0" fontId="94" fillId="5" borderId="0" xfId="0" applyNumberFormat="1" applyFont="1" applyFill="1" applyBorder="1" applyAlignment="1">
      <alignment horizontal="left"/>
    </xf>
    <xf numFmtId="0" fontId="95" fillId="5" borderId="13" xfId="0" applyNumberFormat="1" applyFont="1" applyFill="1" applyBorder="1" applyAlignment="1">
      <alignment horizontal="left" vertical="center"/>
    </xf>
    <xf numFmtId="0" fontId="95" fillId="5" borderId="0" xfId="0" applyNumberFormat="1" applyFont="1" applyFill="1" applyBorder="1" applyAlignment="1">
      <alignment horizontal="right" vertical="center"/>
    </xf>
    <xf numFmtId="0" fontId="112" fillId="5" borderId="7" xfId="0" applyNumberFormat="1" applyFont="1" applyFill="1" applyBorder="1" applyAlignment="1">
      <alignment horizontal="left" vertical="center"/>
    </xf>
    <xf numFmtId="0" fontId="113" fillId="5" borderId="0" xfId="0" applyNumberFormat="1" applyFont="1" applyFill="1" applyBorder="1" applyAlignment="1">
      <alignment horizontal="left" vertical="center"/>
    </xf>
    <xf numFmtId="0" fontId="113" fillId="5" borderId="0" xfId="0" applyNumberFormat="1" applyFont="1" applyFill="1" applyBorder="1" applyAlignment="1">
      <alignment horizontal="right" vertical="center"/>
    </xf>
    <xf numFmtId="20" fontId="114" fillId="5" borderId="6" xfId="0" applyNumberFormat="1" applyFont="1" applyFill="1" applyBorder="1" applyAlignment="1">
      <alignment horizontal="right" vertical="center"/>
    </xf>
    <xf numFmtId="0" fontId="113" fillId="5" borderId="0" xfId="0" applyNumberFormat="1" applyFont="1" applyFill="1" applyBorder="1" applyAlignment="1">
      <alignment horizontal="center" vertical="center"/>
    </xf>
    <xf numFmtId="0" fontId="114" fillId="5" borderId="6" xfId="0" applyNumberFormat="1" applyFont="1" applyFill="1" applyBorder="1" applyAlignment="1">
      <alignment horizontal="right"/>
    </xf>
    <xf numFmtId="0" fontId="113" fillId="5" borderId="6" xfId="0" applyNumberFormat="1" applyFont="1" applyFill="1" applyBorder="1" applyAlignment="1">
      <alignment horizontal="center" vertical="center"/>
    </xf>
    <xf numFmtId="0" fontId="115" fillId="5" borderId="0" xfId="0" applyFont="1" applyFill="1" applyBorder="1" applyAlignment="1"/>
    <xf numFmtId="0" fontId="115" fillId="5" borderId="0" xfId="0" applyFont="1" applyFill="1" applyBorder="1" applyAlignment="1">
      <alignment horizontal="center" vertical="center"/>
    </xf>
    <xf numFmtId="0" fontId="116" fillId="5" borderId="6" xfId="0" applyFont="1" applyFill="1" applyBorder="1"/>
    <xf numFmtId="0" fontId="113" fillId="5" borderId="7" xfId="0" applyNumberFormat="1" applyFont="1" applyFill="1" applyBorder="1" applyAlignment="1">
      <alignment horizontal="left" vertical="center"/>
    </xf>
    <xf numFmtId="0" fontId="117" fillId="5" borderId="6" xfId="0" applyNumberFormat="1" applyFont="1" applyFill="1" applyBorder="1" applyAlignment="1">
      <alignment horizontal="right" vertical="center"/>
    </xf>
    <xf numFmtId="0" fontId="117" fillId="5" borderId="6" xfId="0" applyNumberFormat="1" applyFont="1" applyFill="1" applyBorder="1" applyAlignment="1">
      <alignment horizontal="right"/>
    </xf>
    <xf numFmtId="0" fontId="118" fillId="5" borderId="7" xfId="0" applyNumberFormat="1" applyFont="1" applyFill="1" applyBorder="1" applyAlignment="1">
      <alignment horizontal="left" vertical="center"/>
    </xf>
    <xf numFmtId="0" fontId="116" fillId="5" borderId="7" xfId="0" applyFont="1" applyFill="1" applyBorder="1"/>
    <xf numFmtId="0" fontId="114" fillId="5" borderId="6" xfId="0" applyNumberFormat="1" applyFont="1" applyFill="1" applyBorder="1" applyAlignment="1">
      <alignment horizontal="right" vertical="center"/>
    </xf>
    <xf numFmtId="0" fontId="113" fillId="5" borderId="9" xfId="0" applyNumberFormat="1" applyFont="1" applyFill="1" applyBorder="1" applyAlignment="1">
      <alignment horizontal="left"/>
    </xf>
    <xf numFmtId="0" fontId="113" fillId="5" borderId="10" xfId="0" applyNumberFormat="1" applyFont="1" applyFill="1" applyBorder="1" applyAlignment="1">
      <alignment horizontal="center" vertical="center"/>
    </xf>
    <xf numFmtId="0" fontId="113" fillId="5" borderId="10" xfId="0" applyNumberFormat="1" applyFont="1" applyFill="1" applyBorder="1" applyAlignment="1">
      <alignment horizontal="center"/>
    </xf>
    <xf numFmtId="0" fontId="114" fillId="5" borderId="11" xfId="0" applyNumberFormat="1" applyFont="1" applyFill="1" applyBorder="1" applyAlignment="1">
      <alignment horizontal="right" vertical="center"/>
    </xf>
    <xf numFmtId="0" fontId="113" fillId="5" borderId="9" xfId="0" applyNumberFormat="1" applyFont="1" applyFill="1" applyBorder="1" applyAlignment="1">
      <alignment horizontal="left" vertical="center"/>
    </xf>
    <xf numFmtId="0" fontId="118" fillId="5" borderId="10" xfId="0" applyNumberFormat="1" applyFont="1" applyFill="1" applyBorder="1" applyAlignment="1">
      <alignment horizontal="center" vertical="center"/>
    </xf>
    <xf numFmtId="0" fontId="113" fillId="5" borderId="11" xfId="0" applyNumberFormat="1" applyFont="1" applyFill="1" applyBorder="1" applyAlignment="1">
      <alignment horizontal="center" vertical="center"/>
    </xf>
    <xf numFmtId="0" fontId="116" fillId="5" borderId="11" xfId="0" applyFont="1" applyFill="1" applyBorder="1"/>
    <xf numFmtId="0" fontId="104" fillId="5" borderId="13" xfId="0" applyNumberFormat="1" applyFont="1" applyFill="1" applyBorder="1" applyAlignment="1">
      <alignment horizontal="center" vertical="center"/>
    </xf>
    <xf numFmtId="0" fontId="94" fillId="5" borderId="13" xfId="0" applyNumberFormat="1" applyFont="1" applyFill="1" applyBorder="1" applyAlignment="1">
      <alignment horizontal="center" vertical="center"/>
    </xf>
    <xf numFmtId="0" fontId="94" fillId="5" borderId="9" xfId="0" applyNumberFormat="1" applyFont="1" applyFill="1" applyBorder="1" applyAlignment="1">
      <alignment horizontal="left"/>
    </xf>
    <xf numFmtId="0" fontId="94" fillId="5" borderId="10" xfId="0" applyNumberFormat="1" applyFont="1" applyFill="1" applyBorder="1" applyAlignment="1">
      <alignment horizontal="center"/>
    </xf>
    <xf numFmtId="0" fontId="20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90" fillId="5" borderId="6" xfId="0" applyFont="1" applyFill="1" applyBorder="1"/>
    <xf numFmtId="0" fontId="40" fillId="5" borderId="6" xfId="0" applyNumberFormat="1" applyFont="1" applyFill="1" applyBorder="1" applyAlignment="1">
      <alignment horizontal="right"/>
    </xf>
    <xf numFmtId="0" fontId="90" fillId="5" borderId="0" xfId="0" applyFont="1" applyFill="1"/>
    <xf numFmtId="0" fontId="25" fillId="5" borderId="6" xfId="0" applyNumberFormat="1" applyFont="1" applyFill="1" applyBorder="1" applyAlignment="1">
      <alignment horizontal="right"/>
    </xf>
    <xf numFmtId="0" fontId="24" fillId="5" borderId="6" xfId="0" applyNumberFormat="1" applyFont="1" applyFill="1" applyBorder="1" applyAlignment="1">
      <alignment horizontal="right"/>
    </xf>
    <xf numFmtId="0" fontId="25" fillId="5" borderId="6" xfId="0" applyNumberFormat="1" applyFont="1" applyFill="1" applyBorder="1" applyAlignment="1">
      <alignment horizontal="right" vertical="center"/>
    </xf>
    <xf numFmtId="0" fontId="90" fillId="5" borderId="8" xfId="0" applyFont="1" applyFill="1" applyBorder="1"/>
    <xf numFmtId="0" fontId="25" fillId="5" borderId="11" xfId="0" applyNumberFormat="1" applyFont="1" applyFill="1" applyBorder="1" applyAlignment="1">
      <alignment horizontal="right"/>
    </xf>
    <xf numFmtId="0" fontId="25" fillId="5" borderId="11" xfId="0" applyNumberFormat="1" applyFont="1" applyFill="1" applyBorder="1" applyAlignment="1">
      <alignment horizontal="right" vertical="center"/>
    </xf>
    <xf numFmtId="0" fontId="90" fillId="5" borderId="10" xfId="0" applyFont="1" applyFill="1" applyBorder="1"/>
    <xf numFmtId="0" fontId="26" fillId="5" borderId="6" xfId="0" applyNumberFormat="1" applyFont="1" applyFill="1" applyBorder="1" applyAlignment="1">
      <alignment horizontal="center" vertical="center"/>
    </xf>
    <xf numFmtId="0" fontId="23" fillId="5" borderId="6" xfId="0" applyNumberFormat="1" applyFont="1" applyFill="1" applyBorder="1" applyAlignment="1">
      <alignment horizontal="center" vertical="center"/>
    </xf>
    <xf numFmtId="0" fontId="24" fillId="5" borderId="6" xfId="0" applyNumberFormat="1" applyFont="1" applyFill="1" applyBorder="1" applyAlignment="1">
      <alignment horizontal="right" vertical="center"/>
    </xf>
    <xf numFmtId="0" fontId="90" fillId="5" borderId="11" xfId="0" applyFont="1" applyFill="1" applyBorder="1"/>
    <xf numFmtId="0" fontId="23" fillId="5" borderId="11" xfId="0" applyNumberFormat="1" applyFont="1" applyFill="1" applyBorder="1" applyAlignment="1">
      <alignment horizontal="center" vertical="center"/>
    </xf>
    <xf numFmtId="0" fontId="26" fillId="5" borderId="8" xfId="0" applyNumberFormat="1" applyFont="1" applyFill="1" applyBorder="1" applyAlignment="1">
      <alignment horizontal="center" vertical="center"/>
    </xf>
    <xf numFmtId="0" fontId="42" fillId="5" borderId="6" xfId="0" applyNumberFormat="1" applyFont="1" applyFill="1" applyBorder="1" applyAlignment="1">
      <alignment horizontal="right" vertical="center"/>
    </xf>
    <xf numFmtId="20" fontId="42" fillId="5" borderId="6" xfId="0" applyNumberFormat="1" applyFont="1" applyFill="1" applyBorder="1" applyAlignment="1">
      <alignment horizontal="right" vertical="center"/>
    </xf>
    <xf numFmtId="0" fontId="33" fillId="5" borderId="6" xfId="0" applyNumberFormat="1" applyFont="1" applyFill="1" applyBorder="1" applyAlignment="1">
      <alignment horizontal="right" vertical="center"/>
    </xf>
    <xf numFmtId="0" fontId="94" fillId="5" borderId="26" xfId="0" applyFont="1" applyFill="1" applyBorder="1" applyAlignment="1">
      <alignment horizontal="center" vertical="center"/>
    </xf>
    <xf numFmtId="0" fontId="95" fillId="5" borderId="2" xfId="0" applyFont="1" applyFill="1" applyBorder="1" applyAlignment="1">
      <alignment horizontal="center" vertical="center"/>
    </xf>
    <xf numFmtId="0" fontId="95" fillId="5" borderId="3" xfId="0" applyFont="1" applyFill="1" applyBorder="1" applyAlignment="1">
      <alignment horizontal="center" vertical="center"/>
    </xf>
    <xf numFmtId="0" fontId="119" fillId="5" borderId="7" xfId="0" applyNumberFormat="1" applyFont="1" applyFill="1" applyBorder="1" applyAlignment="1">
      <alignment horizontal="left" vertical="center"/>
    </xf>
    <xf numFmtId="0" fontId="96" fillId="5" borderId="0" xfId="0" applyNumberFormat="1" applyFont="1" applyFill="1" applyBorder="1" applyAlignment="1">
      <alignment horizontal="center" vertical="center"/>
    </xf>
    <xf numFmtId="0" fontId="107" fillId="5" borderId="0" xfId="0" applyFont="1" applyFill="1" applyAlignment="1"/>
    <xf numFmtId="0" fontId="107" fillId="5" borderId="0" xfId="0" applyFont="1" applyFill="1" applyAlignment="1">
      <alignment horizontal="center" vertical="center"/>
    </xf>
    <xf numFmtId="0" fontId="120" fillId="5" borderId="6" xfId="0" applyFont="1" applyFill="1" applyBorder="1"/>
    <xf numFmtId="0" fontId="101" fillId="5" borderId="0" xfId="0" applyNumberFormat="1" applyFont="1" applyFill="1" applyBorder="1" applyAlignment="1">
      <alignment horizontal="left" vertical="center"/>
    </xf>
    <xf numFmtId="0" fontId="104" fillId="5" borderId="6" xfId="0" applyNumberFormat="1" applyFont="1" applyFill="1" applyBorder="1" applyAlignment="1">
      <alignment horizontal="right"/>
    </xf>
    <xf numFmtId="0" fontId="120" fillId="5" borderId="0" xfId="0" applyFont="1" applyFill="1"/>
    <xf numFmtId="0" fontId="95" fillId="5" borderId="0" xfId="0" applyFont="1" applyFill="1" applyAlignment="1">
      <alignment vertical="center"/>
    </xf>
    <xf numFmtId="0" fontId="121" fillId="5" borderId="0" xfId="0" applyFont="1" applyFill="1" applyAlignment="1">
      <alignment vertical="center"/>
    </xf>
    <xf numFmtId="0" fontId="95" fillId="5" borderId="9" xfId="0" applyNumberFormat="1" applyFont="1" applyFill="1" applyBorder="1" applyAlignment="1">
      <alignment horizontal="left" vertical="center"/>
    </xf>
    <xf numFmtId="0" fontId="114" fillId="5" borderId="11" xfId="0" applyNumberFormat="1" applyFont="1" applyFill="1" applyBorder="1" applyAlignment="1">
      <alignment horizontal="right"/>
    </xf>
    <xf numFmtId="0" fontId="95" fillId="5" borderId="10" xfId="0" applyNumberFormat="1" applyFont="1" applyFill="1" applyBorder="1" applyAlignment="1">
      <alignment horizontal="left" vertical="center"/>
    </xf>
    <xf numFmtId="0" fontId="96" fillId="5" borderId="11" xfId="0" applyNumberFormat="1" applyFont="1" applyFill="1" applyBorder="1" applyAlignment="1">
      <alignment horizontal="right" vertical="center"/>
    </xf>
    <xf numFmtId="0" fontId="122" fillId="5" borderId="0" xfId="0" applyFont="1" applyFill="1"/>
    <xf numFmtId="0" fontId="95" fillId="5" borderId="6" xfId="0" applyNumberFormat="1" applyFont="1" applyFill="1" applyBorder="1" applyAlignment="1">
      <alignment horizontal="center" vertical="center"/>
    </xf>
    <xf numFmtId="0" fontId="111" fillId="5" borderId="7" xfId="0" applyNumberFormat="1" applyFont="1" applyFill="1" applyBorder="1" applyAlignment="1">
      <alignment horizontal="left" vertical="center"/>
    </xf>
    <xf numFmtId="0" fontId="117" fillId="5" borderId="6" xfId="0" applyFont="1" applyFill="1" applyBorder="1" applyAlignment="1">
      <alignment horizontal="right"/>
    </xf>
    <xf numFmtId="0" fontId="120" fillId="5" borderId="11" xfId="0" applyFont="1" applyFill="1" applyBorder="1"/>
    <xf numFmtId="0" fontId="95" fillId="5" borderId="6" xfId="0" applyNumberFormat="1" applyFont="1" applyFill="1" applyBorder="1" applyAlignment="1">
      <alignment horizontal="right" vertical="center"/>
    </xf>
    <xf numFmtId="0" fontId="113" fillId="5" borderId="6" xfId="0" applyNumberFormat="1" applyFont="1" applyFill="1" applyBorder="1" applyAlignment="1">
      <alignment horizontal="right" vertical="center"/>
    </xf>
    <xf numFmtId="0" fontId="94" fillId="5" borderId="0" xfId="0" applyFont="1" applyFill="1" applyBorder="1" applyAlignment="1">
      <alignment vertical="center"/>
    </xf>
    <xf numFmtId="0" fontId="123" fillId="5" borderId="7" xfId="0" applyFont="1" applyFill="1" applyBorder="1" applyAlignment="1"/>
    <xf numFmtId="0" fontId="123" fillId="5" borderId="0" xfId="0" applyFont="1" applyFill="1" applyAlignment="1"/>
    <xf numFmtId="0" fontId="123" fillId="5" borderId="0" xfId="0" applyFont="1" applyFill="1" applyAlignment="1">
      <alignment horizontal="right"/>
    </xf>
    <xf numFmtId="0" fontId="95" fillId="5" borderId="14" xfId="0" applyNumberFormat="1" applyFont="1" applyFill="1" applyBorder="1" applyAlignment="1">
      <alignment horizontal="left" vertical="center"/>
    </xf>
    <xf numFmtId="0" fontId="95" fillId="5" borderId="15" xfId="0" applyNumberFormat="1" applyFont="1" applyFill="1" applyBorder="1" applyAlignment="1">
      <alignment horizontal="left" vertical="center"/>
    </xf>
    <xf numFmtId="0" fontId="113" fillId="5" borderId="10" xfId="0" applyNumberFormat="1" applyFont="1" applyFill="1" applyBorder="1" applyAlignment="1">
      <alignment horizontal="left" vertical="center"/>
    </xf>
    <xf numFmtId="0" fontId="95" fillId="5" borderId="7" xfId="0" applyFont="1" applyFill="1" applyBorder="1" applyAlignment="1"/>
    <xf numFmtId="0" fontId="124" fillId="5" borderId="6" xfId="0" applyNumberFormat="1" applyFont="1" applyFill="1" applyBorder="1" applyAlignment="1">
      <alignment horizontal="right" vertical="center"/>
    </xf>
    <xf numFmtId="0" fontId="96" fillId="5" borderId="6" xfId="0" applyNumberFormat="1" applyFont="1" applyFill="1" applyBorder="1" applyAlignment="1">
      <alignment horizontal="right" vertical="center"/>
    </xf>
    <xf numFmtId="0" fontId="95" fillId="5" borderId="9" xfId="0" applyNumberFormat="1" applyFont="1" applyFill="1" applyBorder="1" applyAlignment="1">
      <alignment horizontal="left"/>
    </xf>
    <xf numFmtId="0" fontId="125" fillId="5" borderId="10" xfId="0" applyNumberFormat="1" applyFont="1" applyFill="1" applyBorder="1" applyAlignment="1">
      <alignment horizontal="center" vertical="center"/>
    </xf>
    <xf numFmtId="0" fontId="113" fillId="5" borderId="0" xfId="0" applyNumberFormat="1" applyFont="1" applyFill="1" applyBorder="1" applyAlignment="1">
      <alignment horizontal="right"/>
    </xf>
    <xf numFmtId="0" fontId="95" fillId="5" borderId="6" xfId="0" applyNumberFormat="1" applyFont="1" applyFill="1" applyBorder="1" applyAlignment="1">
      <alignment horizontal="left" vertical="center"/>
    </xf>
    <xf numFmtId="0" fontId="120" fillId="5" borderId="7" xfId="0" applyFont="1" applyFill="1" applyBorder="1"/>
    <xf numFmtId="0" fontId="122" fillId="5" borderId="6" xfId="0" applyFont="1" applyFill="1" applyBorder="1"/>
    <xf numFmtId="0" fontId="122" fillId="5" borderId="7" xfId="0" applyNumberFormat="1" applyFont="1" applyFill="1" applyBorder="1" applyAlignment="1">
      <alignment horizontal="left" vertical="center"/>
    </xf>
    <xf numFmtId="0" fontId="96" fillId="5" borderId="0" xfId="0" applyNumberFormat="1" applyFont="1" applyFill="1" applyBorder="1" applyAlignment="1">
      <alignment horizontal="left" vertical="center"/>
    </xf>
    <xf numFmtId="0" fontId="96" fillId="5" borderId="0" xfId="0" applyNumberFormat="1" applyFont="1" applyFill="1" applyBorder="1" applyAlignment="1">
      <alignment horizontal="right" vertical="center"/>
    </xf>
    <xf numFmtId="0" fontId="126" fillId="5" borderId="0" xfId="0" applyNumberFormat="1" applyFont="1" applyFill="1" applyBorder="1" applyAlignment="1">
      <alignment horizontal="left" vertical="center"/>
    </xf>
    <xf numFmtId="0" fontId="104" fillId="5" borderId="0" xfId="0" applyNumberFormat="1" applyFont="1" applyFill="1" applyBorder="1" applyAlignment="1">
      <alignment horizontal="left" vertical="center"/>
    </xf>
    <xf numFmtId="0" fontId="95" fillId="5" borderId="7" xfId="0" applyNumberFormat="1" applyFont="1" applyFill="1" applyBorder="1" applyAlignment="1">
      <alignment horizontal="center" vertical="center"/>
    </xf>
    <xf numFmtId="0" fontId="127" fillId="5" borderId="7" xfId="0" applyNumberFormat="1" applyFont="1" applyFill="1" applyBorder="1" applyAlignment="1">
      <alignment horizontal="left" vertical="center"/>
    </xf>
    <xf numFmtId="0" fontId="114" fillId="5" borderId="8" xfId="0" applyNumberFormat="1" applyFont="1" applyFill="1" applyBorder="1" applyAlignment="1">
      <alignment horizontal="right" vertical="center"/>
    </xf>
    <xf numFmtId="0" fontId="128" fillId="5" borderId="0" xfId="0" applyFont="1" applyFill="1"/>
    <xf numFmtId="0" fontId="128" fillId="5" borderId="10" xfId="0" applyFont="1" applyFill="1" applyBorder="1"/>
    <xf numFmtId="0" fontId="128" fillId="5" borderId="6" xfId="0" applyFont="1" applyFill="1" applyBorder="1"/>
    <xf numFmtId="0" fontId="128" fillId="5" borderId="11" xfId="0" applyFont="1" applyFill="1" applyBorder="1"/>
    <xf numFmtId="0" fontId="95" fillId="5" borderId="15" xfId="0" applyNumberFormat="1" applyFont="1" applyFill="1" applyBorder="1" applyAlignment="1">
      <alignment horizontal="center" vertical="center"/>
    </xf>
    <xf numFmtId="0" fontId="38" fillId="2" borderId="0" xfId="0" applyFont="1" applyFill="1" applyAlignment="1">
      <alignment vertical="center"/>
    </xf>
    <xf numFmtId="20" fontId="20" fillId="2" borderId="0" xfId="0" applyNumberFormat="1" applyFont="1" applyFill="1" applyBorder="1" applyAlignment="1">
      <alignment horizontal="right" vertical="center"/>
    </xf>
    <xf numFmtId="14" fontId="33" fillId="2" borderId="0" xfId="0" applyNumberFormat="1" applyFont="1" applyFill="1" applyAlignment="1">
      <alignment horizontal="left"/>
    </xf>
    <xf numFmtId="0" fontId="60" fillId="2" borderId="7" xfId="0" applyFont="1" applyFill="1" applyBorder="1"/>
    <xf numFmtId="0" fontId="88" fillId="2" borderId="0" xfId="0" applyNumberFormat="1" applyFont="1" applyFill="1" applyBorder="1" applyAlignment="1">
      <alignment horizontal="left" vertical="center"/>
    </xf>
    <xf numFmtId="0" fontId="20" fillId="2" borderId="0" xfId="0" applyFont="1" applyFill="1"/>
    <xf numFmtId="0" fontId="28" fillId="2" borderId="12" xfId="0" applyNumberFormat="1" applyFont="1" applyFill="1" applyBorder="1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40" fillId="2" borderId="7" xfId="0" applyNumberFormat="1" applyFont="1" applyFill="1" applyBorder="1" applyAlignment="1">
      <alignment horizontal="left" vertical="center"/>
    </xf>
    <xf numFmtId="0" fontId="40" fillId="2" borderId="7" xfId="0" applyNumberFormat="1" applyFont="1" applyFill="1" applyBorder="1" applyAlignment="1">
      <alignment horizontal="left" vertical="center"/>
    </xf>
    <xf numFmtId="0" fontId="59" fillId="2" borderId="0" xfId="0" applyNumberFormat="1" applyFont="1" applyFill="1" applyBorder="1" applyAlignment="1">
      <alignment horizontal="left" vertical="center"/>
    </xf>
    <xf numFmtId="0" fontId="48" fillId="2" borderId="0" xfId="0" applyNumberFormat="1" applyFont="1" applyFill="1" applyBorder="1" applyAlignment="1">
      <alignment horizontal="left" vertical="center"/>
    </xf>
    <xf numFmtId="0" fontId="21" fillId="2" borderId="0" xfId="0" applyNumberFormat="1" applyFont="1" applyFill="1" applyBorder="1" applyAlignment="1">
      <alignment horizontal="right"/>
    </xf>
    <xf numFmtId="0" fontId="62" fillId="2" borderId="0" xfId="0" applyNumberFormat="1" applyFont="1" applyFill="1" applyBorder="1" applyAlignment="1">
      <alignment horizontal="right"/>
    </xf>
    <xf numFmtId="0" fontId="21" fillId="2" borderId="0" xfId="0" applyNumberFormat="1" applyFont="1" applyFill="1" applyBorder="1" applyAlignment="1">
      <alignment horizontal="right" vertical="center"/>
    </xf>
    <xf numFmtId="0" fontId="21" fillId="2" borderId="10" xfId="0" applyNumberFormat="1" applyFont="1" applyFill="1" applyBorder="1" applyAlignment="1">
      <alignment horizontal="right" vertical="center"/>
    </xf>
    <xf numFmtId="0" fontId="15" fillId="2" borderId="12" xfId="0" applyNumberFormat="1" applyFont="1" applyFill="1" applyBorder="1" applyAlignment="1">
      <alignment horizontal="left" vertical="center"/>
    </xf>
    <xf numFmtId="0" fontId="27" fillId="2" borderId="0" xfId="0" applyNumberFormat="1" applyFont="1" applyFill="1" applyBorder="1" applyAlignment="1">
      <alignment horizontal="left" vertical="center"/>
    </xf>
    <xf numFmtId="0" fontId="129" fillId="2" borderId="0" xfId="0" applyFont="1" applyFill="1" applyBorder="1"/>
    <xf numFmtId="20" fontId="130" fillId="2" borderId="6" xfId="0" applyNumberFormat="1" applyFont="1" applyFill="1" applyBorder="1" applyAlignment="1">
      <alignment horizontal="right" vertical="center"/>
    </xf>
    <xf numFmtId="0" fontId="75" fillId="2" borderId="0" xfId="0" applyFont="1" applyFill="1" applyAlignment="1">
      <alignment vertical="center"/>
    </xf>
    <xf numFmtId="0" fontId="131" fillId="2" borderId="6" xfId="0" applyFont="1" applyFill="1" applyBorder="1" applyAlignment="1">
      <alignment horizontal="right"/>
    </xf>
    <xf numFmtId="0" fontId="82" fillId="2" borderId="6" xfId="0" applyNumberFormat="1" applyFont="1" applyFill="1" applyBorder="1" applyAlignment="1">
      <alignment horizontal="right"/>
    </xf>
    <xf numFmtId="0" fontId="132" fillId="2" borderId="7" xfId="0" applyNumberFormat="1" applyFont="1" applyFill="1" applyBorder="1" applyAlignment="1">
      <alignment horizontal="left" vertical="center"/>
    </xf>
    <xf numFmtId="0" fontId="132" fillId="2" borderId="0" xfId="0" applyNumberFormat="1" applyFont="1" applyFill="1" applyBorder="1" applyAlignment="1">
      <alignment horizontal="left" vertical="center"/>
    </xf>
    <xf numFmtId="0" fontId="132" fillId="2" borderId="0" xfId="0" applyNumberFormat="1" applyFont="1" applyFill="1" applyBorder="1" applyAlignment="1">
      <alignment horizontal="center" vertical="center"/>
    </xf>
    <xf numFmtId="0" fontId="131" fillId="2" borderId="6" xfId="0" applyNumberFormat="1" applyFont="1" applyFill="1" applyBorder="1" applyAlignment="1">
      <alignment horizontal="right"/>
    </xf>
    <xf numFmtId="0" fontId="87" fillId="2" borderId="6" xfId="0" applyFont="1" applyFill="1" applyBorder="1"/>
    <xf numFmtId="0" fontId="133" fillId="2" borderId="0" xfId="0" applyFont="1" applyFill="1" applyBorder="1" applyAlignment="1"/>
    <xf numFmtId="0" fontId="133" fillId="2" borderId="0" xfId="0" applyFont="1" applyFill="1" applyBorder="1" applyAlignment="1">
      <alignment horizontal="center" vertical="center"/>
    </xf>
    <xf numFmtId="0" fontId="133" fillId="2" borderId="6" xfId="0" applyFont="1" applyFill="1" applyBorder="1" applyAlignment="1">
      <alignment horizontal="center" vertical="center"/>
    </xf>
    <xf numFmtId="0" fontId="20" fillId="2" borderId="7" xfId="0" applyFont="1" applyFill="1" applyBorder="1"/>
    <xf numFmtId="0" fontId="64" fillId="2" borderId="6" xfId="0" applyFont="1" applyFill="1" applyBorder="1" applyAlignment="1">
      <alignment horizontal="center" vertical="center"/>
    </xf>
    <xf numFmtId="0" fontId="86" fillId="2" borderId="6" xfId="0" applyNumberFormat="1" applyFont="1" applyFill="1" applyBorder="1" applyAlignment="1">
      <alignment horizontal="right" vertical="center"/>
    </xf>
    <xf numFmtId="0" fontId="135" fillId="2" borderId="0" xfId="0" applyFont="1" applyFill="1" applyAlignment="1"/>
    <xf numFmtId="0" fontId="135" fillId="2" borderId="0" xfId="0" applyFont="1" applyFill="1" applyAlignment="1">
      <alignment horizontal="center" vertical="center"/>
    </xf>
    <xf numFmtId="0" fontId="84" fillId="2" borderId="0" xfId="0" applyFont="1" applyFill="1"/>
    <xf numFmtId="0" fontId="84" fillId="2" borderId="0" xfId="0" applyNumberFormat="1" applyFont="1" applyFill="1" applyBorder="1" applyAlignment="1">
      <alignment horizontal="left" vertical="center"/>
    </xf>
    <xf numFmtId="0" fontId="84" fillId="2" borderId="0" xfId="0" applyNumberFormat="1" applyFont="1" applyFill="1" applyBorder="1" applyAlignment="1">
      <alignment horizontal="right" vertical="center"/>
    </xf>
    <xf numFmtId="0" fontId="136" fillId="2" borderId="0" xfId="0" applyFont="1" applyFill="1" applyAlignment="1">
      <alignment vertical="center"/>
    </xf>
    <xf numFmtId="0" fontId="132" fillId="2" borderId="0" xfId="0" applyFont="1" applyFill="1" applyAlignment="1">
      <alignment horizontal="centerContinuous" vertical="center"/>
    </xf>
    <xf numFmtId="0" fontId="132" fillId="2" borderId="0" xfId="0" applyFont="1" applyFill="1" applyAlignment="1">
      <alignment horizontal="left" vertical="center"/>
    </xf>
    <xf numFmtId="0" fontId="132" fillId="2" borderId="0" xfId="0" applyNumberFormat="1" applyFont="1" applyFill="1" applyAlignment="1">
      <alignment horizontal="left" vertical="center"/>
    </xf>
    <xf numFmtId="0" fontId="132" fillId="2" borderId="0" xfId="0" applyFont="1" applyFill="1" applyAlignment="1">
      <alignment vertical="center"/>
    </xf>
    <xf numFmtId="0" fontId="132" fillId="2" borderId="0" xfId="0" applyFont="1" applyFill="1" applyBorder="1" applyAlignment="1">
      <alignment horizontal="centerContinuous" vertical="center"/>
    </xf>
    <xf numFmtId="0" fontId="132" fillId="0" borderId="0" xfId="0" applyFont="1" applyFill="1"/>
    <xf numFmtId="0" fontId="132" fillId="0" borderId="0" xfId="0" applyFont="1" applyFill="1" applyAlignment="1">
      <alignment vertical="center"/>
    </xf>
    <xf numFmtId="0" fontId="76" fillId="2" borderId="0" xfId="0" applyFont="1" applyFill="1" applyBorder="1" applyAlignment="1">
      <alignment vertical="center"/>
    </xf>
    <xf numFmtId="0" fontId="78" fillId="2" borderId="0" xfId="0" applyFont="1" applyFill="1" applyAlignment="1">
      <alignment vertical="center"/>
    </xf>
    <xf numFmtId="0" fontId="137" fillId="2" borderId="0" xfId="0" applyFont="1" applyFill="1" applyBorder="1" applyAlignment="1">
      <alignment vertical="center"/>
    </xf>
    <xf numFmtId="0" fontId="78" fillId="2" borderId="0" xfId="0" applyFont="1" applyFill="1" applyBorder="1" applyAlignment="1">
      <alignment horizontal="left" vertical="center"/>
    </xf>
    <xf numFmtId="0" fontId="78" fillId="2" borderId="0" xfId="0" applyFont="1" applyFill="1" applyBorder="1" applyAlignment="1">
      <alignment vertical="center"/>
    </xf>
    <xf numFmtId="0" fontId="137" fillId="0" borderId="0" xfId="0" applyFont="1" applyFill="1" applyBorder="1" applyAlignment="1">
      <alignment vertical="center"/>
    </xf>
    <xf numFmtId="0" fontId="75" fillId="0" borderId="0" xfId="0" applyFont="1" applyFill="1" applyBorder="1" applyAlignment="1">
      <alignment vertical="center"/>
    </xf>
    <xf numFmtId="0" fontId="137" fillId="0" borderId="0" xfId="0" applyFont="1" applyFill="1" applyAlignment="1">
      <alignment vertical="center"/>
    </xf>
    <xf numFmtId="0" fontId="138" fillId="0" borderId="0" xfId="0" applyFont="1" applyFill="1" applyBorder="1" applyAlignment="1">
      <alignment horizontal="centerContinuous" vertical="center"/>
    </xf>
    <xf numFmtId="0" fontId="137" fillId="0" borderId="0" xfId="0" applyFont="1" applyFill="1" applyAlignment="1">
      <alignment horizontal="centerContinuous" vertical="center"/>
    </xf>
    <xf numFmtId="0" fontId="76" fillId="2" borderId="0" xfId="0" applyFont="1" applyFill="1" applyBorder="1" applyAlignment="1"/>
    <xf numFmtId="0" fontId="137" fillId="0" borderId="0" xfId="0" applyFont="1" applyFill="1"/>
    <xf numFmtId="0" fontId="137" fillId="0" borderId="0" xfId="0" applyFont="1" applyFill="1" applyAlignment="1">
      <alignment horizontal="left"/>
    </xf>
    <xf numFmtId="0" fontId="80" fillId="2" borderId="0" xfId="0" applyNumberFormat="1" applyFont="1" applyFill="1" applyBorder="1" applyAlignment="1">
      <alignment horizontal="left" vertical="center"/>
    </xf>
    <xf numFmtId="0" fontId="139" fillId="2" borderId="0" xfId="0" applyNumberFormat="1" applyFont="1" applyFill="1" applyBorder="1" applyAlignment="1">
      <alignment horizontal="left" vertical="center"/>
    </xf>
    <xf numFmtId="0" fontId="139" fillId="2" borderId="7" xfId="0" applyNumberFormat="1" applyFont="1" applyFill="1" applyBorder="1" applyAlignment="1">
      <alignment horizontal="left" vertical="center"/>
    </xf>
    <xf numFmtId="0" fontId="140" fillId="2" borderId="19" xfId="0" applyFont="1" applyFill="1" applyBorder="1" applyAlignment="1">
      <alignment vertical="center"/>
    </xf>
    <xf numFmtId="0" fontId="84" fillId="2" borderId="0" xfId="0" applyFont="1" applyFill="1" applyBorder="1"/>
    <xf numFmtId="0" fontId="40" fillId="2" borderId="7" xfId="0" applyNumberFormat="1" applyFont="1" applyFill="1" applyBorder="1" applyAlignment="1">
      <alignment horizontal="left" vertical="center"/>
    </xf>
    <xf numFmtId="0" fontId="40" fillId="2" borderId="7" xfId="0" applyNumberFormat="1" applyFont="1" applyFill="1" applyBorder="1" applyAlignment="1">
      <alignment horizontal="left" vertical="center"/>
    </xf>
    <xf numFmtId="0" fontId="40" fillId="2" borderId="7" xfId="0" applyNumberFormat="1" applyFont="1" applyFill="1" applyBorder="1" applyAlignment="1">
      <alignment horizontal="left" vertical="center"/>
    </xf>
    <xf numFmtId="14" fontId="13" fillId="2" borderId="17" xfId="0" applyNumberFormat="1" applyFont="1" applyFill="1" applyBorder="1" applyAlignment="1">
      <alignment horizontal="center"/>
    </xf>
    <xf numFmtId="0" fontId="13" fillId="4" borderId="20" xfId="0" applyNumberFormat="1" applyFont="1" applyFill="1" applyBorder="1" applyAlignment="1">
      <alignment horizontal="center" vertical="center" wrapText="1"/>
    </xf>
    <xf numFmtId="0" fontId="13" fillId="4" borderId="21" xfId="0" applyNumberFormat="1" applyFont="1" applyFill="1" applyBorder="1" applyAlignment="1">
      <alignment horizontal="center" vertical="center" wrapText="1"/>
    </xf>
    <xf numFmtId="0" fontId="13" fillId="4" borderId="22" xfId="0" applyNumberFormat="1" applyFont="1" applyFill="1" applyBorder="1" applyAlignment="1">
      <alignment horizontal="center" vertical="center" wrapText="1"/>
    </xf>
    <xf numFmtId="0" fontId="13" fillId="4" borderId="23" xfId="0" applyNumberFormat="1" applyFont="1" applyFill="1" applyBorder="1" applyAlignment="1">
      <alignment horizontal="center" vertical="center" wrapText="1"/>
    </xf>
    <xf numFmtId="0" fontId="96" fillId="5" borderId="20" xfId="0" applyNumberFormat="1" applyFont="1" applyFill="1" applyBorder="1" applyAlignment="1">
      <alignment horizontal="center" vertical="center"/>
    </xf>
    <xf numFmtId="0" fontId="96" fillId="5" borderId="21" xfId="0" applyNumberFormat="1" applyFont="1" applyFill="1" applyBorder="1" applyAlignment="1">
      <alignment horizontal="center" vertical="center"/>
    </xf>
    <xf numFmtId="0" fontId="96" fillId="5" borderId="24" xfId="0" applyNumberFormat="1" applyFont="1" applyFill="1" applyBorder="1" applyAlignment="1">
      <alignment horizontal="center" vertical="center"/>
    </xf>
    <xf numFmtId="0" fontId="96" fillId="5" borderId="21" xfId="0" applyNumberFormat="1" applyFont="1" applyFill="1" applyBorder="1" applyAlignment="1">
      <alignment horizontal="center" vertical="center" wrapText="1"/>
    </xf>
    <xf numFmtId="0" fontId="96" fillId="5" borderId="24" xfId="0" applyNumberFormat="1" applyFont="1" applyFill="1" applyBorder="1" applyAlignment="1">
      <alignment horizontal="center" vertical="center" wrapText="1"/>
    </xf>
    <xf numFmtId="0" fontId="96" fillId="5" borderId="23" xfId="0" applyNumberFormat="1" applyFont="1" applyFill="1" applyBorder="1" applyAlignment="1">
      <alignment horizontal="center" vertical="center" wrapText="1"/>
    </xf>
    <xf numFmtId="0" fontId="96" fillId="5" borderId="25" xfId="0" applyNumberFormat="1" applyFont="1" applyFill="1" applyBorder="1" applyAlignment="1">
      <alignment horizontal="center" vertical="center" wrapText="1"/>
    </xf>
    <xf numFmtId="0" fontId="96" fillId="5" borderId="22" xfId="0" applyNumberFormat="1" applyFont="1" applyFill="1" applyBorder="1" applyAlignment="1">
      <alignment horizontal="center" vertical="center"/>
    </xf>
    <xf numFmtId="0" fontId="96" fillId="5" borderId="23" xfId="0" applyNumberFormat="1" applyFont="1" applyFill="1" applyBorder="1" applyAlignment="1">
      <alignment horizontal="center" vertical="center"/>
    </xf>
    <xf numFmtId="0" fontId="96" fillId="5" borderId="25" xfId="0" applyNumberFormat="1" applyFont="1" applyFill="1" applyBorder="1" applyAlignment="1">
      <alignment horizontal="center" vertical="center"/>
    </xf>
    <xf numFmtId="0" fontId="13" fillId="4" borderId="20" xfId="0" applyNumberFormat="1" applyFont="1" applyFill="1" applyBorder="1" applyAlignment="1">
      <alignment horizontal="center" vertical="center"/>
    </xf>
    <xf numFmtId="0" fontId="13" fillId="4" borderId="21" xfId="0" applyNumberFormat="1" applyFont="1" applyFill="1" applyBorder="1" applyAlignment="1">
      <alignment horizontal="center" vertical="center"/>
    </xf>
    <xf numFmtId="0" fontId="13" fillId="4" borderId="24" xfId="0" applyNumberFormat="1" applyFont="1" applyFill="1" applyBorder="1" applyAlignment="1">
      <alignment horizontal="center" vertical="center"/>
    </xf>
    <xf numFmtId="0" fontId="13" fillId="4" borderId="24" xfId="0" applyNumberFormat="1" applyFont="1" applyFill="1" applyBorder="1" applyAlignment="1">
      <alignment horizontal="center" vertical="center" wrapText="1"/>
    </xf>
    <xf numFmtId="0" fontId="13" fillId="4" borderId="25" xfId="0" applyNumberFormat="1" applyFont="1" applyFill="1" applyBorder="1" applyAlignment="1">
      <alignment horizontal="center" vertical="center" wrapText="1"/>
    </xf>
    <xf numFmtId="0" fontId="13" fillId="4" borderId="22" xfId="0" applyNumberFormat="1" applyFont="1" applyFill="1" applyBorder="1" applyAlignment="1">
      <alignment horizontal="center" vertical="center"/>
    </xf>
    <xf numFmtId="0" fontId="13" fillId="4" borderId="23" xfId="0" applyNumberFormat="1" applyFont="1" applyFill="1" applyBorder="1" applyAlignment="1">
      <alignment horizontal="center" vertical="center"/>
    </xf>
    <xf numFmtId="0" fontId="13" fillId="4" borderId="25" xfId="0" applyNumberFormat="1" applyFont="1" applyFill="1" applyBorder="1" applyAlignment="1">
      <alignment horizontal="center" vertical="center"/>
    </xf>
    <xf numFmtId="0" fontId="96" fillId="5" borderId="20" xfId="0" applyNumberFormat="1" applyFont="1" applyFill="1" applyBorder="1" applyAlignment="1">
      <alignment horizontal="center" vertical="center" wrapText="1"/>
    </xf>
    <xf numFmtId="0" fontId="96" fillId="5" borderId="22" xfId="0" applyNumberFormat="1" applyFont="1" applyFill="1" applyBorder="1" applyAlignment="1">
      <alignment horizontal="center" vertical="center" wrapText="1"/>
    </xf>
    <xf numFmtId="0" fontId="33" fillId="5" borderId="21" xfId="0" applyNumberFormat="1" applyFont="1" applyFill="1" applyBorder="1" applyAlignment="1">
      <alignment horizontal="center" vertical="center" wrapText="1"/>
    </xf>
    <xf numFmtId="0" fontId="33" fillId="5" borderId="24" xfId="0" applyNumberFormat="1" applyFont="1" applyFill="1" applyBorder="1" applyAlignment="1">
      <alignment horizontal="center" vertical="center" wrapText="1"/>
    </xf>
    <xf numFmtId="0" fontId="33" fillId="5" borderId="23" xfId="0" applyNumberFormat="1" applyFont="1" applyFill="1" applyBorder="1" applyAlignment="1">
      <alignment horizontal="center" vertical="center" wrapText="1"/>
    </xf>
    <xf numFmtId="0" fontId="33" fillId="5" borderId="25" xfId="0" applyNumberFormat="1" applyFont="1" applyFill="1" applyBorder="1" applyAlignment="1">
      <alignment horizontal="center" vertical="center" wrapText="1"/>
    </xf>
    <xf numFmtId="0" fontId="60" fillId="2" borderId="13" xfId="0" applyNumberFormat="1" applyFont="1" applyFill="1" applyBorder="1" applyAlignment="1">
      <alignment horizontal="left" vertical="center" wrapText="1"/>
    </xf>
    <xf numFmtId="0" fontId="60" fillId="2" borderId="0" xfId="0" applyNumberFormat="1" applyFont="1" applyFill="1" applyBorder="1" applyAlignment="1">
      <alignment horizontal="left" vertical="center" wrapText="1"/>
    </xf>
    <xf numFmtId="0" fontId="60" fillId="2" borderId="6" xfId="0" applyNumberFormat="1" applyFont="1" applyFill="1" applyBorder="1" applyAlignment="1">
      <alignment horizontal="left" vertical="center" wrapText="1"/>
    </xf>
    <xf numFmtId="14" fontId="18" fillId="2" borderId="17" xfId="0" applyNumberFormat="1" applyFont="1" applyFill="1" applyBorder="1" applyAlignment="1">
      <alignment horizontal="left"/>
    </xf>
    <xf numFmtId="0" fontId="40" fillId="2" borderId="7" xfId="0" applyNumberFormat="1" applyFont="1" applyFill="1" applyBorder="1" applyAlignment="1">
      <alignment horizontal="left" vertical="center"/>
    </xf>
    <xf numFmtId="0" fontId="40" fillId="2" borderId="0" xfId="0" applyNumberFormat="1" applyFont="1" applyFill="1" applyBorder="1" applyAlignment="1">
      <alignment horizontal="left" vertical="center"/>
    </xf>
    <xf numFmtId="0" fontId="40" fillId="2" borderId="6" xfId="0" applyNumberFormat="1" applyFont="1" applyFill="1" applyBorder="1" applyAlignment="1">
      <alignment horizontal="left" vertical="center"/>
    </xf>
    <xf numFmtId="14" fontId="33" fillId="2" borderId="0" xfId="0" applyNumberFormat="1" applyFont="1" applyFill="1" applyBorder="1" applyAlignment="1">
      <alignment horizontal="left"/>
    </xf>
    <xf numFmtId="14" fontId="13" fillId="2" borderId="0" xfId="0" applyNumberFormat="1" applyFont="1" applyFill="1" applyAlignment="1">
      <alignment horizontal="left"/>
    </xf>
    <xf numFmtId="14" fontId="13" fillId="2" borderId="0" xfId="0" applyNumberFormat="1" applyFont="1" applyFill="1" applyBorder="1" applyAlignment="1">
      <alignment horizontal="left"/>
    </xf>
    <xf numFmtId="0" fontId="11" fillId="2" borderId="4" xfId="0" applyFont="1" applyFill="1" applyBorder="1" applyAlignment="1">
      <alignment horizontal="left" vertical="center"/>
    </xf>
    <xf numFmtId="14" fontId="13" fillId="2" borderId="0" xfId="0" applyNumberFormat="1" applyFont="1" applyFill="1" applyBorder="1" applyAlignment="1">
      <alignment horizontal="center"/>
    </xf>
    <xf numFmtId="0" fontId="83" fillId="2" borderId="0" xfId="0" applyNumberFormat="1" applyFont="1" applyFill="1" applyBorder="1" applyAlignment="1">
      <alignment horizontal="left" vertical="center"/>
    </xf>
    <xf numFmtId="0" fontId="83" fillId="2" borderId="7" xfId="0" applyNumberFormat="1" applyFont="1" applyFill="1" applyBorder="1" applyAlignment="1">
      <alignment horizontal="left" vertical="center"/>
    </xf>
    <xf numFmtId="0" fontId="83" fillId="2" borderId="9" xfId="0" applyNumberFormat="1" applyFont="1" applyFill="1" applyBorder="1" applyAlignment="1">
      <alignment horizontal="left" vertical="center"/>
    </xf>
    <xf numFmtId="0" fontId="141" fillId="2" borderId="10" xfId="0" applyNumberFormat="1" applyFont="1" applyFill="1" applyBorder="1" applyAlignment="1">
      <alignment horizontal="center" vertical="center"/>
    </xf>
    <xf numFmtId="0" fontId="83" fillId="2" borderId="10" xfId="0" applyNumberFormat="1" applyFont="1" applyFill="1" applyBorder="1" applyAlignment="1">
      <alignment horizontal="center" vertical="center"/>
    </xf>
    <xf numFmtId="0" fontId="83" fillId="2" borderId="6" xfId="0" applyNumberFormat="1" applyFont="1" applyFill="1" applyBorder="1" applyAlignment="1">
      <alignment horizontal="right" vertical="center"/>
    </xf>
    <xf numFmtId="0" fontId="142" fillId="2" borderId="6" xfId="0" applyNumberFormat="1" applyFont="1" applyFill="1" applyBorder="1" applyAlignment="1">
      <alignment horizontal="right"/>
    </xf>
    <xf numFmtId="0" fontId="83" fillId="2" borderId="6" xfId="0" applyNumberFormat="1" applyFont="1" applyFill="1" applyBorder="1" applyAlignment="1">
      <alignment horizontal="center" vertical="center"/>
    </xf>
    <xf numFmtId="0" fontId="83" fillId="2" borderId="6" xfId="0" applyNumberFormat="1" applyFont="1" applyFill="1" applyBorder="1" applyAlignment="1">
      <alignment horizontal="left" vertical="center"/>
    </xf>
    <xf numFmtId="0" fontId="143" fillId="2" borderId="7" xfId="0" applyNumberFormat="1" applyFont="1" applyFill="1" applyBorder="1" applyAlignment="1">
      <alignment horizontal="left" vertical="center"/>
    </xf>
    <xf numFmtId="0" fontId="141" fillId="2" borderId="7" xfId="0" applyNumberFormat="1" applyFont="1" applyFill="1" applyBorder="1" applyAlignment="1">
      <alignment horizontal="left" vertical="center"/>
    </xf>
    <xf numFmtId="0" fontId="144" fillId="2" borderId="0" xfId="0" applyFont="1" applyFill="1" applyAlignment="1">
      <alignment vertical="center"/>
    </xf>
    <xf numFmtId="0" fontId="145" fillId="2" borderId="6" xfId="0" applyNumberFormat="1" applyFont="1" applyFill="1" applyBorder="1" applyAlignment="1">
      <alignment horizontal="right"/>
    </xf>
    <xf numFmtId="0" fontId="142" fillId="2" borderId="6" xfId="0" applyNumberFormat="1" applyFont="1" applyFill="1" applyBorder="1" applyAlignment="1">
      <alignment horizontal="right" vertical="center"/>
    </xf>
    <xf numFmtId="0" fontId="83" fillId="2" borderId="11" xfId="0" applyNumberFormat="1" applyFont="1" applyFill="1" applyBorder="1" applyAlignment="1">
      <alignment horizontal="center" vertical="center"/>
    </xf>
    <xf numFmtId="0" fontId="142" fillId="2" borderId="11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0</xdr:colOff>
      <xdr:row>119</xdr:row>
      <xdr:rowOff>0</xdr:rowOff>
    </xdr:from>
    <xdr:to>
      <xdr:col>42</xdr:col>
      <xdr:colOff>0</xdr:colOff>
      <xdr:row>119</xdr:row>
      <xdr:rowOff>0</xdr:rowOff>
    </xdr:to>
    <xdr:sp macro="" textlink="">
      <xdr:nvSpPr>
        <xdr:cNvPr id="493873" name="Line 1"/>
        <xdr:cNvSpPr>
          <a:spLocks noChangeShapeType="1"/>
        </xdr:cNvSpPr>
      </xdr:nvSpPr>
      <xdr:spPr bwMode="auto">
        <a:xfrm>
          <a:off x="28178760" y="32575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119</xdr:row>
      <xdr:rowOff>0</xdr:rowOff>
    </xdr:from>
    <xdr:to>
      <xdr:col>42</xdr:col>
      <xdr:colOff>0</xdr:colOff>
      <xdr:row>119</xdr:row>
      <xdr:rowOff>0</xdr:rowOff>
    </xdr:to>
    <xdr:sp macro="" textlink="">
      <xdr:nvSpPr>
        <xdr:cNvPr id="493874" name="Line 2"/>
        <xdr:cNvSpPr>
          <a:spLocks noChangeShapeType="1"/>
        </xdr:cNvSpPr>
      </xdr:nvSpPr>
      <xdr:spPr bwMode="auto">
        <a:xfrm>
          <a:off x="28178760" y="32575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119</xdr:row>
      <xdr:rowOff>0</xdr:rowOff>
    </xdr:from>
    <xdr:to>
      <xdr:col>42</xdr:col>
      <xdr:colOff>0</xdr:colOff>
      <xdr:row>119</xdr:row>
      <xdr:rowOff>0</xdr:rowOff>
    </xdr:to>
    <xdr:sp macro="" textlink="">
      <xdr:nvSpPr>
        <xdr:cNvPr id="493875" name="Line 3"/>
        <xdr:cNvSpPr>
          <a:spLocks noChangeShapeType="1"/>
        </xdr:cNvSpPr>
      </xdr:nvSpPr>
      <xdr:spPr bwMode="auto">
        <a:xfrm>
          <a:off x="28178760" y="32575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119</xdr:row>
      <xdr:rowOff>0</xdr:rowOff>
    </xdr:from>
    <xdr:to>
      <xdr:col>42</xdr:col>
      <xdr:colOff>0</xdr:colOff>
      <xdr:row>119</xdr:row>
      <xdr:rowOff>0</xdr:rowOff>
    </xdr:to>
    <xdr:sp macro="" textlink="">
      <xdr:nvSpPr>
        <xdr:cNvPr id="493876" name="Line 4"/>
        <xdr:cNvSpPr>
          <a:spLocks noChangeShapeType="1"/>
        </xdr:cNvSpPr>
      </xdr:nvSpPr>
      <xdr:spPr bwMode="auto">
        <a:xfrm>
          <a:off x="28178760" y="32575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235</xdr:row>
      <xdr:rowOff>0</xdr:rowOff>
    </xdr:from>
    <xdr:to>
      <xdr:col>42</xdr:col>
      <xdr:colOff>0</xdr:colOff>
      <xdr:row>235</xdr:row>
      <xdr:rowOff>0</xdr:rowOff>
    </xdr:to>
    <xdr:sp macro="" textlink="">
      <xdr:nvSpPr>
        <xdr:cNvPr id="493877" name="Line 5"/>
        <xdr:cNvSpPr>
          <a:spLocks noChangeShapeType="1"/>
        </xdr:cNvSpPr>
      </xdr:nvSpPr>
      <xdr:spPr bwMode="auto">
        <a:xfrm>
          <a:off x="28178760" y="6365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235</xdr:row>
      <xdr:rowOff>0</xdr:rowOff>
    </xdr:from>
    <xdr:to>
      <xdr:col>42</xdr:col>
      <xdr:colOff>0</xdr:colOff>
      <xdr:row>235</xdr:row>
      <xdr:rowOff>0</xdr:rowOff>
    </xdr:to>
    <xdr:sp macro="" textlink="">
      <xdr:nvSpPr>
        <xdr:cNvPr id="493878" name="Line 6"/>
        <xdr:cNvSpPr>
          <a:spLocks noChangeShapeType="1"/>
        </xdr:cNvSpPr>
      </xdr:nvSpPr>
      <xdr:spPr bwMode="auto">
        <a:xfrm>
          <a:off x="28178760" y="6365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235</xdr:row>
      <xdr:rowOff>0</xdr:rowOff>
    </xdr:from>
    <xdr:to>
      <xdr:col>42</xdr:col>
      <xdr:colOff>0</xdr:colOff>
      <xdr:row>235</xdr:row>
      <xdr:rowOff>0</xdr:rowOff>
    </xdr:to>
    <xdr:sp macro="" textlink="">
      <xdr:nvSpPr>
        <xdr:cNvPr id="493879" name="Line 7"/>
        <xdr:cNvSpPr>
          <a:spLocks noChangeShapeType="1"/>
        </xdr:cNvSpPr>
      </xdr:nvSpPr>
      <xdr:spPr bwMode="auto">
        <a:xfrm>
          <a:off x="28178760" y="6365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235</xdr:row>
      <xdr:rowOff>0</xdr:rowOff>
    </xdr:from>
    <xdr:to>
      <xdr:col>42</xdr:col>
      <xdr:colOff>0</xdr:colOff>
      <xdr:row>235</xdr:row>
      <xdr:rowOff>0</xdr:rowOff>
    </xdr:to>
    <xdr:sp macro="" textlink="">
      <xdr:nvSpPr>
        <xdr:cNvPr id="493880" name="Line 8"/>
        <xdr:cNvSpPr>
          <a:spLocks noChangeShapeType="1"/>
        </xdr:cNvSpPr>
      </xdr:nvSpPr>
      <xdr:spPr bwMode="auto">
        <a:xfrm>
          <a:off x="28178760" y="6365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0</xdr:colOff>
      <xdr:row>350</xdr:row>
      <xdr:rowOff>0</xdr:rowOff>
    </xdr:from>
    <xdr:to>
      <xdr:col>38</xdr:col>
      <xdr:colOff>0</xdr:colOff>
      <xdr:row>350</xdr:row>
      <xdr:rowOff>0</xdr:rowOff>
    </xdr:to>
    <xdr:sp macro="" textlink="">
      <xdr:nvSpPr>
        <xdr:cNvPr id="493881" name="Line 9"/>
        <xdr:cNvSpPr>
          <a:spLocks noChangeShapeType="1"/>
        </xdr:cNvSpPr>
      </xdr:nvSpPr>
      <xdr:spPr bwMode="auto">
        <a:xfrm>
          <a:off x="25679400" y="94335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0</xdr:colOff>
      <xdr:row>350</xdr:row>
      <xdr:rowOff>0</xdr:rowOff>
    </xdr:from>
    <xdr:to>
      <xdr:col>38</xdr:col>
      <xdr:colOff>0</xdr:colOff>
      <xdr:row>350</xdr:row>
      <xdr:rowOff>0</xdr:rowOff>
    </xdr:to>
    <xdr:sp macro="" textlink="">
      <xdr:nvSpPr>
        <xdr:cNvPr id="493882" name="Line 10"/>
        <xdr:cNvSpPr>
          <a:spLocks noChangeShapeType="1"/>
        </xdr:cNvSpPr>
      </xdr:nvSpPr>
      <xdr:spPr bwMode="auto">
        <a:xfrm>
          <a:off x="25679400" y="94335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0</xdr:colOff>
      <xdr:row>350</xdr:row>
      <xdr:rowOff>0</xdr:rowOff>
    </xdr:from>
    <xdr:to>
      <xdr:col>38</xdr:col>
      <xdr:colOff>0</xdr:colOff>
      <xdr:row>350</xdr:row>
      <xdr:rowOff>0</xdr:rowOff>
    </xdr:to>
    <xdr:sp macro="" textlink="">
      <xdr:nvSpPr>
        <xdr:cNvPr id="493883" name="Line 11"/>
        <xdr:cNvSpPr>
          <a:spLocks noChangeShapeType="1"/>
        </xdr:cNvSpPr>
      </xdr:nvSpPr>
      <xdr:spPr bwMode="auto">
        <a:xfrm>
          <a:off x="25679400" y="94335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0</xdr:colOff>
      <xdr:row>350</xdr:row>
      <xdr:rowOff>0</xdr:rowOff>
    </xdr:from>
    <xdr:to>
      <xdr:col>38</xdr:col>
      <xdr:colOff>0</xdr:colOff>
      <xdr:row>350</xdr:row>
      <xdr:rowOff>0</xdr:rowOff>
    </xdr:to>
    <xdr:sp macro="" textlink="">
      <xdr:nvSpPr>
        <xdr:cNvPr id="493884" name="Line 12"/>
        <xdr:cNvSpPr>
          <a:spLocks noChangeShapeType="1"/>
        </xdr:cNvSpPr>
      </xdr:nvSpPr>
      <xdr:spPr bwMode="auto">
        <a:xfrm>
          <a:off x="25679400" y="94335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466</xdr:row>
      <xdr:rowOff>0</xdr:rowOff>
    </xdr:from>
    <xdr:to>
      <xdr:col>42</xdr:col>
      <xdr:colOff>0</xdr:colOff>
      <xdr:row>466</xdr:row>
      <xdr:rowOff>0</xdr:rowOff>
    </xdr:to>
    <xdr:sp macro="" textlink="">
      <xdr:nvSpPr>
        <xdr:cNvPr id="493885" name="Line 13"/>
        <xdr:cNvSpPr>
          <a:spLocks noChangeShapeType="1"/>
        </xdr:cNvSpPr>
      </xdr:nvSpPr>
      <xdr:spPr bwMode="auto">
        <a:xfrm>
          <a:off x="28178760" y="125280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466</xdr:row>
      <xdr:rowOff>0</xdr:rowOff>
    </xdr:from>
    <xdr:to>
      <xdr:col>42</xdr:col>
      <xdr:colOff>0</xdr:colOff>
      <xdr:row>466</xdr:row>
      <xdr:rowOff>0</xdr:rowOff>
    </xdr:to>
    <xdr:sp macro="" textlink="">
      <xdr:nvSpPr>
        <xdr:cNvPr id="493886" name="Line 14"/>
        <xdr:cNvSpPr>
          <a:spLocks noChangeShapeType="1"/>
        </xdr:cNvSpPr>
      </xdr:nvSpPr>
      <xdr:spPr bwMode="auto">
        <a:xfrm>
          <a:off x="28178760" y="125280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466</xdr:row>
      <xdr:rowOff>0</xdr:rowOff>
    </xdr:from>
    <xdr:to>
      <xdr:col>42</xdr:col>
      <xdr:colOff>0</xdr:colOff>
      <xdr:row>466</xdr:row>
      <xdr:rowOff>0</xdr:rowOff>
    </xdr:to>
    <xdr:sp macro="" textlink="">
      <xdr:nvSpPr>
        <xdr:cNvPr id="493887" name="Line 15"/>
        <xdr:cNvSpPr>
          <a:spLocks noChangeShapeType="1"/>
        </xdr:cNvSpPr>
      </xdr:nvSpPr>
      <xdr:spPr bwMode="auto">
        <a:xfrm>
          <a:off x="28178760" y="125280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466</xdr:row>
      <xdr:rowOff>0</xdr:rowOff>
    </xdr:from>
    <xdr:to>
      <xdr:col>42</xdr:col>
      <xdr:colOff>0</xdr:colOff>
      <xdr:row>466</xdr:row>
      <xdr:rowOff>0</xdr:rowOff>
    </xdr:to>
    <xdr:sp macro="" textlink="">
      <xdr:nvSpPr>
        <xdr:cNvPr id="493888" name="Line 16"/>
        <xdr:cNvSpPr>
          <a:spLocks noChangeShapeType="1"/>
        </xdr:cNvSpPr>
      </xdr:nvSpPr>
      <xdr:spPr bwMode="auto">
        <a:xfrm>
          <a:off x="28178760" y="125280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582</xdr:row>
      <xdr:rowOff>0</xdr:rowOff>
    </xdr:from>
    <xdr:to>
      <xdr:col>42</xdr:col>
      <xdr:colOff>0</xdr:colOff>
      <xdr:row>582</xdr:row>
      <xdr:rowOff>0</xdr:rowOff>
    </xdr:to>
    <xdr:sp macro="" textlink="">
      <xdr:nvSpPr>
        <xdr:cNvPr id="493889" name="Line 17"/>
        <xdr:cNvSpPr>
          <a:spLocks noChangeShapeType="1"/>
        </xdr:cNvSpPr>
      </xdr:nvSpPr>
      <xdr:spPr bwMode="auto">
        <a:xfrm>
          <a:off x="28178760" y="156210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582</xdr:row>
      <xdr:rowOff>0</xdr:rowOff>
    </xdr:from>
    <xdr:to>
      <xdr:col>42</xdr:col>
      <xdr:colOff>0</xdr:colOff>
      <xdr:row>582</xdr:row>
      <xdr:rowOff>0</xdr:rowOff>
    </xdr:to>
    <xdr:sp macro="" textlink="">
      <xdr:nvSpPr>
        <xdr:cNvPr id="493890" name="Line 18"/>
        <xdr:cNvSpPr>
          <a:spLocks noChangeShapeType="1"/>
        </xdr:cNvSpPr>
      </xdr:nvSpPr>
      <xdr:spPr bwMode="auto">
        <a:xfrm>
          <a:off x="28178760" y="156210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582</xdr:row>
      <xdr:rowOff>0</xdr:rowOff>
    </xdr:from>
    <xdr:to>
      <xdr:col>42</xdr:col>
      <xdr:colOff>0</xdr:colOff>
      <xdr:row>582</xdr:row>
      <xdr:rowOff>0</xdr:rowOff>
    </xdr:to>
    <xdr:sp macro="" textlink="">
      <xdr:nvSpPr>
        <xdr:cNvPr id="493891" name="Line 19"/>
        <xdr:cNvSpPr>
          <a:spLocks noChangeShapeType="1"/>
        </xdr:cNvSpPr>
      </xdr:nvSpPr>
      <xdr:spPr bwMode="auto">
        <a:xfrm>
          <a:off x="28178760" y="156210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582</xdr:row>
      <xdr:rowOff>0</xdr:rowOff>
    </xdr:from>
    <xdr:to>
      <xdr:col>42</xdr:col>
      <xdr:colOff>0</xdr:colOff>
      <xdr:row>582</xdr:row>
      <xdr:rowOff>0</xdr:rowOff>
    </xdr:to>
    <xdr:sp macro="" textlink="">
      <xdr:nvSpPr>
        <xdr:cNvPr id="493892" name="Line 20"/>
        <xdr:cNvSpPr>
          <a:spLocks noChangeShapeType="1"/>
        </xdr:cNvSpPr>
      </xdr:nvSpPr>
      <xdr:spPr bwMode="auto">
        <a:xfrm>
          <a:off x="28178760" y="156210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584</xdr:row>
      <xdr:rowOff>0</xdr:rowOff>
    </xdr:from>
    <xdr:to>
      <xdr:col>42</xdr:col>
      <xdr:colOff>0</xdr:colOff>
      <xdr:row>584</xdr:row>
      <xdr:rowOff>0</xdr:rowOff>
    </xdr:to>
    <xdr:sp macro="" textlink="">
      <xdr:nvSpPr>
        <xdr:cNvPr id="493893" name="Line 21"/>
        <xdr:cNvSpPr>
          <a:spLocks noChangeShapeType="1"/>
        </xdr:cNvSpPr>
      </xdr:nvSpPr>
      <xdr:spPr bwMode="auto">
        <a:xfrm>
          <a:off x="28178760" y="15703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584</xdr:row>
      <xdr:rowOff>0</xdr:rowOff>
    </xdr:from>
    <xdr:to>
      <xdr:col>42</xdr:col>
      <xdr:colOff>0</xdr:colOff>
      <xdr:row>584</xdr:row>
      <xdr:rowOff>0</xdr:rowOff>
    </xdr:to>
    <xdr:sp macro="" textlink="">
      <xdr:nvSpPr>
        <xdr:cNvPr id="493894" name="Line 22"/>
        <xdr:cNvSpPr>
          <a:spLocks noChangeShapeType="1"/>
        </xdr:cNvSpPr>
      </xdr:nvSpPr>
      <xdr:spPr bwMode="auto">
        <a:xfrm>
          <a:off x="28178760" y="15703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584</xdr:row>
      <xdr:rowOff>0</xdr:rowOff>
    </xdr:from>
    <xdr:to>
      <xdr:col>42</xdr:col>
      <xdr:colOff>0</xdr:colOff>
      <xdr:row>584</xdr:row>
      <xdr:rowOff>0</xdr:rowOff>
    </xdr:to>
    <xdr:sp macro="" textlink="">
      <xdr:nvSpPr>
        <xdr:cNvPr id="493895" name="Line 23"/>
        <xdr:cNvSpPr>
          <a:spLocks noChangeShapeType="1"/>
        </xdr:cNvSpPr>
      </xdr:nvSpPr>
      <xdr:spPr bwMode="auto">
        <a:xfrm>
          <a:off x="28178760" y="15703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584</xdr:row>
      <xdr:rowOff>0</xdr:rowOff>
    </xdr:from>
    <xdr:to>
      <xdr:col>42</xdr:col>
      <xdr:colOff>0</xdr:colOff>
      <xdr:row>584</xdr:row>
      <xdr:rowOff>0</xdr:rowOff>
    </xdr:to>
    <xdr:sp macro="" textlink="">
      <xdr:nvSpPr>
        <xdr:cNvPr id="493896" name="Line 24"/>
        <xdr:cNvSpPr>
          <a:spLocks noChangeShapeType="1"/>
        </xdr:cNvSpPr>
      </xdr:nvSpPr>
      <xdr:spPr bwMode="auto">
        <a:xfrm>
          <a:off x="28178760" y="15703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235</xdr:row>
      <xdr:rowOff>0</xdr:rowOff>
    </xdr:from>
    <xdr:to>
      <xdr:col>42</xdr:col>
      <xdr:colOff>0</xdr:colOff>
      <xdr:row>235</xdr:row>
      <xdr:rowOff>0</xdr:rowOff>
    </xdr:to>
    <xdr:sp macro="" textlink="">
      <xdr:nvSpPr>
        <xdr:cNvPr id="493897" name="Line 25"/>
        <xdr:cNvSpPr>
          <a:spLocks noChangeShapeType="1"/>
        </xdr:cNvSpPr>
      </xdr:nvSpPr>
      <xdr:spPr bwMode="auto">
        <a:xfrm>
          <a:off x="28178760" y="6365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235</xdr:row>
      <xdr:rowOff>0</xdr:rowOff>
    </xdr:from>
    <xdr:to>
      <xdr:col>42</xdr:col>
      <xdr:colOff>0</xdr:colOff>
      <xdr:row>235</xdr:row>
      <xdr:rowOff>0</xdr:rowOff>
    </xdr:to>
    <xdr:sp macro="" textlink="">
      <xdr:nvSpPr>
        <xdr:cNvPr id="493898" name="Line 26"/>
        <xdr:cNvSpPr>
          <a:spLocks noChangeShapeType="1"/>
        </xdr:cNvSpPr>
      </xdr:nvSpPr>
      <xdr:spPr bwMode="auto">
        <a:xfrm>
          <a:off x="28178760" y="6365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235</xdr:row>
      <xdr:rowOff>0</xdr:rowOff>
    </xdr:from>
    <xdr:to>
      <xdr:col>42</xdr:col>
      <xdr:colOff>0</xdr:colOff>
      <xdr:row>235</xdr:row>
      <xdr:rowOff>0</xdr:rowOff>
    </xdr:to>
    <xdr:sp macro="" textlink="">
      <xdr:nvSpPr>
        <xdr:cNvPr id="493899" name="Line 27"/>
        <xdr:cNvSpPr>
          <a:spLocks noChangeShapeType="1"/>
        </xdr:cNvSpPr>
      </xdr:nvSpPr>
      <xdr:spPr bwMode="auto">
        <a:xfrm>
          <a:off x="28178760" y="6365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235</xdr:row>
      <xdr:rowOff>0</xdr:rowOff>
    </xdr:from>
    <xdr:to>
      <xdr:col>42</xdr:col>
      <xdr:colOff>0</xdr:colOff>
      <xdr:row>235</xdr:row>
      <xdr:rowOff>0</xdr:rowOff>
    </xdr:to>
    <xdr:sp macro="" textlink="">
      <xdr:nvSpPr>
        <xdr:cNvPr id="493900" name="Line 28"/>
        <xdr:cNvSpPr>
          <a:spLocks noChangeShapeType="1"/>
        </xdr:cNvSpPr>
      </xdr:nvSpPr>
      <xdr:spPr bwMode="auto">
        <a:xfrm>
          <a:off x="28178760" y="6365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584</xdr:row>
      <xdr:rowOff>0</xdr:rowOff>
    </xdr:from>
    <xdr:to>
      <xdr:col>42</xdr:col>
      <xdr:colOff>0</xdr:colOff>
      <xdr:row>584</xdr:row>
      <xdr:rowOff>0</xdr:rowOff>
    </xdr:to>
    <xdr:sp macro="" textlink="">
      <xdr:nvSpPr>
        <xdr:cNvPr id="493901" name="Line 29"/>
        <xdr:cNvSpPr>
          <a:spLocks noChangeShapeType="1"/>
        </xdr:cNvSpPr>
      </xdr:nvSpPr>
      <xdr:spPr bwMode="auto">
        <a:xfrm>
          <a:off x="28178760" y="15703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584</xdr:row>
      <xdr:rowOff>0</xdr:rowOff>
    </xdr:from>
    <xdr:to>
      <xdr:col>42</xdr:col>
      <xdr:colOff>0</xdr:colOff>
      <xdr:row>584</xdr:row>
      <xdr:rowOff>0</xdr:rowOff>
    </xdr:to>
    <xdr:sp macro="" textlink="">
      <xdr:nvSpPr>
        <xdr:cNvPr id="493902" name="Line 30"/>
        <xdr:cNvSpPr>
          <a:spLocks noChangeShapeType="1"/>
        </xdr:cNvSpPr>
      </xdr:nvSpPr>
      <xdr:spPr bwMode="auto">
        <a:xfrm>
          <a:off x="28178760" y="15703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584</xdr:row>
      <xdr:rowOff>0</xdr:rowOff>
    </xdr:from>
    <xdr:to>
      <xdr:col>42</xdr:col>
      <xdr:colOff>0</xdr:colOff>
      <xdr:row>584</xdr:row>
      <xdr:rowOff>0</xdr:rowOff>
    </xdr:to>
    <xdr:sp macro="" textlink="">
      <xdr:nvSpPr>
        <xdr:cNvPr id="493903" name="Line 31"/>
        <xdr:cNvSpPr>
          <a:spLocks noChangeShapeType="1"/>
        </xdr:cNvSpPr>
      </xdr:nvSpPr>
      <xdr:spPr bwMode="auto">
        <a:xfrm>
          <a:off x="28178760" y="15703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584</xdr:row>
      <xdr:rowOff>0</xdr:rowOff>
    </xdr:from>
    <xdr:to>
      <xdr:col>42</xdr:col>
      <xdr:colOff>0</xdr:colOff>
      <xdr:row>584</xdr:row>
      <xdr:rowOff>0</xdr:rowOff>
    </xdr:to>
    <xdr:sp macro="" textlink="">
      <xdr:nvSpPr>
        <xdr:cNvPr id="493904" name="Line 32"/>
        <xdr:cNvSpPr>
          <a:spLocks noChangeShapeType="1"/>
        </xdr:cNvSpPr>
      </xdr:nvSpPr>
      <xdr:spPr bwMode="auto">
        <a:xfrm>
          <a:off x="28178760" y="15703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38100</xdr:colOff>
      <xdr:row>0</xdr:row>
      <xdr:rowOff>160020</xdr:rowOff>
    </xdr:from>
    <xdr:to>
      <xdr:col>4</xdr:col>
      <xdr:colOff>381000</xdr:colOff>
      <xdr:row>4</xdr:row>
      <xdr:rowOff>114300</xdr:rowOff>
    </xdr:to>
    <xdr:sp macro="" textlink="">
      <xdr:nvSpPr>
        <xdr:cNvPr id="4129" name="WordArt 33"/>
        <xdr:cNvSpPr>
          <a:spLocks noChangeArrowheads="1" noChangeShapeType="1" noTextEdit="1"/>
        </xdr:cNvSpPr>
      </xdr:nvSpPr>
      <xdr:spPr bwMode="auto">
        <a:xfrm>
          <a:off x="723900" y="160020"/>
          <a:ext cx="1737360" cy="185166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altLang="zh-TW" sz="3600" b="1" kern="10" spc="0" normalizeH="1"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>
                <a:outerShdw dist="45791" dir="2021404" algn="ctr" rotWithShape="0">
                  <a:srgbClr val="C0C0C0"/>
                </a:outerShdw>
              </a:effectLst>
              <a:latin typeface="Bookman Old Style"/>
            </a:rPr>
            <a:t>SCM</a:t>
          </a:r>
        </a:p>
        <a:p>
          <a:pPr algn="ctr" rtl="0">
            <a:buNone/>
          </a:pPr>
          <a:r>
            <a:rPr lang="en-US" altLang="zh-TW" sz="3600" b="1" kern="10" spc="0" normalizeH="1"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>
                <a:outerShdw dist="45791" dir="2021404" algn="ctr" rotWithShape="0">
                  <a:srgbClr val="C0C0C0"/>
                </a:outerShdw>
              </a:effectLst>
              <a:latin typeface="Bookman Old Style"/>
            </a:rPr>
            <a:t>HD</a:t>
          </a:r>
          <a:endParaRPr lang="zh-TW" altLang="en-US" sz="3600" b="1" kern="10" spc="0" normalizeH="1"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effectLst>
              <a:outerShdw dist="45791" dir="2021404" algn="ctr" rotWithShape="0">
                <a:srgbClr val="C0C0C0"/>
              </a:outerShdw>
            </a:effectLst>
            <a:latin typeface="Bookman Old Style"/>
          </a:endParaRPr>
        </a:p>
      </xdr:txBody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06" name="Line 37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07" name="Line 38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08" name="Line 39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09" name="Line 40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0" name="Line 41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1" name="Line 42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2" name="Line 43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3" name="Line 44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4" name="Line 45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5" name="Line 46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6" name="Line 47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7" name="Line 48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8" name="Line 49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9" name="Line 50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20" name="Line 51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21" name="Line 52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22" name="Line 53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23" name="Line 54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24" name="Line 55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25" name="Line 56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26" name="Line 57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27" name="Line 58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28" name="Line 59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29" name="Line 60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30" name="Line 61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31" name="Line 62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32" name="Line 63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33" name="Line 64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34" name="Line 65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35" name="Line 66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36" name="Line 67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37" name="Line 68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38" name="Line 69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39" name="Line 70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0" name="Line 71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1" name="Line 72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2" name="Line 73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3" name="Line 74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4" name="Line 75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5" name="Line 76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6" name="Line 77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7" name="Line 78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8" name="Line 79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9" name="Line 80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50" name="Line 81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51" name="Line 82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52" name="Line 83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53" name="Line 84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54" name="Line 85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55" name="Line 86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56" name="Line 87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57" name="Line 88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58" name="Line 89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59" name="Line 90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0" name="Line 91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1" name="Line 92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2" name="Line 93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3" name="Line 94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4" name="Line 95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5" name="Line 96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6" name="Line 97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7" name="Line 98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8" name="Line 99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9" name="Line 100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0" name="Line 101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1" name="Line 102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2" name="Line 103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3" name="Line 104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4" name="Line 105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5" name="Line 106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6" name="Line 107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7" name="Line 108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8" name="Line 109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9" name="Line 110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80" name="Line 111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81" name="Line 112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82" name="Line 113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83" name="Line 114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84" name="Line 115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85" name="Line 116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86" name="Line 117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87" name="Line 118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88" name="Line 119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89" name="Line 120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0" name="Line 121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1" name="Line 122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2" name="Line 123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3" name="Line 124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4" name="Line 125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5" name="Line 126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6" name="Line 127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7" name="Line 128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8" name="Line 129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9" name="Line 130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4000" name="Line 131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4001" name="Line 132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02" name="Line 133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03" name="Line 134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04" name="Line 135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05" name="Line 136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06" name="Line 137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07" name="Line 138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08" name="Line 139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09" name="Line 140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10" name="Line 141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11" name="Line 142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12" name="Line 143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13" name="Line 144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14" name="Line 145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15" name="Line 146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16" name="Line 147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17" name="Line 148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18" name="Line 149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19" name="Line 150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0" name="Line 151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1" name="Line 152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2" name="Line 153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3" name="Line 154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4" name="Line 155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5" name="Line 156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6" name="Line 157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7" name="Line 158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8" name="Line 159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9" name="Line 160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30" name="Line 161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31" name="Line 162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32" name="Line 163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33" name="Line 164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34" name="Line 165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35" name="Line 166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36" name="Line 167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37" name="Line 168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38" name="Line 169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39" name="Line 170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0" name="Line 171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1" name="Line 172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2" name="Line 173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3" name="Line 174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4" name="Line 175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5" name="Line 176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6" name="Line 177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7" name="Line 178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8" name="Line 179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9" name="Line 180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0" name="Line 181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1" name="Line 182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2" name="Line 183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3" name="Line 184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4" name="Line 185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5" name="Line 186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6" name="Line 187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7" name="Line 188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8" name="Line 189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9" name="Line 190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60" name="Line 191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61" name="Line 192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62" name="Line 193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63" name="Line 194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64" name="Line 195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65" name="Line 196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66" name="Line 197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67" name="Line 198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68" name="Line 199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69" name="Line 200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0" name="Line 201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1" name="Line 202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2" name="Line 203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3" name="Line 204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4" name="Line 205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5" name="Line 206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6" name="Line 207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7" name="Line 208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8" name="Line 209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9" name="Line 210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80" name="Line 211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81" name="Line 212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82" name="Line 213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83" name="Line 214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84" name="Line 215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85" name="Line 216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86" name="Line 217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87" name="Line 218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88" name="Line 219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89" name="Line 220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90" name="Line 221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91" name="Line 222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92" name="Line 223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93" name="Line 224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94" name="Line 225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95" name="Line 226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96" name="Line 227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97" name="Line 228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098" name="Line 229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099" name="Line 230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0" name="Line 231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1" name="Line 232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2" name="Line 233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3" name="Line 234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4" name="Line 235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5" name="Line 236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6" name="Line 237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7" name="Line 238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8" name="Line 239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9" name="Line 240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10" name="Line 241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11" name="Line 242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12" name="Line 243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13" name="Line 244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14" name="Line 245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15" name="Line 246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16" name="Line 247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17" name="Line 248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18" name="Line 249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19" name="Line 250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0" name="Line 251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1" name="Line 252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2" name="Line 253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3" name="Line 254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4" name="Line 255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5" name="Line 256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6" name="Line 257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7" name="Line 258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8" name="Line 259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9" name="Line 260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0" name="Line 277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1" name="Line 278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2" name="Line 279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3" name="Line 280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4" name="Line 281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5" name="Line 282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6" name="Line 283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7" name="Line 284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8" name="Line 285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9" name="Line 286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40" name="Line 287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41" name="Line 288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42" name="Line 289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43" name="Line 290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44" name="Line 291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45" name="Line 292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46" name="Line 309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47" name="Line 310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48" name="Line 311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49" name="Line 312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0" name="Line 313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1" name="Line 314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2" name="Line 315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3" name="Line 316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4" name="Line 317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5" name="Line 318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6" name="Line 319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7" name="Line 320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8" name="Line 321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9" name="Line 322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60" name="Line 323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61" name="Line 324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62" name="Line 325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63" name="Line 326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64" name="Line 327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65" name="Line 328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66" name="Line 329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67" name="Line 330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68" name="Line 331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69" name="Line 332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70" name="Line 333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71" name="Line 334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72" name="Line 335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73" name="Line 336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74" name="Line 337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75" name="Line 338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76" name="Line 339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77" name="Line 340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78" name="Line 341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79" name="Line 342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0" name="Line 343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1" name="Line 344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2" name="Line 345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3" name="Line 346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4" name="Line 347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5" name="Line 348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6" name="Line 349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7" name="Line 350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8" name="Line 351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9" name="Line 352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90" name="Line 353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91" name="Line 354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92" name="Line 355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93" name="Line 356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194" name="Line 357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195" name="Line 358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196" name="Line 359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197" name="Line 360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198" name="Line 361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199" name="Line 362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0" name="Line 363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1" name="Line 364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2" name="Line 365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3" name="Line 366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4" name="Line 367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5" name="Line 368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6" name="Line 369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7" name="Line 370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8" name="Line 371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9" name="Line 372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0" name="Line 373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1" name="Line 374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2" name="Line 375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3" name="Line 376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4" name="Line 377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5" name="Line 378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6" name="Line 379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7" name="Line 380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8" name="Line 381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9" name="Line 382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20" name="Line 383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21" name="Line 384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22" name="Line 385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23" name="Line 386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24" name="Line 387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25" name="Line 388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26" name="Line 389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27" name="Line 390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28" name="Line 391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29" name="Line 392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0" name="Line 393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1" name="Line 394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2" name="Line 395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3" name="Line 396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4" name="Line 397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5" name="Line 398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6" name="Line 399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7" name="Line 400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8" name="Line 401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9" name="Line 402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40" name="Line 403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41" name="Line 404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42" name="Line 405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43" name="Line 406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44" name="Line 407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45" name="Line 408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46" name="Line 409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47" name="Line 410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48" name="Line 411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49" name="Line 412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50" name="Line 413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51" name="Line 414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52" name="Line 415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53" name="Line 416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54" name="Line 417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55" name="Line 418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56" name="Line 419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57" name="Line 420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24</xdr:col>
      <xdr:colOff>426720</xdr:colOff>
      <xdr:row>0</xdr:row>
      <xdr:rowOff>76200</xdr:rowOff>
    </xdr:from>
    <xdr:to>
      <xdr:col>28</xdr:col>
      <xdr:colOff>1097280</xdr:colOff>
      <xdr:row>2</xdr:row>
      <xdr:rowOff>137160</xdr:rowOff>
    </xdr:to>
    <xdr:pic>
      <xdr:nvPicPr>
        <xdr:cNvPr id="494258" name="Picture 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76200"/>
          <a:ext cx="3733800" cy="1196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59" name="Line 423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0" name="Line 424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1" name="Line 425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2" name="Line 426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3" name="Line 427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4" name="Line 428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5" name="Line 429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6" name="Line 430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7" name="Line 431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8" name="Line 432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9" name="Line 433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70" name="Line 434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71" name="Line 435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72" name="Line 436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73" name="Line 437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74" name="Line 438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75" name="Line 439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76" name="Line 440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77" name="Line 441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78" name="Line 442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79" name="Line 443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0" name="Line 444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1" name="Line 445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2" name="Line 446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3" name="Line 447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4" name="Line 448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5" name="Line 449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6" name="Line 450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7" name="Line 451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8" name="Line 452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9" name="Line 453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90" name="Line 454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291" name="Line 455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292" name="Line 456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293" name="Line 457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294" name="Line 458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295" name="Line 459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296" name="Line 460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297" name="Line 461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298" name="Line 462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299" name="Line 463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300" name="Line 464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301" name="Line 465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302" name="Line 466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303" name="Line 467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304" name="Line 468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305" name="Line 469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306" name="Line 470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07" name="Line 471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08" name="Line 472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09" name="Line 473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0" name="Line 474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1" name="Line 475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2" name="Line 476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3" name="Line 477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4" name="Line 478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5" name="Line 479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6" name="Line 480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7" name="Line 481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8" name="Line 482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9" name="Line 483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20" name="Line 484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21" name="Line 485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22" name="Line 486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23" name="Line 487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24" name="Line 488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25" name="Line 489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26" name="Line 490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27" name="Line 491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28" name="Line 492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29" name="Line 493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30" name="Line 494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31" name="Line 495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32" name="Line 496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33" name="Line 497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34" name="Line 498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35" name="Line 499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36" name="Line 500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37" name="Line 501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38" name="Line 502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39" name="Line 503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0" name="Line 504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1" name="Line 505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2" name="Line 506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3" name="Line 507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4" name="Line 508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5" name="Line 509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6" name="Line 510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7" name="Line 511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8" name="Line 512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9" name="Line 513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50" name="Line 514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51" name="Line 515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52" name="Line 516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53" name="Line 517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54" name="Line 518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55" name="Line 519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56" name="Line 520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57" name="Line 521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58" name="Line 522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59" name="Line 523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0" name="Line 524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1" name="Line 525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2" name="Line 526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3" name="Line 527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4" name="Line 528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5" name="Line 529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6" name="Line 530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7" name="Line 531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8" name="Line 532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9" name="Line 533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70" name="Line 534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71" name="Line 535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72" name="Line 536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73" name="Line 537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74" name="Line 538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75" name="Line 539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76" name="Line 540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77" name="Line 541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78" name="Line 542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79" name="Line 543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80" name="Line 544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81" name="Line 545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82" name="Line 546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83" name="Line 547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84" name="Line 548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85" name="Line 549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86" name="Line 550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87" name="Line 551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88" name="Line 552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89" name="Line 553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0" name="Line 554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1" name="Line 555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2" name="Line 556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3" name="Line 557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4" name="Line 558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5" name="Line 559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6" name="Line 560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7" name="Line 561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8" name="Line 562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9" name="Line 563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400" name="Line 564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401" name="Line 565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402" name="Line 566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03" name="Line 601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04" name="Line 602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05" name="Line 603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06" name="Line 604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07" name="Line 605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08" name="Line 606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09" name="Line 607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0" name="Line 608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1" name="Line 609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2" name="Line 610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3" name="Line 611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4" name="Line 612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5" name="Line 613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6" name="Line 614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7" name="Line 615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8" name="Line 616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9" name="Line 679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0" name="Line 680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1" name="Line 681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2" name="Line 682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3" name="Line 683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4" name="Line 684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5" name="Line 685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6" name="Line 686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7" name="Line 687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8" name="Line 688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9" name="Line 689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30" name="Line 690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31" name="Line 691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32" name="Line 692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33" name="Line 693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34" name="Line 694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35" name="Line 601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36" name="Line 602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37" name="Line 603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38" name="Line 604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39" name="Line 605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0" name="Line 606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1" name="Line 607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2" name="Line 608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3" name="Line 609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4" name="Line 610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5" name="Line 611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6" name="Line 612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7" name="Line 613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8" name="Line 614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9" name="Line 615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0" name="Line 616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1" name="Line 679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2" name="Line 680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3" name="Line 681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4" name="Line 682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5" name="Line 683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6" name="Line 684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7" name="Line 685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8" name="Line 686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9" name="Line 687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60" name="Line 688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61" name="Line 689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62" name="Line 690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63" name="Line 691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64" name="Line 692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65" name="Line 693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66" name="Line 694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67" name="Line 601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68" name="Line 602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69" name="Line 603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0" name="Line 604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1" name="Line 605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2" name="Line 606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3" name="Line 607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4" name="Line 608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5" name="Line 609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6" name="Line 610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7" name="Line 611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8" name="Line 612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9" name="Line 613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0" name="Line 614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1" name="Line 615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2" name="Line 616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3" name="Line 679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4" name="Line 680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5" name="Line 681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6" name="Line 682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7" name="Line 683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8" name="Line 684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9" name="Line 685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90" name="Line 686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91" name="Line 687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92" name="Line 688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93" name="Line 689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94" name="Line 690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95" name="Line 691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96" name="Line 692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97" name="Line 693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98" name="Line 694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499" name="Line 663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0" name="Line 664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1" name="Line 665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2" name="Line 666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3" name="Line 667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4" name="Line 668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5" name="Line 669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6" name="Line 670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7" name="Line 671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8" name="Line 672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9" name="Line 673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10" name="Line 674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11" name="Line 675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12" name="Line 676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13" name="Line 677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14" name="Line 678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15" name="Line 601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16" name="Line 602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17" name="Line 603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18" name="Line 604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19" name="Line 605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0" name="Line 606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1" name="Line 607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2" name="Line 608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3" name="Line 609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4" name="Line 610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5" name="Line 611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6" name="Line 612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7" name="Line 613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8" name="Line 614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9" name="Line 615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0" name="Line 616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1" name="Line 679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2" name="Line 680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3" name="Line 681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4" name="Line 682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5" name="Line 683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6" name="Line 684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7" name="Line 685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8" name="Line 686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9" name="Line 687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40" name="Line 688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41" name="Line 689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42" name="Line 690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43" name="Line 691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44" name="Line 692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45" name="Line 693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46" name="Line 694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47" name="Line 711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48" name="Line 712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49" name="Line 713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0" name="Line 714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1" name="Line 715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2" name="Line 716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3" name="Line 717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4" name="Line 718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5" name="Line 719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6" name="Line 720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7" name="Line 721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8" name="Line 722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9" name="Line 723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60" name="Line 724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61" name="Line 725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62" name="Line 726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63" name="Line 727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64" name="Line 728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65" name="Line 729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66" name="Line 730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67" name="Line 731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68" name="Line 732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69" name="Line 733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70" name="Line 734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71" name="Line 735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72" name="Line 736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73" name="Line 737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74" name="Line 738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75" name="Line 739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76" name="Line 740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77" name="Line 741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78" name="Line 742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79" name="Line 601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0" name="Line 602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1" name="Line 603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2" name="Line 604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3" name="Line 605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4" name="Line 606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5" name="Line 607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6" name="Line 608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7" name="Line 609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8" name="Line 610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9" name="Line 611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0" name="Line 612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1" name="Line 613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2" name="Line 614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3" name="Line 615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4" name="Line 616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5" name="Line 679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6" name="Line 680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7" name="Line 681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8" name="Line 682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9" name="Line 683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0" name="Line 684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1" name="Line 685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2" name="Line 686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3" name="Line 687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4" name="Line 688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5" name="Line 689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6" name="Line 690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7" name="Line 691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8" name="Line 692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9" name="Line 693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10" name="Line 694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11" name="Line 775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12" name="Line 776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13" name="Line 777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14" name="Line 778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15" name="Line 779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16" name="Line 780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17" name="Line 781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18" name="Line 782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19" name="Line 783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20" name="Line 784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21" name="Line 785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22" name="Line 786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23" name="Line 787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24" name="Line 788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25" name="Line 789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26" name="Line 790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27" name="Line 601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28" name="Line 602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29" name="Line 603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0" name="Line 604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1" name="Line 605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2" name="Line 606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3" name="Line 607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4" name="Line 608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5" name="Line 609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6" name="Line 610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7" name="Line 611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8" name="Line 612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9" name="Line 613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0" name="Line 614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1" name="Line 615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2" name="Line 616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3" name="Line 679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4" name="Line 680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5" name="Line 681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6" name="Line 682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7" name="Line 683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8" name="Line 684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9" name="Line 685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50" name="Line 686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51" name="Line 687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52" name="Line 688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53" name="Line 689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54" name="Line 690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55" name="Line 691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56" name="Line 692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57" name="Line 693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58" name="Line 694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59" name="Line 823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0" name="Line 824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1" name="Line 825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2" name="Line 826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3" name="Line 827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4" name="Line 828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5" name="Line 829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6" name="Line 830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7" name="Line 831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8" name="Line 832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9" name="Line 833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70" name="Line 834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71" name="Line 835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72" name="Line 836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73" name="Line 837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74" name="Line 838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75" name="Line 871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76" name="Line 872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77" name="Line 873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78" name="Line 874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79" name="Line 875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0" name="Line 876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1" name="Line 877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2" name="Line 878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3" name="Line 879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4" name="Line 880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5" name="Line 881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6" name="Line 882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7" name="Line 883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8" name="Line 884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9" name="Line 885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90" name="Line 886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691" name="Line 887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692" name="Line 888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693" name="Line 889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694" name="Line 890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695" name="Line 891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696" name="Line 892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697" name="Line 893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698" name="Line 894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699" name="Line 895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700" name="Line 896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701" name="Line 897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702" name="Line 898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703" name="Line 899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704" name="Line 900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705" name="Line 901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706" name="Line 902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07" name="Line 903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08" name="Line 904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09" name="Line 905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0" name="Line 906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1" name="Line 907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2" name="Line 908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3" name="Line 909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4" name="Line 910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5" name="Line 911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6" name="Line 912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7" name="Line 913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8" name="Line 914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9" name="Line 915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20" name="Line 916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21" name="Line 917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22" name="Line 918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23" name="Line 201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24" name="Line 202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25" name="Line 203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26" name="Line 204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27" name="Line 205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28" name="Line 206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29" name="Line 207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30" name="Line 208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31" name="Line 477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32" name="Line 478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33" name="Line 479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34" name="Line 480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35" name="Line 481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36" name="Line 482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37" name="Line 483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38" name="Line 484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39" name="Line 201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0" name="Line 202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1" name="Line 203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2" name="Line 204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3" name="Line 205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4" name="Line 206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5" name="Line 207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6" name="Line 208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7" name="Line 477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8" name="Line 478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9" name="Line 479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50" name="Line 480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51" name="Line 481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52" name="Line 482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53" name="Line 483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54" name="Line 484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55" name="Line 201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56" name="Line 202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57" name="Line 203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58" name="Line 204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59" name="Line 205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0" name="Line 206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1" name="Line 207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2" name="Line 208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3" name="Line 477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4" name="Line 478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5" name="Line 479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6" name="Line 480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7" name="Line 481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8" name="Line 482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9" name="Line 483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70" name="Line 484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71" name="Line 201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72" name="Line 202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73" name="Line 203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74" name="Line 204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75" name="Line 205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76" name="Line 206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77" name="Line 207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78" name="Line 208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79" name="Line 477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80" name="Line 478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81" name="Line 479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82" name="Line 480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83" name="Line 481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84" name="Line 482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85" name="Line 483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86" name="Line 484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87" name="Line 983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88" name="Line 984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89" name="Line 985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0" name="Line 986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1" name="Line 987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2" name="Line 988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3" name="Line 989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4" name="Line 990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5" name="Line 991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6" name="Line 992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7" name="Line 993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8" name="Line 994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9" name="Line 995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800" name="Line 996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801" name="Line 997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802" name="Line 998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03" name="Line 999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04" name="Line 1000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05" name="Line 1001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06" name="Line 1002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07" name="Line 1003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08" name="Line 1004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09" name="Line 1005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10" name="Line 1006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11" name="Line 1007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12" name="Line 1008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13" name="Line 1009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14" name="Line 1010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15" name="Line 1011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16" name="Line 1012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17" name="Line 1013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18" name="Line 1014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19" name="Line 1015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0" name="Line 1016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1" name="Line 1017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2" name="Line 1018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3" name="Line 1019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4" name="Line 1020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5" name="Line 1021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6" name="Line 1022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7" name="Line 1023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8" name="Line 1024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9" name="Line 1025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30" name="Line 1026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31" name="Line 1027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32" name="Line 1028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33" name="Line 1029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34" name="Line 1030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35" name="Line 1031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36" name="Line 1032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37" name="Line 1033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38" name="Line 1034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39" name="Line 1035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0" name="Line 1036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1" name="Line 1037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2" name="Line 1038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3" name="Line 1039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4" name="Line 1040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5" name="Line 1041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6" name="Line 1042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7" name="Line 1043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8" name="Line 1044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9" name="Line 1045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50" name="Line 1046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51" name="Line 1047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52" name="Line 1048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53" name="Line 1049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54" name="Line 1050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55" name="Line 1051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56" name="Line 1052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57" name="Line 1053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58" name="Line 1054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59" name="Line 1055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60" name="Line 1056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61" name="Line 1057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62" name="Line 1058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63" name="Line 1059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64" name="Line 1060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65" name="Line 1061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66" name="Line 1062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67" name="Line 1079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68" name="Line 1080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69" name="Line 1081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0" name="Line 1082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1" name="Line 1083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2" name="Line 1084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3" name="Line 1085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4" name="Line 1086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5" name="Line 1087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6" name="Line 1088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7" name="Line 1089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8" name="Line 1090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9" name="Line 1091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80" name="Line 1092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81" name="Line 1093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82" name="Line 1094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83" name="Line 1095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84" name="Line 1096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85" name="Line 1097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86" name="Line 1098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87" name="Line 1099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88" name="Line 1100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89" name="Line 1101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90" name="Line 1102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91" name="Line 1103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92" name="Line 1104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93" name="Line 1105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94" name="Line 1106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95" name="Line 1107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96" name="Line 1108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97" name="Line 1109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98" name="Line 1110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899" name="Line 1111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0" name="Line 1112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1" name="Line 1113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2" name="Line 1114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3" name="Line 1115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4" name="Line 1116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5" name="Line 1117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6" name="Line 1118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7" name="Line 1119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8" name="Line 1120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9" name="Line 1121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10" name="Line 1122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11" name="Line 1123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12" name="Line 1124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13" name="Line 1125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14" name="Line 1126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15" name="Line 1127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16" name="Line 1128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17" name="Line 1129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18" name="Line 1130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19" name="Line 1131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0" name="Line 1132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1" name="Line 1133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2" name="Line 1134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3" name="Line 1135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4" name="Line 1136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5" name="Line 1137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6" name="Line 1138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7" name="Line 1139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8" name="Line 1140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9" name="Line 1141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30" name="Line 1142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31" name="Line 1143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32" name="Line 1144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33" name="Line 1145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34" name="Line 1146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35" name="Line 1147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36" name="Line 1148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37" name="Line 1149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38" name="Line 1150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39" name="Line 1151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40" name="Line 1152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41" name="Line 1153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42" name="Line 1154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43" name="Line 1155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44" name="Line 1156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45" name="Line 1157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46" name="Line 1158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47" name="Line 1159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48" name="Line 1160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49" name="Line 1161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0" name="Line 1162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1" name="Line 1163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2" name="Line 1164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3" name="Line 1165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4" name="Line 1166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5" name="Line 1167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6" name="Line 1168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7" name="Line 1169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8" name="Line 1170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9" name="Line 1171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60" name="Line 1172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61" name="Line 1173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62" name="Line 1174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63" name="Line 1175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64" name="Line 1176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65" name="Line 1177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66" name="Line 1178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67" name="Line 1179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68" name="Line 1180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69" name="Line 1181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70" name="Line 1182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71" name="Line 1183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72" name="Line 1184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73" name="Line 1185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74" name="Line 1186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75" name="Line 1187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76" name="Line 1188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77" name="Line 1189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78" name="Line 1190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79" name="Line 1191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0" name="Line 1192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1" name="Line 1193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2" name="Line 1194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3" name="Line 1195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4" name="Line 1196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5" name="Line 1197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6" name="Line 1198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7" name="Line 1199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8" name="Line 1200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9" name="Line 1201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90" name="Line 1202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91" name="Line 1203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92" name="Line 1204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93" name="Line 1205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94" name="Line 1206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4995" name="Line 1207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4996" name="Line 1208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4997" name="Line 1209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4998" name="Line 1210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4999" name="Line 1211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0" name="Line 1212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1" name="Line 1213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2" name="Line 1214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3" name="Line 1215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4" name="Line 1216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5" name="Line 1217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6" name="Line 1218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7" name="Line 1219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8" name="Line 1220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9" name="Line 1221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10" name="Line 1222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11" name="Line 1223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12" name="Line 1224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13" name="Line 1225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14" name="Line 1226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15" name="Line 1227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16" name="Line 1228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17" name="Line 1229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18" name="Line 1230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19" name="Line 1231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20" name="Line 1232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21" name="Line 1233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22" name="Line 1234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23" name="Line 1235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24" name="Line 1236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25" name="Line 1237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26" name="Line 1238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27" name="Line 1239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28" name="Line 1240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29" name="Line 1241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0" name="Line 1242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1" name="Line 1243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2" name="Line 1244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3" name="Line 1245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4" name="Line 1246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5" name="Line 1247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6" name="Line 1248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7" name="Line 1249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8" name="Line 1250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9" name="Line 1251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40" name="Line 1252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41" name="Line 1253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42" name="Line 1254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43" name="Line 1255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44" name="Line 1256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45" name="Line 1257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46" name="Line 1258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47" name="Line 1259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48" name="Line 1260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49" name="Line 1261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50" name="Line 1262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51" name="Line 1263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52" name="Line 1264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53" name="Line 1265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54" name="Line 1266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55" name="Line 1267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56" name="Line 1268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57" name="Line 1269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58" name="Line 1270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59" name="Line 1271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0" name="Line 1272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1" name="Line 1273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2" name="Line 1274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3" name="Line 1275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4" name="Line 1276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5" name="Line 1277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6" name="Line 1278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7" name="Line 1279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8" name="Line 1280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9" name="Line 1281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70" name="Line 1282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71" name="Line 1283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72" name="Line 1284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73" name="Line 1285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74" name="Line 1286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75" name="Line 1287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76" name="Line 1288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77" name="Line 1289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78" name="Line 1290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79" name="Line 1291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0" name="Line 1292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1" name="Line 1293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2" name="Line 1294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3" name="Line 1295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4" name="Line 1296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5" name="Line 1297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6" name="Line 1298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7" name="Line 1299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8" name="Line 1300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9" name="Line 1301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90" name="Line 1302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91" name="Line 1303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92" name="Line 1304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93" name="Line 1305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94" name="Line 1306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95" name="Line 1307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96" name="Line 1308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97" name="Line 1309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98" name="Line 1310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99" name="Line 1311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100" name="Line 1312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101" name="Line 1313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102" name="Line 1314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103" name="Line 1315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104" name="Line 1316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105" name="Line 1317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106" name="Line 1318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07" name="Line 1319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08" name="Line 1320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09" name="Line 1321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0" name="Line 1322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1" name="Line 1323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2" name="Line 1324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3" name="Line 1325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4" name="Line 1326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5" name="Line 1327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6" name="Line 1328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7" name="Line 1329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8" name="Line 1330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9" name="Line 1331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20" name="Line 1332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21" name="Line 1333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22" name="Line 1334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23" name="Line 1351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24" name="Line 1352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25" name="Line 1353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26" name="Line 1354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27" name="Line 1355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28" name="Line 1356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29" name="Line 1357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30" name="Line 1358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31" name="Line 1359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32" name="Line 1360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33" name="Line 1361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34" name="Line 1362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35" name="Line 1363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36" name="Line 1364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37" name="Line 1365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38" name="Line 1366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39" name="Line 1367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0" name="Line 1368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1" name="Line 1369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2" name="Line 1370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3" name="Line 1371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4" name="Line 1372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5" name="Line 1373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6" name="Line 1374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7" name="Line 1375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8" name="Line 1376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9" name="Line 1377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50" name="Line 1378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51" name="Line 1379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52" name="Line 1380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53" name="Line 1381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54" name="Line 1382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55" name="Line 1383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56" name="Line 1384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57" name="Line 1385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58" name="Line 1386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59" name="Line 1387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0" name="Line 1388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1" name="Line 1389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2" name="Line 1390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3" name="Line 1391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4" name="Line 1392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5" name="Line 1393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6" name="Line 1394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7" name="Line 1395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8" name="Line 1396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9" name="Line 1397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70" name="Line 1398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71" name="Line 1399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72" name="Line 1400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73" name="Line 1401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74" name="Line 1402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75" name="Line 1403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76" name="Line 1404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77" name="Line 1405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78" name="Line 1406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79" name="Line 1407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80" name="Line 1408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81" name="Line 1409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82" name="Line 1410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83" name="Line 1411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84" name="Line 1412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85" name="Line 1413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86" name="Line 1414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87" name="Line 1415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88" name="Line 1416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89" name="Line 1417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0" name="Line 1418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1" name="Line 1419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2" name="Line 1420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3" name="Line 1421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4" name="Line 1422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5" name="Line 1423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6" name="Line 1424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7" name="Line 1425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8" name="Line 1426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9" name="Line 1427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200" name="Line 1428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201" name="Line 1429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202" name="Line 1430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03" name="Line 1431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04" name="Line 1432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05" name="Line 1433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06" name="Line 1434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07" name="Line 1435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08" name="Line 1436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09" name="Line 1437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10" name="Line 1438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11" name="Line 1439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12" name="Line 1440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13" name="Line 1441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14" name="Line 1442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15" name="Line 1443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16" name="Line 1444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17" name="Line 1445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18" name="Line 1446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19" name="Line 1447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0" name="Line 1448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1" name="Line 1449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2" name="Line 1450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3" name="Line 1451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4" name="Line 1452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5" name="Line 1453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6" name="Line 1454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7" name="Line 1455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8" name="Line 1456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9" name="Line 1457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30" name="Line 1458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31" name="Line 1459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32" name="Line 1460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33" name="Line 1461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34" name="Line 1462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35" name="Line 1463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36" name="Line 1464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37" name="Line 1465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38" name="Line 1466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39" name="Line 1467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0" name="Line 1468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1" name="Line 1469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2" name="Line 1470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3" name="Line 1471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4" name="Line 1472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5" name="Line 1473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6" name="Line 1474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7" name="Line 1475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8" name="Line 1476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9" name="Line 1477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50" name="Line 1478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51" name="Line 1479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52" name="Line 1480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53" name="Line 1481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54" name="Line 1482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55" name="Line 1483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56" name="Line 1484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57" name="Line 1485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58" name="Line 1486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59" name="Line 1487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0" name="Line 1488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1" name="Line 1489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2" name="Line 1490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3" name="Line 1491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4" name="Line 1492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5" name="Line 1493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6" name="Line 1494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7" name="Line 1495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8" name="Line 1496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9" name="Line 1497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0" name="Line 1498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1" name="Line 1499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2" name="Line 1500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3" name="Line 1501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4" name="Line 1502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5" name="Line 1503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6" name="Line 1504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7" name="Line 1505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8" name="Line 1506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9" name="Line 1507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80" name="Line 1508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81" name="Line 1509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82" name="Line 1510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83" name="Line 1511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84" name="Line 1512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85" name="Line 1513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86" name="Line 1514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87" name="Line 1515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88" name="Line 1516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89" name="Line 1517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90" name="Line 1518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91" name="Line 1519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92" name="Line 1520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93" name="Line 1521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94" name="Line 1522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95" name="Line 1523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96" name="Line 1524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97" name="Line 1525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98" name="Line 1526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299" name="Line 1527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0" name="Line 1528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1" name="Line 1529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2" name="Line 1530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3" name="Line 1531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4" name="Line 1532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5" name="Line 1533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6" name="Line 1534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7" name="Line 1535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8" name="Line 1536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9" name="Line 1537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10" name="Line 1538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11" name="Line 1539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12" name="Line 1540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13" name="Line 1541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14" name="Line 1542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15" name="Line 1543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16" name="Line 1544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17" name="Line 1545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18" name="Line 1546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19" name="Line 1547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0" name="Line 1548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1" name="Line 1549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2" name="Line 1550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3" name="Line 1551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4" name="Line 1552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5" name="Line 1553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6" name="Line 1554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7" name="Line 1555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8" name="Line 1556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9" name="Line 1557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30" name="Line 1558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31" name="Line 601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32" name="Line 602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33" name="Line 603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34" name="Line 604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35" name="Line 605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36" name="Line 606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37" name="Line 607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38" name="Line 608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39" name="Line 609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0" name="Line 610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1" name="Line 611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2" name="Line 612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3" name="Line 613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4" name="Line 614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5" name="Line 615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6" name="Line 616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7" name="Line 679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8" name="Line 680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9" name="Line 681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0" name="Line 682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1" name="Line 683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2" name="Line 684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3" name="Line 685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4" name="Line 686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5" name="Line 687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6" name="Line 688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7" name="Line 689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8" name="Line 690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9" name="Line 691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60" name="Line 692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61" name="Line 693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62" name="Line 694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63" name="Line 1591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64" name="Line 1592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65" name="Line 1593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66" name="Line 1594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67" name="Line 1595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68" name="Line 1596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69" name="Line 1597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70" name="Line 1598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71" name="Line 1599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72" name="Line 1600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73" name="Line 1601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74" name="Line 1602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75" name="Line 1603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76" name="Line 1604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77" name="Line 1605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78" name="Line 1606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79" name="Line 1607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0" name="Line 1608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1" name="Line 1609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2" name="Line 1610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3" name="Line 1611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4" name="Line 1612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5" name="Line 1613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6" name="Line 1614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7" name="Line 1615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8" name="Line 1616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9" name="Line 1617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90" name="Line 1618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91" name="Line 1619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92" name="Line 1620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93" name="Line 1621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94" name="Line 1622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395" name="Line 201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396" name="Line 202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397" name="Line 203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398" name="Line 204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399" name="Line 205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0" name="Line 206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1" name="Line 207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2" name="Line 208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3" name="Line 477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4" name="Line 478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5" name="Line 479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6" name="Line 480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7" name="Line 481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8" name="Line 482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9" name="Line 483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10" name="Line 484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11" name="Line 1639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12" name="Line 1640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13" name="Line 1641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14" name="Line 1642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15" name="Line 1643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16" name="Line 1644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17" name="Line 1645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18" name="Line 1646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19" name="Line 1647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20" name="Line 1648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21" name="Line 1649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22" name="Line 1650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23" name="Line 1651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24" name="Line 1652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25" name="Line 1653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26" name="Line 1654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27" name="Line 1655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28" name="Line 1656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29" name="Line 1657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0" name="Line 1658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1" name="Line 1659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2" name="Line 1660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3" name="Line 1661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4" name="Line 1662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5" name="Line 1663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6" name="Line 1664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7" name="Line 1665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8" name="Line 1666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9" name="Line 1667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40" name="Line 1668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41" name="Line 1669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42" name="Line 1670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43" name="Line 601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44" name="Line 602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45" name="Line 603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46" name="Line 604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47" name="Line 605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48" name="Line 606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49" name="Line 607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0" name="Line 608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1" name="Line 609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2" name="Line 610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3" name="Line 611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4" name="Line 612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5" name="Line 613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6" name="Line 614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7" name="Line 615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8" name="Line 616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9" name="Line 679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0" name="Line 680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1" name="Line 681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2" name="Line 682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3" name="Line 683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4" name="Line 684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5" name="Line 685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6" name="Line 686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7" name="Line 687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8" name="Line 688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9" name="Line 689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70" name="Line 690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71" name="Line 691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72" name="Line 692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73" name="Line 693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74" name="Line 694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75" name="Line 1767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76" name="Line 1768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77" name="Line 1769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78" name="Line 1770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79" name="Line 1771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0" name="Line 1772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1" name="Line 1773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2" name="Line 1774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3" name="Line 1775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4" name="Line 1776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5" name="Line 1777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6" name="Line 1778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7" name="Line 1779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8" name="Line 1780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9" name="Line 1781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90" name="Line 1782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491" name="Line 1783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492" name="Line 1784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493" name="Line 1785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494" name="Line 1786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495" name="Line 1787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496" name="Line 1788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497" name="Line 1789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498" name="Line 1790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499" name="Line 1791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500" name="Line 1792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501" name="Line 1793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502" name="Line 1794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503" name="Line 1795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504" name="Line 1796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505" name="Line 1797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506" name="Line 1798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07" name="Line 1799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08" name="Line 1800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09" name="Line 1801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0" name="Line 1802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1" name="Line 1803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2" name="Line 1804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3" name="Line 1805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4" name="Line 1806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5" name="Line 1807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6" name="Line 1808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7" name="Line 1809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8" name="Line 1810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9" name="Line 1811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20" name="Line 1812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21" name="Line 1813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22" name="Line 1814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23" name="Line 1815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24" name="Line 1816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25" name="Line 1817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26" name="Line 1818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27" name="Line 1819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28" name="Line 1820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29" name="Line 1821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30" name="Line 1822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31" name="Line 1823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32" name="Line 1824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33" name="Line 1825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34" name="Line 1826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35" name="Line 1827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36" name="Line 1828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37" name="Line 1829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38" name="Line 1830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39" name="Line 719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0" name="Line 720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1" name="Line 721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2" name="Line 722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3" name="Line 723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4" name="Line 724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5" name="Line 725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6" name="Line 726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7" name="Line 727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8" name="Line 728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9" name="Line 729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50" name="Line 730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51" name="Line 731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52" name="Line 732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53" name="Line 733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54" name="Line 734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55" name="Line 1847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56" name="Line 1848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57" name="Line 1849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58" name="Line 1850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59" name="Line 1851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0" name="Line 1852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1" name="Line 1853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2" name="Line 1854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3" name="Line 1855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4" name="Line 1856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5" name="Line 1857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6" name="Line 1858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7" name="Line 1859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8" name="Line 1860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9" name="Line 1861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70" name="Line 1862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71" name="Line 719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72" name="Line 720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73" name="Line 721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74" name="Line 722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75" name="Line 723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76" name="Line 724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77" name="Line 725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78" name="Line 726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79" name="Line 727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80" name="Line 728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81" name="Line 729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82" name="Line 730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83" name="Line 731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84" name="Line 732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85" name="Line 733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86" name="Line 734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87" name="Line 1879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88" name="Line 1880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89" name="Line 1881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0" name="Line 1882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1" name="Line 1883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2" name="Line 1884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3" name="Line 1885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4" name="Line 1886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5" name="Line 1887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6" name="Line 1888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7" name="Line 1889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8" name="Line 1890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9" name="Line 1891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600" name="Line 1892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601" name="Line 1893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602" name="Line 1894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03" name="Line 719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04" name="Line 720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05" name="Line 721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06" name="Line 722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07" name="Line 723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08" name="Line 724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09" name="Line 725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10" name="Line 726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11" name="Line 727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12" name="Line 728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13" name="Line 729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14" name="Line 730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15" name="Line 731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16" name="Line 732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17" name="Line 733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18" name="Line 734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19" name="Line 1911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0" name="Line 1912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1" name="Line 1913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2" name="Line 1914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3" name="Line 1915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4" name="Line 1916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5" name="Line 1917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6" name="Line 1918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7" name="Line 1919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8" name="Line 1920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9" name="Line 1921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30" name="Line 1922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31" name="Line 1923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32" name="Line 1924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33" name="Line 1925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34" name="Line 1926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35" name="Line 1927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36" name="Line 1928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37" name="Line 1929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38" name="Line 1930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39" name="Line 1931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0" name="Line 1932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1" name="Line 1933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2" name="Line 1934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3" name="Line 1935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4" name="Line 1936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5" name="Line 1937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6" name="Line 1938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7" name="Line 1939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8" name="Line 1940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9" name="Line 1941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50" name="Line 1942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51" name="Line 1943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52" name="Line 1944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53" name="Line 1945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54" name="Line 1946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55" name="Line 1947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56" name="Line 1948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57" name="Line 1949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58" name="Line 1950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59" name="Line 1951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60" name="Line 1952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61" name="Line 1953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62" name="Line 1954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63" name="Line 1955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64" name="Line 1956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65" name="Line 1957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66" name="Line 1958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67" name="Line 1959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68" name="Line 1960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69" name="Line 1961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0" name="Line 1962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1" name="Line 1963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2" name="Line 1964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3" name="Line 1965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4" name="Line 1966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5" name="Line 1967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6" name="Line 1968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7" name="Line 1969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8" name="Line 1970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9" name="Line 1971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80" name="Line 1972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81" name="Line 1973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82" name="Line 1974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83" name="Line 719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84" name="Line 720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85" name="Line 721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86" name="Line 722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87" name="Line 723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88" name="Line 724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89" name="Line 725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90" name="Line 726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91" name="Line 727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92" name="Line 728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93" name="Line 729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94" name="Line 730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95" name="Line 731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96" name="Line 732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97" name="Line 733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98" name="Line 734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699" name="Line 1991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0" name="Line 1992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1" name="Line 1993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2" name="Line 1994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3" name="Line 1995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4" name="Line 1996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5" name="Line 1997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6" name="Line 1998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7" name="Line 1999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8" name="Line 2000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9" name="Line 2001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10" name="Line 2002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11" name="Line 2003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12" name="Line 2004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13" name="Line 2005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14" name="Line 2006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15" name="Line 2007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16" name="Line 2008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17" name="Line 2009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18" name="Line 2010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19" name="Line 2011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0" name="Line 2012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1" name="Line 2013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2" name="Line 2014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3" name="Line 2015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4" name="Line 2016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5" name="Line 2017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6" name="Line 2018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7" name="Line 2019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8" name="Line 2020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9" name="Line 2021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30" name="Line 2022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31" name="Line 2023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32" name="Line 2024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33" name="Line 2025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34" name="Line 2026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35" name="Line 2027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36" name="Line 2028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37" name="Line 2029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38" name="Line 2030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39" name="Line 2031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40" name="Line 2032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41" name="Line 2033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42" name="Line 2034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43" name="Line 2035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44" name="Line 2036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45" name="Line 2037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46" name="Line 2038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47" name="Line 601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48" name="Line 602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49" name="Line 603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0" name="Line 604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1" name="Line 605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2" name="Line 606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3" name="Line 607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4" name="Line 608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5" name="Line 609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6" name="Line 610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7" name="Line 611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8" name="Line 612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9" name="Line 613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0" name="Line 614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1" name="Line 615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2" name="Line 616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3" name="Line 679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4" name="Line 680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5" name="Line 681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6" name="Line 682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7" name="Line 683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8" name="Line 684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9" name="Line 685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70" name="Line 686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71" name="Line 687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72" name="Line 688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73" name="Line 689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74" name="Line 690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75" name="Line 691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76" name="Line 692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77" name="Line 693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78" name="Line 694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79" name="Line 2071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0" name="Line 2072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1" name="Line 2073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2" name="Line 2074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3" name="Line 2075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4" name="Line 2076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5" name="Line 2077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6" name="Line 2078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7" name="Line 2079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8" name="Line 2080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9" name="Line 2081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90" name="Line 2082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91" name="Line 2083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92" name="Line 2084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93" name="Line 2085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94" name="Line 2086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795" name="Line 2087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796" name="Line 2088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797" name="Line 2089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798" name="Line 2090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799" name="Line 2091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0" name="Line 2092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1" name="Line 2093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2" name="Line 2094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3" name="Line 2095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4" name="Line 2096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5" name="Line 2097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6" name="Line 2098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7" name="Line 2099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8" name="Line 2100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9" name="Line 2101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10" name="Line 2102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11" name="Line 2103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12" name="Line 2104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13" name="Line 2105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14" name="Line 2106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15" name="Line 2107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16" name="Line 2108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17" name="Line 2109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18" name="Line 2110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19" name="Line 2111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20" name="Line 2112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21" name="Line 2113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22" name="Line 2114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23" name="Line 2115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24" name="Line 2116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25" name="Line 2117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26" name="Line 2118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27" name="Line 601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28" name="Line 602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29" name="Line 603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0" name="Line 604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1" name="Line 605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2" name="Line 606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3" name="Line 607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4" name="Line 608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5" name="Line 609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6" name="Line 610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7" name="Line 611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8" name="Line 612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9" name="Line 613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0" name="Line 614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1" name="Line 615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2" name="Line 616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3" name="Line 679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4" name="Line 680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5" name="Line 681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6" name="Line 682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7" name="Line 683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8" name="Line 684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9" name="Line 685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50" name="Line 686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51" name="Line 687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52" name="Line 688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53" name="Line 689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54" name="Line 690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55" name="Line 691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56" name="Line 692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57" name="Line 693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58" name="Line 694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59" name="Line 2151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0" name="Line 2152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1" name="Line 2153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2" name="Line 2154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3" name="Line 2155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4" name="Line 2156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5" name="Line 2157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6" name="Line 2158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7" name="Line 2159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8" name="Line 2160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9" name="Line 2161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70" name="Line 2162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71" name="Line 2163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72" name="Line 2164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73" name="Line 2165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74" name="Line 2166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75" name="Line 2167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76" name="Line 2168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77" name="Line 2169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78" name="Line 2170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79" name="Line 2171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0" name="Line 2172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1" name="Line 2173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2" name="Line 2174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3" name="Line 2175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4" name="Line 2176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5" name="Line 2177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6" name="Line 2178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7" name="Line 2179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8" name="Line 2180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9" name="Line 2181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90" name="Line 2182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891" name="Line 2183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892" name="Line 2184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893" name="Line 2185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894" name="Line 2186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895" name="Line 2187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896" name="Line 2188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897" name="Line 2189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898" name="Line 2190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899" name="Line 2191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900" name="Line 2192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901" name="Line 2193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902" name="Line 2194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903" name="Line 2195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904" name="Line 2196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905" name="Line 2197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906" name="Line 2198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07" name="Line 2199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08" name="Line 2200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09" name="Line 2201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0" name="Line 2202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1" name="Line 2203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2" name="Line 2204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3" name="Line 2205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4" name="Line 2206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5" name="Line 2207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6" name="Line 2208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7" name="Line 2209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8" name="Line 2210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9" name="Line 2211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20" name="Line 2212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21" name="Line 2213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22" name="Line 2214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23" name="Line 2215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24" name="Line 2216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25" name="Line 2217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26" name="Line 2218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27" name="Line 2219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28" name="Line 2220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29" name="Line 2221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30" name="Line 2222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31" name="Line 2223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32" name="Line 2224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33" name="Line 2225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34" name="Line 2226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35" name="Line 2227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36" name="Line 2228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37" name="Line 2229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38" name="Line 2230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39" name="Line 2231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0" name="Line 2232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1" name="Line 2233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2" name="Line 2234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3" name="Line 2235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4" name="Line 2236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5" name="Line 2237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6" name="Line 2238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7" name="Line 2239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8" name="Line 2240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9" name="Line 2241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50" name="Line 2242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51" name="Line 2243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52" name="Line 2244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53" name="Line 2245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54" name="Line 2246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55" name="Line 2247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56" name="Line 2248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57" name="Line 2249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58" name="Line 2250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59" name="Line 2251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0" name="Line 2252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1" name="Line 2253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2" name="Line 2254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3" name="Line 2255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4" name="Line 2256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5" name="Line 2257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6" name="Line 2258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7" name="Line 2259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8" name="Line 2260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9" name="Line 2261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70" name="Line 2262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71" name="Line 719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72" name="Line 720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73" name="Line 721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74" name="Line 722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75" name="Line 723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76" name="Line 724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77" name="Line 725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78" name="Line 726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79" name="Line 727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80" name="Line 728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81" name="Line 729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82" name="Line 730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83" name="Line 731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84" name="Line 732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85" name="Line 733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86" name="Line 734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87" name="Line 2279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88" name="Line 2280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89" name="Line 2281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0" name="Line 2282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1" name="Line 2283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2" name="Line 2284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3" name="Line 2285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4" name="Line 2286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5" name="Line 2287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6" name="Line 2288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7" name="Line 2289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8" name="Line 2290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9" name="Line 2291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6000" name="Line 2292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6001" name="Line 2293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6002" name="Line 2294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03" name="Line 719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04" name="Line 720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05" name="Line 721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06" name="Line 722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07" name="Line 723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08" name="Line 724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09" name="Line 725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10" name="Line 726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11" name="Line 727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12" name="Line 728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13" name="Line 729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14" name="Line 730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15" name="Line 731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16" name="Line 732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17" name="Line 733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18" name="Line 734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19" name="Line 2311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0" name="Line 2312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1" name="Line 2313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2" name="Line 2314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3" name="Line 2315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4" name="Line 2316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5" name="Line 2317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6" name="Line 2318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7" name="Line 2319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8" name="Line 2320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9" name="Line 2321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30" name="Line 2322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31" name="Line 2323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32" name="Line 2324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33" name="Line 2325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34" name="Line 2326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35" name="Line 2327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36" name="Line 2328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37" name="Line 2329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38" name="Line 2330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39" name="Line 2331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0" name="Line 2332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1" name="Line 2333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2" name="Line 2334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3" name="Line 2335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4" name="Line 2336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5" name="Line 2337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6" name="Line 2338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7" name="Line 2339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8" name="Line 2340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9" name="Line 2341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50" name="Line 2342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51" name="Line 2343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52" name="Line 2344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53" name="Line 2345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54" name="Line 2346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55" name="Line 2347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56" name="Line 2348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57" name="Line 2349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58" name="Line 2350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59" name="Line 2351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60" name="Line 2352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61" name="Line 2353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62" name="Line 2354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63" name="Line 2355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64" name="Line 2356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65" name="Line 2357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66" name="Line 2358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67" name="Line 2359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68" name="Line 2360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69" name="Line 2361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0" name="Line 2362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1" name="Line 2363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2" name="Line 2364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3" name="Line 2365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4" name="Line 2366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5" name="Line 2367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6" name="Line 2368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7" name="Line 2369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8" name="Line 2370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9" name="Line 2371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80" name="Line 2372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81" name="Line 2373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82" name="Line 2374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83" name="Line 719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84" name="Line 720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85" name="Line 721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86" name="Line 722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87" name="Line 723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88" name="Line 724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89" name="Line 725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90" name="Line 726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91" name="Line 727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92" name="Line 728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93" name="Line 729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94" name="Line 730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95" name="Line 731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96" name="Line 732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97" name="Line 733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98" name="Line 734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099" name="Line 719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0" name="Line 720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1" name="Line 721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2" name="Line 722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3" name="Line 723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4" name="Line 724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5" name="Line 725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6" name="Line 726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7" name="Line 727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8" name="Line 728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9" name="Line 729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10" name="Line 730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11" name="Line 731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12" name="Line 732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13" name="Line 733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14" name="Line 734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15" name="Line 719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16" name="Line 720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17" name="Line 721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18" name="Line 722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19" name="Line 723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0" name="Line 724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1" name="Line 725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2" name="Line 726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3" name="Line 727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4" name="Line 728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5" name="Line 729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6" name="Line 730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7" name="Line 731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8" name="Line 732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9" name="Line 733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30" name="Line 734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31" name="Line 719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32" name="Line 720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33" name="Line 721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34" name="Line 722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35" name="Line 723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36" name="Line 724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37" name="Line 725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38" name="Line 726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39" name="Line 727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40" name="Line 728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41" name="Line 729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42" name="Line 730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43" name="Line 731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44" name="Line 732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45" name="Line 733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46" name="Line 734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47" name="Line 719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48" name="Line 720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49" name="Line 721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0" name="Line 722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1" name="Line 723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2" name="Line 724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3" name="Line 725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4" name="Line 726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5" name="Line 727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6" name="Line 728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7" name="Line 729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8" name="Line 730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9" name="Line 731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60" name="Line 732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61" name="Line 733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62" name="Line 734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63" name="Line 503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64" name="Line 504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65" name="Line 505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66" name="Line 506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67" name="Line 507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68" name="Line 508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69" name="Line 509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70" name="Line 510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71" name="Line 511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72" name="Line 512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73" name="Line 513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74" name="Line 514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75" name="Line 515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76" name="Line 516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77" name="Line 517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78" name="Line 518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79" name="Line 503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0" name="Line 504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1" name="Line 505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2" name="Line 506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3" name="Line 507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4" name="Line 508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5" name="Line 509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6" name="Line 510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7" name="Line 511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8" name="Line 512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9" name="Line 513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90" name="Line 514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91" name="Line 515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92" name="Line 516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93" name="Line 517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94" name="Line 518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195" name="Line 1207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196" name="Line 1208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197" name="Line 1209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198" name="Line 1210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199" name="Line 1211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0" name="Line 1212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1" name="Line 1213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2" name="Line 1214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3" name="Line 1215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4" name="Line 1216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5" name="Line 1217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6" name="Line 1218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7" name="Line 1219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8" name="Line 1220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9" name="Line 1221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10" name="Line 1222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11" name="Line 1223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12" name="Line 1224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13" name="Line 1225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14" name="Line 1226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15" name="Line 1227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16" name="Line 1228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17" name="Line 1229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18" name="Line 1230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19" name="Line 1231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20" name="Line 1232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21" name="Line 1233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22" name="Line 1234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23" name="Line 1235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24" name="Line 1236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25" name="Line 1237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26" name="Line 1238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27" name="Line 1239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28" name="Line 1240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29" name="Line 1241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0" name="Line 1242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1" name="Line 1243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2" name="Line 1244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3" name="Line 1245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4" name="Line 1246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5" name="Line 1247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6" name="Line 1248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7" name="Line 1249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8" name="Line 1250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9" name="Line 1251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40" name="Line 1252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41" name="Line 1253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42" name="Line 1254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43" name="Line 1255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44" name="Line 1256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45" name="Line 1257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46" name="Line 1258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47" name="Line 1259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48" name="Line 1260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49" name="Line 1261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50" name="Line 1262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51" name="Line 1263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52" name="Line 1264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53" name="Line 1265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54" name="Line 1266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55" name="Line 1267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56" name="Line 1268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57" name="Line 1269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58" name="Line 1270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59" name="Line 1207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0" name="Line 1208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1" name="Line 1209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2" name="Line 1210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3" name="Line 1211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4" name="Line 1212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5" name="Line 1213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6" name="Line 1214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7" name="Line 1215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8" name="Line 1216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9" name="Line 1217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70" name="Line 1218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71" name="Line 1219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72" name="Line 1220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73" name="Line 1221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74" name="Line 1222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75" name="Line 1223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76" name="Line 1224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77" name="Line 1225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78" name="Line 1226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79" name="Line 1227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0" name="Line 1228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1" name="Line 1229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2" name="Line 1230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3" name="Line 1231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4" name="Line 1232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5" name="Line 1233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6" name="Line 1234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7" name="Line 1235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8" name="Line 1236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9" name="Line 1237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90" name="Line 1238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91" name="Line 1239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92" name="Line 1240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93" name="Line 1241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94" name="Line 1242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95" name="Line 1243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96" name="Line 1244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97" name="Line 1245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98" name="Line 1246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99" name="Line 1247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300" name="Line 1248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301" name="Line 1249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302" name="Line 1250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303" name="Line 1251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304" name="Line 1252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305" name="Line 1253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306" name="Line 1254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07" name="Line 1255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08" name="Line 1256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09" name="Line 1257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0" name="Line 1258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1" name="Line 1259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2" name="Line 1260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3" name="Line 1261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4" name="Line 1262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5" name="Line 1263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6" name="Line 1264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7" name="Line 1265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8" name="Line 1266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9" name="Line 1267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20" name="Line 1268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21" name="Line 1269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22" name="Line 1270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23" name="Line 1207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24" name="Line 1208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25" name="Line 1209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26" name="Line 1210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27" name="Line 1211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28" name="Line 1212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29" name="Line 1213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30" name="Line 1214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31" name="Line 1215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32" name="Line 1216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33" name="Line 1217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34" name="Line 1218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35" name="Line 1219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36" name="Line 1220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37" name="Line 1221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38" name="Line 1222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39" name="Line 1223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0" name="Line 1224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1" name="Line 1225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2" name="Line 1226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3" name="Line 1227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4" name="Line 1228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5" name="Line 1229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6" name="Line 1230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7" name="Line 1231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8" name="Line 1232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9" name="Line 1233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50" name="Line 1234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51" name="Line 1235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52" name="Line 1236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53" name="Line 1237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54" name="Line 1238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55" name="Line 1239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56" name="Line 1240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57" name="Line 1241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58" name="Line 1242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59" name="Line 1243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0" name="Line 1244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1" name="Line 1245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2" name="Line 1246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3" name="Line 1247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4" name="Line 1248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5" name="Line 1249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6" name="Line 1250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7" name="Line 1251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8" name="Line 1252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9" name="Line 1253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70" name="Line 1254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71" name="Line 1255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72" name="Line 1256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73" name="Line 1257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74" name="Line 1258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75" name="Line 1259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76" name="Line 1260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77" name="Line 1261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78" name="Line 1262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79" name="Line 1263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80" name="Line 1264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81" name="Line 1265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82" name="Line 1266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83" name="Line 1267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84" name="Line 1268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85" name="Line 1269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86" name="Line 1270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87" name="Line 1207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88" name="Line 1208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89" name="Line 1209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0" name="Line 1210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1" name="Line 1211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2" name="Line 1212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3" name="Line 1213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4" name="Line 1214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5" name="Line 1215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6" name="Line 1216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7" name="Line 1217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8" name="Line 1218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9" name="Line 1219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00" name="Line 1220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01" name="Line 1221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02" name="Line 1222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03" name="Line 1223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04" name="Line 1224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05" name="Line 1225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06" name="Line 1226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07" name="Line 1227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08" name="Line 1228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09" name="Line 1229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10" name="Line 1230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11" name="Line 1231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12" name="Line 1232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13" name="Line 1233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14" name="Line 1234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15" name="Line 1235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16" name="Line 1236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17" name="Line 1237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18" name="Line 1238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19" name="Line 1239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0" name="Line 1240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1" name="Line 1241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2" name="Line 1242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3" name="Line 1243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4" name="Line 1244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5" name="Line 1245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6" name="Line 1246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7" name="Line 1247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8" name="Line 1248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9" name="Line 1249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30" name="Line 1250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31" name="Line 1251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32" name="Line 1252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33" name="Line 1253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34" name="Line 1254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35" name="Line 1255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36" name="Line 1256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37" name="Line 1257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38" name="Line 1258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39" name="Line 1259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0" name="Line 1260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1" name="Line 1261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2" name="Line 1262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3" name="Line 1263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4" name="Line 1264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5" name="Line 1265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6" name="Line 1266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7" name="Line 1267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8" name="Line 1268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9" name="Line 1269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50" name="Line 1270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51" name="Line 197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52" name="Line 198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53" name="Line 199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54" name="Line 200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55" name="Line 201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56" name="Line 202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57" name="Line 203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58" name="Line 204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59" name="Line 205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60" name="Line 206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61" name="Line 207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62" name="Line 208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63" name="Line 209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64" name="Line 210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65" name="Line 211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66" name="Line 212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67" name="Line 213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68" name="Line 214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69" name="Line 215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0" name="Line 216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1" name="Line 217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2" name="Line 218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3" name="Line 219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4" name="Line 220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5" name="Line 221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6" name="Line 222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7" name="Line 223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8" name="Line 224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9" name="Line 225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80" name="Line 226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81" name="Line 227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82" name="Line 228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83" name="Line 389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84" name="Line 390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85" name="Line 391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86" name="Line 392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87" name="Line 393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88" name="Line 394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89" name="Line 395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90" name="Line 396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91" name="Line 397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92" name="Line 398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93" name="Line 399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94" name="Line 400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95" name="Line 401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96" name="Line 402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97" name="Line 403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98" name="Line 404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99" name="Line 405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0" name="Line 406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1" name="Line 407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2" name="Line 408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3" name="Line 409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4" name="Line 410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5" name="Line 411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6" name="Line 412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7" name="Line 413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8" name="Line 414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9" name="Line 415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10" name="Line 416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11" name="Line 417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12" name="Line 418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13" name="Line 419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14" name="Line 420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15" name="Line 85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16" name="Line 86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17" name="Line 87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18" name="Line 88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19" name="Line 89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0" name="Line 90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1" name="Line 91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2" name="Line 92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3" name="Line 93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4" name="Line 94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5" name="Line 95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6" name="Line 96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7" name="Line 97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8" name="Line 98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9" name="Line 99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30" name="Line 100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31" name="Line 663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32" name="Line 664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33" name="Line 665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34" name="Line 666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35" name="Line 667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36" name="Line 668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37" name="Line 669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38" name="Line 670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39" name="Line 671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40" name="Line 672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41" name="Line 673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42" name="Line 674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43" name="Line 675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44" name="Line 676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45" name="Line 677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46" name="Line 678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47" name="Line 601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48" name="Line 602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49" name="Line 603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0" name="Line 604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1" name="Line 605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2" name="Line 606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3" name="Line 607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4" name="Line 608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5" name="Line 609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6" name="Line 610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7" name="Line 611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8" name="Line 612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9" name="Line 613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0" name="Line 614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1" name="Line 615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2" name="Line 616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3" name="Line 679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4" name="Line 680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5" name="Line 681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6" name="Line 682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7" name="Line 683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8" name="Line 684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9" name="Line 685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70" name="Line 686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71" name="Line 687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72" name="Line 688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73" name="Line 689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74" name="Line 690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75" name="Line 691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76" name="Line 692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77" name="Line 693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78" name="Line 694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79" name="Line 1207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0" name="Line 1208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1" name="Line 1209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2" name="Line 1210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3" name="Line 1211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4" name="Line 1212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5" name="Line 1213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6" name="Line 1214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7" name="Line 1215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8" name="Line 1216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9" name="Line 1217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90" name="Line 1218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91" name="Line 1219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92" name="Line 1220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93" name="Line 1221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94" name="Line 1222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595" name="Line 1223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596" name="Line 1224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597" name="Line 1225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598" name="Line 1226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599" name="Line 1227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0" name="Line 1228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1" name="Line 1229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2" name="Line 1230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3" name="Line 1231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4" name="Line 1232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5" name="Line 1233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6" name="Line 1234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7" name="Line 1235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8" name="Line 1236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9" name="Line 1237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10" name="Line 1238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11" name="Line 1239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12" name="Line 1240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13" name="Line 1241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14" name="Line 1242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15" name="Line 1243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16" name="Line 1244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17" name="Line 1245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18" name="Line 1246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19" name="Line 1247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20" name="Line 1248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21" name="Line 1249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22" name="Line 1250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23" name="Line 1251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24" name="Line 1252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25" name="Line 1253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26" name="Line 1254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27" name="Line 1255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28" name="Line 1256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29" name="Line 1257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0" name="Line 1258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1" name="Line 1259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2" name="Line 1260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3" name="Line 1261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4" name="Line 1262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5" name="Line 1263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6" name="Line 1264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7" name="Line 1265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8" name="Line 1266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9" name="Line 1267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40" name="Line 1268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41" name="Line 1269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42" name="Line 1270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43" name="Line 2071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44" name="Line 2072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45" name="Line 2073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46" name="Line 2074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47" name="Line 2075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48" name="Line 2076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49" name="Line 2077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50" name="Line 2078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51" name="Line 2079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52" name="Line 2080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53" name="Line 2081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54" name="Line 2082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55" name="Line 2083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56" name="Line 2084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57" name="Line 2085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58" name="Line 2086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59" name="Line 2087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0" name="Line 2088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1" name="Line 2089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2" name="Line 2090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3" name="Line 2091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4" name="Line 2092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5" name="Line 2093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6" name="Line 2094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7" name="Line 2095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8" name="Line 2096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9" name="Line 2097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70" name="Line 2098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71" name="Line 2099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72" name="Line 2100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73" name="Line 2101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74" name="Line 2102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75" name="Line 197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76" name="Line 198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77" name="Line 199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78" name="Line 200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79" name="Line 201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0" name="Line 202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1" name="Line 203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2" name="Line 204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3" name="Line 205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4" name="Line 206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5" name="Line 207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6" name="Line 208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7" name="Line 209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8" name="Line 210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9" name="Line 211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90" name="Line 212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691" name="Line 213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692" name="Line 214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693" name="Line 215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694" name="Line 216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695" name="Line 217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696" name="Line 218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697" name="Line 219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698" name="Line 220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699" name="Line 221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00" name="Line 222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01" name="Line 223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02" name="Line 224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03" name="Line 225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04" name="Line 226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05" name="Line 227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06" name="Line 228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07" name="Line 389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08" name="Line 390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09" name="Line 391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0" name="Line 392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1" name="Line 393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2" name="Line 394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3" name="Line 395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4" name="Line 396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5" name="Line 397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6" name="Line 398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7" name="Line 399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8" name="Line 400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9" name="Line 401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20" name="Line 402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21" name="Line 403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22" name="Line 404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23" name="Line 405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24" name="Line 406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25" name="Line 407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26" name="Line 408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27" name="Line 409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28" name="Line 410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29" name="Line 411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30" name="Line 412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31" name="Line 413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32" name="Line 414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33" name="Line 415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34" name="Line 416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35" name="Line 417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36" name="Line 418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37" name="Line 419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38" name="Line 420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39" name="Line 197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0" name="Line 198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1" name="Line 199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2" name="Line 200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3" name="Line 201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4" name="Line 202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5" name="Line 203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6" name="Line 204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7" name="Line 205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8" name="Line 206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9" name="Line 207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50" name="Line 208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51" name="Line 209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52" name="Line 210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53" name="Line 211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54" name="Line 212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55" name="Line 213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56" name="Line 214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57" name="Line 215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58" name="Line 216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59" name="Line 217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0" name="Line 218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1" name="Line 219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2" name="Line 220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3" name="Line 221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4" name="Line 222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5" name="Line 223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6" name="Line 224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7" name="Line 225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8" name="Line 226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9" name="Line 227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70" name="Line 228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71" name="Line 389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72" name="Line 390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73" name="Line 391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74" name="Line 392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75" name="Line 393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76" name="Line 394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77" name="Line 395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78" name="Line 396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79" name="Line 397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80" name="Line 398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81" name="Line 399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82" name="Line 400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83" name="Line 401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84" name="Line 402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85" name="Line 403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86" name="Line 404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87" name="Line 405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88" name="Line 406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89" name="Line 407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0" name="Line 408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1" name="Line 409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2" name="Line 410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3" name="Line 411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4" name="Line 412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5" name="Line 413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6" name="Line 414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7" name="Line 415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8" name="Line 416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9" name="Line 417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800" name="Line 418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801" name="Line 419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802" name="Line 420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03" name="Line 197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04" name="Line 198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05" name="Line 199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06" name="Line 200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07" name="Line 201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08" name="Line 202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09" name="Line 203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10" name="Line 204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11" name="Line 205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12" name="Line 206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13" name="Line 207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14" name="Line 208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15" name="Line 209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16" name="Line 210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17" name="Line 211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18" name="Line 212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19" name="Line 213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0" name="Line 214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1" name="Line 215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2" name="Line 216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3" name="Line 217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4" name="Line 218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5" name="Line 219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6" name="Line 220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7" name="Line 221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8" name="Line 222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9" name="Line 223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30" name="Line 224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31" name="Line 225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32" name="Line 226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33" name="Line 227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34" name="Line 228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35" name="Line 389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36" name="Line 390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37" name="Line 391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38" name="Line 392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39" name="Line 393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0" name="Line 394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1" name="Line 395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2" name="Line 396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3" name="Line 397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4" name="Line 398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5" name="Line 399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6" name="Line 400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7" name="Line 401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8" name="Line 402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9" name="Line 403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50" name="Line 404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51" name="Line 405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52" name="Line 406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53" name="Line 407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54" name="Line 408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55" name="Line 409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56" name="Line 410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57" name="Line 411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58" name="Line 412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59" name="Line 413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60" name="Line 414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61" name="Line 415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62" name="Line 416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63" name="Line 417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64" name="Line 418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65" name="Line 419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66" name="Line 420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67" name="Line 197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68" name="Line 198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69" name="Line 199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0" name="Line 200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1" name="Line 201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2" name="Line 202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3" name="Line 203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4" name="Line 204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5" name="Line 205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6" name="Line 206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7" name="Line 207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8" name="Line 208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9" name="Line 209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80" name="Line 210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81" name="Line 211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82" name="Line 212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83" name="Line 213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84" name="Line 214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85" name="Line 215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86" name="Line 216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87" name="Line 217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88" name="Line 218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89" name="Line 219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90" name="Line 220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91" name="Line 221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92" name="Line 222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93" name="Line 223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94" name="Line 224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95" name="Line 225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96" name="Line 226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97" name="Line 227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98" name="Line 228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99" name="Line 389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0" name="Line 390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1" name="Line 391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2" name="Line 392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3" name="Line 393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4" name="Line 394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5" name="Line 395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6" name="Line 396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7" name="Line 397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8" name="Line 398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9" name="Line 399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10" name="Line 400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11" name="Line 401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12" name="Line 402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13" name="Line 403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14" name="Line 404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15" name="Line 405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16" name="Line 406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17" name="Line 407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18" name="Line 408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19" name="Line 409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0" name="Line 410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1" name="Line 411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2" name="Line 412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3" name="Line 413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4" name="Line 414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5" name="Line 415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6" name="Line 416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7" name="Line 417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8" name="Line 418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9" name="Line 419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30" name="Line 420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31" name="Line 535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32" name="Line 536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33" name="Line 537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34" name="Line 538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35" name="Line 539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36" name="Line 540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37" name="Line 541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38" name="Line 542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39" name="Line 543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40" name="Line 544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41" name="Line 545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42" name="Line 546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43" name="Line 547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44" name="Line 548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45" name="Line 549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46" name="Line 550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47" name="Line 535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48" name="Line 536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49" name="Line 537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0" name="Line 538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1" name="Line 539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2" name="Line 540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3" name="Line 541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4" name="Line 542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5" name="Line 543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6" name="Line 544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7" name="Line 545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8" name="Line 546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9" name="Line 547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60" name="Line 548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61" name="Line 549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62" name="Line 550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63" name="Line 601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64" name="Line 602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65" name="Line 603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66" name="Line 604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67" name="Line 605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68" name="Line 606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69" name="Line 607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0" name="Line 608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1" name="Line 609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2" name="Line 610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3" name="Line 611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4" name="Line 612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5" name="Line 613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6" name="Line 614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7" name="Line 615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8" name="Line 616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9" name="Line 679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0" name="Line 680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1" name="Line 681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2" name="Line 682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3" name="Line 683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4" name="Line 684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5" name="Line 685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6" name="Line 686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7" name="Line 687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8" name="Line 688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9" name="Line 689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90" name="Line 690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91" name="Line 691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92" name="Line 692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93" name="Line 693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94" name="Line 694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6995" name="Line 601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6996" name="Line 602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6997" name="Line 603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6998" name="Line 604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6999" name="Line 605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0" name="Line 606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1" name="Line 607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2" name="Line 608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3" name="Line 609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4" name="Line 610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5" name="Line 611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6" name="Line 612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7" name="Line 613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8" name="Line 614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9" name="Line 615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0" name="Line 616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1" name="Line 679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2" name="Line 680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3" name="Line 681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4" name="Line 682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5" name="Line 683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6" name="Line 684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7" name="Line 685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8" name="Line 686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9" name="Line 687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20" name="Line 688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21" name="Line 689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22" name="Line 690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23" name="Line 691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24" name="Line 692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25" name="Line 693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26" name="Line 694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27" name="Line 2215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28" name="Line 2216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29" name="Line 2217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0" name="Line 2218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1" name="Line 2219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2" name="Line 2220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3" name="Line 2221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4" name="Line 2222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5" name="Line 2223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6" name="Line 2224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7" name="Line 2225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8" name="Line 2226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9" name="Line 2227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40" name="Line 2228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41" name="Line 2229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42" name="Line 2230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43" name="Line 2231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44" name="Line 2232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45" name="Line 2233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46" name="Line 2234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47" name="Line 2235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48" name="Line 2236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49" name="Line 2237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50" name="Line 2238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51" name="Line 2239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52" name="Line 2240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53" name="Line 2241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54" name="Line 2242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55" name="Line 2243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56" name="Line 2244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57" name="Line 2245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58" name="Line 2246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59" name="Line 85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0" name="Line 86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1" name="Line 87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2" name="Line 88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3" name="Line 89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4" name="Line 90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5" name="Line 91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6" name="Line 92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7" name="Line 93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8" name="Line 94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9" name="Line 95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70" name="Line 96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71" name="Line 97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72" name="Line 98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73" name="Line 99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74" name="Line 100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75" name="Line 663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76" name="Line 664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77" name="Line 665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78" name="Line 666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79" name="Line 667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0" name="Line 668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1" name="Line 669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2" name="Line 670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3" name="Line 671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4" name="Line 672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5" name="Line 673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6" name="Line 674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7" name="Line 675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8" name="Line 676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9" name="Line 677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90" name="Line 678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091" name="Line 601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092" name="Line 602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093" name="Line 603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094" name="Line 604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095" name="Line 605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096" name="Line 606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097" name="Line 607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098" name="Line 608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099" name="Line 609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0" name="Line 610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1" name="Line 611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2" name="Line 612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3" name="Line 613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4" name="Line 614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5" name="Line 615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6" name="Line 616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7" name="Line 679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8" name="Line 680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9" name="Line 681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0" name="Line 682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1" name="Line 683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2" name="Line 684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3" name="Line 685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4" name="Line 686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5" name="Line 687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6" name="Line 688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7" name="Line 689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8" name="Line 690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9" name="Line 691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20" name="Line 692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21" name="Line 693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22" name="Line 694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23" name="Line 601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24" name="Line 602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25" name="Line 603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26" name="Line 604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27" name="Line 605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28" name="Line 606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29" name="Line 607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0" name="Line 608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1" name="Line 609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2" name="Line 610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3" name="Line 611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4" name="Line 612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5" name="Line 613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6" name="Line 614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7" name="Line 615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8" name="Line 616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9" name="Line 679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0" name="Line 680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1" name="Line 681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2" name="Line 682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3" name="Line 683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4" name="Line 684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5" name="Line 685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6" name="Line 686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7" name="Line 687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8" name="Line 688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9" name="Line 689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50" name="Line 690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51" name="Line 691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52" name="Line 692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53" name="Line 693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54" name="Line 694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55" name="Line 601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56" name="Line 602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57" name="Line 603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58" name="Line 604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59" name="Line 605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0" name="Line 606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1" name="Line 607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2" name="Line 608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3" name="Line 609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4" name="Line 610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5" name="Line 611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6" name="Line 612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7" name="Line 613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8" name="Line 614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9" name="Line 615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0" name="Line 616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1" name="Line 679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2" name="Line 680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3" name="Line 681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4" name="Line 682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5" name="Line 683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6" name="Line 684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7" name="Line 685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8" name="Line 686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9" name="Line 687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80" name="Line 688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81" name="Line 689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82" name="Line 690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83" name="Line 691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84" name="Line 692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85" name="Line 693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86" name="Line 694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87" name="Line 2007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88" name="Line 2008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89" name="Line 2009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0" name="Line 2010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1" name="Line 2011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2" name="Line 2012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3" name="Line 2013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4" name="Line 2014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5" name="Line 2015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6" name="Line 2016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7" name="Line 2017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8" name="Line 2018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9" name="Line 2019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200" name="Line 2020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201" name="Line 2021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202" name="Line 2022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03" name="Line 1991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04" name="Line 1992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05" name="Line 1993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06" name="Line 1994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07" name="Line 1995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08" name="Line 1996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09" name="Line 1997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0" name="Line 1998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1" name="Line 1999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2" name="Line 2000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3" name="Line 2001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4" name="Line 2002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5" name="Line 2003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6" name="Line 2004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7" name="Line 2005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8" name="Line 2006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9" name="Line 2007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0" name="Line 2008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1" name="Line 2009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2" name="Line 2010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3" name="Line 2011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4" name="Line 2012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5" name="Line 2013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6" name="Line 2014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7" name="Line 2015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8" name="Line 2016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9" name="Line 2017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30" name="Line 2018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31" name="Line 2019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32" name="Line 2020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33" name="Line 2021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34" name="Line 2022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35" name="Line 535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36" name="Line 536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37" name="Line 537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38" name="Line 538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39" name="Line 539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0" name="Line 540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1" name="Line 541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2" name="Line 542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3" name="Line 543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4" name="Line 544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5" name="Line 545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6" name="Line 546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7" name="Line 547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8" name="Line 548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9" name="Line 549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50" name="Line 550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51" name="Line 487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52" name="Line 488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53" name="Line 489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54" name="Line 490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55" name="Line 491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56" name="Line 492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57" name="Line 493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58" name="Line 494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59" name="Line 495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60" name="Line 496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61" name="Line 497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62" name="Line 498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63" name="Line 499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64" name="Line 500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65" name="Line 501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66" name="Line 502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67" name="Line 719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68" name="Line 720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69" name="Line 721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0" name="Line 722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1" name="Line 723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2" name="Line 724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3" name="Line 725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4" name="Line 726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5" name="Line 727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6" name="Line 728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7" name="Line 729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8" name="Line 730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9" name="Line 731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80" name="Line 732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81" name="Line 733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82" name="Line 734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83" name="Line 719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84" name="Line 720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85" name="Line 721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86" name="Line 722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87" name="Line 723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88" name="Line 724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89" name="Line 725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90" name="Line 726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91" name="Line 727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92" name="Line 728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93" name="Line 729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94" name="Line 730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95" name="Line 731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96" name="Line 732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97" name="Line 733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98" name="Line 734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299" name="Line 117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0" name="Line 118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1" name="Line 119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2" name="Line 120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3" name="Line 121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4" name="Line 122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5" name="Line 123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6" name="Line 124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7" name="Line 125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8" name="Line 126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9" name="Line 127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0" name="Line 128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1" name="Line 129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2" name="Line 130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3" name="Line 131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4" name="Line 132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5" name="Line 719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6" name="Line 720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7" name="Line 721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8" name="Line 722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9" name="Line 723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0" name="Line 724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1" name="Line 725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2" name="Line 726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3" name="Line 727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4" name="Line 728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5" name="Line 729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6" name="Line 730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7" name="Line 731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8" name="Line 732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9" name="Line 733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0" name="Line 734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1" name="Line 719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2" name="Line 720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3" name="Line 721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4" name="Line 722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5" name="Line 723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6" name="Line 724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7" name="Line 725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8" name="Line 726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9" name="Line 727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40" name="Line 728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41" name="Line 729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42" name="Line 730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43" name="Line 731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44" name="Line 732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45" name="Line 733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46" name="Line 734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47" name="Line 117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48" name="Line 118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49" name="Line 119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0" name="Line 120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1" name="Line 121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2" name="Line 122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3" name="Line 123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4" name="Line 124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5" name="Line 125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6" name="Line 126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7" name="Line 127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8" name="Line 128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9" name="Line 129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0" name="Line 130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1" name="Line 131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2" name="Line 132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3" name="Line 719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4" name="Line 720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5" name="Line 721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6" name="Line 722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7" name="Line 723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8" name="Line 724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9" name="Line 725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0" name="Line 726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1" name="Line 727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2" name="Line 728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3" name="Line 729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4" name="Line 730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5" name="Line 731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6" name="Line 732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7" name="Line 733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8" name="Line 734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9" name="Line 719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0" name="Line 720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1" name="Line 721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2" name="Line 722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3" name="Line 723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4" name="Line 724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5" name="Line 725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6" name="Line 726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7" name="Line 727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8" name="Line 728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9" name="Line 729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90" name="Line 730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91" name="Line 731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92" name="Line 732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93" name="Line 733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94" name="Line 734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395" name="Line 719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396" name="Line 720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397" name="Line 721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398" name="Line 722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399" name="Line 723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0" name="Line 724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1" name="Line 725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2" name="Line 726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3" name="Line 727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4" name="Line 728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5" name="Line 729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6" name="Line 730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7" name="Line 731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8" name="Line 732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9" name="Line 733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10" name="Line 734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11" name="Line 1095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12" name="Line 1096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13" name="Line 1097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14" name="Line 1098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15" name="Line 1099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16" name="Line 1100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17" name="Line 1101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18" name="Line 1102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19" name="Line 1103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20" name="Line 1104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21" name="Line 1105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22" name="Line 1106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23" name="Line 1107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24" name="Line 1108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25" name="Line 1109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26" name="Line 1110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27" name="Line 1095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28" name="Line 1096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29" name="Line 1097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0" name="Line 1098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1" name="Line 1099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2" name="Line 1100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3" name="Line 1101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4" name="Line 1102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5" name="Line 1103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6" name="Line 1104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7" name="Line 1105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8" name="Line 1106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9" name="Line 1107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40" name="Line 1108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41" name="Line 1109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42" name="Line 1110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43" name="Line 201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44" name="Line 202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45" name="Line 203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46" name="Line 204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47" name="Line 205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48" name="Line 206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49" name="Line 207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0" name="Line 208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1" name="Line 477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2" name="Line 478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3" name="Line 479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4" name="Line 480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5" name="Line 481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6" name="Line 482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7" name="Line 483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8" name="Line 484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9" name="Line 1095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0" name="Line 1096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1" name="Line 1097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2" name="Line 1098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3" name="Line 1099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4" name="Line 1100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5" name="Line 1101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6" name="Line 1102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7" name="Line 1103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8" name="Line 1104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9" name="Line 1105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70" name="Line 1106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71" name="Line 1107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72" name="Line 1108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73" name="Line 1109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74" name="Line 1110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75" name="Line 229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76" name="Line 230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77" name="Line 231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78" name="Line 232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79" name="Line 233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0" name="Line 234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1" name="Line 235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2" name="Line 236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3" name="Line 505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4" name="Line 506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5" name="Line 507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6" name="Line 508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7" name="Line 509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8" name="Line 510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9" name="Line 511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90" name="Line 512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491" name="Line 1927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492" name="Line 1928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493" name="Line 1929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494" name="Line 1930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495" name="Line 1931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496" name="Line 1932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497" name="Line 1933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498" name="Line 1934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499" name="Line 1935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0" name="Line 1936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1" name="Line 1937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2" name="Line 1938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3" name="Line 1939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4" name="Line 1940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5" name="Line 1941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6" name="Line 1942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7" name="Line 229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8" name="Line 230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9" name="Line 231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0" name="Line 232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1" name="Line 233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2" name="Line 234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3" name="Line 235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4" name="Line 236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5" name="Line 505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6" name="Line 506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7" name="Line 507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8" name="Line 508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9" name="Line 509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20" name="Line 510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21" name="Line 511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22" name="Line 512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23" name="Line 1095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24" name="Line 1096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25" name="Line 1097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26" name="Line 1098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27" name="Line 1099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28" name="Line 1100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29" name="Line 1101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30" name="Line 1102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31" name="Line 1103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32" name="Line 1104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33" name="Line 1105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34" name="Line 1106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35" name="Line 1107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36" name="Line 1108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37" name="Line 1109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38" name="Line 1110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39" name="Line 1927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0" name="Line 1928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1" name="Line 1929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2" name="Line 1930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3" name="Line 1931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4" name="Line 1932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5" name="Line 1933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6" name="Line 1934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7" name="Line 1935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8" name="Line 1936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9" name="Line 1937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0" name="Line 1938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1" name="Line 1939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2" name="Line 1940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3" name="Line 1941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4" name="Line 1942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5" name="Line 229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6" name="Line 230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7" name="Line 231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8" name="Line 232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9" name="Line 233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0" name="Line 234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1" name="Line 235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2" name="Line 236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3" name="Line 505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4" name="Line 506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5" name="Line 507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6" name="Line 508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7" name="Line 509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8" name="Line 510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9" name="Line 511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70" name="Line 512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71" name="Line 1207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72" name="Line 1208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73" name="Line 1209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74" name="Line 1210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75" name="Line 1211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76" name="Line 1212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77" name="Line 1213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78" name="Line 1214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79" name="Line 1215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80" name="Line 1216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81" name="Line 1217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82" name="Line 1218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83" name="Line 1219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84" name="Line 1220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85" name="Line 1221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86" name="Line 1222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87" name="Line 1223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88" name="Line 1224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89" name="Line 1225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0" name="Line 1226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1" name="Line 1227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2" name="Line 1228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3" name="Line 1229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4" name="Line 1230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5" name="Line 1231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6" name="Line 1232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7" name="Line 1233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8" name="Line 1234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9" name="Line 1235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00" name="Line 1236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01" name="Line 1237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02" name="Line 1238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03" name="Line 1239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04" name="Line 1240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05" name="Line 1241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06" name="Line 1242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07" name="Line 1243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08" name="Line 1244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09" name="Line 1245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10" name="Line 1246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11" name="Line 1247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12" name="Line 1248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13" name="Line 1249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14" name="Line 1250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15" name="Line 1251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16" name="Line 1252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17" name="Line 1253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18" name="Line 1254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19" name="Line 1255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0" name="Line 1256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1" name="Line 1257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2" name="Line 1258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3" name="Line 1259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4" name="Line 1260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5" name="Line 1261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6" name="Line 1262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7" name="Line 1263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8" name="Line 1264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9" name="Line 1265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30" name="Line 1266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31" name="Line 1267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32" name="Line 1268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33" name="Line 1269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34" name="Line 1270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35" name="Line 1927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36" name="Line 1928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37" name="Line 1929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38" name="Line 1930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39" name="Line 1931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0" name="Line 1932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1" name="Line 1933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2" name="Line 1934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3" name="Line 1935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4" name="Line 1936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5" name="Line 1937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6" name="Line 1938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7" name="Line 1939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8" name="Line 1940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9" name="Line 1941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0" name="Line 1942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1" name="Line 229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2" name="Line 230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3" name="Line 231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4" name="Line 232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5" name="Line 233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6" name="Line 234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7" name="Line 235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8" name="Line 236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9" name="Line 505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60" name="Line 506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61" name="Line 507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62" name="Line 508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63" name="Line 509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64" name="Line 510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65" name="Line 511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66" name="Line 512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67" name="Line 2311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68" name="Line 2312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69" name="Line 2313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0" name="Line 2314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1" name="Line 2315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2" name="Line 2316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3" name="Line 2317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4" name="Line 2318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5" name="Line 2319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6" name="Line 2320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7" name="Line 2321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8" name="Line 2322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9" name="Line 2323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80" name="Line 2324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81" name="Line 2325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82" name="Line 2326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83" name="Line 2311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84" name="Line 2312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85" name="Line 2313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86" name="Line 2314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87" name="Line 2315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88" name="Line 2316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89" name="Line 2317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90" name="Line 2318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91" name="Line 2319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92" name="Line 2320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93" name="Line 2321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94" name="Line 2322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95" name="Line 2323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96" name="Line 2324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97" name="Line 2325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98" name="Line 2326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699" name="Line 2343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0" name="Line 2344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1" name="Line 2345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2" name="Line 2346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3" name="Line 2347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4" name="Line 2348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5" name="Line 2349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6" name="Line 2350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7" name="Line 2351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8" name="Line 2352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9" name="Line 2353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10" name="Line 2354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11" name="Line 2355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12" name="Line 2356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13" name="Line 2357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14" name="Line 2358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15" name="Line 2343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16" name="Line 2344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17" name="Line 2345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18" name="Line 2346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19" name="Line 2347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0" name="Line 2348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1" name="Line 2349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2" name="Line 2350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3" name="Line 2351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4" name="Line 2352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5" name="Line 2353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6" name="Line 2354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7" name="Line 2355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8" name="Line 2356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9" name="Line 2357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30" name="Line 2358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31" name="Line 719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32" name="Line 720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33" name="Line 721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34" name="Line 722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35" name="Line 723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36" name="Line 724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37" name="Line 725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38" name="Line 726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39" name="Line 727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40" name="Line 728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41" name="Line 729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42" name="Line 730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43" name="Line 731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44" name="Line 732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45" name="Line 733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46" name="Line 734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47" name="Line 719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48" name="Line 720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49" name="Line 721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0" name="Line 722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1" name="Line 723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2" name="Line 724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3" name="Line 725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4" name="Line 726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5" name="Line 727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6" name="Line 728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7" name="Line 729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8" name="Line 730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9" name="Line 731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60" name="Line 732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61" name="Line 733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62" name="Line 734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63" name="Line 983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64" name="Line 984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65" name="Line 985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66" name="Line 986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67" name="Line 987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68" name="Line 988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69" name="Line 989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70" name="Line 990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71" name="Line 991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72" name="Line 992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73" name="Line 993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74" name="Line 994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75" name="Line 995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76" name="Line 996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77" name="Line 997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78" name="Line 998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79" name="Line 999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0" name="Line 1000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1" name="Line 1001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2" name="Line 1002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3" name="Line 1003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4" name="Line 1004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5" name="Line 1005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6" name="Line 1006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7" name="Line 1007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8" name="Line 1008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9" name="Line 1009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90" name="Line 1010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91" name="Line 1011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92" name="Line 1012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93" name="Line 1013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94" name="Line 1014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795" name="Line 719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796" name="Line 720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797" name="Line 721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798" name="Line 722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799" name="Line 723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0" name="Line 724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1" name="Line 725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2" name="Line 726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3" name="Line 727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4" name="Line 728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5" name="Line 729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6" name="Line 730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7" name="Line 731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8" name="Line 732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9" name="Line 733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10" name="Line 734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11" name="Line 357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12" name="Line 358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13" name="Line 359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14" name="Line 360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15" name="Line 361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16" name="Line 362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17" name="Line 363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18" name="Line 364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19" name="Line 365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20" name="Line 366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21" name="Line 367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22" name="Line 368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23" name="Line 369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24" name="Line 370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25" name="Line 371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26" name="Line 372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27" name="Line 373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28" name="Line 374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29" name="Line 375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0" name="Line 376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1" name="Line 377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2" name="Line 378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3" name="Line 379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4" name="Line 380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5" name="Line 381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6" name="Line 382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7" name="Line 383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8" name="Line 384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9" name="Line 385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40" name="Line 386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41" name="Line 387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42" name="Line 388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43" name="Line 357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44" name="Line 358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45" name="Line 359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46" name="Line 360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47" name="Line 361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48" name="Line 362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49" name="Line 363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50" name="Line 364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51" name="Line 365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52" name="Line 366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53" name="Line 367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54" name="Line 368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55" name="Line 369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56" name="Line 370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57" name="Line 371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58" name="Line 372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59" name="Line 373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0" name="Line 374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1" name="Line 375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2" name="Line 376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3" name="Line 377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4" name="Line 378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5" name="Line 379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6" name="Line 380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7" name="Line 381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8" name="Line 382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9" name="Line 383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70" name="Line 384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71" name="Line 385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72" name="Line 386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73" name="Line 387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74" name="Line 388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75" name="Line 1367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76" name="Line 1368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77" name="Line 1369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78" name="Line 1370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79" name="Line 1371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0" name="Line 1372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1" name="Line 1373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2" name="Line 1374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3" name="Line 1375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4" name="Line 1376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5" name="Line 1377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6" name="Line 1378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7" name="Line 1379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8" name="Line 1380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9" name="Line 1381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90" name="Line 1382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891" name="Line 1383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892" name="Line 1384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893" name="Line 1385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894" name="Line 1386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895" name="Line 1387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896" name="Line 1388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897" name="Line 1389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898" name="Line 1390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899" name="Line 1391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900" name="Line 1392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901" name="Line 1393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902" name="Line 1394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903" name="Line 1395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904" name="Line 1396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905" name="Line 1397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906" name="Line 1398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07" name="Line 197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08" name="Line 198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09" name="Line 199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0" name="Line 200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1" name="Line 201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2" name="Line 202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3" name="Line 203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4" name="Line 204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5" name="Line 205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6" name="Line 206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7" name="Line 207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8" name="Line 208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9" name="Line 209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20" name="Line 210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21" name="Line 211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22" name="Line 212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23" name="Line 213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24" name="Line 214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25" name="Line 215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26" name="Line 216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27" name="Line 217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28" name="Line 218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29" name="Line 219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30" name="Line 220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31" name="Line 221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32" name="Line 222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33" name="Line 223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34" name="Line 224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35" name="Line 225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36" name="Line 226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37" name="Line 227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38" name="Line 228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39" name="Line 389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0" name="Line 390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1" name="Line 391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2" name="Line 392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3" name="Line 393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4" name="Line 394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5" name="Line 395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6" name="Line 396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7" name="Line 397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8" name="Line 398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9" name="Line 399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50" name="Line 400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51" name="Line 401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52" name="Line 402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53" name="Line 403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54" name="Line 404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55" name="Line 405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56" name="Line 406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57" name="Line 407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58" name="Line 408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59" name="Line 409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0" name="Line 410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1" name="Line 411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2" name="Line 412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3" name="Line 413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4" name="Line 414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5" name="Line 415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6" name="Line 416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7" name="Line 417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8" name="Line 418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9" name="Line 419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70" name="Line 420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71" name="Line 201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72" name="Line 202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73" name="Line 203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74" name="Line 204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75" name="Line 205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76" name="Line 206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77" name="Line 207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78" name="Line 208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79" name="Line 477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0" name="Line 478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1" name="Line 479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2" name="Line 480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3" name="Line 481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4" name="Line 482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5" name="Line 483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6" name="Line 484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7" name="Line 719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8" name="Line 720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9" name="Line 721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0" name="Line 722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1" name="Line 723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2" name="Line 724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3" name="Line 725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4" name="Line 726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5" name="Line 727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6" name="Line 728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7" name="Line 729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8" name="Line 730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9" name="Line 731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8000" name="Line 732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8001" name="Line 733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8002" name="Line 734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03" name="Line 201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04" name="Line 202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05" name="Line 203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06" name="Line 204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07" name="Line 205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08" name="Line 206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09" name="Line 207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0" name="Line 208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1" name="Line 477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2" name="Line 478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3" name="Line 479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4" name="Line 480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5" name="Line 481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6" name="Line 482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7" name="Line 483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8" name="Line 484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9" name="Line 719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0" name="Line 720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1" name="Line 721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2" name="Line 722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3" name="Line 723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4" name="Line 724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5" name="Line 725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6" name="Line 726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7" name="Line 727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8" name="Line 728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9" name="Line 729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30" name="Line 730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31" name="Line 731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32" name="Line 732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33" name="Line 733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34" name="Line 734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35" name="Line 201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36" name="Line 202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37" name="Line 203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38" name="Line 204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39" name="Line 205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0" name="Line 206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1" name="Line 207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2" name="Line 208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3" name="Line 477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4" name="Line 478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5" name="Line 479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6" name="Line 480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7" name="Line 481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8" name="Line 482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9" name="Line 483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0" name="Line 484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1" name="Line 719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2" name="Line 720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3" name="Line 721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4" name="Line 722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5" name="Line 723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6" name="Line 724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7" name="Line 725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8" name="Line 726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9" name="Line 727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60" name="Line 728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61" name="Line 729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62" name="Line 730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63" name="Line 731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64" name="Line 732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65" name="Line 733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66" name="Line 734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67" name="Line 1847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68" name="Line 1848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69" name="Line 1849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0" name="Line 1850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1" name="Line 1851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2" name="Line 1852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3" name="Line 1853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4" name="Line 1854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5" name="Line 1855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6" name="Line 1856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7" name="Line 1857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8" name="Line 1858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9" name="Line 1859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80" name="Line 1860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81" name="Line 1861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82" name="Line 1862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83" name="Line 1847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84" name="Line 1848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85" name="Line 1849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86" name="Line 1850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87" name="Line 1851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88" name="Line 1852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89" name="Line 1853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90" name="Line 1854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91" name="Line 1855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92" name="Line 1856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93" name="Line 1857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94" name="Line 1858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95" name="Line 1859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96" name="Line 1860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97" name="Line 1861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98" name="Line 1862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099" name="Line 1847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0" name="Line 1848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1" name="Line 1849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2" name="Line 1850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3" name="Line 1851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4" name="Line 1852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5" name="Line 1853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6" name="Line 1854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7" name="Line 1855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8" name="Line 1856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9" name="Line 1857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10" name="Line 1858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11" name="Line 1859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12" name="Line 1860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13" name="Line 1861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14" name="Line 1862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15" name="Line 165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16" name="Line 166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17" name="Line 167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18" name="Line 168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19" name="Line 169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0" name="Line 170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1" name="Line 171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2" name="Line 172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3" name="Line 173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4" name="Line 174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5" name="Line 175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6" name="Line 176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7" name="Line 177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8" name="Line 178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9" name="Line 179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30" name="Line 180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31" name="Line 181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32" name="Line 182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33" name="Line 183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34" name="Line 184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35" name="Line 185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36" name="Line 186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37" name="Line 187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38" name="Line 188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39" name="Line 189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40" name="Line 190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41" name="Line 191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42" name="Line 192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43" name="Line 193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44" name="Line 194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45" name="Line 195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46" name="Line 196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47" name="Line 871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48" name="Line 872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49" name="Line 873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0" name="Line 874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1" name="Line 875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2" name="Line 876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3" name="Line 877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4" name="Line 878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5" name="Line 879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6" name="Line 880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7" name="Line 881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8" name="Line 882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9" name="Line 883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60" name="Line 884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61" name="Line 885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62" name="Line 886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63" name="Line 871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64" name="Line 872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65" name="Line 873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66" name="Line 874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67" name="Line 875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68" name="Line 876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69" name="Line 877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70" name="Line 878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71" name="Line 879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72" name="Line 880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73" name="Line 881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74" name="Line 882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75" name="Line 883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76" name="Line 884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77" name="Line 885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78" name="Line 886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79" name="Line 2231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0" name="Line 2232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1" name="Line 2233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2" name="Line 2234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3" name="Line 2235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4" name="Line 2236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5" name="Line 2237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6" name="Line 2238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7" name="Line 2239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8" name="Line 2240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9" name="Line 2241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90" name="Line 2242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91" name="Line 2243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92" name="Line 2244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93" name="Line 2245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94" name="Line 2246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195" name="Line 601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196" name="Line 602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197" name="Line 603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198" name="Line 604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199" name="Line 605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0" name="Line 606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1" name="Line 607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2" name="Line 608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3" name="Line 609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4" name="Line 610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5" name="Line 611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6" name="Line 612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7" name="Line 613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8" name="Line 614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9" name="Line 615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0" name="Line 616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1" name="Line 679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2" name="Line 680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3" name="Line 681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4" name="Line 682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5" name="Line 683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6" name="Line 684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7" name="Line 685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8" name="Line 686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9" name="Line 687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20" name="Line 688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21" name="Line 689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22" name="Line 690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23" name="Line 691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24" name="Line 692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25" name="Line 693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26" name="Line 694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27" name="Line 373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28" name="Line 374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29" name="Line 375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0" name="Line 376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1" name="Line 377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2" name="Line 378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3" name="Line 379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4" name="Line 380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5" name="Line 381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6" name="Line 382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7" name="Line 383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8" name="Line 384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9" name="Line 385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40" name="Line 386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41" name="Line 387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42" name="Line 388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43" name="Line 1639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44" name="Line 1640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45" name="Line 1641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46" name="Line 1642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47" name="Line 1643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48" name="Line 1644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49" name="Line 1645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50" name="Line 1646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51" name="Line 1647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52" name="Line 1648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53" name="Line 1649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54" name="Line 1650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55" name="Line 1651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56" name="Line 1652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57" name="Line 1653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58" name="Line 1654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59" name="Line 2327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0" name="Line 2328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1" name="Line 2329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2" name="Line 2330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3" name="Line 2331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4" name="Line 2332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5" name="Line 2333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6" name="Line 2334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7" name="Line 2335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8" name="Line 2336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9" name="Line 2337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70" name="Line 2338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71" name="Line 2339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72" name="Line 2340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73" name="Line 2341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74" name="Line 2342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75" name="Line 719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76" name="Line 720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77" name="Line 721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78" name="Line 722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79" name="Line 723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0" name="Line 724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1" name="Line 725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2" name="Line 726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3" name="Line 727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4" name="Line 728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5" name="Line 729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6" name="Line 730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7" name="Line 731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8" name="Line 732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9" name="Line 733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90" name="Line 734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291" name="Line 1095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292" name="Line 1096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293" name="Line 1097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294" name="Line 1098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295" name="Line 1099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296" name="Line 1100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297" name="Line 1101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298" name="Line 1102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299" name="Line 1103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300" name="Line 1104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301" name="Line 1105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302" name="Line 1106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303" name="Line 1107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304" name="Line 1108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305" name="Line 1109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306" name="Line 1110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07" name="Line 1207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08" name="Line 1208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09" name="Line 1209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0" name="Line 1210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1" name="Line 1211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2" name="Line 1212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3" name="Line 1213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4" name="Line 1214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5" name="Line 1215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6" name="Line 1216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7" name="Line 1217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8" name="Line 1218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9" name="Line 1219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20" name="Line 1220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21" name="Line 1221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22" name="Line 1222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23" name="Line 1223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24" name="Line 1224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25" name="Line 1225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26" name="Line 1226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27" name="Line 1227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28" name="Line 1228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29" name="Line 1229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30" name="Line 1230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31" name="Line 1231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32" name="Line 1232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33" name="Line 1233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34" name="Line 1234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35" name="Line 1235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36" name="Line 1236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37" name="Line 1237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38" name="Line 1238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39" name="Line 1239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0" name="Line 1240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1" name="Line 1241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2" name="Line 1242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3" name="Line 1243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4" name="Line 1244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5" name="Line 1245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6" name="Line 1246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7" name="Line 1247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8" name="Line 1248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9" name="Line 1249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50" name="Line 1250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51" name="Line 1251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52" name="Line 1252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53" name="Line 1253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54" name="Line 1254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55" name="Line 1255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56" name="Line 1256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57" name="Line 1257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58" name="Line 1258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59" name="Line 1259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0" name="Line 1260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1" name="Line 1261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2" name="Line 1262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3" name="Line 1263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4" name="Line 1264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5" name="Line 1265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6" name="Line 1266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7" name="Line 1267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8" name="Line 1268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9" name="Line 1269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70" name="Line 1270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71" name="Line 1207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72" name="Line 1208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73" name="Line 1209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74" name="Line 1210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75" name="Line 1211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76" name="Line 1212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77" name="Line 1213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78" name="Line 1214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79" name="Line 1215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80" name="Line 1216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81" name="Line 1217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82" name="Line 1218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83" name="Line 1219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84" name="Line 1220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85" name="Line 1221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86" name="Line 1222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87" name="Line 1223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88" name="Line 1224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89" name="Line 1225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0" name="Line 1226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1" name="Line 1227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2" name="Line 1228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3" name="Line 1229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4" name="Line 1230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5" name="Line 1231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6" name="Line 1232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7" name="Line 1233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8" name="Line 1234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9" name="Line 1235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00" name="Line 1236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01" name="Line 1237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02" name="Line 1238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03" name="Line 1239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04" name="Line 1240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05" name="Line 1241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06" name="Line 1242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07" name="Line 1243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08" name="Line 1244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09" name="Line 1245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10" name="Line 1246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11" name="Line 1247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12" name="Line 1248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13" name="Line 1249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14" name="Line 1250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15" name="Line 1251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16" name="Line 1252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17" name="Line 1253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18" name="Line 1254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19" name="Line 1255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0" name="Line 1256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1" name="Line 1257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2" name="Line 1258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3" name="Line 1259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4" name="Line 1260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5" name="Line 1261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6" name="Line 1262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7" name="Line 1263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8" name="Line 1264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9" name="Line 1265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30" name="Line 1266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31" name="Line 1267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32" name="Line 1268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33" name="Line 1269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34" name="Line 1270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35" name="Line 2311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36" name="Line 2312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37" name="Line 2313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38" name="Line 2314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39" name="Line 2315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0" name="Line 2316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1" name="Line 2317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2" name="Line 2318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3" name="Line 2319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4" name="Line 2320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5" name="Line 2321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6" name="Line 2322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7" name="Line 2323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8" name="Line 2324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9" name="Line 2325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50" name="Line 2326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51" name="Line 149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52" name="Line 150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53" name="Line 151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54" name="Line 152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55" name="Line 153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56" name="Line 154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57" name="Line 155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58" name="Line 156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59" name="Line 157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60" name="Line 158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61" name="Line 159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62" name="Line 160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63" name="Line 161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64" name="Line 162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65" name="Line 163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66" name="Line 164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67" name="Line 601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68" name="Line 602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69" name="Line 603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0" name="Line 604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1" name="Line 605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2" name="Line 606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3" name="Line 607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4" name="Line 608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5" name="Line 609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6" name="Line 610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7" name="Line 611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8" name="Line 612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9" name="Line 613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0" name="Line 614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1" name="Line 615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2" name="Line 616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3" name="Line 679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4" name="Line 680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5" name="Line 681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6" name="Line 682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7" name="Line 683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8" name="Line 684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9" name="Line 685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90" name="Line 686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91" name="Line 687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92" name="Line 688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93" name="Line 689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94" name="Line 690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95" name="Line 691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96" name="Line 692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97" name="Line 693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98" name="Line 694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499" name="Line 1463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0" name="Line 1464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1" name="Line 1465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2" name="Line 1466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3" name="Line 1467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4" name="Line 1468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5" name="Line 1469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6" name="Line 1470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7" name="Line 1471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8" name="Line 1472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9" name="Line 1473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10" name="Line 1474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11" name="Line 1475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12" name="Line 1476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13" name="Line 1477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14" name="Line 1478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15" name="Line 601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16" name="Line 602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17" name="Line 603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18" name="Line 604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19" name="Line 605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0" name="Line 606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1" name="Line 607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2" name="Line 608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3" name="Line 609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4" name="Line 610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5" name="Line 611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6" name="Line 612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7" name="Line 613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8" name="Line 614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9" name="Line 615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0" name="Line 616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1" name="Line 679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2" name="Line 680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3" name="Line 681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4" name="Line 682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5" name="Line 683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6" name="Line 684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7" name="Line 685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8" name="Line 686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9" name="Line 687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40" name="Line 688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41" name="Line 689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42" name="Line 690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43" name="Line 691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44" name="Line 692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45" name="Line 693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46" name="Line 694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47" name="Line 719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48" name="Line 720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49" name="Line 721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0" name="Line 722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1" name="Line 723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2" name="Line 724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3" name="Line 725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4" name="Line 726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5" name="Line 727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6" name="Line 728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7" name="Line 729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8" name="Line 730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9" name="Line 731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60" name="Line 732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61" name="Line 733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62" name="Line 734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63" name="Line 719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64" name="Line 720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65" name="Line 721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66" name="Line 722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67" name="Line 723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68" name="Line 724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69" name="Line 725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70" name="Line 726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71" name="Line 727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72" name="Line 728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73" name="Line 729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74" name="Line 730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75" name="Line 731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76" name="Line 732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77" name="Line 733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78" name="Line 734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79" name="Line 17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0" name="Line 18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1" name="Line 19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2" name="Line 20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3" name="Line 21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4" name="Line 22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5" name="Line 23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6" name="Line 24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7" name="Line 25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8" name="Line 26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9" name="Line 27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90" name="Line 28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91" name="Line 29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92" name="Line 30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93" name="Line 31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94" name="Line 32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595" name="Line 719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596" name="Line 720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597" name="Line 721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598" name="Line 722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599" name="Line 723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0" name="Line 724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1" name="Line 725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2" name="Line 726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3" name="Line 727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4" name="Line 728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5" name="Line 729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6" name="Line 730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7" name="Line 731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8" name="Line 732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9" name="Line 733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10" name="Line 734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0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1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2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3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4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5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6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7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8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9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50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51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52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53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54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55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56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57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58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59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0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1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2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3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4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5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6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7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8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9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70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71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72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73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74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75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76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77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78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79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80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81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82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83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84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85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86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87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88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89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0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1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2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3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4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5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6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7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8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9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800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801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802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803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04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05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06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07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08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09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0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1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2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3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4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5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6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7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8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9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0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1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2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3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4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5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6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7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8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9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30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31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32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33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34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35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36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37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38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39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0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1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2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3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4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5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6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7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8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9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50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51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52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53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54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55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56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57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58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59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60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61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62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63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64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65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66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67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68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69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0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1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2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3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4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5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6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7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8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9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80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81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82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83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84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85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86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87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88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89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0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1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2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3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4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5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6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7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8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9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0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1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2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3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4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5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6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7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8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9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10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11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12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13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14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15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16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17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18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19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0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1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2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3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4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5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6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7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8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9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30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31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32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33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34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35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36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37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38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39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40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41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42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43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44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45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46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47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48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49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0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1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2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3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4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5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6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7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8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9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60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61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62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63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64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65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66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67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68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69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0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1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2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3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4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5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6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7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8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9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0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1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2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3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4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5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6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7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8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9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90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91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92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93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94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95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4996" name="Line 2087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4997" name="Line 2088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4998" name="Line 2089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4999" name="Line 2090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0" name="Line 2091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1" name="Line 2092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2" name="Line 2093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3" name="Line 2094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4" name="Line 2095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5" name="Line 2096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6" name="Line 2097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7" name="Line 2098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8" name="Line 2099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9" name="Line 2100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10" name="Line 2101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11" name="Line 2102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12" name="Line 601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13" name="Line 602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14" name="Line 603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15" name="Line 604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16" name="Line 605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17" name="Line 606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18" name="Line 607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19" name="Line 608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0" name="Line 609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1" name="Line 610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2" name="Line 611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3" name="Line 612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4" name="Line 613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5" name="Line 614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6" name="Line 615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7" name="Line 616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8" name="Line 679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9" name="Line 680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0" name="Line 681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1" name="Line 682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2" name="Line 683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3" name="Line 684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4" name="Line 685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5" name="Line 686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6" name="Line 687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7" name="Line 688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8" name="Line 689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9" name="Line 690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40" name="Line 691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41" name="Line 692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42" name="Line 693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43" name="Line 694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44" name="Line 1223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45" name="Line 1224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46" name="Line 1225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47" name="Line 1226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48" name="Line 1227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49" name="Line 1228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0" name="Line 1229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1" name="Line 1230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2" name="Line 1231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3" name="Line 1232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4" name="Line 1233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5" name="Line 1234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6" name="Line 1235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7" name="Line 1236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8" name="Line 1237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9" name="Line 1238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0" name="Line 1255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1" name="Line 1256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2" name="Line 1257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3" name="Line 1258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4" name="Line 1259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5" name="Line 1260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6" name="Line 1261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7" name="Line 1262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8" name="Line 1263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9" name="Line 1264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70" name="Line 1265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71" name="Line 1266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72" name="Line 1267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73" name="Line 1268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74" name="Line 1269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75" name="Line 1270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76" name="Line 601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77" name="Line 602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78" name="Line 603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79" name="Line 604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0" name="Line 605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1" name="Line 606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2" name="Line 607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3" name="Line 608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4" name="Line 609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5" name="Line 610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6" name="Line 611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7" name="Line 612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8" name="Line 613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9" name="Line 614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0" name="Line 615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1" name="Line 616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2" name="Line 679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3" name="Line 680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4" name="Line 681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5" name="Line 682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6" name="Line 683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7" name="Line 684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8" name="Line 685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9" name="Line 686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100" name="Line 687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101" name="Line 688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102" name="Line 689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103" name="Line 690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104" name="Line 691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105" name="Line 692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106" name="Line 693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107" name="Line 694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08" name="Line 1223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09" name="Line 1224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0" name="Line 1225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1" name="Line 1226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2" name="Line 1227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3" name="Line 1228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4" name="Line 1229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5" name="Line 1230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6" name="Line 1231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7" name="Line 1232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8" name="Line 1233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9" name="Line 1234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0" name="Line 1235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1" name="Line 1236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2" name="Line 1237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3" name="Line 1238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4" name="Line 1255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5" name="Line 1256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6" name="Line 1257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7" name="Line 1258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8" name="Line 1259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9" name="Line 1260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0" name="Line 1261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1" name="Line 1262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2" name="Line 1263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3" name="Line 1264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4" name="Line 1265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5" name="Line 1266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6" name="Line 1267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7" name="Line 1268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8" name="Line 1269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9" name="Line 1270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0" name="Line 1223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1" name="Line 1224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2" name="Line 1225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3" name="Line 1226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4" name="Line 1227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5" name="Line 1228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6" name="Line 1229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7" name="Line 1230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8" name="Line 1231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9" name="Line 1232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0" name="Line 1233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1" name="Line 1234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2" name="Line 1235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3" name="Line 1236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4" name="Line 1237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5" name="Line 1238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6" name="Line 1255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7" name="Line 1256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8" name="Line 1257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9" name="Line 1258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0" name="Line 1259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1" name="Line 1260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2" name="Line 1261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3" name="Line 1262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4" name="Line 1263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5" name="Line 1264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6" name="Line 1265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7" name="Line 1266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8" name="Line 1267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9" name="Line 1268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70" name="Line 1269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71" name="Line 1270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72" name="Line 601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73" name="Line 602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74" name="Line 603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75" name="Line 604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76" name="Line 605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77" name="Line 606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78" name="Line 607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79" name="Line 608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0" name="Line 609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1" name="Line 610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2" name="Line 611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3" name="Line 612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4" name="Line 613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5" name="Line 614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6" name="Line 615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7" name="Line 616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8" name="Line 679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9" name="Line 680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0" name="Line 681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1" name="Line 682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2" name="Line 683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3" name="Line 684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4" name="Line 685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5" name="Line 686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6" name="Line 687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7" name="Line 688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8" name="Line 689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9" name="Line 690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200" name="Line 691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201" name="Line 692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202" name="Line 693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203" name="Line 694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04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05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06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07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08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09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0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1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2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3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4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5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6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7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8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9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0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1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2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3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4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5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6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7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8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9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30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31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32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33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34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35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36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37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38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39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0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1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2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3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4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5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6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7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8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9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50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51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52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53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54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55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56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57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58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59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60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61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62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63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64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65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66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67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68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69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0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1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2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3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4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5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6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7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8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9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80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81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82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83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84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85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86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87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88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89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0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1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2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3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4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5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6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7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8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9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0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1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2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3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4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5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6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7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8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9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10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11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12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13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14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15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16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17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18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19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0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1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2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3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4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5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6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7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8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9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30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31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32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33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34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35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36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37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38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39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40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41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42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43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44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45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46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47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48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49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0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1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2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3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4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5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6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7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8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9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60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61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62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63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64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65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66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67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68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69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0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1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2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3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4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5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6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7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8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9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0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1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2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3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4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5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6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7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8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9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90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91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92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93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94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95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396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397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398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399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0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1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2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3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4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5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6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7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8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9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10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11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12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13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14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15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16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17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18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19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20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21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22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23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24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25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26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27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28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29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0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1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2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3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4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5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6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7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8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9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40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41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42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43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44" name="Line 85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45" name="Line 86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46" name="Line 87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47" name="Line 88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48" name="Line 89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49" name="Line 90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0" name="Line 91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1" name="Line 92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2" name="Line 93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3" name="Line 94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4" name="Line 95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5" name="Line 96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6" name="Line 97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7" name="Line 98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8" name="Line 99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9" name="Line 100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0" name="Line 663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1" name="Line 664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2" name="Line 665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3" name="Line 666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4" name="Line 667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5" name="Line 668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6" name="Line 669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7" name="Line 670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8" name="Line 671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9" name="Line 672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70" name="Line 673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71" name="Line 674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72" name="Line 675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73" name="Line 676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74" name="Line 677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75" name="Line 678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76" name="Line 601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77" name="Line 602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78" name="Line 603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79" name="Line 604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0" name="Line 605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1" name="Line 606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2" name="Line 607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3" name="Line 608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4" name="Line 609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5" name="Line 610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6" name="Line 611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7" name="Line 612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8" name="Line 613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9" name="Line 614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0" name="Line 615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1" name="Line 616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2" name="Line 679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3" name="Line 680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4" name="Line 681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5" name="Line 682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6" name="Line 683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7" name="Line 684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8" name="Line 685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9" name="Line 686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500" name="Line 687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501" name="Line 688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502" name="Line 689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503" name="Line 690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504" name="Line 691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505" name="Line 692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506" name="Line 693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507" name="Line 694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08" name="Line 719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09" name="Line 720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0" name="Line 721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1" name="Line 722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2" name="Line 723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3" name="Line 724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4" name="Line 725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5" name="Line 726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6" name="Line 727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7" name="Line 728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8" name="Line 729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9" name="Line 730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20" name="Line 731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21" name="Line 732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22" name="Line 733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23" name="Line 734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24" name="Line 719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25" name="Line 720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26" name="Line 721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27" name="Line 722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28" name="Line 723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29" name="Line 724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0" name="Line 725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1" name="Line 726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2" name="Line 727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3" name="Line 728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4" name="Line 729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5" name="Line 730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6" name="Line 731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7" name="Line 732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8" name="Line 733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9" name="Line 734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0" name="Line 719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1" name="Line 720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2" name="Line 721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3" name="Line 722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4" name="Line 723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5" name="Line 724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6" name="Line 725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7" name="Line 726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8" name="Line 727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9" name="Line 728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50" name="Line 729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51" name="Line 730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52" name="Line 731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53" name="Line 732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54" name="Line 733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55" name="Line 734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56" name="Line 719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57" name="Line 720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58" name="Line 721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59" name="Line 722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0" name="Line 723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1" name="Line 724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2" name="Line 725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3" name="Line 726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4" name="Line 727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5" name="Line 728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6" name="Line 729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7" name="Line 730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8" name="Line 731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9" name="Line 732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70" name="Line 733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71" name="Line 734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72" name="Line 1223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73" name="Line 1224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74" name="Line 1225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75" name="Line 1226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76" name="Line 1227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77" name="Line 1228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78" name="Line 1229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79" name="Line 1230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0" name="Line 1231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1" name="Line 1232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2" name="Line 1233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3" name="Line 1234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4" name="Line 1235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5" name="Line 1236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6" name="Line 1237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7" name="Line 1238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8" name="Line 1255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9" name="Line 1256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0" name="Line 1257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1" name="Line 1258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2" name="Line 1259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3" name="Line 1260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4" name="Line 1261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5" name="Line 1262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6" name="Line 1263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7" name="Line 1264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8" name="Line 1265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9" name="Line 1266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600" name="Line 1267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601" name="Line 1268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602" name="Line 1269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603" name="Line 1270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04" name="Line 719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05" name="Line 720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06" name="Line 721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07" name="Line 722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08" name="Line 723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09" name="Line 724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0" name="Line 725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1" name="Line 726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2" name="Line 727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3" name="Line 728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4" name="Line 729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5" name="Line 730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6" name="Line 731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7" name="Line 732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8" name="Line 733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9" name="Line 734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36" name="Line 719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37" name="Line 720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38" name="Line 721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39" name="Line 722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0" name="Line 723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1" name="Line 724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2" name="Line 725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3" name="Line 726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4" name="Line 727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5" name="Line 728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6" name="Line 729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7" name="Line 730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8" name="Line 731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9" name="Line 732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50" name="Line 733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51" name="Line 734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52" name="Line 719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53" name="Line 720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54" name="Line 721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55" name="Line 722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56" name="Line 723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57" name="Line 724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58" name="Line 725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59" name="Line 726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60" name="Line 727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61" name="Line 728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62" name="Line 729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63" name="Line 730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64" name="Line 731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65" name="Line 732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66" name="Line 733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67" name="Line 734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68" name="Line 719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69" name="Line 720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0" name="Line 721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1" name="Line 722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2" name="Line 723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3" name="Line 724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4" name="Line 725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5" name="Line 726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6" name="Line 727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7" name="Line 728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8" name="Line 729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9" name="Line 730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0" name="Line 731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1" name="Line 732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2" name="Line 733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3" name="Line 734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4" name="Line 719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5" name="Line 720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6" name="Line 721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7" name="Line 722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8" name="Line 723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9" name="Line 724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0" name="Line 725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1" name="Line 726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2" name="Line 727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3" name="Line 728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4" name="Line 729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5" name="Line 730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6" name="Line 731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7" name="Line 732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8" name="Line 733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9" name="Line 734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0" name="Line 1511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1" name="Line 1512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2" name="Line 1513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3" name="Line 1514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4" name="Line 1515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5" name="Line 1516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6" name="Line 1517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7" name="Line 1518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8" name="Line 1519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9" name="Line 1520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0" name="Line 1521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1" name="Line 1522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2" name="Line 1523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3" name="Line 1524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4" name="Line 1525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5" name="Line 1526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6" name="Line 1655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7" name="Line 1656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8" name="Line 1657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9" name="Line 1658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0" name="Line 1659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1" name="Line 1660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2" name="Line 1661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3" name="Line 1662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4" name="Line 1663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5" name="Line 1664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6" name="Line 1665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7" name="Line 1666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8" name="Line 1667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9" name="Line 1668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30" name="Line 1669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31" name="Line 1670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32" name="Line 719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33" name="Line 720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34" name="Line 721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35" name="Line 722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36" name="Line 723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37" name="Line 724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38" name="Line 725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39" name="Line 726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0" name="Line 727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1" name="Line 728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2" name="Line 729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3" name="Line 730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4" name="Line 731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5" name="Line 732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6" name="Line 733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7" name="Line 734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8" name="Line 719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9" name="Line 720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0" name="Line 721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1" name="Line 722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2" name="Line 723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3" name="Line 724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4" name="Line 725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5" name="Line 726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6" name="Line 727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7" name="Line 728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8" name="Line 729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9" name="Line 730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60" name="Line 731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61" name="Line 732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62" name="Line 733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63" name="Line 734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64" name="Line 197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65" name="Line 198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66" name="Line 199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67" name="Line 200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68" name="Line 201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69" name="Line 202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0" name="Line 203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1" name="Line 204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2" name="Line 205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3" name="Line 206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4" name="Line 207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5" name="Line 208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6" name="Line 209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7" name="Line 210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8" name="Line 211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9" name="Line 212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0" name="Line 21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1" name="Line 21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2" name="Line 21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3" name="Line 21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4" name="Line 21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5" name="Line 21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6" name="Line 21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7" name="Line 22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8" name="Line 22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9" name="Line 22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90" name="Line 22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91" name="Line 22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92" name="Line 22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93" name="Line 22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94" name="Line 22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95" name="Line 22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96" name="Line 389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97" name="Line 390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98" name="Line 391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99" name="Line 392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0" name="Line 393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1" name="Line 394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2" name="Line 395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3" name="Line 396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4" name="Line 397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5" name="Line 398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6" name="Line 399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7" name="Line 400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8" name="Line 401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9" name="Line 402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10" name="Line 403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11" name="Line 404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12" name="Line 40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13" name="Line 40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14" name="Line 40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15" name="Line 40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16" name="Line 40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17" name="Line 41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18" name="Line 41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19" name="Line 41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0" name="Line 41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1" name="Line 41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2" name="Line 41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3" name="Line 41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4" name="Line 41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5" name="Line 41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6" name="Line 41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7" name="Line 42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8" name="Line 151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9" name="Line 151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0" name="Line 151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1" name="Line 151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2" name="Line 151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3" name="Line 151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4" name="Line 151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5" name="Line 151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6" name="Line 151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7" name="Line 152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8" name="Line 152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9" name="Line 152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0" name="Line 152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1" name="Line 152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2" name="Line 152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3" name="Line 152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4" name="Line 165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5" name="Line 165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6" name="Line 165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7" name="Line 165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8" name="Line 165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9" name="Line 166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0" name="Line 166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1" name="Line 166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2" name="Line 166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3" name="Line 166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4" name="Line 166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5" name="Line 166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6" name="Line 166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7" name="Line 166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8" name="Line 166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9" name="Line 167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0" name="Line 719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1" name="Line 720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2" name="Line 721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3" name="Line 722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4" name="Line 723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5" name="Line 724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6" name="Line 725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7" name="Line 726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8" name="Line 727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9" name="Line 728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0" name="Line 729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1" name="Line 730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2" name="Line 731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3" name="Line 732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4" name="Line 733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5" name="Line 734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6" name="Line 719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7" name="Line 720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8" name="Line 721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9" name="Line 722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0" name="Line 723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1" name="Line 724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2" name="Line 725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3" name="Line 726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4" name="Line 727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5" name="Line 728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6" name="Line 729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7" name="Line 730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8" name="Line 731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9" name="Line 732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90" name="Line 733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91" name="Line 734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892" name="Line 34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893" name="Line 34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894" name="Line 343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895" name="Line 344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896" name="Line 345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897" name="Line 346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898" name="Line 347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899" name="Line 348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900" name="Line 349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901" name="Line 350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902" name="Line 35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903" name="Line 35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904" name="Line 353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905" name="Line 354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906" name="Line 355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907" name="Line 356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08" name="Line 341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09" name="Line 342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0" name="Line 343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1" name="Line 344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2" name="Line 345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3" name="Line 346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4" name="Line 347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5" name="Line 348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6" name="Line 349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7" name="Line 350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8" name="Line 351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9" name="Line 352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20" name="Line 353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21" name="Line 354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22" name="Line 355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23" name="Line 356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24" name="Line 719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25" name="Line 720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26" name="Line 721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27" name="Line 722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28" name="Line 723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29" name="Line 724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0" name="Line 725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1" name="Line 726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2" name="Line 727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3" name="Line 728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4" name="Line 729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5" name="Line 730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6" name="Line 731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7" name="Line 732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8" name="Line 733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9" name="Line 734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0" name="Line 719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1" name="Line 720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2" name="Line 721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3" name="Line 722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4" name="Line 723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5" name="Line 724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6" name="Line 725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7" name="Line 726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8" name="Line 727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9" name="Line 728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50" name="Line 729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51" name="Line 730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52" name="Line 731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53" name="Line 732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54" name="Line 733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55" name="Line 734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56" name="Line 601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57" name="Line 602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58" name="Line 603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59" name="Line 604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0" name="Line 605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1" name="Line 606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2" name="Line 607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3" name="Line 608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4" name="Line 609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5" name="Line 610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6" name="Line 611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7" name="Line 612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8" name="Line 613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9" name="Line 614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0" name="Line 615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1" name="Line 616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2" name="Line 679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3" name="Line 680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4" name="Line 681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5" name="Line 682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6" name="Line 683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7" name="Line 684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8" name="Line 685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9" name="Line 686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80" name="Line 687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81" name="Line 688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82" name="Line 689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83" name="Line 690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84" name="Line 691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85" name="Line 692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86" name="Line 693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87" name="Line 694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88" name="Line 719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89" name="Line 720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0" name="Line 721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1" name="Line 722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2" name="Line 723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3" name="Line 724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4" name="Line 725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5" name="Line 726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6" name="Line 727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7" name="Line 728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8" name="Line 729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9" name="Line 730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6000" name="Line 731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6001" name="Line 732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6002" name="Line 733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6003" name="Line 734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0" name="Line 719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1" name="Line 720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2" name="Line 721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3" name="Line 722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4" name="Line 723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5" name="Line 724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6" name="Line 725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7" name="Line 726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8" name="Line 727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9" name="Line 728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30" name="Line 729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31" name="Line 730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32" name="Line 731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33" name="Line 732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34" name="Line 733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35" name="Line 734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36" name="Line 719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37" name="Line 720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38" name="Line 721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39" name="Line 722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0" name="Line 723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1" name="Line 724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2" name="Line 725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3" name="Line 726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4" name="Line 727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5" name="Line 728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6" name="Line 729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7" name="Line 730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8" name="Line 731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9" name="Line 732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50" name="Line 733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51" name="Line 734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52" name="Line 2087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53" name="Line 2088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54" name="Line 2089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55" name="Line 2090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56" name="Line 2091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57" name="Line 2092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58" name="Line 2093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59" name="Line 2094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60" name="Line 2095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61" name="Line 2096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62" name="Line 2097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63" name="Line 2098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64" name="Line 2099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65" name="Line 2100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66" name="Line 2101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67" name="Line 2102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68" name="Line 2087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69" name="Line 2088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0" name="Line 2089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1" name="Line 2090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2" name="Line 2091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3" name="Line 2092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4" name="Line 2093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5" name="Line 2094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6" name="Line 2095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7" name="Line 2096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8" name="Line 2097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9" name="Line 2098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80" name="Line 2099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81" name="Line 2100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82" name="Line 2101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83" name="Line 2102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84" name="Line 2087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85" name="Line 2088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86" name="Line 2089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87" name="Line 2090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88" name="Line 2091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89" name="Line 2092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0" name="Line 2093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1" name="Line 2094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2" name="Line 2095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3" name="Line 2096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4" name="Line 2097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5" name="Line 2098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6" name="Line 2099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7" name="Line 2100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8" name="Line 2101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9" name="Line 2102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0" name="Line 719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1" name="Line 720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2" name="Line 721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3" name="Line 722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4" name="Line 723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5" name="Line 724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6" name="Line 725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7" name="Line 726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8" name="Line 727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9" name="Line 728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10" name="Line 729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11" name="Line 730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12" name="Line 731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13" name="Line 732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14" name="Line 733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15" name="Line 734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16" name="Line 197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17" name="Line 198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18" name="Line 199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19" name="Line 200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0" name="Line 201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1" name="Line 202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2" name="Line 203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3" name="Line 204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4" name="Line 205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5" name="Line 206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6" name="Line 207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7" name="Line 208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8" name="Line 209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9" name="Line 210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30" name="Line 211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31" name="Line 212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32" name="Line 21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33" name="Line 21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34" name="Line 21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35" name="Line 21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36" name="Line 21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37" name="Line 21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38" name="Line 21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39" name="Line 22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40" name="Line 22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41" name="Line 22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42" name="Line 22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43" name="Line 22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44" name="Line 22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45" name="Line 22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46" name="Line 22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47" name="Line 22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48" name="Line 389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49" name="Line 390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0" name="Line 391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1" name="Line 392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2" name="Line 393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3" name="Line 394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4" name="Line 395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5" name="Line 396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6" name="Line 397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7" name="Line 398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8" name="Line 399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9" name="Line 400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60" name="Line 401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61" name="Line 402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62" name="Line 403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63" name="Line 404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64" name="Line 40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65" name="Line 40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66" name="Line 40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67" name="Line 40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68" name="Line 40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69" name="Line 41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0" name="Line 41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1" name="Line 41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2" name="Line 41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3" name="Line 41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4" name="Line 41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5" name="Line 41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6" name="Line 41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7" name="Line 41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8" name="Line 41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9" name="Line 42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0" name="Line 151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1" name="Line 151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2" name="Line 151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3" name="Line 151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4" name="Line 151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5" name="Line 151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6" name="Line 151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7" name="Line 151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8" name="Line 151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9" name="Line 152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0" name="Line 152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1" name="Line 152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2" name="Line 152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3" name="Line 152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4" name="Line 152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5" name="Line 152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6" name="Line 165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7" name="Line 165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8" name="Line 165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9" name="Line 165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0" name="Line 165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1" name="Line 166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2" name="Line 166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3" name="Line 166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4" name="Line 166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5" name="Line 166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6" name="Line 166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7" name="Line 166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8" name="Line 166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9" name="Line 166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10" name="Line 166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11" name="Line 167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12" name="Line 719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13" name="Line 720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14" name="Line 721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15" name="Line 722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16" name="Line 723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17" name="Line 724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18" name="Line 725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19" name="Line 726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0" name="Line 727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1" name="Line 728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2" name="Line 729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3" name="Line 730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4" name="Line 731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5" name="Line 732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6" name="Line 733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7" name="Line 734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8" name="Line 719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9" name="Line 720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0" name="Line 721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1" name="Line 722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2" name="Line 723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3" name="Line 724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4" name="Line 725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5" name="Line 726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6" name="Line 727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7" name="Line 728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8" name="Line 729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9" name="Line 730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40" name="Line 731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41" name="Line 732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42" name="Line 733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43" name="Line 734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44" name="Line 2087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45" name="Line 2088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46" name="Line 2089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47" name="Line 2090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48" name="Line 2091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49" name="Line 2092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0" name="Line 2093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1" name="Line 2094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2" name="Line 2095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3" name="Line 2096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4" name="Line 2097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5" name="Line 2098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6" name="Line 2099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7" name="Line 2100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8" name="Line 2101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9" name="Line 2102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0" name="Line 535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1" name="Line 536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2" name="Line 537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3" name="Line 538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4" name="Line 539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5" name="Line 540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6" name="Line 541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7" name="Line 542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8" name="Line 543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9" name="Line 544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70" name="Line 545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71" name="Line 546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72" name="Line 547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73" name="Line 548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74" name="Line 549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75" name="Line 550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76" name="Line 2087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77" name="Line 2088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78" name="Line 2089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79" name="Line 2090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0" name="Line 2091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1" name="Line 2092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2" name="Line 2093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3" name="Line 2094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4" name="Line 2095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5" name="Line 2096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6" name="Line 2097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7" name="Line 2098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8" name="Line 2099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9" name="Line 2100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90" name="Line 2101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91" name="Line 2102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292" name="Line 487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293" name="Line 488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294" name="Line 489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295" name="Line 490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296" name="Line 491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297" name="Line 492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298" name="Line 493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299" name="Line 494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0" name="Line 495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1" name="Line 496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2" name="Line 497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3" name="Line 498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4" name="Line 499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5" name="Line 500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6" name="Line 501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7" name="Line 502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8" name="Line 535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9" name="Line 536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0" name="Line 537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1" name="Line 538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2" name="Line 539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3" name="Line 540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4" name="Line 541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5" name="Line 542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6" name="Line 543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7" name="Line 544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8" name="Line 545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9" name="Line 546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20" name="Line 547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21" name="Line 548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22" name="Line 549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23" name="Line 550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24" name="Line 2087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25" name="Line 2088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26" name="Line 2089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27" name="Line 2090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28" name="Line 2091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29" name="Line 2092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0" name="Line 2093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1" name="Line 2094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2" name="Line 2095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3" name="Line 2096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4" name="Line 2097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5" name="Line 2098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6" name="Line 2099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7" name="Line 2100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8" name="Line 2101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9" name="Line 2102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88" name="Line 2087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89" name="Line 2088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0" name="Line 2089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1" name="Line 2090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2" name="Line 2091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3" name="Line 2092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4" name="Line 2093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5" name="Line 2094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6" name="Line 2095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7" name="Line 2096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8" name="Line 2097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9" name="Line 2098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400" name="Line 2099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401" name="Line 2100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402" name="Line 2101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403" name="Line 2102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04" name="Line 2087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05" name="Line 2088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06" name="Line 2089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07" name="Line 2090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08" name="Line 2091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09" name="Line 2092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0" name="Line 2093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1" name="Line 2094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2" name="Line 2095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3" name="Line 2096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4" name="Line 2097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5" name="Line 2098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6" name="Line 2099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7" name="Line 2100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8" name="Line 2101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9" name="Line 2102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0" name="Line 2087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1" name="Line 2088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2" name="Line 2089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3" name="Line 2090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4" name="Line 2091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5" name="Line 2092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6" name="Line 2093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7" name="Line 2094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8" name="Line 2095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9" name="Line 2096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30" name="Line 2097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31" name="Line 2098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32" name="Line 2099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33" name="Line 2100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34" name="Line 2101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35" name="Line 2102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36" name="Line 2087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37" name="Line 2088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38" name="Line 2089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39" name="Line 2090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0" name="Line 2091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1" name="Line 2092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2" name="Line 2093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3" name="Line 2094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4" name="Line 2095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5" name="Line 2096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6" name="Line 2097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7" name="Line 2098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8" name="Line 2099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9" name="Line 2100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50" name="Line 2101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51" name="Line 2102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52" name="Line 2087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53" name="Line 2088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54" name="Line 2089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55" name="Line 2090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56" name="Line 2091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57" name="Line 2092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58" name="Line 2093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59" name="Line 2094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60" name="Line 2095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61" name="Line 2096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62" name="Line 2097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63" name="Line 2098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64" name="Line 2099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65" name="Line 2100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66" name="Line 2101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67" name="Line 2102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68" name="Line 2087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69" name="Line 2088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0" name="Line 2089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1" name="Line 2090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2" name="Line 2091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3" name="Line 2092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4" name="Line 2093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5" name="Line 2094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6" name="Line 2095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7" name="Line 2096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8" name="Line 2097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9" name="Line 2098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80" name="Line 2099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81" name="Line 2100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82" name="Line 2101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83" name="Line 2102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84" name="Line 2087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85" name="Line 2088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86" name="Line 2089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87" name="Line 2090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88" name="Line 2091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89" name="Line 2092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0" name="Line 2093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1" name="Line 2094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2" name="Line 2095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3" name="Line 2096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4" name="Line 2097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5" name="Line 2098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6" name="Line 2099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7" name="Line 2100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8" name="Line 2101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9" name="Line 2102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0" name="Line 2087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1" name="Line 2088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2" name="Line 2089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3" name="Line 2090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4" name="Line 2091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5" name="Line 2092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6" name="Line 2093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7" name="Line 2094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8" name="Line 2095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9" name="Line 2096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10" name="Line 2097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11" name="Line 2098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12" name="Line 2099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13" name="Line 2100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14" name="Line 2101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15" name="Line 2102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16" name="Line 601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17" name="Line 602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18" name="Line 603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19" name="Line 604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0" name="Line 605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1" name="Line 606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2" name="Line 607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3" name="Line 608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4" name="Line 609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5" name="Line 610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6" name="Line 611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7" name="Line 612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8" name="Line 613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9" name="Line 614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0" name="Line 615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1" name="Line 616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2" name="Line 679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3" name="Line 680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4" name="Line 681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5" name="Line 682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6" name="Line 683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7" name="Line 684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8" name="Line 685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9" name="Line 686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40" name="Line 687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41" name="Line 688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42" name="Line 689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43" name="Line 690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44" name="Line 691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45" name="Line 692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46" name="Line 693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47" name="Line 694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48" name="Line 2311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49" name="Line 2312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0" name="Line 2313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1" name="Line 2314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2" name="Line 2315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3" name="Line 2316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4" name="Line 2317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5" name="Line 2318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6" name="Line 2319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7" name="Line 2320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8" name="Line 2321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9" name="Line 2322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60" name="Line 2323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61" name="Line 2324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62" name="Line 2325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63" name="Line 2326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64" name="Line 2087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65" name="Line 2088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66" name="Line 2089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67" name="Line 2090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68" name="Line 2091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69" name="Line 2092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0" name="Line 2093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1" name="Line 2094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2" name="Line 2095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3" name="Line 2096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4" name="Line 2097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5" name="Line 2098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6" name="Line 2099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7" name="Line 2100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8" name="Line 2101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9" name="Line 2102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0" name="Line 2311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1" name="Line 2312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2" name="Line 2313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3" name="Line 2314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4" name="Line 2315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5" name="Line 2316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6" name="Line 2317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7" name="Line 2318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8" name="Line 2319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9" name="Line 2320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90" name="Line 2321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91" name="Line 2322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92" name="Line 2323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93" name="Line 2324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94" name="Line 2325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95" name="Line 2326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596" name="Line 601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597" name="Line 602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598" name="Line 603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599" name="Line 604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0" name="Line 605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1" name="Line 606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2" name="Line 607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3" name="Line 608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4" name="Line 609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5" name="Line 610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6" name="Line 611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7" name="Line 612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8" name="Line 613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9" name="Line 614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0" name="Line 615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1" name="Line 616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2" name="Line 679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3" name="Line 680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4" name="Line 681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5" name="Line 682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6" name="Line 683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7" name="Line 684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8" name="Line 685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9" name="Line 686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20" name="Line 687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21" name="Line 688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22" name="Line 689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23" name="Line 690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24" name="Line 691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25" name="Line 692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26" name="Line 693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27" name="Line 694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28" name="Line 192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29" name="Line 192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0" name="Line 19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1" name="Line 19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2" name="Line 19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3" name="Line 19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4" name="Line 19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5" name="Line 19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6" name="Line 19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7" name="Line 19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8" name="Line 193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9" name="Line 193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0" name="Line 193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1" name="Line 194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2" name="Line 194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3" name="Line 194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4" name="Line 2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5" name="Line 2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6" name="Line 2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7" name="Line 2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8" name="Line 2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9" name="Line 2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0" name="Line 2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1" name="Line 2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2" name="Line 50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3" name="Line 50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4" name="Line 50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5" name="Line 50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6" name="Line 50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7" name="Line 51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8" name="Line 51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9" name="Line 51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0" name="Line 192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1" name="Line 192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2" name="Line 19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3" name="Line 19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4" name="Line 19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5" name="Line 19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6" name="Line 19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7" name="Line 19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8" name="Line 19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9" name="Line 19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0" name="Line 193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1" name="Line 193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2" name="Line 193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3" name="Line 194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4" name="Line 194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5" name="Line 194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6" name="Line 2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7" name="Line 2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8" name="Line 2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9" name="Line 2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0" name="Line 2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1" name="Line 2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2" name="Line 2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3" name="Line 2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4" name="Line 50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5" name="Line 50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6" name="Line 50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7" name="Line 50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8" name="Line 50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9" name="Line 51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90" name="Line 51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91" name="Line 51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692" name="Line 1639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693" name="Line 1640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694" name="Line 1641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695" name="Line 1642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696" name="Line 1643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697" name="Line 1644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698" name="Line 1645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699" name="Line 1646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700" name="Line 1647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701" name="Line 1648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702" name="Line 1649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703" name="Line 1650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704" name="Line 1651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705" name="Line 1652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706" name="Line 1653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707" name="Line 1654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0" name="Line 1927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1" name="Line 1928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2" name="Line 192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3" name="Line 193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4" name="Line 193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5" name="Line 193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6" name="Line 1933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7" name="Line 1934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8" name="Line 1935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9" name="Line 1936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0" name="Line 1937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1" name="Line 1938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2" name="Line 193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3" name="Line 194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4" name="Line 194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5" name="Line 194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6" name="Line 22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7" name="Line 23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8" name="Line 23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9" name="Line 23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0" name="Line 233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1" name="Line 234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2" name="Line 235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3" name="Line 236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4" name="Line 505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5" name="Line 506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6" name="Line 507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7" name="Line 508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8" name="Line 50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9" name="Line 51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70" name="Line 51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71" name="Line 51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72" name="Line 1639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73" name="Line 1640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74" name="Line 1641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75" name="Line 1642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76" name="Line 1643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77" name="Line 1644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78" name="Line 1645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79" name="Line 1646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80" name="Line 1647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81" name="Line 1648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82" name="Line 1649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83" name="Line 1650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84" name="Line 1651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85" name="Line 1652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86" name="Line 1653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87" name="Line 1654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88" name="Line 1927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89" name="Line 1928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0" name="Line 192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1" name="Line 193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2" name="Line 193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3" name="Line 193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4" name="Line 1933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5" name="Line 1934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6" name="Line 1935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7" name="Line 1936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8" name="Line 1937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9" name="Line 1938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0" name="Line 193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1" name="Line 194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2" name="Line 194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3" name="Line 194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4" name="Line 22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5" name="Line 23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6" name="Line 23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7" name="Line 23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8" name="Line 233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9" name="Line 234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0" name="Line 235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1" name="Line 236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2" name="Line 505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3" name="Line 506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4" name="Line 507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5" name="Line 508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6" name="Line 50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7" name="Line 51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8" name="Line 51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9" name="Line 51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36" name="Line 719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37" name="Line 720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38" name="Line 721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39" name="Line 722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0" name="Line 723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1" name="Line 724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2" name="Line 725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3" name="Line 726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4" name="Line 727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5" name="Line 728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6" name="Line 729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7" name="Line 730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8" name="Line 731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9" name="Line 732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50" name="Line 733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51" name="Line 734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52" name="Line 1879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53" name="Line 1880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54" name="Line 1881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55" name="Line 1882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56" name="Line 1883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57" name="Line 1884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58" name="Line 1885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59" name="Line 1886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60" name="Line 1887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61" name="Line 1888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62" name="Line 1889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63" name="Line 1890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64" name="Line 1891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65" name="Line 1892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66" name="Line 1893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67" name="Line 1894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68" name="Line 601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69" name="Line 602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0" name="Line 603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1" name="Line 604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2" name="Line 605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3" name="Line 606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4" name="Line 607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5" name="Line 608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6" name="Line 609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7" name="Line 610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8" name="Line 611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9" name="Line 612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0" name="Line 613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1" name="Line 614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2" name="Line 615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3" name="Line 616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4" name="Line 679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5" name="Line 680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6" name="Line 681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7" name="Line 682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8" name="Line 683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9" name="Line 684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0" name="Line 685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1" name="Line 686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2" name="Line 687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3" name="Line 688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4" name="Line 689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5" name="Line 690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6" name="Line 691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7" name="Line 692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8" name="Line 693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9" name="Line 694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0" name="Line 1879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1" name="Line 1880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2" name="Line 1881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3" name="Line 1882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4" name="Line 1883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5" name="Line 1884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6" name="Line 1885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7" name="Line 1886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8" name="Line 1887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9" name="Line 1888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10" name="Line 1889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11" name="Line 1890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12" name="Line 1891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13" name="Line 1892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14" name="Line 1893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15" name="Line 1894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16" name="Line 34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17" name="Line 34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18" name="Line 343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19" name="Line 344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0" name="Line 345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1" name="Line 346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2" name="Line 347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3" name="Line 348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4" name="Line 349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5" name="Line 350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6" name="Line 35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7" name="Line 35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8" name="Line 353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9" name="Line 354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30" name="Line 355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31" name="Line 356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32" name="Line 1639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33" name="Line 1640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34" name="Line 1641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35" name="Line 1642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36" name="Line 1643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37" name="Line 1644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38" name="Line 1645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39" name="Line 1646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40" name="Line 1647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41" name="Line 1648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42" name="Line 1649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43" name="Line 1650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44" name="Line 1651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45" name="Line 1652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46" name="Line 1653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47" name="Line 1654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48" name="Line 1207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49" name="Line 1208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0" name="Line 1209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1" name="Line 1210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2" name="Line 1211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3" name="Line 1212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4" name="Line 1213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5" name="Line 1214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6" name="Line 1215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7" name="Line 1216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8" name="Line 1217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9" name="Line 1218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60" name="Line 1219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61" name="Line 1220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62" name="Line 1221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63" name="Line 1222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64" name="Line 1223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65" name="Line 1224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66" name="Line 1225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67" name="Line 1226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68" name="Line 1227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69" name="Line 1228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0" name="Line 1229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1" name="Line 1230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2" name="Line 1231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3" name="Line 1232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4" name="Line 1233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5" name="Line 1234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6" name="Line 1235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7" name="Line 1236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8" name="Line 1237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9" name="Line 1238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0" name="Line 1239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1" name="Line 1240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2" name="Line 1241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3" name="Line 1242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4" name="Line 1243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5" name="Line 1244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6" name="Line 1245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7" name="Line 1246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8" name="Line 1247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9" name="Line 1248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90" name="Line 1249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91" name="Line 1250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92" name="Line 1251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93" name="Line 1252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94" name="Line 1253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95" name="Line 1254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96" name="Line 1255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97" name="Line 1256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98" name="Line 1257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99" name="Line 1258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0" name="Line 1259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1" name="Line 1260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2" name="Line 1261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3" name="Line 1262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4" name="Line 1263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5" name="Line 1264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6" name="Line 1265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7" name="Line 1266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8" name="Line 1267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9" name="Line 1268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10" name="Line 1269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11" name="Line 1270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12" name="Line 341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13" name="Line 342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14" name="Line 343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15" name="Line 344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16" name="Line 345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17" name="Line 346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18" name="Line 347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19" name="Line 348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20" name="Line 349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21" name="Line 350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22" name="Line 351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23" name="Line 352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24" name="Line 353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25" name="Line 354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26" name="Line 355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27" name="Line 356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28" name="Line 1639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29" name="Line 1640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0" name="Line 1641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1" name="Line 1642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2" name="Line 1643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3" name="Line 1644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4" name="Line 1645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5" name="Line 1646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6" name="Line 1647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7" name="Line 1648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8" name="Line 1649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9" name="Line 1650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40" name="Line 1651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41" name="Line 1652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42" name="Line 1653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43" name="Line 1654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44" name="Line 1639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45" name="Line 1640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46" name="Line 1641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47" name="Line 1642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48" name="Line 1643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49" name="Line 1644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0" name="Line 1645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1" name="Line 1646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2" name="Line 1647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3" name="Line 1648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4" name="Line 1649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5" name="Line 1650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6" name="Line 1651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7" name="Line 1652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8" name="Line 1653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9" name="Line 1654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0" name="Line 1927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1" name="Line 1928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2" name="Line 192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3" name="Line 193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4" name="Line 193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5" name="Line 193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6" name="Line 1933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7" name="Line 1934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8" name="Line 1935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9" name="Line 1936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0" name="Line 1937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1" name="Line 1938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2" name="Line 193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3" name="Line 194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4" name="Line 194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5" name="Line 194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6" name="Line 22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7" name="Line 23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8" name="Line 23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9" name="Line 23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0" name="Line 233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1" name="Line 234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2" name="Line 235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3" name="Line 236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4" name="Line 505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5" name="Line 506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6" name="Line 507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7" name="Line 508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8" name="Line 50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9" name="Line 51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90" name="Line 51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91" name="Line 51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092" name="Line 1639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093" name="Line 1640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094" name="Line 1641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095" name="Line 1642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096" name="Line 1643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097" name="Line 1644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098" name="Line 1645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099" name="Line 1646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100" name="Line 1647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101" name="Line 1648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102" name="Line 1649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103" name="Line 1650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104" name="Line 1651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105" name="Line 1652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106" name="Line 1653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107" name="Line 1654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08" name="Line 1927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09" name="Line 1928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0" name="Line 1929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1" name="Line 1930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2" name="Line 1931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3" name="Line 1932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4" name="Line 1933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5" name="Line 1934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6" name="Line 1935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7" name="Line 1936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8" name="Line 1937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9" name="Line 1938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0" name="Line 1939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1" name="Line 1940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2" name="Line 1941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3" name="Line 1942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4" name="Line 229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5" name="Line 230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6" name="Line 231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7" name="Line 232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8" name="Line 233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9" name="Line 234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0" name="Line 235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1" name="Line 236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2" name="Line 505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3" name="Line 506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4" name="Line 507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5" name="Line 508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6" name="Line 509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7" name="Line 510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8" name="Line 511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9" name="Line 512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0" name="Line 2183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1" name="Line 2184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2" name="Line 2185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3" name="Line 2186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4" name="Line 2187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5" name="Line 2188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6" name="Line 2189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7" name="Line 2190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8" name="Line 2191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9" name="Line 2192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50" name="Line 2193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51" name="Line 2194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52" name="Line 2195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53" name="Line 2196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54" name="Line 2197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55" name="Line 2198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56" name="Line 2199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57" name="Line 2200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58" name="Line 2201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59" name="Line 2202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0" name="Line 2203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1" name="Line 2204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2" name="Line 2205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3" name="Line 2206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4" name="Line 2207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5" name="Line 2208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6" name="Line 2209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7" name="Line 2210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8" name="Line 2211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9" name="Line 2212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70" name="Line 2213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71" name="Line 2214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72" name="Line 1639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73" name="Line 1640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74" name="Line 1641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75" name="Line 1642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76" name="Line 1643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77" name="Line 1644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78" name="Line 1645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79" name="Line 1646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80" name="Line 1647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81" name="Line 1648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82" name="Line 1649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83" name="Line 1650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84" name="Line 1651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85" name="Line 1652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86" name="Line 1653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87" name="Line 1654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88" name="Line 1927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89" name="Line 1928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0" name="Line 1929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1" name="Line 1930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2" name="Line 1931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3" name="Line 1932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4" name="Line 1933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5" name="Line 1934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6" name="Line 1935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7" name="Line 1936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8" name="Line 1937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9" name="Line 1938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0" name="Line 1939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1" name="Line 1940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2" name="Line 1941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3" name="Line 1942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4" name="Line 229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5" name="Line 230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6" name="Line 231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7" name="Line 232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8" name="Line 233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9" name="Line 234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0" name="Line 235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1" name="Line 236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2" name="Line 505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3" name="Line 506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4" name="Line 507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5" name="Line 508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6" name="Line 509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7" name="Line 510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8" name="Line 511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9" name="Line 512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0" name="Line 503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1" name="Line 504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2" name="Line 505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3" name="Line 506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4" name="Line 507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5" name="Line 508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6" name="Line 509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7" name="Line 510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8" name="Line 511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9" name="Line 512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30" name="Line 513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31" name="Line 514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32" name="Line 515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33" name="Line 516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34" name="Line 517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35" name="Line 518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36" name="Line 601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37" name="Line 602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38" name="Line 603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39" name="Line 604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0" name="Line 605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1" name="Line 606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2" name="Line 607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3" name="Line 608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4" name="Line 609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5" name="Line 610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6" name="Line 611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7" name="Line 612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8" name="Line 613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9" name="Line 614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0" name="Line 615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1" name="Line 616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2" name="Line 679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3" name="Line 680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4" name="Line 681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5" name="Line 682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6" name="Line 683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7" name="Line 684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8" name="Line 685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9" name="Line 686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60" name="Line 687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61" name="Line 688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62" name="Line 689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63" name="Line 690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64" name="Line 691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65" name="Line 692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66" name="Line 693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67" name="Line 694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68" name="Line 2183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69" name="Line 2184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0" name="Line 2185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1" name="Line 2186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2" name="Line 2187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3" name="Line 2188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4" name="Line 2189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5" name="Line 2190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6" name="Line 2191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7" name="Line 2192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8" name="Line 2193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9" name="Line 2194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80" name="Line 2195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81" name="Line 2196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82" name="Line 2197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83" name="Line 2198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84" name="Line 2199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85" name="Line 2200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86" name="Line 2201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87" name="Line 2202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88" name="Line 2203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89" name="Line 2204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0" name="Line 2205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1" name="Line 2206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2" name="Line 2207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3" name="Line 2208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4" name="Line 2209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5" name="Line 2210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6" name="Line 2211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7" name="Line 2212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8" name="Line 2213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9" name="Line 2214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0" name="Line 1639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1" name="Line 1640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2" name="Line 1641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3" name="Line 1642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4" name="Line 1643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5" name="Line 1644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6" name="Line 1645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7" name="Line 1646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8" name="Line 1647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9" name="Line 1648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10" name="Line 1649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11" name="Line 1650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12" name="Line 1651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13" name="Line 1652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14" name="Line 1653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15" name="Line 1654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16" name="Line 1927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17" name="Line 1928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18" name="Line 1929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19" name="Line 1930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0" name="Line 1931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1" name="Line 1932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2" name="Line 1933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3" name="Line 1934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4" name="Line 1935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5" name="Line 1936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6" name="Line 1937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7" name="Line 1938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8" name="Line 1939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9" name="Line 1940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0" name="Line 1941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1" name="Line 1942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2" name="Line 229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3" name="Line 230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4" name="Line 231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5" name="Line 232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6" name="Line 233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7" name="Line 234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8" name="Line 235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9" name="Line 236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40" name="Line 505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41" name="Line 506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42" name="Line 507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43" name="Line 508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44" name="Line 509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45" name="Line 510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46" name="Line 511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47" name="Line 512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0" name="Line 2151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1" name="Line 2152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2" name="Line 2153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3" name="Line 2154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4" name="Line 2155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5" name="Line 2156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6" name="Line 2157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7" name="Line 2158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8" name="Line 2159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9" name="Line 2160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90" name="Line 2161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91" name="Line 2162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92" name="Line 2163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93" name="Line 2164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94" name="Line 2165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95" name="Line 2166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396" name="Line 2167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397" name="Line 2168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398" name="Line 2169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399" name="Line 2170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0" name="Line 2171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1" name="Line 2172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2" name="Line 2173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3" name="Line 2174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4" name="Line 2175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5" name="Line 2176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6" name="Line 2177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7" name="Line 2178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8" name="Line 2179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9" name="Line 2180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10" name="Line 2181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11" name="Line 2182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12" name="Line 1207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13" name="Line 1208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14" name="Line 1209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15" name="Line 1210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16" name="Line 1211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17" name="Line 1212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18" name="Line 1213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19" name="Line 1214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20" name="Line 1215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21" name="Line 1216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22" name="Line 1217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23" name="Line 1218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24" name="Line 1219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25" name="Line 1220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26" name="Line 1221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27" name="Line 1222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28" name="Line 1223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29" name="Line 1224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0" name="Line 1225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1" name="Line 1226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2" name="Line 1227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3" name="Line 1228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4" name="Line 1229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5" name="Line 1230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6" name="Line 1231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7" name="Line 1232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8" name="Line 1233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9" name="Line 1234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40" name="Line 1235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41" name="Line 1236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42" name="Line 1237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43" name="Line 1238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44" name="Line 1239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45" name="Line 1240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46" name="Line 1241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47" name="Line 1242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48" name="Line 1243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49" name="Line 1244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0" name="Line 1245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1" name="Line 1246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2" name="Line 1247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3" name="Line 1248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4" name="Line 1249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5" name="Line 1250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6" name="Line 1251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7" name="Line 1252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8" name="Line 1253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9" name="Line 1254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0" name="Line 1255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1" name="Line 1256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2" name="Line 1257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3" name="Line 1258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4" name="Line 1259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5" name="Line 1260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6" name="Line 1261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7" name="Line 1262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8" name="Line 1263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9" name="Line 1264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70" name="Line 1265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71" name="Line 1266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72" name="Line 1267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73" name="Line 1268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74" name="Line 1269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75" name="Line 1270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76" name="Line 341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77" name="Line 342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78" name="Line 343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79" name="Line 344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0" name="Line 345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1" name="Line 346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2" name="Line 347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3" name="Line 348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4" name="Line 349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5" name="Line 350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6" name="Line 351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7" name="Line 352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8" name="Line 353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9" name="Line 354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90" name="Line 355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91" name="Line 356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492" name="Line 1639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493" name="Line 1640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494" name="Line 1641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495" name="Line 1642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496" name="Line 1643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497" name="Line 1644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498" name="Line 1645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499" name="Line 1646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500" name="Line 1647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501" name="Line 1648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502" name="Line 1649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503" name="Line 1650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504" name="Line 1651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505" name="Line 1652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506" name="Line 1653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507" name="Line 1654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08" name="Line 1399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09" name="Line 1400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0" name="Line 1401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1" name="Line 1402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2" name="Line 1403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3" name="Line 1404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4" name="Line 1405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5" name="Line 1406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6" name="Line 1407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7" name="Line 1408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8" name="Line 1409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9" name="Line 1410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20" name="Line 1411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21" name="Line 1412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22" name="Line 1413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23" name="Line 1414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24" name="Line 1415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25" name="Line 1416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26" name="Line 1417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27" name="Line 1418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28" name="Line 1419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29" name="Line 1420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0" name="Line 1421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1" name="Line 1422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2" name="Line 1423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3" name="Line 1424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4" name="Line 1425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5" name="Line 1426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6" name="Line 1427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7" name="Line 1428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8" name="Line 1429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9" name="Line 1430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0" name="Line 1399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1" name="Line 1400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2" name="Line 1401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3" name="Line 1402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4" name="Line 1403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5" name="Line 1404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6" name="Line 1405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7" name="Line 1406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8" name="Line 1407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9" name="Line 1408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50" name="Line 1409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51" name="Line 1410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52" name="Line 1411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53" name="Line 1412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54" name="Line 1413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55" name="Line 1414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56" name="Line 1415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57" name="Line 1416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58" name="Line 1417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59" name="Line 1418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0" name="Line 1419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1" name="Line 1420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2" name="Line 1421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3" name="Line 1422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4" name="Line 1423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5" name="Line 1424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6" name="Line 1425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7" name="Line 1426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8" name="Line 1427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9" name="Line 1428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70" name="Line 1429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71" name="Line 1430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72" name="Line 719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73" name="Line 720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74" name="Line 721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75" name="Line 722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76" name="Line 723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77" name="Line 724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78" name="Line 725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79" name="Line 726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80" name="Line 727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81" name="Line 728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82" name="Line 729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83" name="Line 730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84" name="Line 731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85" name="Line 732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86" name="Line 733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87" name="Line 734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88" name="Line 1399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89" name="Line 1400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0" name="Line 1401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1" name="Line 1402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2" name="Line 1403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3" name="Line 1404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4" name="Line 1405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5" name="Line 1406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6" name="Line 1407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7" name="Line 1408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8" name="Line 1409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9" name="Line 1410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600" name="Line 1411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601" name="Line 1412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602" name="Line 1413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603" name="Line 1414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04" name="Line 1415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05" name="Line 1416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06" name="Line 1417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07" name="Line 1418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08" name="Line 1419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09" name="Line 1420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0" name="Line 1421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1" name="Line 1422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2" name="Line 1423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3" name="Line 1424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4" name="Line 1425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5" name="Line 1426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6" name="Line 1427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7" name="Line 1428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8" name="Line 1429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9" name="Line 1430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0" name="Line 2359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1" name="Line 2360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2" name="Line 2361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3" name="Line 2362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4" name="Line 2363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5" name="Line 2364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6" name="Line 2365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7" name="Line 2366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8" name="Line 2367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9" name="Line 2368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30" name="Line 2369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31" name="Line 2370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32" name="Line 2371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33" name="Line 2372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34" name="Line 2373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35" name="Line 2374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36" name="Line 2311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37" name="Line 2312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38" name="Line 2313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39" name="Line 2314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0" name="Line 2315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1" name="Line 2316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2" name="Line 2317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3" name="Line 2318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4" name="Line 2319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5" name="Line 2320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6" name="Line 2321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7" name="Line 2322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8" name="Line 2323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9" name="Line 2324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50" name="Line 2325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51" name="Line 2326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52" name="Line 1207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53" name="Line 1208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54" name="Line 120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55" name="Line 121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56" name="Line 121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57" name="Line 121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58" name="Line 1213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59" name="Line 1214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60" name="Line 1215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61" name="Line 1216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62" name="Line 1217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63" name="Line 1218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64" name="Line 121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65" name="Line 122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66" name="Line 122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67" name="Line 122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68" name="Line 1223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69" name="Line 1224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0" name="Line 122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1" name="Line 122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2" name="Line 122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3" name="Line 122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4" name="Line 1229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5" name="Line 1230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6" name="Line 1231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7" name="Line 1232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8" name="Line 1233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9" name="Line 1234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80" name="Line 123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81" name="Line 123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82" name="Line 123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83" name="Line 123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84" name="Line 123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85" name="Line 124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86" name="Line 124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87" name="Line 124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88" name="Line 1243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89" name="Line 1244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0" name="Line 1245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1" name="Line 1246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2" name="Line 1247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3" name="Line 1248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4" name="Line 124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5" name="Line 125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6" name="Line 125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7" name="Line 125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8" name="Line 1253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9" name="Line 1254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0" name="Line 125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1" name="Line 125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2" name="Line 125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3" name="Line 125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4" name="Line 1259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5" name="Line 1260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6" name="Line 1261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7" name="Line 1262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8" name="Line 1263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9" name="Line 1264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10" name="Line 126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11" name="Line 126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12" name="Line 126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13" name="Line 126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14" name="Line 1269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15" name="Line 1270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16" name="Line 2311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17" name="Line 2312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18" name="Line 2313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19" name="Line 2314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0" name="Line 2315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1" name="Line 2316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2" name="Line 2317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3" name="Line 2318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4" name="Line 2319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5" name="Line 2320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6" name="Line 2321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7" name="Line 2322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8" name="Line 2323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9" name="Line 2324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30" name="Line 2325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31" name="Line 2326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32" name="Line 1207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33" name="Line 1208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34" name="Line 120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35" name="Line 121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36" name="Line 121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37" name="Line 121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38" name="Line 1213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39" name="Line 1214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40" name="Line 1215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41" name="Line 1216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42" name="Line 1217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43" name="Line 1218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44" name="Line 121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45" name="Line 122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46" name="Line 122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47" name="Line 122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48" name="Line 1223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49" name="Line 1224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0" name="Line 122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1" name="Line 122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2" name="Line 122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3" name="Line 122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4" name="Line 1229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5" name="Line 1230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6" name="Line 1231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7" name="Line 1232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8" name="Line 1233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9" name="Line 1234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60" name="Line 123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61" name="Line 123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62" name="Line 123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63" name="Line 123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64" name="Line 123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65" name="Line 124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66" name="Line 124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67" name="Line 124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68" name="Line 1243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69" name="Line 1244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0" name="Line 1245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1" name="Line 1246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2" name="Line 1247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3" name="Line 1248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4" name="Line 124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5" name="Line 125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6" name="Line 125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7" name="Line 125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8" name="Line 1253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9" name="Line 1254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0" name="Line 125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1" name="Line 125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2" name="Line 125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3" name="Line 125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4" name="Line 1259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5" name="Line 1260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6" name="Line 1261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7" name="Line 1262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8" name="Line 1263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9" name="Line 1264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90" name="Line 126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91" name="Line 126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92" name="Line 126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93" name="Line 126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94" name="Line 1269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95" name="Line 1270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796" name="Line 2311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797" name="Line 2312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798" name="Line 2313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799" name="Line 2314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0" name="Line 2315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1" name="Line 2316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2" name="Line 2317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3" name="Line 2318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4" name="Line 2319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5" name="Line 2320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6" name="Line 2321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7" name="Line 2322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8" name="Line 2323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9" name="Line 2324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10" name="Line 2325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11" name="Line 2326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08" name="Line 719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09" name="Line 720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0" name="Line 721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1" name="Line 722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2" name="Line 723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3" name="Line 724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4" name="Line 725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5" name="Line 726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6" name="Line 727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7" name="Line 728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8" name="Line 729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9" name="Line 730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20" name="Line 731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21" name="Line 732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22" name="Line 733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23" name="Line 734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24" name="Line 1207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25" name="Line 1208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26" name="Line 1209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27" name="Line 1210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28" name="Line 1211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29" name="Line 1212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0" name="Line 1213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1" name="Line 1214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2" name="Line 1215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3" name="Line 1216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4" name="Line 1217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5" name="Line 1218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6" name="Line 1219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7" name="Line 1220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8" name="Line 1221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9" name="Line 1222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0" name="Line 1223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1" name="Line 1224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2" name="Line 1225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3" name="Line 1226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4" name="Line 1227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5" name="Line 1228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6" name="Line 1229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7" name="Line 1230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8" name="Line 1231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9" name="Line 1232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50" name="Line 1233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51" name="Line 1234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52" name="Line 1235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53" name="Line 1236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54" name="Line 1237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55" name="Line 1238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56" name="Line 1239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57" name="Line 1240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58" name="Line 1241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59" name="Line 1242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0" name="Line 1243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1" name="Line 1244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2" name="Line 1245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3" name="Line 1246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4" name="Line 1247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5" name="Line 1248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6" name="Line 1249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7" name="Line 1250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8" name="Line 1251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9" name="Line 1252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70" name="Line 1253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71" name="Line 1254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72" name="Line 1255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73" name="Line 1256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74" name="Line 1257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75" name="Line 1258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76" name="Line 1259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77" name="Line 1260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78" name="Line 1261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79" name="Line 1262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80" name="Line 1263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81" name="Line 1264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82" name="Line 1265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83" name="Line 1266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84" name="Line 1267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85" name="Line 1268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86" name="Line 1269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87" name="Line 1270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88" name="Line 2311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89" name="Line 2312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0" name="Line 2313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1" name="Line 2314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2" name="Line 2315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3" name="Line 2316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4" name="Line 2317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5" name="Line 2318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6" name="Line 2319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7" name="Line 2320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8" name="Line 2321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9" name="Line 2322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8000" name="Line 2323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8001" name="Line 2324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8002" name="Line 2325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8003" name="Line 2326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0" name="Line 719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1" name="Line 720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2" name="Line 721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3" name="Line 722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4" name="Line 723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5" name="Line 724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6" name="Line 725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7" name="Line 726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8" name="Line 727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9" name="Line 728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10" name="Line 729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11" name="Line 730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12" name="Line 731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13" name="Line 732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14" name="Line 733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15" name="Line 734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16" name="Line 719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17" name="Line 720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18" name="Line 721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19" name="Line 722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0" name="Line 723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1" name="Line 724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2" name="Line 725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3" name="Line 726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4" name="Line 727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5" name="Line 728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6" name="Line 729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7" name="Line 730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8" name="Line 731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9" name="Line 732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30" name="Line 733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31" name="Line 734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76" name="Line 197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77" name="Line 198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78" name="Line 199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79" name="Line 200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0" name="Line 201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1" name="Line 202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2" name="Line 203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3" name="Line 204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4" name="Line 205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5" name="Line 206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6" name="Line 207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7" name="Line 208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8" name="Line 209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9" name="Line 210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90" name="Line 211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91" name="Line 212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892" name="Line 213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893" name="Line 214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894" name="Line 215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895" name="Line 216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896" name="Line 217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897" name="Line 218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898" name="Line 219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899" name="Line 220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900" name="Line 221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901" name="Line 222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902" name="Line 223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903" name="Line 224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904" name="Line 225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905" name="Line 226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906" name="Line 227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907" name="Line 228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04" name="Line 389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05" name="Line 390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06" name="Line 391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07" name="Line 392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08" name="Line 393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09" name="Line 394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0" name="Line 395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1" name="Line 396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2" name="Line 397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3" name="Line 398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4" name="Line 399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5" name="Line 400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6" name="Line 401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7" name="Line 402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8" name="Line 403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9" name="Line 404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0" name="Line 405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1" name="Line 406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2" name="Line 407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3" name="Line 408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4" name="Line 409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5" name="Line 410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6" name="Line 411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7" name="Line 412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8" name="Line 413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9" name="Line 414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30" name="Line 415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31" name="Line 416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32" name="Line 417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33" name="Line 418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34" name="Line 419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35" name="Line 420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36" name="Line 197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37" name="Line 198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38" name="Line 199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39" name="Line 200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0" name="Line 201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1" name="Line 202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2" name="Line 203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3" name="Line 204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4" name="Line 205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5" name="Line 206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6" name="Line 207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7" name="Line 208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8" name="Line 209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9" name="Line 210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50" name="Line 211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51" name="Line 212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52" name="Line 213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53" name="Line 214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54" name="Line 215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55" name="Line 216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56" name="Line 217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57" name="Line 218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58" name="Line 219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59" name="Line 220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60" name="Line 221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61" name="Line 222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62" name="Line 223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63" name="Line 224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64" name="Line 225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65" name="Line 226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66" name="Line 227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67" name="Line 228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68" name="Line 389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69" name="Line 390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0" name="Line 391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1" name="Line 392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2" name="Line 393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3" name="Line 394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4" name="Line 395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5" name="Line 396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6" name="Line 397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7" name="Line 398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8" name="Line 399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9" name="Line 400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80" name="Line 401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81" name="Line 402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82" name="Line 403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83" name="Line 404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84" name="Line 405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85" name="Line 406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86" name="Line 407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87" name="Line 408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88" name="Line 409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89" name="Line 410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0" name="Line 411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1" name="Line 412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2" name="Line 413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3" name="Line 414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4" name="Line 415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5" name="Line 416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6" name="Line 417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7" name="Line 418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8" name="Line 419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9" name="Line 420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32" name="Line 535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33" name="Line 536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34" name="Line 537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35" name="Line 538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36" name="Line 539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37" name="Line 540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38" name="Line 541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39" name="Line 542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40" name="Line 543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41" name="Line 544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42" name="Line 545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43" name="Line 546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44" name="Line 547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45" name="Line 548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46" name="Line 549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47" name="Line 550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48" name="Line 197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49" name="Line 198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0" name="Line 199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1" name="Line 200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2" name="Line 201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3" name="Line 202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4" name="Line 203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5" name="Line 204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6" name="Line 205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7" name="Line 206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8" name="Line 207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9" name="Line 208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60" name="Line 209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61" name="Line 210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62" name="Line 211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63" name="Line 212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64" name="Line 213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65" name="Line 214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66" name="Line 215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67" name="Line 216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68" name="Line 217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69" name="Line 218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0" name="Line 219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1" name="Line 220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2" name="Line 221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3" name="Line 222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4" name="Line 223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5" name="Line 224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6" name="Line 225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7" name="Line 226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8" name="Line 227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9" name="Line 228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0" name="Line 389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1" name="Line 390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2" name="Line 391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3" name="Line 392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4" name="Line 393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5" name="Line 394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6" name="Line 395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7" name="Line 396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8" name="Line 397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9" name="Line 398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90" name="Line 399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91" name="Line 400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92" name="Line 401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93" name="Line 402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94" name="Line 403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95" name="Line 404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96" name="Line 405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97" name="Line 406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98" name="Line 407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99" name="Line 408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0" name="Line 409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1" name="Line 410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2" name="Line 411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3" name="Line 412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4" name="Line 413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5" name="Line 414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6" name="Line 415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7" name="Line 416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8" name="Line 417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9" name="Line 418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10" name="Line 419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11" name="Line 420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12" name="Line 2343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13" name="Line 2344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14" name="Line 2345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15" name="Line 2346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16" name="Line 2347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17" name="Line 2348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18" name="Line 2349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19" name="Line 2350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20" name="Line 2351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21" name="Line 2352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22" name="Line 2353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23" name="Line 2354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24" name="Line 2355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25" name="Line 2356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26" name="Line 2357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27" name="Line 2358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28" name="Line 535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29" name="Line 536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0" name="Line 537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1" name="Line 538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2" name="Line 539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3" name="Line 540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4" name="Line 541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5" name="Line 542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6" name="Line 543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7" name="Line 544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8" name="Line 545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9" name="Line 546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40" name="Line 547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41" name="Line 548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42" name="Line 549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43" name="Line 550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44" name="Line 197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45" name="Line 198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46" name="Line 199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47" name="Line 200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48" name="Line 201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49" name="Line 202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0" name="Line 203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1" name="Line 204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2" name="Line 205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3" name="Line 206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4" name="Line 207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5" name="Line 208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6" name="Line 209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7" name="Line 210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8" name="Line 211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9" name="Line 212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0" name="Line 213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1" name="Line 214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2" name="Line 215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3" name="Line 216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4" name="Line 217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5" name="Line 218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6" name="Line 219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7" name="Line 220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8" name="Line 221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9" name="Line 222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70" name="Line 223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71" name="Line 224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72" name="Line 225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73" name="Line 226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74" name="Line 227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75" name="Line 228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76" name="Line 389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77" name="Line 390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78" name="Line 391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79" name="Line 392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0" name="Line 393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1" name="Line 394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2" name="Line 395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3" name="Line 396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4" name="Line 397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5" name="Line 398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6" name="Line 399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7" name="Line 400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8" name="Line 401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9" name="Line 402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90" name="Line 403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91" name="Line 404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92" name="Line 405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93" name="Line 406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94" name="Line 407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95" name="Line 408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96" name="Line 409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97" name="Line 410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98" name="Line 411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99" name="Line 412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300" name="Line 413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301" name="Line 414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302" name="Line 415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303" name="Line 416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304" name="Line 417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305" name="Line 418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306" name="Line 419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307" name="Line 420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08" name="Line 1111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09" name="Line 1112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0" name="Line 1113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1" name="Line 1114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2" name="Line 1115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3" name="Line 1116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4" name="Line 1117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5" name="Line 1118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6" name="Line 1119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7" name="Line 1120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8" name="Line 1121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9" name="Line 1122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20" name="Line 1123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21" name="Line 1124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22" name="Line 1125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23" name="Line 1126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24" name="Line 1127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25" name="Line 1128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26" name="Line 1129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27" name="Line 1130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28" name="Line 1131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29" name="Line 1132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0" name="Line 1133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1" name="Line 1134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2" name="Line 1135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3" name="Line 1136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4" name="Line 1137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5" name="Line 1138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6" name="Line 1139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7" name="Line 1140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8" name="Line 1141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9" name="Line 1142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0" name="Line 1111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1" name="Line 1112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2" name="Line 1113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3" name="Line 1114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4" name="Line 1115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5" name="Line 1116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6" name="Line 1117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7" name="Line 1118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8" name="Line 1119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9" name="Line 1120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50" name="Line 1121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51" name="Line 1122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52" name="Line 1123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53" name="Line 1124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54" name="Line 1125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55" name="Line 1126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56" name="Line 1127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57" name="Line 1128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58" name="Line 1129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59" name="Line 1130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0" name="Line 1131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1" name="Line 1132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2" name="Line 1133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3" name="Line 1134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4" name="Line 1135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5" name="Line 1136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6" name="Line 1137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7" name="Line 1138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8" name="Line 1139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9" name="Line 1140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70" name="Line 1141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71" name="Line 1142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68" name="Line 1207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69" name="Line 1208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0" name="Line 1209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1" name="Line 1210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2" name="Line 1211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3" name="Line 1212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4" name="Line 1213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5" name="Line 1214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6" name="Line 1215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7" name="Line 1216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8" name="Line 1217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9" name="Line 1218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80" name="Line 1219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81" name="Line 1220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82" name="Line 1221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83" name="Line 1222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84" name="Line 1223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85" name="Line 1224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86" name="Line 1225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87" name="Line 1226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88" name="Line 1227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89" name="Line 1228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0" name="Line 1229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1" name="Line 1230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2" name="Line 1231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3" name="Line 1232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4" name="Line 1233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5" name="Line 1234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6" name="Line 1235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7" name="Line 1236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8" name="Line 1237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9" name="Line 1238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0" name="Line 1239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1" name="Line 1240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2" name="Line 1241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3" name="Line 1242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4" name="Line 1243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5" name="Line 1244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6" name="Line 1245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7" name="Line 1246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8" name="Line 1247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9" name="Line 1248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10" name="Line 1249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11" name="Line 1250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12" name="Line 1251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13" name="Line 1252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14" name="Line 1253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15" name="Line 1254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16" name="Line 1255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17" name="Line 1256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18" name="Line 1257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19" name="Line 1258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0" name="Line 1259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1" name="Line 1260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2" name="Line 1261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3" name="Line 1262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4" name="Line 1263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5" name="Line 1264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6" name="Line 1265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7" name="Line 1266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8" name="Line 1267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9" name="Line 1268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30" name="Line 1269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31" name="Line 1270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32" name="Line 1927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33" name="Line 1928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34" name="Line 1929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35" name="Line 1930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36" name="Line 1931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37" name="Line 1932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38" name="Line 1933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39" name="Line 1934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0" name="Line 1935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1" name="Line 1936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2" name="Line 1937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3" name="Line 1938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4" name="Line 1939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5" name="Line 1940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6" name="Line 1941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7" name="Line 1942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8" name="Line 229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9" name="Line 230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0" name="Line 231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1" name="Line 232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2" name="Line 233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3" name="Line 234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4" name="Line 235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5" name="Line 236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6" name="Line 505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7" name="Line 506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8" name="Line 507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9" name="Line 508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60" name="Line 509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61" name="Line 510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62" name="Line 511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63" name="Line 512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76" name="Line 719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77" name="Line 720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78" name="Line 721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79" name="Line 722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0" name="Line 723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1" name="Line 724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2" name="Line 725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3" name="Line 726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4" name="Line 727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5" name="Line 728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6" name="Line 729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7" name="Line 730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8" name="Line 731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9" name="Line 732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90" name="Line 733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91" name="Line 734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692" name="Line 1207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693" name="Line 1208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694" name="Line 1209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695" name="Line 1210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696" name="Line 1211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697" name="Line 1212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698" name="Line 1213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699" name="Line 1214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00" name="Line 1215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01" name="Line 1216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02" name="Line 1217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03" name="Line 1218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04" name="Line 1219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05" name="Line 1220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06" name="Line 1221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07" name="Line 1222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08" name="Line 1223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09" name="Line 1224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0" name="Line 1225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1" name="Line 1226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2" name="Line 1227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3" name="Line 1228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4" name="Line 1229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5" name="Line 1230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6" name="Line 1231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7" name="Line 1232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8" name="Line 1233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9" name="Line 1234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20" name="Line 1235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21" name="Line 1236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22" name="Line 1237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23" name="Line 1238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24" name="Line 1239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25" name="Line 1240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26" name="Line 1241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27" name="Line 1242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28" name="Line 1243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29" name="Line 1244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0" name="Line 1245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1" name="Line 1246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2" name="Line 1247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3" name="Line 1248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4" name="Line 1249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5" name="Line 1250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6" name="Line 1251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7" name="Line 1252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8" name="Line 1253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9" name="Line 1254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0" name="Line 1255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1" name="Line 1256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2" name="Line 1257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3" name="Line 1258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4" name="Line 1259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5" name="Line 1260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6" name="Line 1261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7" name="Line 1262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8" name="Line 1263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9" name="Line 1264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50" name="Line 1265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51" name="Line 1266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52" name="Line 1267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53" name="Line 1268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54" name="Line 1269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55" name="Line 1270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56" name="Line 1927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57" name="Line 1928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58" name="Line 1929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59" name="Line 1930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0" name="Line 1931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1" name="Line 1932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2" name="Line 1933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3" name="Line 1934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4" name="Line 1935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5" name="Line 1936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6" name="Line 1937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7" name="Line 1938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8" name="Line 1939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9" name="Line 1940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0" name="Line 1941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1" name="Line 1942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2" name="Line 229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3" name="Line 230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4" name="Line 231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5" name="Line 232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6" name="Line 233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7" name="Line 234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8" name="Line 235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9" name="Line 236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80" name="Line 505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81" name="Line 506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82" name="Line 507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83" name="Line 508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84" name="Line 509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85" name="Line 510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86" name="Line 511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87" name="Line 512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88" name="Line 719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89" name="Line 720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0" name="Line 721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1" name="Line 722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2" name="Line 723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3" name="Line 724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4" name="Line 725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5" name="Line 726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6" name="Line 727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7" name="Line 728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8" name="Line 729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9" name="Line 730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800" name="Line 731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801" name="Line 732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802" name="Line 733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803" name="Line 734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04" name="Line 1207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05" name="Line 1208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06" name="Line 1209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07" name="Line 1210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08" name="Line 1211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09" name="Line 1212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0" name="Line 1213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1" name="Line 1214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2" name="Line 1215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3" name="Line 1216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4" name="Line 1217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5" name="Line 1218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6" name="Line 1219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7" name="Line 1220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8" name="Line 1221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9" name="Line 1222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0" name="Line 1223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1" name="Line 1224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2" name="Line 1225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3" name="Line 1226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4" name="Line 1227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5" name="Line 1228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6" name="Line 1229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7" name="Line 1230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8" name="Line 1231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9" name="Line 1232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30" name="Line 1233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31" name="Line 1234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32" name="Line 1235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33" name="Line 1236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34" name="Line 1237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35" name="Line 1238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36" name="Line 1239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37" name="Line 1240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38" name="Line 1241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39" name="Line 1242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0" name="Line 1243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1" name="Line 1244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2" name="Line 1245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3" name="Line 1246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4" name="Line 1247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5" name="Line 1248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6" name="Line 1249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7" name="Line 1250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8" name="Line 1251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9" name="Line 1252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50" name="Line 1253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51" name="Line 1254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52" name="Line 1255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53" name="Line 1256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54" name="Line 1257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55" name="Line 1258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56" name="Line 1259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57" name="Line 1260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58" name="Line 1261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59" name="Line 1262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60" name="Line 1263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61" name="Line 1264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62" name="Line 1265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63" name="Line 1266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64" name="Line 1267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65" name="Line 1268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66" name="Line 1269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67" name="Line 1270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68" name="Line 1207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69" name="Line 1208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0" name="Line 1209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1" name="Line 1210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2" name="Line 1211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3" name="Line 1212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4" name="Line 1213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5" name="Line 1214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6" name="Line 1215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7" name="Line 1216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8" name="Line 1217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9" name="Line 1218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80" name="Line 1219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81" name="Line 1220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82" name="Line 1221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83" name="Line 1222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84" name="Line 1223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85" name="Line 1224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86" name="Line 1225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87" name="Line 1226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88" name="Line 1227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89" name="Line 1228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0" name="Line 1229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1" name="Line 1230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2" name="Line 1231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3" name="Line 1232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4" name="Line 1233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5" name="Line 1234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6" name="Line 1235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7" name="Line 1236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8" name="Line 1237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9" name="Line 1238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0" name="Line 1239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1" name="Line 1240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2" name="Line 1241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3" name="Line 1242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4" name="Line 1243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5" name="Line 1244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6" name="Line 1245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7" name="Line 1246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8" name="Line 1247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9" name="Line 1248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10" name="Line 1249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11" name="Line 1250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12" name="Line 1251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13" name="Line 1252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14" name="Line 1253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15" name="Line 1254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16" name="Line 1255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17" name="Line 1256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18" name="Line 1257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19" name="Line 1258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0" name="Line 1259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1" name="Line 1260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2" name="Line 1261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3" name="Line 1262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4" name="Line 1263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5" name="Line 1264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6" name="Line 1265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7" name="Line 1266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8" name="Line 1267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9" name="Line 1268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30" name="Line 1269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31" name="Line 1270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64" name="Line 277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65" name="Line 278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66" name="Line 279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67" name="Line 280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68" name="Line 281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69" name="Line 282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0" name="Line 283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1" name="Line 284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2" name="Line 285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3" name="Line 286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4" name="Line 287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5" name="Line 288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6" name="Line 289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7" name="Line 290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8" name="Line 291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9" name="Line 292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0" name="Line 1223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1" name="Line 1224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2" name="Line 1225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3" name="Line 1226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4" name="Line 1227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5" name="Line 1228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6" name="Line 1229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7" name="Line 1230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8" name="Line 1231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9" name="Line 1232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0" name="Line 1233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1" name="Line 1234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2" name="Line 1235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3" name="Line 1236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4" name="Line 1237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5" name="Line 1238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6" name="Line 1255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7" name="Line 1256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8" name="Line 1257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9" name="Line 1258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0" name="Line 1259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1" name="Line 1260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2" name="Line 1261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3" name="Line 1262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4" name="Line 1263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5" name="Line 1264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6" name="Line 1265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7" name="Line 1266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8" name="Line 1267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9" name="Line 1268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10" name="Line 1269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11" name="Line 1270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12" name="Line 2087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13" name="Line 2088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14" name="Line 2089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15" name="Line 2090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16" name="Line 2091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17" name="Line 2092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18" name="Line 2093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19" name="Line 2094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20" name="Line 2095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21" name="Line 2096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22" name="Line 2097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23" name="Line 2098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24" name="Line 2099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25" name="Line 2100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26" name="Line 2101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27" name="Line 2102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28" name="Line 117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29" name="Line 118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0" name="Line 119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1" name="Line 120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2" name="Line 121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3" name="Line 122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4" name="Line 123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5" name="Line 124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6" name="Line 125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7" name="Line 126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8" name="Line 127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9" name="Line 128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0" name="Line 129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1" name="Line 130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2" name="Line 131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3" name="Line 132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4" name="Line 719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5" name="Line 720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6" name="Line 721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7" name="Line 722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8" name="Line 723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9" name="Line 724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0" name="Line 725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1" name="Line 726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2" name="Line 727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3" name="Line 728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4" name="Line 729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5" name="Line 730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6" name="Line 731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7" name="Line 732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8" name="Line 733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9" name="Line 734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0" name="Line 719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1" name="Line 720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2" name="Line 721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3" name="Line 722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4" name="Line 723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5" name="Line 724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6" name="Line 725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7" name="Line 726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8" name="Line 727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9" name="Line 728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70" name="Line 729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71" name="Line 730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72" name="Line 731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73" name="Line 732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74" name="Line 733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75" name="Line 734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76" name="Line 277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77" name="Line 278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78" name="Line 279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79" name="Line 280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0" name="Line 281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1" name="Line 282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2" name="Line 283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3" name="Line 284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4" name="Line 285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5" name="Line 286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6" name="Line 287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7" name="Line 288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8" name="Line 289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9" name="Line 290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90" name="Line 291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91" name="Line 292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092" name="Line 2087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093" name="Line 2088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094" name="Line 2089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095" name="Line 2090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096" name="Line 2091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097" name="Line 2092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098" name="Line 2093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099" name="Line 2094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100" name="Line 2095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101" name="Line 2096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102" name="Line 2097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103" name="Line 2098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104" name="Line 2099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105" name="Line 2100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106" name="Line 2101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107" name="Line 2102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08" name="Line 1095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09" name="Line 1096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0" name="Line 1097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1" name="Line 1098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2" name="Line 1099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3" name="Line 1100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4" name="Line 1101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5" name="Line 1102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6" name="Line 1103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7" name="Line 1104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8" name="Line 1105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9" name="Line 1106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20" name="Line 1107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21" name="Line 1108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22" name="Line 1109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23" name="Line 1110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24" name="Line 1095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25" name="Line 1096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26" name="Line 1097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27" name="Line 1098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28" name="Line 1099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29" name="Line 1100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0" name="Line 1101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1" name="Line 1102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2" name="Line 1103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3" name="Line 1104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4" name="Line 1105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5" name="Line 1106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6" name="Line 1107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7" name="Line 1108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8" name="Line 1109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9" name="Line 1110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0" name="Line 2311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1" name="Line 2312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2" name="Line 2313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3" name="Line 2314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4" name="Line 2315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5" name="Line 2316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6" name="Line 2317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7" name="Line 2318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8" name="Line 2319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9" name="Line 2320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50" name="Line 2321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51" name="Line 2322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52" name="Line 2323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53" name="Line 2324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54" name="Line 2325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55" name="Line 2326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88" name="Line 1223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89" name="Line 1224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0" name="Line 1225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1" name="Line 1226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2" name="Line 1227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3" name="Line 1228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4" name="Line 1229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5" name="Line 1230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6" name="Line 1231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7" name="Line 1232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8" name="Line 1233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9" name="Line 1234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0" name="Line 1235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1" name="Line 1236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2" name="Line 1237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3" name="Line 1238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4" name="Line 1255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5" name="Line 1256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6" name="Line 1257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7" name="Line 1258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8" name="Line 1259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9" name="Line 1260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0" name="Line 1261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1" name="Line 1262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2" name="Line 1263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3" name="Line 1264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4" name="Line 1265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5" name="Line 1266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6" name="Line 1267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7" name="Line 1268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8" name="Line 1269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9" name="Line 1270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0" name="Line 229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1" name="Line 230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2" name="Line 231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3" name="Line 232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4" name="Line 233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5" name="Line 234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6" name="Line 235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7" name="Line 236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8" name="Line 505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9" name="Line 506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30" name="Line 507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31" name="Line 508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32" name="Line 509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33" name="Line 510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34" name="Line 511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35" name="Line 512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36" name="Line 229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37" name="Line 230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38" name="Line 231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39" name="Line 232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0" name="Line 233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1" name="Line 234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2" name="Line 235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3" name="Line 236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4" name="Line 505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5" name="Line 506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6" name="Line 507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7" name="Line 508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8" name="Line 509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9" name="Line 510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50" name="Line 511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51" name="Line 512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68" name="Line 229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69" name="Line 230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0" name="Line 231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1" name="Line 232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2" name="Line 233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3" name="Line 234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4" name="Line 235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5" name="Line 236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6" name="Line 505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7" name="Line 506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8" name="Line 507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9" name="Line 508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80" name="Line 509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81" name="Line 510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82" name="Line 511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83" name="Line 512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84" name="Line 11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85" name="Line 11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86" name="Line 11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87" name="Line 12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88" name="Line 12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89" name="Line 12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0" name="Line 12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1" name="Line 12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2" name="Line 12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3" name="Line 12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4" name="Line 1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5" name="Line 1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6" name="Line 1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7" name="Line 1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8" name="Line 1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9" name="Line 1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0" name="Line 71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1" name="Line 72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2" name="Line 72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3" name="Line 72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4" name="Line 72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5" name="Line 72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6" name="Line 72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7" name="Line 72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8" name="Line 7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9" name="Line 7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0" name="Line 7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1" name="Line 7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2" name="Line 7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3" name="Line 7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4" name="Line 7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5" name="Line 7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6" name="Line 71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7" name="Line 72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8" name="Line 72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9" name="Line 72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0" name="Line 72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1" name="Line 72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2" name="Line 72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3" name="Line 72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4" name="Line 7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5" name="Line 7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6" name="Line 7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7" name="Line 7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8" name="Line 7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9" name="Line 7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30" name="Line 7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31" name="Line 7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32" name="Line 1367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33" name="Line 1368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34" name="Line 1369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35" name="Line 1370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36" name="Line 1371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37" name="Line 1372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38" name="Line 1373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39" name="Line 1374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40" name="Line 1375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41" name="Line 1376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42" name="Line 1377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43" name="Line 1378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44" name="Line 1379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45" name="Line 1380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46" name="Line 1381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47" name="Line 1382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48" name="Line 1383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49" name="Line 1384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0" name="Line 1385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1" name="Line 1386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2" name="Line 1387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3" name="Line 1388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4" name="Line 1389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5" name="Line 1390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6" name="Line 1391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7" name="Line 1392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8" name="Line 1393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9" name="Line 1394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60" name="Line 1395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61" name="Line 1396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62" name="Line 1397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63" name="Line 1398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64" name="Line 85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65" name="Line 86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66" name="Line 87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67" name="Line 88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68" name="Line 89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69" name="Line 90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0" name="Line 91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1" name="Line 92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2" name="Line 93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3" name="Line 94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4" name="Line 95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5" name="Line 96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6" name="Line 97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7" name="Line 98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8" name="Line 99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9" name="Line 100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0" name="Line 663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1" name="Line 664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2" name="Line 665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3" name="Line 666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4" name="Line 667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5" name="Line 668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6" name="Line 669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7" name="Line 670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8" name="Line 671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9" name="Line 672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90" name="Line 673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91" name="Line 674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92" name="Line 675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93" name="Line 676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94" name="Line 677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95" name="Line 678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396" name="Line 601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397" name="Line 602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398" name="Line 603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399" name="Line 604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0" name="Line 605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1" name="Line 606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2" name="Line 607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3" name="Line 608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4" name="Line 609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5" name="Line 610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6" name="Line 611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7" name="Line 612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8" name="Line 613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9" name="Line 614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0" name="Line 615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1" name="Line 616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2" name="Line 679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3" name="Line 680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4" name="Line 681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5" name="Line 682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6" name="Line 683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7" name="Line 684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8" name="Line 685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9" name="Line 686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20" name="Line 687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21" name="Line 688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22" name="Line 689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23" name="Line 690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24" name="Line 691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25" name="Line 692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26" name="Line 693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27" name="Line 694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28" name="Line 1639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29" name="Line 1640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0" name="Line 1641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1" name="Line 1642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2" name="Line 1643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3" name="Line 1644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4" name="Line 1645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5" name="Line 1646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6" name="Line 1647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7" name="Line 1648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8" name="Line 1649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9" name="Line 1650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40" name="Line 1651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41" name="Line 1652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42" name="Line 1653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43" name="Line 1654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44" name="Line 719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45" name="Line 720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46" name="Line 721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47" name="Line 722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48" name="Line 723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49" name="Line 724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0" name="Line 725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1" name="Line 726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2" name="Line 727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3" name="Line 728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4" name="Line 729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5" name="Line 730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6" name="Line 731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7" name="Line 732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8" name="Line 733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9" name="Line 734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0" name="Line 719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1" name="Line 720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2" name="Line 721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3" name="Line 722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4" name="Line 723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5" name="Line 724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6" name="Line 725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7" name="Line 726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8" name="Line 727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9" name="Line 728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70" name="Line 729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71" name="Line 730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72" name="Line 731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73" name="Line 732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74" name="Line 733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75" name="Line 734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76" name="Line 2183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77" name="Line 2184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78" name="Line 2185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79" name="Line 2186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0" name="Line 2187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1" name="Line 2188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2" name="Line 2189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3" name="Line 2190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4" name="Line 2191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5" name="Line 2192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6" name="Line 2193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7" name="Line 2194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8" name="Line 2195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9" name="Line 2196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90" name="Line 2197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91" name="Line 2198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492" name="Line 2199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493" name="Line 2200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494" name="Line 2201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495" name="Line 2202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496" name="Line 2203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497" name="Line 2204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498" name="Line 2205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499" name="Line 2206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00" name="Line 2207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01" name="Line 2208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02" name="Line 2209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03" name="Line 2210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04" name="Line 2211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05" name="Line 2212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06" name="Line 2213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07" name="Line 2214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08" name="Line 1639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09" name="Line 1640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0" name="Line 1641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1" name="Line 1642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2" name="Line 1643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3" name="Line 1644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4" name="Line 1645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5" name="Line 1646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6" name="Line 1647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7" name="Line 1648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8" name="Line 1649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9" name="Line 1650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20" name="Line 1651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21" name="Line 1652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22" name="Line 1653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23" name="Line 1654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24" name="Line 1927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25" name="Line 1928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26" name="Line 1929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27" name="Line 1930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28" name="Line 1931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29" name="Line 1932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0" name="Line 1933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1" name="Line 1934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2" name="Line 1935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3" name="Line 1936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4" name="Line 1937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5" name="Line 1938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6" name="Line 1939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7" name="Line 1940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8" name="Line 1941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9" name="Line 1942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0" name="Line 229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1" name="Line 230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2" name="Line 231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3" name="Line 232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4" name="Line 233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5" name="Line 234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6" name="Line 235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7" name="Line 236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8" name="Line 505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9" name="Line 506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50" name="Line 507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51" name="Line 508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52" name="Line 509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53" name="Line 510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54" name="Line 511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55" name="Line 512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56" name="Line 2151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57" name="Line 2152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58" name="Line 2153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59" name="Line 2154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0" name="Line 2155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1" name="Line 2156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2" name="Line 2157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3" name="Line 2158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4" name="Line 2159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5" name="Line 2160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6" name="Line 2161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7" name="Line 2162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8" name="Line 2163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9" name="Line 2164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70" name="Line 2165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71" name="Line 2166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72" name="Line 2167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73" name="Line 2168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74" name="Line 2169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75" name="Line 2170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76" name="Line 2171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77" name="Line 2172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78" name="Line 2173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79" name="Line 2174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80" name="Line 2175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81" name="Line 2176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82" name="Line 2177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83" name="Line 2178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84" name="Line 2179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85" name="Line 2180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86" name="Line 2181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87" name="Line 2182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88" name="Line 11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89" name="Line 11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0" name="Line 11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1" name="Line 12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2" name="Line 12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3" name="Line 12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4" name="Line 12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5" name="Line 12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6" name="Line 12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7" name="Line 12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8" name="Line 1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9" name="Line 1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0" name="Line 1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1" name="Line 1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2" name="Line 1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3" name="Line 1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4" name="Line 71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5" name="Line 72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6" name="Line 72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7" name="Line 72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8" name="Line 72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9" name="Line 72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0" name="Line 72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1" name="Line 72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2" name="Line 7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3" name="Line 7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4" name="Line 7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5" name="Line 7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6" name="Line 7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7" name="Line 7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8" name="Line 7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9" name="Line 7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0" name="Line 71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1" name="Line 72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2" name="Line 72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3" name="Line 72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4" name="Line 72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5" name="Line 72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6" name="Line 72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7" name="Line 72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8" name="Line 7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9" name="Line 7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30" name="Line 7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31" name="Line 7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32" name="Line 7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33" name="Line 7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34" name="Line 7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35" name="Line 7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36" name="Line 2183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37" name="Line 2184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38" name="Line 2185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39" name="Line 2186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0" name="Line 2187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1" name="Line 2188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2" name="Line 2189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3" name="Line 2190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4" name="Line 2191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5" name="Line 2192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6" name="Line 2193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7" name="Line 2194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8" name="Line 2195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9" name="Line 2196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50" name="Line 2197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51" name="Line 2198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52" name="Line 2199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53" name="Line 2200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54" name="Line 2201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55" name="Line 2202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56" name="Line 2203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57" name="Line 2204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58" name="Line 2205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59" name="Line 2206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60" name="Line 2207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61" name="Line 2208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62" name="Line 2209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63" name="Line 2210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64" name="Line 2211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65" name="Line 2212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66" name="Line 2213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67" name="Line 2214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68" name="Line 1639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69" name="Line 1640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0" name="Line 1641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1" name="Line 1642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2" name="Line 1643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3" name="Line 1644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4" name="Line 1645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5" name="Line 1646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6" name="Line 1647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7" name="Line 1648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8" name="Line 1649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9" name="Line 1650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80" name="Line 1651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81" name="Line 1652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82" name="Line 1653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83" name="Line 1654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84" name="Line 19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85" name="Line 19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86" name="Line 19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87" name="Line 19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88" name="Line 19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89" name="Line 19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0" name="Line 19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1" name="Line 19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2" name="Line 193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3" name="Line 193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4" name="Line 193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5" name="Line 193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6" name="Line 193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7" name="Line 194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8" name="Line 194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9" name="Line 194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0" name="Line 2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1" name="Line 2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2" name="Line 2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3" name="Line 2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4" name="Line 2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5" name="Line 2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6" name="Line 23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7" name="Line 23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8" name="Line 50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9" name="Line 50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10" name="Line 50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11" name="Line 50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12" name="Line 50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13" name="Line 51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14" name="Line 51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15" name="Line 51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16" name="Line 2151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17" name="Line 2152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18" name="Line 2153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19" name="Line 2154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0" name="Line 2155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1" name="Line 2156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2" name="Line 2157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3" name="Line 2158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4" name="Line 2159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5" name="Line 2160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6" name="Line 2161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7" name="Line 2162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8" name="Line 2163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9" name="Line 2164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30" name="Line 2165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31" name="Line 2166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32" name="Line 2167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33" name="Line 2168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34" name="Line 2169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35" name="Line 2170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36" name="Line 2171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37" name="Line 2172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38" name="Line 2173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39" name="Line 2174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40" name="Line 2175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41" name="Line 2176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42" name="Line 2177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43" name="Line 2178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44" name="Line 2179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45" name="Line 2180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46" name="Line 2181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47" name="Line 2182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48" name="Line 2071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49" name="Line 2072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0" name="Line 2073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1" name="Line 2074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2" name="Line 2075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3" name="Line 2076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4" name="Line 2077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5" name="Line 2078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6" name="Line 2079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7" name="Line 2080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8" name="Line 2081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9" name="Line 2082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60" name="Line 2083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61" name="Line 2084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62" name="Line 2085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63" name="Line 2086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64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65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66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67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68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69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0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1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2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3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4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5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6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7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8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9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0" name="Line 2071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1" name="Line 2072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2" name="Line 2073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3" name="Line 2074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4" name="Line 2075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5" name="Line 2076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6" name="Line 2077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7" name="Line 2078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8" name="Line 2079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9" name="Line 2080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90" name="Line 2081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91" name="Line 2082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92" name="Line 2083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93" name="Line 2084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94" name="Line 2085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95" name="Line 2086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796" name="Line 2087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797" name="Line 2088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798" name="Line 2089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799" name="Line 2090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0" name="Line 2091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1" name="Line 2092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2" name="Line 2093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3" name="Line 2094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4" name="Line 2095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5" name="Line 2096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6" name="Line 2097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7" name="Line 2098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8" name="Line 2099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9" name="Line 2100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10" name="Line 2101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11" name="Line 2102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12" name="Line 601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13" name="Line 602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14" name="Line 603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15" name="Line 604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16" name="Line 605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17" name="Line 606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18" name="Line 607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19" name="Line 608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0" name="Line 609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1" name="Line 610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2" name="Line 611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3" name="Line 612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4" name="Line 613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5" name="Line 614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6" name="Line 615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7" name="Line 616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8" name="Line 679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9" name="Line 680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0" name="Line 681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1" name="Line 682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2" name="Line 683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3" name="Line 684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4" name="Line 685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5" name="Line 686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6" name="Line 687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7" name="Line 688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8" name="Line 689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9" name="Line 690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40" name="Line 691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41" name="Line 692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42" name="Line 693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43" name="Line 694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44" name="Line 601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45" name="Line 602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46" name="Line 603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47" name="Line 604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48" name="Line 605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49" name="Line 606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0" name="Line 607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1" name="Line 608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2" name="Line 609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3" name="Line 610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4" name="Line 611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5" name="Line 612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6" name="Line 613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7" name="Line 614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8" name="Line 615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9" name="Line 616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0" name="Line 679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1" name="Line 680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2" name="Line 681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3" name="Line 682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4" name="Line 683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5" name="Line 684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6" name="Line 685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7" name="Line 686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8" name="Line 687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9" name="Line 688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70" name="Line 689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71" name="Line 690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72" name="Line 691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73" name="Line 692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74" name="Line 693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75" name="Line 694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76" name="Line 2327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77" name="Line 2328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78" name="Line 2329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79" name="Line 2330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0" name="Line 2331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1" name="Line 2332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2" name="Line 2333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3" name="Line 2334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4" name="Line 2335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5" name="Line 2336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6" name="Line 2337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7" name="Line 2338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8" name="Line 2339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9" name="Line 2340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90" name="Line 2341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91" name="Line 2342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892" name="Line 2087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893" name="Line 2088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894" name="Line 2089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895" name="Line 2090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896" name="Line 2091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897" name="Line 2092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898" name="Line 2093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899" name="Line 2094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0" name="Line 2095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1" name="Line 2096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2" name="Line 2097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3" name="Line 2098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4" name="Line 2099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5" name="Line 2100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6" name="Line 2101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7" name="Line 2102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8" name="Line 2087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9" name="Line 2088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0" name="Line 2089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1" name="Line 2090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2" name="Line 2091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3" name="Line 2092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4" name="Line 2093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5" name="Line 2094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6" name="Line 2095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7" name="Line 2096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8" name="Line 2097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9" name="Line 2098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20" name="Line 2099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21" name="Line 2100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22" name="Line 2101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23" name="Line 2102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24" name="Line 2231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25" name="Line 2232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26" name="Line 2233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27" name="Line 2234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28" name="Line 2235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29" name="Line 2236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0" name="Line 2237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1" name="Line 2238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2" name="Line 2239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3" name="Line 2240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4" name="Line 2241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5" name="Line 2242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6" name="Line 2243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7" name="Line 2244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8" name="Line 2245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9" name="Line 2246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0" name="Line 117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1" name="Line 118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2" name="Line 119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3" name="Line 120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4" name="Line 121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5" name="Line 122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6" name="Line 123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7" name="Line 124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8" name="Line 125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9" name="Line 126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0" name="Line 127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1" name="Line 128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2" name="Line 129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3" name="Line 130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4" name="Line 131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5" name="Line 132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6" name="Line 719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7" name="Line 720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8" name="Line 721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9" name="Line 722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0" name="Line 723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1" name="Line 724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2" name="Line 725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3" name="Line 726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4" name="Line 727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5" name="Line 728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6" name="Line 729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7" name="Line 730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8" name="Line 731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9" name="Line 732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0" name="Line 733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1" name="Line 734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2" name="Line 719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3" name="Line 720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4" name="Line 721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5" name="Line 722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6" name="Line 723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7" name="Line 724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8" name="Line 725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9" name="Line 726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80" name="Line 727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81" name="Line 728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82" name="Line 729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83" name="Line 730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84" name="Line 731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85" name="Line 732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86" name="Line 733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87" name="Line 734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88" name="Line 117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89" name="Line 118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0" name="Line 119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1" name="Line 120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2" name="Line 121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3" name="Line 122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4" name="Line 123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5" name="Line 124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6" name="Line 125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7" name="Line 126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8" name="Line 127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9" name="Line 128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0" name="Line 129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1" name="Line 130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2" name="Line 131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3" name="Line 132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4" name="Line 719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5" name="Line 720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6" name="Line 721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7" name="Line 722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8" name="Line 723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9" name="Line 724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0" name="Line 725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1" name="Line 726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2" name="Line 727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3" name="Line 728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4" name="Line 729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5" name="Line 730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6" name="Line 731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7" name="Line 732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8" name="Line 733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9" name="Line 734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0" name="Line 719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1" name="Line 720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2" name="Line 721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3" name="Line 722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4" name="Line 723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5" name="Line 724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6" name="Line 725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7" name="Line 726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8" name="Line 727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9" name="Line 728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30" name="Line 729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31" name="Line 730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32" name="Line 731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33" name="Line 732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34" name="Line 733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35" name="Line 734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36" name="Line 133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37" name="Line 134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38" name="Line 135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39" name="Line 136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0" name="Line 137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1" name="Line 138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2" name="Line 139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3" name="Line 140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4" name="Line 141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5" name="Line 142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6" name="Line 143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7" name="Line 144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8" name="Line 145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9" name="Line 146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0" name="Line 147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1" name="Line 148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2" name="Line 719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3" name="Line 720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4" name="Line 721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5" name="Line 722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6" name="Line 723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7" name="Line 724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8" name="Line 725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9" name="Line 726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60" name="Line 727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61" name="Line 728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62" name="Line 729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63" name="Line 730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64" name="Line 731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65" name="Line 732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66" name="Line 733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67" name="Line 734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68" name="Line 983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69" name="Line 984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0" name="Line 985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1" name="Line 986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2" name="Line 987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3" name="Line 988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4" name="Line 989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5" name="Line 990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6" name="Line 991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7" name="Line 992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8" name="Line 993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9" name="Line 994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80" name="Line 995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81" name="Line 996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82" name="Line 997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83" name="Line 998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84" name="Line 999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85" name="Line 1000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86" name="Line 1001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87" name="Line 1002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88" name="Line 1003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89" name="Line 1004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0" name="Line 1005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1" name="Line 1006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2" name="Line 1007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3" name="Line 1008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4" name="Line 1009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5" name="Line 1010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6" name="Line 1011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7" name="Line 1012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8" name="Line 1013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9" name="Line 1014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0" name="Line 719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1" name="Line 720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2" name="Line 721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3" name="Line 722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4" name="Line 723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5" name="Line 724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6" name="Line 725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7" name="Line 726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8" name="Line 727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9" name="Line 728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10" name="Line 729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11" name="Line 730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12" name="Line 731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13" name="Line 732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14" name="Line 733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15" name="Line 734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16" name="Line 1095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17" name="Line 1096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18" name="Line 1097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19" name="Line 1098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0" name="Line 1099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1" name="Line 1100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2" name="Line 1101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3" name="Line 1102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4" name="Line 1103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5" name="Line 1104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6" name="Line 1105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7" name="Line 1106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8" name="Line 1107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9" name="Line 1108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30" name="Line 1109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31" name="Line 1110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32" name="Line 983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33" name="Line 984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34" name="Line 985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35" name="Line 986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36" name="Line 987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37" name="Line 988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38" name="Line 989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39" name="Line 990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40" name="Line 991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41" name="Line 992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42" name="Line 993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43" name="Line 994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44" name="Line 995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45" name="Line 996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46" name="Line 997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47" name="Line 998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48" name="Line 999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49" name="Line 1000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0" name="Line 1001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1" name="Line 1002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2" name="Line 1003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3" name="Line 1004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4" name="Line 1005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5" name="Line 1006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6" name="Line 1007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7" name="Line 1008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8" name="Line 1009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9" name="Line 1010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60" name="Line 1011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61" name="Line 1012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62" name="Line 1013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63" name="Line 1014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64" name="Line 719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65" name="Line 720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66" name="Line 721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67" name="Line 722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68" name="Line 723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69" name="Line 724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0" name="Line 725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1" name="Line 726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2" name="Line 727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3" name="Line 728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4" name="Line 729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5" name="Line 730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6" name="Line 731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7" name="Line 732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8" name="Line 733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9" name="Line 734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196" name="Line 17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197" name="Line 18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198" name="Line 19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199" name="Line 20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0" name="Line 21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1" name="Line 22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2" name="Line 23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3" name="Line 24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4" name="Line 25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5" name="Line 26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6" name="Line 27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7" name="Line 28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8" name="Line 29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9" name="Line 30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10" name="Line 31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11" name="Line 32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12" name="Line 1431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13" name="Line 1432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14" name="Line 1433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15" name="Line 1434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16" name="Line 1435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17" name="Line 1436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18" name="Line 1437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19" name="Line 1438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0" name="Line 1439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1" name="Line 1440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2" name="Line 1441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3" name="Line 1442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4" name="Line 1443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5" name="Line 1444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6" name="Line 1445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7" name="Line 1446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8" name="Line 17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9" name="Line 18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0" name="Line 19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1" name="Line 20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2" name="Line 21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3" name="Line 22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4" name="Line 23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5" name="Line 24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6" name="Line 25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7" name="Line 26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8" name="Line 27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9" name="Line 28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40" name="Line 29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41" name="Line 30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42" name="Line 31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43" name="Line 32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0" name="Line 2343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1" name="Line 2344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2" name="Line 2345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3" name="Line 2346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4" name="Line 2347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5" name="Line 2348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6" name="Line 2349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7" name="Line 2350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8" name="Line 2351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9" name="Line 2352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70" name="Line 2353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71" name="Line 2354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72" name="Line 2355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73" name="Line 2356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74" name="Line 2357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75" name="Line 2358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76" name="Line 1847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77" name="Line 1848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78" name="Line 1849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79" name="Line 1850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0" name="Line 1851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1" name="Line 1852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2" name="Line 1853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3" name="Line 1854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4" name="Line 1855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5" name="Line 1856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6" name="Line 1857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7" name="Line 1858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8" name="Line 1859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9" name="Line 1860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0" name="Line 1861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1" name="Line 1862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2" name="Line 2343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3" name="Line 2344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4" name="Line 2345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5" name="Line 2346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6" name="Line 2347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7" name="Line 2348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8" name="Line 2349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9" name="Line 2350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300" name="Line 2351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301" name="Line 2352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302" name="Line 2353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303" name="Line 2354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304" name="Line 2355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305" name="Line 2356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306" name="Line 2357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307" name="Line 2358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08" name="Line 165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09" name="Line 166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0" name="Line 167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1" name="Line 168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2" name="Line 169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3" name="Line 170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4" name="Line 171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5" name="Line 172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6" name="Line 173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7" name="Line 174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8" name="Line 175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9" name="Line 176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20" name="Line 177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21" name="Line 178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22" name="Line 179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23" name="Line 180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24" name="Line 181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25" name="Line 182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26" name="Line 183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27" name="Line 184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28" name="Line 185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29" name="Line 186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0" name="Line 187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1" name="Line 188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2" name="Line 189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3" name="Line 190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4" name="Line 191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5" name="Line 192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6" name="Line 193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7" name="Line 194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8" name="Line 195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9" name="Line 196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0" name="Line 197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1" name="Line 198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2" name="Line 199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3" name="Line 200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4" name="Line 201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5" name="Line 202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6" name="Line 203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7" name="Line 204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8" name="Line 205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9" name="Line 206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50" name="Line 207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51" name="Line 208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52" name="Line 209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53" name="Line 210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54" name="Line 211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55" name="Line 212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56" name="Line 213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57" name="Line 214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58" name="Line 215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59" name="Line 216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0" name="Line 217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1" name="Line 218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2" name="Line 219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3" name="Line 220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4" name="Line 221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5" name="Line 222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6" name="Line 223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7" name="Line 224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8" name="Line 225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9" name="Line 226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70" name="Line 227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71" name="Line 228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72" name="Line 389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73" name="Line 390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74" name="Line 391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75" name="Line 392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76" name="Line 393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77" name="Line 394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78" name="Line 395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79" name="Line 396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80" name="Line 397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81" name="Line 398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82" name="Line 399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83" name="Line 400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84" name="Line 401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85" name="Line 402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86" name="Line 403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87" name="Line 404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88" name="Line 405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89" name="Line 406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0" name="Line 407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1" name="Line 408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2" name="Line 409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3" name="Line 410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4" name="Line 411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5" name="Line 412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6" name="Line 413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7" name="Line 414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8" name="Line 415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9" name="Line 416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400" name="Line 417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401" name="Line 418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402" name="Line 419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403" name="Line 420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68" name="Line 197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69" name="Line 198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0" name="Line 199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1" name="Line 200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2" name="Line 201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3" name="Line 202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4" name="Line 203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5" name="Line 204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6" name="Line 205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7" name="Line 206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8" name="Line 207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9" name="Line 208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80" name="Line 209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81" name="Line 210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82" name="Line 211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83" name="Line 212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84" name="Line 213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85" name="Line 214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86" name="Line 215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87" name="Line 216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88" name="Line 217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89" name="Line 218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0" name="Line 219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1" name="Line 220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2" name="Line 221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3" name="Line 222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4" name="Line 223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5" name="Line 224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6" name="Line 225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7" name="Line 226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8" name="Line 227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9" name="Line 228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0" name="Line 389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1" name="Line 390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2" name="Line 391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3" name="Line 392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4" name="Line 393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5" name="Line 394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6" name="Line 395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7" name="Line 396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8" name="Line 397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9" name="Line 398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10" name="Line 399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11" name="Line 400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12" name="Line 401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13" name="Line 402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14" name="Line 403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15" name="Line 404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16" name="Line 405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17" name="Line 406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18" name="Line 407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19" name="Line 408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0" name="Line 409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1" name="Line 410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2" name="Line 411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3" name="Line 412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4" name="Line 413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5" name="Line 414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6" name="Line 415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7" name="Line 416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8" name="Line 417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9" name="Line 418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30" name="Line 419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31" name="Line 420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32" name="Line 719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33" name="Line 720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34" name="Line 721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35" name="Line 722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36" name="Line 723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37" name="Line 724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38" name="Line 725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39" name="Line 726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40" name="Line 727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41" name="Line 728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42" name="Line 729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43" name="Line 730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44" name="Line 731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45" name="Line 732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46" name="Line 733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47" name="Line 734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48" name="Line 1367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49" name="Line 1368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0" name="Line 1369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1" name="Line 1370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2" name="Line 1371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3" name="Line 1372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4" name="Line 1373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5" name="Line 1374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6" name="Line 1375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7" name="Line 1376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8" name="Line 1377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9" name="Line 1378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60" name="Line 1379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61" name="Line 1380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62" name="Line 1381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63" name="Line 1382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64" name="Line 1383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65" name="Line 1384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66" name="Line 1385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67" name="Line 1386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68" name="Line 1387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69" name="Line 1388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0" name="Line 1389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1" name="Line 1390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2" name="Line 1391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3" name="Line 1392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4" name="Line 1393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5" name="Line 1394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6" name="Line 1395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7" name="Line 1396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8" name="Line 1397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9" name="Line 1398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0" name="Line 719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1" name="Line 720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2" name="Line 721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3" name="Line 722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4" name="Line 723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5" name="Line 724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6" name="Line 725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7" name="Line 726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8" name="Line 727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9" name="Line 728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90" name="Line 729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91" name="Line 730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92" name="Line 731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93" name="Line 732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94" name="Line 733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95" name="Line 734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596" name="Line 2007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597" name="Line 2008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598" name="Line 2009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599" name="Line 2010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0" name="Line 2011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1" name="Line 2012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2" name="Line 2013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3" name="Line 2014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4" name="Line 2015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5" name="Line 2016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6" name="Line 2017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7" name="Line 2018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8" name="Line 2019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9" name="Line 2020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0" name="Line 2021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1" name="Line 2022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2" name="Line 871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3" name="Line 872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4" name="Line 873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5" name="Line 874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6" name="Line 875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7" name="Line 876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8" name="Line 877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9" name="Line 878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20" name="Line 879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21" name="Line 880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22" name="Line 881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23" name="Line 882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24" name="Line 883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25" name="Line 884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26" name="Line 885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27" name="Line 886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28" name="Line 2087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29" name="Line 2088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0" name="Line 2089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1" name="Line 2090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2" name="Line 2091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3" name="Line 2092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4" name="Line 2093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5" name="Line 2094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6" name="Line 2095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7" name="Line 2096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8" name="Line 2097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9" name="Line 2098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40" name="Line 2099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41" name="Line 2100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42" name="Line 2101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43" name="Line 2102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44" name="Line 201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45" name="Line 202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46" name="Line 203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47" name="Line 204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48" name="Line 205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49" name="Line 206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0" name="Line 207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1" name="Line 208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2" name="Line 477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3" name="Line 478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4" name="Line 479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5" name="Line 480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6" name="Line 481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7" name="Line 482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8" name="Line 483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9" name="Line 484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0" name="Line 719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1" name="Line 720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2" name="Line 721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3" name="Line 722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4" name="Line 723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5" name="Line 724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6" name="Line 725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7" name="Line 726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8" name="Line 727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9" name="Line 728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70" name="Line 729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71" name="Line 730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72" name="Line 731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73" name="Line 732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74" name="Line 733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75" name="Line 734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76" name="Line 2087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77" name="Line 2088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78" name="Line 2089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79" name="Line 2090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0" name="Line 2091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1" name="Line 2092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2" name="Line 2093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3" name="Line 2094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4" name="Line 2095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5" name="Line 2096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6" name="Line 2097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7" name="Line 2098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8" name="Line 2099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9" name="Line 2100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90" name="Line 2101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91" name="Line 2102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692" name="Line 201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693" name="Line 202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694" name="Line 203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695" name="Line 204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696" name="Line 205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697" name="Line 206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698" name="Line 207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699" name="Line 208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0" name="Line 477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1" name="Line 478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2" name="Line 479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3" name="Line 480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4" name="Line 481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5" name="Line 482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6" name="Line 483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7" name="Line 484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8" name="Line 719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9" name="Line 720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0" name="Line 721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1" name="Line 722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2" name="Line 723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3" name="Line 724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4" name="Line 725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5" name="Line 726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6" name="Line 727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7" name="Line 728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8" name="Line 729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9" name="Line 730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20" name="Line 731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21" name="Line 732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22" name="Line 733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23" name="Line 734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24" name="Line 2087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25" name="Line 2088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26" name="Line 2089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27" name="Line 2090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28" name="Line 2091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29" name="Line 2092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0" name="Line 2093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1" name="Line 2094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2" name="Line 2095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3" name="Line 2096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4" name="Line 2097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5" name="Line 2098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6" name="Line 2099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7" name="Line 2100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8" name="Line 2101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9" name="Line 2102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0" name="Line 2087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1" name="Line 2088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2" name="Line 2089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3" name="Line 2090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4" name="Line 2091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5" name="Line 2092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6" name="Line 2093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7" name="Line 2094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8" name="Line 2095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9" name="Line 2096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50" name="Line 2097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51" name="Line 2098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52" name="Line 2099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53" name="Line 2100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54" name="Line 2101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55" name="Line 2102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56" name="Line 503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57" name="Line 504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58" name="Line 505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59" name="Line 506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0" name="Line 507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1" name="Line 508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2" name="Line 509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3" name="Line 510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4" name="Line 511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5" name="Line 512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6" name="Line 513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7" name="Line 514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8" name="Line 515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9" name="Line 516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70" name="Line 517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71" name="Line 518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72" name="Line 60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73" name="Line 60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74" name="Line 60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75" name="Line 60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76" name="Line 605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77" name="Line 606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78" name="Line 607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79" name="Line 608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0" name="Line 609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1" name="Line 610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2" name="Line 61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3" name="Line 61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4" name="Line 61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5" name="Line 61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6" name="Line 615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7" name="Line 616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8" name="Line 679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9" name="Line 680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0" name="Line 68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1" name="Line 68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2" name="Line 68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3" name="Line 68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4" name="Line 685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5" name="Line 686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6" name="Line 687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7" name="Line 688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8" name="Line 689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9" name="Line 690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800" name="Line 69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801" name="Line 69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802" name="Line 69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803" name="Line 69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04" name="Line 719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05" name="Line 720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06" name="Line 721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07" name="Line 722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08" name="Line 723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09" name="Line 724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0" name="Line 725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1" name="Line 726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2" name="Line 727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3" name="Line 728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4" name="Line 729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5" name="Line 730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6" name="Line 731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7" name="Line 732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8" name="Line 733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9" name="Line 734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0" name="Line 1095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1" name="Line 1096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2" name="Line 1097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3" name="Line 1098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4" name="Line 1099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5" name="Line 1100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6" name="Line 1101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7" name="Line 1102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8" name="Line 1103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9" name="Line 1104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30" name="Line 1105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31" name="Line 1106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32" name="Line 1107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33" name="Line 1108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34" name="Line 1109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35" name="Line 1110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36" name="Line 1159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37" name="Line 1160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38" name="Line 1161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39" name="Line 1162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0" name="Line 1163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1" name="Line 1164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2" name="Line 1165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3" name="Line 1166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4" name="Line 1167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5" name="Line 1168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6" name="Line 1169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7" name="Line 1170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8" name="Line 1171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9" name="Line 1172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50" name="Line 1173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51" name="Line 1174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52" name="Line 192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53" name="Line 192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54" name="Line 19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55" name="Line 19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56" name="Line 19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57" name="Line 19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58" name="Line 19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59" name="Line 19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0" name="Line 19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1" name="Line 19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2" name="Line 193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3" name="Line 193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4" name="Line 193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5" name="Line 194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6" name="Line 194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7" name="Line 194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8" name="Line 2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9" name="Line 2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0" name="Line 2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1" name="Line 2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2" name="Line 2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3" name="Line 2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4" name="Line 2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5" name="Line 2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6" name="Line 50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7" name="Line 50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8" name="Line 50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9" name="Line 50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80" name="Line 50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81" name="Line 51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82" name="Line 51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83" name="Line 51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84" name="Line 1463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85" name="Line 1464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86" name="Line 1465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87" name="Line 1466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88" name="Line 1467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89" name="Line 1468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0" name="Line 1469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1" name="Line 1470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2" name="Line 1471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3" name="Line 1472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4" name="Line 1473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5" name="Line 1474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6" name="Line 1475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7" name="Line 1476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8" name="Line 1477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9" name="Line 1478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0" name="Line 11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1" name="Line 11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2" name="Line 11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3" name="Line 12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4" name="Line 12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5" name="Line 12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6" name="Line 12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7" name="Line 12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8" name="Line 12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9" name="Line 12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0" name="Line 1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1" name="Line 1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2" name="Line 1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3" name="Line 1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4" name="Line 1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5" name="Line 1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6" name="Line 71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7" name="Line 72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8" name="Line 72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9" name="Line 72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0" name="Line 72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1" name="Line 72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2" name="Line 72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3" name="Line 72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4" name="Line 7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5" name="Line 7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6" name="Line 7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7" name="Line 7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8" name="Line 7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9" name="Line 7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0" name="Line 7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1" name="Line 7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2" name="Line 71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3" name="Line 72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4" name="Line 72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5" name="Line 72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6" name="Line 72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7" name="Line 72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8" name="Line 72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9" name="Line 72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40" name="Line 7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41" name="Line 7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42" name="Line 7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43" name="Line 7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44" name="Line 7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45" name="Line 7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46" name="Line 7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47" name="Line 7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48" name="Line 2183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49" name="Line 2184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0" name="Line 2185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1" name="Line 2186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2" name="Line 2187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3" name="Line 2188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4" name="Line 2189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5" name="Line 2190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6" name="Line 2191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7" name="Line 2192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8" name="Line 2193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9" name="Line 2194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60" name="Line 2195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61" name="Line 2196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62" name="Line 2197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63" name="Line 2198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64" name="Line 2199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65" name="Line 2200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66" name="Line 2201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67" name="Line 2202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68" name="Line 2203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69" name="Line 2204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0" name="Line 2205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1" name="Line 2206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2" name="Line 2207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3" name="Line 2208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4" name="Line 2209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5" name="Line 2210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6" name="Line 2211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7" name="Line 2212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8" name="Line 2213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9" name="Line 2214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0" name="Line 1639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1" name="Line 1640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2" name="Line 1641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3" name="Line 1642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4" name="Line 1643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5" name="Line 1644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6" name="Line 1645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7" name="Line 1646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8" name="Line 1647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9" name="Line 1648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90" name="Line 1649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91" name="Line 1650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92" name="Line 1651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93" name="Line 1652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94" name="Line 1653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95" name="Line 1654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96" name="Line 19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97" name="Line 19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98" name="Line 19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99" name="Line 19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0" name="Line 19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1" name="Line 19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2" name="Line 19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3" name="Line 19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4" name="Line 193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5" name="Line 193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6" name="Line 193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7" name="Line 193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8" name="Line 193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9" name="Line 194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0" name="Line 194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1" name="Line 194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2" name="Line 2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3" name="Line 2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4" name="Line 2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5" name="Line 2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6" name="Line 2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7" name="Line 2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8" name="Line 23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9" name="Line 23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20" name="Line 50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21" name="Line 50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22" name="Line 50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23" name="Line 50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24" name="Line 50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25" name="Line 51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26" name="Line 51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27" name="Line 51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28" name="Line 2151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29" name="Line 2152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0" name="Line 2153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1" name="Line 2154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2" name="Line 2155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3" name="Line 2156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4" name="Line 2157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5" name="Line 2158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6" name="Line 2159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7" name="Line 2160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8" name="Line 2161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9" name="Line 2162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40" name="Line 2163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41" name="Line 2164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42" name="Line 2165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43" name="Line 2166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44" name="Line 2167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45" name="Line 2168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46" name="Line 2169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47" name="Line 2170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48" name="Line 2171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49" name="Line 2172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0" name="Line 2173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1" name="Line 2174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2" name="Line 2175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3" name="Line 2176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4" name="Line 2177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5" name="Line 2178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6" name="Line 2179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7" name="Line 2180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8" name="Line 2181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9" name="Line 2182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0" name="Line 719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1" name="Line 720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2" name="Line 721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3" name="Line 722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4" name="Line 723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5" name="Line 724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6" name="Line 725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7" name="Line 726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8" name="Line 727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9" name="Line 728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70" name="Line 729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71" name="Line 730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72" name="Line 731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73" name="Line 732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74" name="Line 733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75" name="Line 734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76" name="Line 719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77" name="Line 720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78" name="Line 721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79" name="Line 722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0" name="Line 723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1" name="Line 724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2" name="Line 725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3" name="Line 726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4" name="Line 727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5" name="Line 728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6" name="Line 729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7" name="Line 730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8" name="Line 731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9" name="Line 732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90" name="Line 733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91" name="Line 734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092" name="Line 1399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093" name="Line 1400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094" name="Line 1401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095" name="Line 1402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096" name="Line 1403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097" name="Line 1404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098" name="Line 1405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099" name="Line 1406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100" name="Line 1407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101" name="Line 1408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102" name="Line 1409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103" name="Line 1410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104" name="Line 1411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105" name="Line 1412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106" name="Line 1413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107" name="Line 1414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08" name="Line 1415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09" name="Line 1416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0" name="Line 1417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1" name="Line 1418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2" name="Line 1419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3" name="Line 1420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4" name="Line 1421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5" name="Line 1422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6" name="Line 1423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7" name="Line 1424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8" name="Line 1425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9" name="Line 1426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20" name="Line 1427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21" name="Line 1428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22" name="Line 1429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23" name="Line 1430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24" name="Line 60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25" name="Line 60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26" name="Line 60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27" name="Line 60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28" name="Line 605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29" name="Line 606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0" name="Line 607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1" name="Line 608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2" name="Line 609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3" name="Line 610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4" name="Line 61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5" name="Line 61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6" name="Line 61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7" name="Line 61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8" name="Line 615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9" name="Line 616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0" name="Line 679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1" name="Line 680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2" name="Line 68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3" name="Line 68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4" name="Line 68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5" name="Line 68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6" name="Line 685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7" name="Line 686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8" name="Line 687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9" name="Line 688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50" name="Line 689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51" name="Line 690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52" name="Line 69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53" name="Line 69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54" name="Line 69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55" name="Line 69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56" name="Line 871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57" name="Line 872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58" name="Line 873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59" name="Line 874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0" name="Line 875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1" name="Line 876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2" name="Line 877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3" name="Line 878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4" name="Line 879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5" name="Line 880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6" name="Line 881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7" name="Line 882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8" name="Line 883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9" name="Line 884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70" name="Line 885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71" name="Line 886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72" name="Line 719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73" name="Line 720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74" name="Line 721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75" name="Line 722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76" name="Line 723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77" name="Line 724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78" name="Line 725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79" name="Line 726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80" name="Line 727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81" name="Line 728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82" name="Line 729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83" name="Line 730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84" name="Line 731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85" name="Line 732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86" name="Line 733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87" name="Line 734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88" name="Line 1095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89" name="Line 1096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0" name="Line 1097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1" name="Line 1098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2" name="Line 1099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3" name="Line 1100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4" name="Line 1101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5" name="Line 1102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6" name="Line 1103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7" name="Line 1104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8" name="Line 1105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9" name="Line 1106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200" name="Line 1107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201" name="Line 1108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202" name="Line 1109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203" name="Line 1110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04" name="Line 2215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05" name="Line 2216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06" name="Line 2217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07" name="Line 2218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08" name="Line 2219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09" name="Line 2220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0" name="Line 2221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1" name="Line 2222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2" name="Line 2223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3" name="Line 2224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4" name="Line 2225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5" name="Line 2226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6" name="Line 2227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7" name="Line 2228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8" name="Line 2229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9" name="Line 2230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0" name="Line 2231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1" name="Line 2232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2" name="Line 2233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3" name="Line 2234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4" name="Line 2235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5" name="Line 2236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6" name="Line 2237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7" name="Line 2238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8" name="Line 2239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9" name="Line 2240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30" name="Line 2241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31" name="Line 2242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32" name="Line 2243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33" name="Line 2244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34" name="Line 2245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35" name="Line 2246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36" name="Line 1111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37" name="Line 1112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38" name="Line 1113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39" name="Line 1114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0" name="Line 1115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1" name="Line 1116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2" name="Line 1117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3" name="Line 1118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4" name="Line 1119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5" name="Line 1120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6" name="Line 1121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7" name="Line 1122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8" name="Line 1123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9" name="Line 1124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50" name="Line 1125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51" name="Line 1126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52" name="Line 1127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53" name="Line 1128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54" name="Line 1129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55" name="Line 1130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56" name="Line 1131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57" name="Line 1132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58" name="Line 1133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59" name="Line 1134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60" name="Line 1135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61" name="Line 1136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62" name="Line 1137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63" name="Line 1138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64" name="Line 1139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65" name="Line 1140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66" name="Line 1141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67" name="Line 1142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68" name="Line 1111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69" name="Line 1112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0" name="Line 1113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1" name="Line 1114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2" name="Line 1115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3" name="Line 1116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4" name="Line 1117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5" name="Line 1118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6" name="Line 1119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7" name="Line 1120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8" name="Line 1121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9" name="Line 1122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80" name="Line 1123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81" name="Line 1124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82" name="Line 1125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83" name="Line 1126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84" name="Line 1127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85" name="Line 1128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86" name="Line 1129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87" name="Line 1130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88" name="Line 1131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89" name="Line 1132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0" name="Line 1133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1" name="Line 1134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2" name="Line 1135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3" name="Line 1136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4" name="Line 1137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5" name="Line 1138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6" name="Line 1139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7" name="Line 1140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8" name="Line 1141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9" name="Line 1142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64" name="Line 519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65" name="Line 520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66" name="Line 521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67" name="Line 522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68" name="Line 523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69" name="Line 524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0" name="Line 525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1" name="Line 526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2" name="Line 527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3" name="Line 528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4" name="Line 529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5" name="Line 530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6" name="Line 531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7" name="Line 532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8" name="Line 533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9" name="Line 534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0" name="Line 1111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1" name="Line 1112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2" name="Line 1113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3" name="Line 1114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4" name="Line 1115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5" name="Line 1116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6" name="Line 1117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7" name="Line 1118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8" name="Line 1119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9" name="Line 1120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90" name="Line 1121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91" name="Line 1122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92" name="Line 1123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93" name="Line 1124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94" name="Line 1125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95" name="Line 1126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396" name="Line 1127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397" name="Line 1128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398" name="Line 1129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399" name="Line 1130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0" name="Line 1131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1" name="Line 1132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2" name="Line 1133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3" name="Line 1134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4" name="Line 1135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5" name="Line 1136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6" name="Line 1137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7" name="Line 1138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8" name="Line 1139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9" name="Line 1140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10" name="Line 1141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11" name="Line 1142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12" name="Line 2087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13" name="Line 2088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14" name="Line 2089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15" name="Line 2090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16" name="Line 2091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17" name="Line 2092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18" name="Line 2093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19" name="Line 2094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20" name="Line 2095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21" name="Line 2096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22" name="Line 2097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23" name="Line 2098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24" name="Line 2099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25" name="Line 2100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26" name="Line 2101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27" name="Line 2102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28" name="Line 503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29" name="Line 504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0" name="Line 505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1" name="Line 506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2" name="Line 507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3" name="Line 508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4" name="Line 509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5" name="Line 510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6" name="Line 511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7" name="Line 512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8" name="Line 513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9" name="Line 514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40" name="Line 515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41" name="Line 516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42" name="Line 517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43" name="Line 518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44" name="Line 2087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45" name="Line 2088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46" name="Line 2089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47" name="Line 2090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48" name="Line 2091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49" name="Line 2092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0" name="Line 2093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1" name="Line 2094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2" name="Line 2095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3" name="Line 2096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4" name="Line 2097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5" name="Line 2098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6" name="Line 2099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7" name="Line 2100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8" name="Line 2101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9" name="Line 2102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0" name="Line 503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1" name="Line 504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2" name="Line 505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3" name="Line 506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4" name="Line 507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5" name="Line 508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6" name="Line 509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7" name="Line 510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8" name="Line 511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9" name="Line 512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70" name="Line 513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71" name="Line 514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72" name="Line 515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73" name="Line 516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74" name="Line 517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75" name="Line 518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76" name="Line 60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77" name="Line 60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78" name="Line 60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79" name="Line 60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0" name="Line 605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1" name="Line 606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2" name="Line 607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3" name="Line 608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4" name="Line 609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5" name="Line 610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6" name="Line 61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7" name="Line 61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8" name="Line 61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9" name="Line 61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0" name="Line 615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1" name="Line 616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2" name="Line 679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3" name="Line 680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4" name="Line 68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5" name="Line 68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6" name="Line 68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7" name="Line 68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8" name="Line 685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9" name="Line 686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500" name="Line 687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501" name="Line 688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502" name="Line 689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503" name="Line 690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504" name="Line 69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505" name="Line 69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506" name="Line 69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507" name="Line 69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08" name="Line 719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09" name="Line 720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0" name="Line 721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1" name="Line 722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2" name="Line 723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3" name="Line 724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4" name="Line 725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5" name="Line 726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6" name="Line 727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7" name="Line 728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8" name="Line 729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9" name="Line 730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20" name="Line 731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21" name="Line 732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22" name="Line 733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23" name="Line 734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24" name="Line 2087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25" name="Line 2088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26" name="Line 2089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27" name="Line 2090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28" name="Line 2091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29" name="Line 2092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0" name="Line 2093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1" name="Line 2094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2" name="Line 2095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3" name="Line 2096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4" name="Line 2097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5" name="Line 2098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6" name="Line 2099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7" name="Line 2100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8" name="Line 2101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9" name="Line 2102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0" name="Line 2279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1" name="Line 2280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2" name="Line 2281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3" name="Line 2282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4" name="Line 2283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5" name="Line 2284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6" name="Line 2285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7" name="Line 2286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8" name="Line 2287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9" name="Line 2288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50" name="Line 2289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51" name="Line 2290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52" name="Line 2291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53" name="Line 2292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54" name="Line 2293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55" name="Line 2294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56" name="Line 719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57" name="Line 720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58" name="Line 721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59" name="Line 722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0" name="Line 723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1" name="Line 724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2" name="Line 725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3" name="Line 726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4" name="Line 727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5" name="Line 728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6" name="Line 729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7" name="Line 730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8" name="Line 731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9" name="Line 732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70" name="Line 733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71" name="Line 734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72" name="Line 197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73" name="Line 198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74" name="Line 199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75" name="Line 200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76" name="Line 201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77" name="Line 202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78" name="Line 203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79" name="Line 204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80" name="Line 205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81" name="Line 206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82" name="Line 207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83" name="Line 208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84" name="Line 209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85" name="Line 210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86" name="Line 211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87" name="Line 212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88" name="Line 213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89" name="Line 214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0" name="Line 215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1" name="Line 216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2" name="Line 217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3" name="Line 218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4" name="Line 219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5" name="Line 220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6" name="Line 221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7" name="Line 222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8" name="Line 223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9" name="Line 224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00" name="Line 225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01" name="Line 226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02" name="Line 227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03" name="Line 228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04" name="Line 389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05" name="Line 390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06" name="Line 391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07" name="Line 392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08" name="Line 393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09" name="Line 394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0" name="Line 395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1" name="Line 396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2" name="Line 397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3" name="Line 398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4" name="Line 399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5" name="Line 400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6" name="Line 401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7" name="Line 402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8" name="Line 403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9" name="Line 404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0" name="Line 405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1" name="Line 406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2" name="Line 407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3" name="Line 408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4" name="Line 409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5" name="Line 410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6" name="Line 411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7" name="Line 412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8" name="Line 413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9" name="Line 414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30" name="Line 415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31" name="Line 416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32" name="Line 417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33" name="Line 418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34" name="Line 419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35" name="Line 420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36" name="Line 601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37" name="Line 602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38" name="Line 603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39" name="Line 604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0" name="Line 605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1" name="Line 606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2" name="Line 607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3" name="Line 608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4" name="Line 609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5" name="Line 610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6" name="Line 611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7" name="Line 612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8" name="Line 613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9" name="Line 614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0" name="Line 615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1" name="Line 616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2" name="Line 679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3" name="Line 680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4" name="Line 681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5" name="Line 682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6" name="Line 683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7" name="Line 684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8" name="Line 685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9" name="Line 686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60" name="Line 687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61" name="Line 688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62" name="Line 689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63" name="Line 690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64" name="Line 691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65" name="Line 692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66" name="Line 693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67" name="Line 694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68" name="Line 601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69" name="Line 602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0" name="Line 603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1" name="Line 604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2" name="Line 605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3" name="Line 606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4" name="Line 607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5" name="Line 608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6" name="Line 609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7" name="Line 610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8" name="Line 611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9" name="Line 612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0" name="Line 613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1" name="Line 614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2" name="Line 615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3" name="Line 616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4" name="Line 679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5" name="Line 680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6" name="Line 681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7" name="Line 682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8" name="Line 683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9" name="Line 684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0" name="Line 685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1" name="Line 686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2" name="Line 687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3" name="Line 688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4" name="Line 689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5" name="Line 690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6" name="Line 691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7" name="Line 692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8" name="Line 693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9" name="Line 694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0" name="Line 2087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1" name="Line 2088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2" name="Line 2089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3" name="Line 2090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4" name="Line 2091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5" name="Line 2092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6" name="Line 2093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7" name="Line 2094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8" name="Line 2095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9" name="Line 2096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10" name="Line 2097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11" name="Line 2098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12" name="Line 2099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13" name="Line 2100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14" name="Line 2101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15" name="Line 2102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16" name="Line 1271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17" name="Line 1272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18" name="Line 1273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19" name="Line 1274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0" name="Line 1275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1" name="Line 1276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2" name="Line 1277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3" name="Line 1278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4" name="Line 1279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5" name="Line 1280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6" name="Line 1281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7" name="Line 1282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8" name="Line 1283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9" name="Line 1284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30" name="Line 1285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31" name="Line 1286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32" name="Line 1287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33" name="Line 1288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34" name="Line 1289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35" name="Line 1290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36" name="Line 1291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37" name="Line 1292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38" name="Line 1293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39" name="Line 1294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40" name="Line 1295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41" name="Line 1296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42" name="Line 1297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43" name="Line 1298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44" name="Line 1299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45" name="Line 1300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46" name="Line 1301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47" name="Line 1302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48" name="Line 1303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49" name="Line 1304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0" name="Line 1305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1" name="Line 1306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2" name="Line 1307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3" name="Line 1308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4" name="Line 1309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5" name="Line 1310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6" name="Line 1311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7" name="Line 1312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8" name="Line 1313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9" name="Line 1314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60" name="Line 1315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61" name="Line 1316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62" name="Line 1317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63" name="Line 1318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64" name="Line 1319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65" name="Line 1320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66" name="Line 1321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67" name="Line 1322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68" name="Line 1323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69" name="Line 1324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0" name="Line 1325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1" name="Line 1326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2" name="Line 1327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3" name="Line 1328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4" name="Line 1329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5" name="Line 1330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6" name="Line 1331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7" name="Line 1332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8" name="Line 1333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9" name="Line 1334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0" name="Line 1927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1" name="Line 1928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2" name="Line 1929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3" name="Line 1930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4" name="Line 1931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5" name="Line 1932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6" name="Line 1933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7" name="Line 1934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8" name="Line 1935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9" name="Line 1936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0" name="Line 1937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1" name="Line 1938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2" name="Line 1939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3" name="Line 1940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4" name="Line 1941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5" name="Line 1942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6" name="Line 229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7" name="Line 230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8" name="Line 231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9" name="Line 232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0" name="Line 233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1" name="Line 234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2" name="Line 235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3" name="Line 236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4" name="Line 505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5" name="Line 506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6" name="Line 507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7" name="Line 508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8" name="Line 509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9" name="Line 510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10" name="Line 511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11" name="Line 512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12" name="Line 2087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13" name="Line 2088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14" name="Line 2089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15" name="Line 2090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16" name="Line 2091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17" name="Line 2092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18" name="Line 2093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19" name="Line 2094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20" name="Line 2095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21" name="Line 2096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22" name="Line 2097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23" name="Line 2098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24" name="Line 2099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25" name="Line 2100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26" name="Line 2101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27" name="Line 2102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28" name="Line 1095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29" name="Line 1096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0" name="Line 1097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1" name="Line 1098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2" name="Line 1099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3" name="Line 1100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4" name="Line 1101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5" name="Line 1102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6" name="Line 1103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7" name="Line 1104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8" name="Line 1105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9" name="Line 1106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40" name="Line 1107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41" name="Line 1108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42" name="Line 1109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43" name="Line 1110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44" name="Line 1879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45" name="Line 1880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46" name="Line 1881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47" name="Line 1882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48" name="Line 1883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49" name="Line 1884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0" name="Line 1885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1" name="Line 1886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2" name="Line 1887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3" name="Line 1888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4" name="Line 1889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5" name="Line 1890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6" name="Line 1891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7" name="Line 1892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8" name="Line 1893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9" name="Line 1894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0" name="Line 719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1" name="Line 720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2" name="Line 721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3" name="Line 722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4" name="Line 723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5" name="Line 724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6" name="Line 725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7" name="Line 726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8" name="Line 727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9" name="Line 728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70" name="Line 729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71" name="Line 730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72" name="Line 731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73" name="Line 732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74" name="Line 733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75" name="Line 734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76" name="Line 719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77" name="Line 720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78" name="Line 721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79" name="Line 722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0" name="Line 723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1" name="Line 724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2" name="Line 725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3" name="Line 726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4" name="Line 727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5" name="Line 728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6" name="Line 729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7" name="Line 730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8" name="Line 731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9" name="Line 732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90" name="Line 733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91" name="Line 734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892" name="Line 719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893" name="Line 720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894" name="Line 721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895" name="Line 722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896" name="Line 723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897" name="Line 724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898" name="Line 725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899" name="Line 726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900" name="Line 727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901" name="Line 728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902" name="Line 729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903" name="Line 730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904" name="Line 731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905" name="Line 732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906" name="Line 733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907" name="Line 734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08" name="Line 719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09" name="Line 720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0" name="Line 721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1" name="Line 722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2" name="Line 723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3" name="Line 724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4" name="Line 725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5" name="Line 726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6" name="Line 727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7" name="Line 728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8" name="Line 729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9" name="Line 730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20" name="Line 731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21" name="Line 732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22" name="Line 733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23" name="Line 734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24" name="Line 229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25" name="Line 230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26" name="Line 231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27" name="Line 232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28" name="Line 233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29" name="Line 234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0" name="Line 235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1" name="Line 236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2" name="Line 237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3" name="Line 238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4" name="Line 239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5" name="Line 240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6" name="Line 241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7" name="Line 242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8" name="Line 243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9" name="Line 244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0" name="Line 245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1" name="Line 246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2" name="Line 247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3" name="Line 248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4" name="Line 249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5" name="Line 250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6" name="Line 251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7" name="Line 252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8" name="Line 253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9" name="Line 254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50" name="Line 255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51" name="Line 256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52" name="Line 257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53" name="Line 258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54" name="Line 259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55" name="Line 260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56" name="Line 719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57" name="Line 720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58" name="Line 721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59" name="Line 722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0" name="Line 723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1" name="Line 724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2" name="Line 725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3" name="Line 726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4" name="Line 727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5" name="Line 728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6" name="Line 729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7" name="Line 730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8" name="Line 731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9" name="Line 732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70" name="Line 733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71" name="Line 734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72" name="Line 1543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73" name="Line 1544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74" name="Line 1545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75" name="Line 1546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76" name="Line 1547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77" name="Line 1548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78" name="Line 1549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79" name="Line 1550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80" name="Line 1551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81" name="Line 1552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82" name="Line 1553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83" name="Line 1554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84" name="Line 1555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85" name="Line 1556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86" name="Line 1557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87" name="Line 1558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88" name="Line 601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89" name="Line 602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0" name="Line 603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1" name="Line 604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2" name="Line 605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3" name="Line 606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4" name="Line 607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5" name="Line 608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6" name="Line 609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7" name="Line 610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8" name="Line 611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9" name="Line 612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0" name="Line 613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1" name="Line 614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2" name="Line 615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3" name="Line 616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4" name="Line 679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5" name="Line 680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6" name="Line 681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7" name="Line 682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8" name="Line 683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9" name="Line 684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0" name="Line 685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1" name="Line 686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2" name="Line 687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3" name="Line 688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4" name="Line 689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5" name="Line 690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6" name="Line 691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7" name="Line 692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8" name="Line 693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9" name="Line 694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0" name="Line 719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1" name="Line 720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2" name="Line 721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3" name="Line 722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4" name="Line 723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5" name="Line 724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6" name="Line 725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7" name="Line 726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8" name="Line 727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9" name="Line 728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0" name="Line 729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1" name="Line 730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2" name="Line 731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3" name="Line 732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4" name="Line 733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5" name="Line 734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6" name="Line 133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7" name="Line 134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8" name="Line 135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9" name="Line 136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0" name="Line 137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1" name="Line 138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2" name="Line 139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3" name="Line 140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4" name="Line 141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5" name="Line 142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6" name="Line 143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7" name="Line 144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8" name="Line 145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9" name="Line 146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0" name="Line 147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1" name="Line 148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2" name="Line 719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3" name="Line 720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4" name="Line 721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5" name="Line 722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6" name="Line 723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7" name="Line 724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8" name="Line 725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9" name="Line 726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60" name="Line 727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61" name="Line 728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62" name="Line 729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63" name="Line 730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64" name="Line 731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65" name="Line 732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66" name="Line 733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67" name="Line 734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68" name="Line 1527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69" name="Line 1528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0" name="Line 1529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1" name="Line 1530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2" name="Line 1531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3" name="Line 1532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4" name="Line 1533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5" name="Line 1534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6" name="Line 1535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7" name="Line 1536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8" name="Line 1537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9" name="Line 1538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80" name="Line 1539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81" name="Line 1540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82" name="Line 1541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83" name="Line 1542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84" name="Line 719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85" name="Line 720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86" name="Line 721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87" name="Line 722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88" name="Line 723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89" name="Line 724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0" name="Line 725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1" name="Line 726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2" name="Line 727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3" name="Line 728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4" name="Line 729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5" name="Line 730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6" name="Line 731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7" name="Line 732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8" name="Line 733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9" name="Line 734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0" name="Line 719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1" name="Line 720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2" name="Line 721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3" name="Line 722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4" name="Line 723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5" name="Line 724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6" name="Line 725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7" name="Line 726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8" name="Line 727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9" name="Line 728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10" name="Line 729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11" name="Line 730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12" name="Line 731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13" name="Line 732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14" name="Line 733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15" name="Line 734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16" name="Line 719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17" name="Line 720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18" name="Line 721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19" name="Line 722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0" name="Line 723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1" name="Line 724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2" name="Line 725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3" name="Line 726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4" name="Line 727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5" name="Line 728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6" name="Line 729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7" name="Line 730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8" name="Line 731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9" name="Line 732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30" name="Line 733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31" name="Line 734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32" name="Line 719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33" name="Line 720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34" name="Line 721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35" name="Line 722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36" name="Line 723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37" name="Line 724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38" name="Line 725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39" name="Line 726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40" name="Line 727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41" name="Line 728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42" name="Line 729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43" name="Line 730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44" name="Line 731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45" name="Line 732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46" name="Line 733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47" name="Line 734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48" name="Line 1527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49" name="Line 1528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0" name="Line 1529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1" name="Line 1530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2" name="Line 1531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3" name="Line 1532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4" name="Line 1533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5" name="Line 1534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6" name="Line 1535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7" name="Line 1536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8" name="Line 1537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9" name="Line 1538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60" name="Line 1539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61" name="Line 1540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62" name="Line 1541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63" name="Line 1542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196" name="Line 719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197" name="Line 720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198" name="Line 721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199" name="Line 722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0" name="Line 723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1" name="Line 724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2" name="Line 725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3" name="Line 726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4" name="Line 727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5" name="Line 728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6" name="Line 729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7" name="Line 730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8" name="Line 731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9" name="Line 732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0" name="Line 733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1" name="Line 734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2" name="Line 133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3" name="Line 134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4" name="Line 135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5" name="Line 136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6" name="Line 137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7" name="Line 138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8" name="Line 139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9" name="Line 140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0" name="Line 141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1" name="Line 142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2" name="Line 143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3" name="Line 144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4" name="Line 145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5" name="Line 146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6" name="Line 147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7" name="Line 148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8" name="Line 719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9" name="Line 720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0" name="Line 721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1" name="Line 722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2" name="Line 723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3" name="Line 724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4" name="Line 725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5" name="Line 726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6" name="Line 727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7" name="Line 728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8" name="Line 729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9" name="Line 730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40" name="Line 731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41" name="Line 732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42" name="Line 733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43" name="Line 734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44" name="Line 719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45" name="Line 720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46" name="Line 721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47" name="Line 722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48" name="Line 723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49" name="Line 724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0" name="Line 725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1" name="Line 726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2" name="Line 727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3" name="Line 728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4" name="Line 729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5" name="Line 730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6" name="Line 731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7" name="Line 732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8" name="Line 733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9" name="Line 734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76" name="Line 719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77" name="Line 720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78" name="Line 721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79" name="Line 722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0" name="Line 723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1" name="Line 724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2" name="Line 725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3" name="Line 726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4" name="Line 727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5" name="Line 728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6" name="Line 729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7" name="Line 730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8" name="Line 731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9" name="Line 732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90" name="Line 733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91" name="Line 734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292" name="Line 17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293" name="Line 18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294" name="Line 19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295" name="Line 20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296" name="Line 21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297" name="Line 22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298" name="Line 23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299" name="Line 24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300" name="Line 25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301" name="Line 26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302" name="Line 27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303" name="Line 28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304" name="Line 29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305" name="Line 30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306" name="Line 31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307" name="Line 32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08" name="Line 719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09" name="Line 720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0" name="Line 721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1" name="Line 722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2" name="Line 723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3" name="Line 724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4" name="Line 725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5" name="Line 726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6" name="Line 727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7" name="Line 728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8" name="Line 729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9" name="Line 730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20" name="Line 731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21" name="Line 732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22" name="Line 733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23" name="Line 734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24" name="Line 601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25" name="Line 602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26" name="Line 603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27" name="Line 604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28" name="Line 605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29" name="Line 606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0" name="Line 607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1" name="Line 608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2" name="Line 609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3" name="Line 610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4" name="Line 611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5" name="Line 612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6" name="Line 613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7" name="Line 614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8" name="Line 615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9" name="Line 616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0" name="Line 679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1" name="Line 680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2" name="Line 681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3" name="Line 682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4" name="Line 683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5" name="Line 684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6" name="Line 685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7" name="Line 686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8" name="Line 687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9" name="Line 688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50" name="Line 689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51" name="Line 690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52" name="Line 691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53" name="Line 692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54" name="Line 693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55" name="Line 694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56" name="Line 719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57" name="Line 720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58" name="Line 721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59" name="Line 722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0" name="Line 723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1" name="Line 724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2" name="Line 725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3" name="Line 726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4" name="Line 727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5" name="Line 728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6" name="Line 729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7" name="Line 730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8" name="Line 731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9" name="Line 732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70" name="Line 733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71" name="Line 734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72" name="Line 423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73" name="Line 424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74" name="Line 425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75" name="Line 426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76" name="Line 427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77" name="Line 428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78" name="Line 429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79" name="Line 430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80" name="Line 431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81" name="Line 432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82" name="Line 433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83" name="Line 434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84" name="Line 435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85" name="Line 436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86" name="Line 437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87" name="Line 438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88" name="Line 2087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89" name="Line 2088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0" name="Line 2089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1" name="Line 2090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2" name="Line 2091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3" name="Line 2092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4" name="Line 2093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5" name="Line 2094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6" name="Line 2095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7" name="Line 2096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8" name="Line 2097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9" name="Line 2098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400" name="Line 2099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401" name="Line 2100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402" name="Line 2101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403" name="Line 2102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64" name="Line 192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65" name="Line 192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66" name="Line 19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67" name="Line 19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68" name="Line 19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69" name="Line 19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0" name="Line 19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1" name="Line 19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2" name="Line 19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3" name="Line 19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4" name="Line 193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5" name="Line 193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6" name="Line 193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7" name="Line 194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8" name="Line 194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9" name="Line 194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0" name="Line 2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1" name="Line 2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2" name="Line 2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3" name="Line 2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4" name="Line 2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5" name="Line 2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6" name="Line 2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7" name="Line 2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8" name="Line 50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9" name="Line 50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90" name="Line 50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91" name="Line 50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92" name="Line 50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93" name="Line 51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94" name="Line 51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95" name="Line 51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04" name="Line 34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05" name="Line 34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06" name="Line 343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07" name="Line 344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08" name="Line 345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09" name="Line 346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0" name="Line 347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1" name="Line 348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2" name="Line 349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3" name="Line 350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4" name="Line 35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5" name="Line 35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6" name="Line 353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7" name="Line 354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8" name="Line 355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9" name="Line 356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0" name="Line 1639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1" name="Line 1640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2" name="Line 1641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3" name="Line 1642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4" name="Line 1643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5" name="Line 1644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6" name="Line 1645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7" name="Line 1646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8" name="Line 1647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9" name="Line 1648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30" name="Line 1649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31" name="Line 1650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32" name="Line 1651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33" name="Line 1652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34" name="Line 1653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35" name="Line 1654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36" name="Line 1927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37" name="Line 1928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38" name="Line 1929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39" name="Line 1930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0" name="Line 193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1" name="Line 193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2" name="Line 1933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3" name="Line 1934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4" name="Line 1935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5" name="Line 1936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6" name="Line 1937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7" name="Line 1938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8" name="Line 1939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9" name="Line 1940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0" name="Line 194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1" name="Line 194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2" name="Line 229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3" name="Line 230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4" name="Line 23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5" name="Line 23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6" name="Line 233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7" name="Line 234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8" name="Line 235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9" name="Line 236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60" name="Line 505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61" name="Line 506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62" name="Line 507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63" name="Line 508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64" name="Line 509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65" name="Line 510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66" name="Line 51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67" name="Line 51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68" name="Line 719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69" name="Line 720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0" name="Line 721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1" name="Line 722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2" name="Line 723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3" name="Line 724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4" name="Line 725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5" name="Line 726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6" name="Line 727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7" name="Line 728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8" name="Line 729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9" name="Line 730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80" name="Line 731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81" name="Line 732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82" name="Line 733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83" name="Line 734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0" name="Line 503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1" name="Line 504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2" name="Line 505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3" name="Line 506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4" name="Line 507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5" name="Line 508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6" name="Line 509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7" name="Line 510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8" name="Line 511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9" name="Line 512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70" name="Line 513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71" name="Line 514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72" name="Line 515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73" name="Line 516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74" name="Line 517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75" name="Line 518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84" name="Line 719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85" name="Line 720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86" name="Line 721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87" name="Line 722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88" name="Line 723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89" name="Line 724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0" name="Line 725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1" name="Line 726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2" name="Line 727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3" name="Line 728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4" name="Line 729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5" name="Line 730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6" name="Line 731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7" name="Line 732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8" name="Line 733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9" name="Line 734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0" name="Line 1399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1" name="Line 1400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2" name="Line 1401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3" name="Line 1402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4" name="Line 1403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5" name="Line 1404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6" name="Line 1405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7" name="Line 1406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8" name="Line 1407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9" name="Line 1408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10" name="Line 1409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11" name="Line 1410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12" name="Line 1411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13" name="Line 1412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14" name="Line 1413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15" name="Line 1414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16" name="Line 1415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17" name="Line 1416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18" name="Line 1417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19" name="Line 1418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0" name="Line 1419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1" name="Line 1420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2" name="Line 1421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3" name="Line 1422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4" name="Line 1423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5" name="Line 1424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6" name="Line 1425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7" name="Line 1426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8" name="Line 1427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9" name="Line 1428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30" name="Line 1429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31" name="Line 1430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32" name="Line 719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33" name="Line 720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34" name="Line 721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35" name="Line 722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36" name="Line 723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37" name="Line 724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38" name="Line 725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39" name="Line 726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40" name="Line 727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41" name="Line 728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42" name="Line 729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43" name="Line 730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44" name="Line 731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45" name="Line 732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46" name="Line 733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47" name="Line 734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48" name="Line 357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49" name="Line 358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0" name="Line 359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1" name="Line 360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2" name="Line 361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3" name="Line 362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4" name="Line 363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5" name="Line 364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6" name="Line 365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7" name="Line 366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8" name="Line 367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9" name="Line 368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60" name="Line 369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61" name="Line 370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62" name="Line 371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63" name="Line 372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64" name="Line 373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65" name="Line 374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66" name="Line 375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67" name="Line 376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68" name="Line 377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69" name="Line 378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0" name="Line 379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1" name="Line 380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2" name="Line 381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3" name="Line 382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4" name="Line 383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5" name="Line 384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6" name="Line 385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7" name="Line 386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8" name="Line 387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9" name="Line 388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0" name="Line 719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1" name="Line 720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2" name="Line 721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3" name="Line 722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4" name="Line 723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5" name="Line 724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6" name="Line 725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7" name="Line 726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8" name="Line 727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9" name="Line 728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90" name="Line 729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91" name="Line 730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92" name="Line 731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93" name="Line 732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94" name="Line 733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95" name="Line 734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596" name="Line 2087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597" name="Line 2088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598" name="Line 2089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599" name="Line 2090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0" name="Line 2091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1" name="Line 2092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2" name="Line 2093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3" name="Line 2094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4" name="Line 2095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5" name="Line 2096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6" name="Line 2097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7" name="Line 2098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8" name="Line 2099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9" name="Line 2100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10" name="Line 2101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11" name="Line 2102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12" name="Line 719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13" name="Line 720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14" name="Line 721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15" name="Line 722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16" name="Line 723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17" name="Line 724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18" name="Line 725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19" name="Line 726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20" name="Line 727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21" name="Line 728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22" name="Line 729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23" name="Line 730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24" name="Line 731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25" name="Line 732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26" name="Line 733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27" name="Line 734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28" name="Line 1207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29" name="Line 1208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0" name="Line 1209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1" name="Line 1210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2" name="Line 1211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3" name="Line 1212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4" name="Line 1213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5" name="Line 1214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6" name="Line 1215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7" name="Line 1216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8" name="Line 1217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9" name="Line 1218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40" name="Line 1219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41" name="Line 1220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42" name="Line 1221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43" name="Line 1222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44" name="Line 1223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45" name="Line 1224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46" name="Line 1225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47" name="Line 1226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48" name="Line 1227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49" name="Line 1228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0" name="Line 1229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1" name="Line 1230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2" name="Line 1231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3" name="Line 1232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4" name="Line 1233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5" name="Line 1234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6" name="Line 1235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7" name="Line 1236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8" name="Line 1237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9" name="Line 1238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0" name="Line 1239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1" name="Line 1240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2" name="Line 1241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3" name="Line 1242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4" name="Line 1243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5" name="Line 1244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6" name="Line 1245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7" name="Line 1246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8" name="Line 1247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9" name="Line 1248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70" name="Line 1249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71" name="Line 1250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72" name="Line 1251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73" name="Line 1252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74" name="Line 1253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75" name="Line 1254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76" name="Line 1255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77" name="Line 1256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78" name="Line 1257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79" name="Line 1258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0" name="Line 1259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1" name="Line 1260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2" name="Line 1261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3" name="Line 1262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4" name="Line 1263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5" name="Line 1264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6" name="Line 1265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7" name="Line 1266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8" name="Line 1267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9" name="Line 1268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90" name="Line 1269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91" name="Line 1270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92" name="Line 1927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93" name="Line 1928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94" name="Line 1929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95" name="Line 1930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96" name="Line 1931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97" name="Line 1932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98" name="Line 1933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99" name="Line 1934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0" name="Line 1935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1" name="Line 1936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2" name="Line 1937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3" name="Line 1938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4" name="Line 1939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5" name="Line 1940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6" name="Line 1941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7" name="Line 1942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8" name="Line 229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9" name="Line 230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0" name="Line 231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1" name="Line 232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2" name="Line 233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3" name="Line 234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4" name="Line 235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5" name="Line 236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6" name="Line 505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7" name="Line 506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8" name="Line 507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9" name="Line 508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20" name="Line 509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21" name="Line 510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22" name="Line 511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23" name="Line 512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24" name="Line 197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25" name="Line 198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26" name="Line 199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27" name="Line 200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28" name="Line 201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29" name="Line 202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0" name="Line 203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1" name="Line 204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2" name="Line 205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3" name="Line 206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4" name="Line 207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5" name="Line 208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6" name="Line 209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7" name="Line 210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8" name="Line 211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9" name="Line 212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0" name="Line 213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1" name="Line 214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2" name="Line 215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3" name="Line 216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4" name="Line 217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5" name="Line 218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6" name="Line 219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7" name="Line 220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8" name="Line 221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9" name="Line 222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50" name="Line 223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51" name="Line 224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52" name="Line 225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53" name="Line 226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54" name="Line 227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55" name="Line 228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56" name="Line 389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57" name="Line 390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58" name="Line 391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59" name="Line 392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0" name="Line 393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1" name="Line 394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2" name="Line 395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3" name="Line 396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4" name="Line 397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5" name="Line 398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6" name="Line 399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7" name="Line 400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8" name="Line 401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9" name="Line 402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70" name="Line 403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71" name="Line 404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72" name="Line 405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73" name="Line 406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74" name="Line 407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75" name="Line 408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76" name="Line 409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77" name="Line 410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78" name="Line 411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79" name="Line 412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0" name="Line 413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1" name="Line 414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2" name="Line 415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3" name="Line 416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4" name="Line 417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5" name="Line 418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6" name="Line 419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7" name="Line 420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8" name="Line 1511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9" name="Line 1512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0" name="Line 1513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1" name="Line 1514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2" name="Line 1515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3" name="Line 1516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4" name="Line 1517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5" name="Line 1518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6" name="Line 1519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7" name="Line 1520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8" name="Line 1521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9" name="Line 1522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0" name="Line 1523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1" name="Line 1524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2" name="Line 1525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3" name="Line 1526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4" name="Line 1655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5" name="Line 1656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6" name="Line 1657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7" name="Line 1658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8" name="Line 1659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9" name="Line 1660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0" name="Line 1661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1" name="Line 1662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2" name="Line 1663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3" name="Line 1664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4" name="Line 1665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5" name="Line 1666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6" name="Line 1667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7" name="Line 1668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8" name="Line 1669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9" name="Line 1670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0" name="Line 719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1" name="Line 720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2" name="Line 721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3" name="Line 722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4" name="Line 723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5" name="Line 724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6" name="Line 725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7" name="Line 726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8" name="Line 727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9" name="Line 728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0" name="Line 729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1" name="Line 730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2" name="Line 731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3" name="Line 732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4" name="Line 733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5" name="Line 734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6" name="Line 719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7" name="Line 720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8" name="Line 721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9" name="Line 722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0" name="Line 723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1" name="Line 724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2" name="Line 725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3" name="Line 726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4" name="Line 727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5" name="Line 728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6" name="Line 729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7" name="Line 730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8" name="Line 731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9" name="Line 732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50" name="Line 733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51" name="Line 734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52" name="Line 208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53" name="Line 208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54" name="Line 208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55" name="Line 209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56" name="Line 209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57" name="Line 209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58" name="Line 209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59" name="Line 209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0" name="Line 209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1" name="Line 209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2" name="Line 209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3" name="Line 209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4" name="Line 209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5" name="Line 210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6" name="Line 210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7" name="Line 210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8" name="Line 122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9" name="Line 122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0" name="Line 122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1" name="Line 122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2" name="Line 122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3" name="Line 122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4" name="Line 122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5" name="Line 123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6" name="Line 123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7" name="Line 123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8" name="Line 123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9" name="Line 123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0" name="Line 123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1" name="Line 123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2" name="Line 123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3" name="Line 123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4" name="Line 125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5" name="Line 125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6" name="Line 125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7" name="Line 125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8" name="Line 125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9" name="Line 126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0" name="Line 126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1" name="Line 126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2" name="Line 126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3" name="Line 126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4" name="Line 126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5" name="Line 126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6" name="Line 126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7" name="Line 126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8" name="Line 126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9" name="Line 127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0" name="Line 2087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1" name="Line 2088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2" name="Line 2089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3" name="Line 2090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4" name="Line 2091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5" name="Line 2092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6" name="Line 2093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7" name="Line 2094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8" name="Line 2095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9" name="Line 2096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10" name="Line 2097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11" name="Line 2098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12" name="Line 2099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13" name="Line 2100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14" name="Line 2101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15" name="Line 2102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16" name="Line 117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17" name="Line 117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18" name="Line 117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19" name="Line 117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0" name="Line 117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1" name="Line 118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2" name="Line 1181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3" name="Line 1182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4" name="Line 1183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5" name="Line 1184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6" name="Line 118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7" name="Line 118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8" name="Line 118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9" name="Line 118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30" name="Line 118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31" name="Line 119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32" name="Line 11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33" name="Line 11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34" name="Line 11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35" name="Line 11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36" name="Line 119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37" name="Line 119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38" name="Line 119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39" name="Line 119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40" name="Line 119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41" name="Line 120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42" name="Line 12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43" name="Line 12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44" name="Line 12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45" name="Line 12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46" name="Line 12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47" name="Line 12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48" name="Line 20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49" name="Line 20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0" name="Line 20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1" name="Line 20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2" name="Line 20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3" name="Line 20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4" name="Line 20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5" name="Line 20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6" name="Line 47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7" name="Line 47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8" name="Line 47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9" name="Line 48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0" name="Line 48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1" name="Line 48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2" name="Line 48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3" name="Line 48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4" name="Line 202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5" name="Line 202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6" name="Line 202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7" name="Line 202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8" name="Line 202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9" name="Line 202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0" name="Line 202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1" name="Line 203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2" name="Line 203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3" name="Line 203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4" name="Line 203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5" name="Line 203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6" name="Line 203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7" name="Line 203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8" name="Line 203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9" name="Line 203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0" name="Line 6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1" name="Line 6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2" name="Line 6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3" name="Line 6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4" name="Line 6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5" name="Line 6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6" name="Line 60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7" name="Line 60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8" name="Line 60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9" name="Line 61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0" name="Line 61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1" name="Line 61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2" name="Line 61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3" name="Line 61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4" name="Line 61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5" name="Line 61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6" name="Line 67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7" name="Line 68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8" name="Line 68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9" name="Line 68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0" name="Line 68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1" name="Line 68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2" name="Line 68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3" name="Line 68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4" name="Line 68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5" name="Line 68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6" name="Line 68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7" name="Line 69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8" name="Line 6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9" name="Line 6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10" name="Line 6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11" name="Line 6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12" name="Line 117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13" name="Line 117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14" name="Line 117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15" name="Line 117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16" name="Line 117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17" name="Line 118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18" name="Line 1181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19" name="Line 1182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20" name="Line 1183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21" name="Line 1184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22" name="Line 118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23" name="Line 118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24" name="Line 118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25" name="Line 118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26" name="Line 118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27" name="Line 119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28" name="Line 11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29" name="Line 11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0" name="Line 11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1" name="Line 11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2" name="Line 119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3" name="Line 119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4" name="Line 119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5" name="Line 119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6" name="Line 119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7" name="Line 120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8" name="Line 12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9" name="Line 12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40" name="Line 12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41" name="Line 12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42" name="Line 12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43" name="Line 12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44" name="Line 20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45" name="Line 20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46" name="Line 20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47" name="Line 20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48" name="Line 20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49" name="Line 20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0" name="Line 20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1" name="Line 20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2" name="Line 47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3" name="Line 47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4" name="Line 47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5" name="Line 48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6" name="Line 48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7" name="Line 48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8" name="Line 48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9" name="Line 48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0" name="Line 202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1" name="Line 202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2" name="Line 202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3" name="Line 202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4" name="Line 202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5" name="Line 202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6" name="Line 202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7" name="Line 203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8" name="Line 203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9" name="Line 203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70" name="Line 203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71" name="Line 203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72" name="Line 203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73" name="Line 203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74" name="Line 203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75" name="Line 203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76" name="Line 6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77" name="Line 6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78" name="Line 6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79" name="Line 6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0" name="Line 6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1" name="Line 6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2" name="Line 60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3" name="Line 60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4" name="Line 60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5" name="Line 61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6" name="Line 61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7" name="Line 61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8" name="Line 61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9" name="Line 61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0" name="Line 61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1" name="Line 61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2" name="Line 67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3" name="Line 68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4" name="Line 68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5" name="Line 68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6" name="Line 68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7" name="Line 68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8" name="Line 68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9" name="Line 68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100" name="Line 68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101" name="Line 68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102" name="Line 68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103" name="Line 69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104" name="Line 6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105" name="Line 6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106" name="Line 6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107" name="Line 6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08" name="Line 117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09" name="Line 117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0" name="Line 117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1" name="Line 117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2" name="Line 117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3" name="Line 118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4" name="Line 1181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5" name="Line 1182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6" name="Line 1183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7" name="Line 1184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8" name="Line 118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9" name="Line 118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20" name="Line 118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21" name="Line 118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22" name="Line 118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23" name="Line 119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24" name="Line 11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25" name="Line 11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26" name="Line 11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27" name="Line 11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28" name="Line 119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29" name="Line 119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0" name="Line 119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1" name="Line 119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2" name="Line 119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3" name="Line 120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4" name="Line 12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5" name="Line 12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6" name="Line 12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7" name="Line 12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8" name="Line 12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9" name="Line 12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0" name="Line 20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1" name="Line 20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2" name="Line 20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3" name="Line 20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4" name="Line 20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5" name="Line 20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6" name="Line 20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7" name="Line 20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8" name="Line 47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9" name="Line 47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0" name="Line 47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1" name="Line 48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2" name="Line 48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3" name="Line 48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4" name="Line 48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5" name="Line 48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6" name="Line 202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7" name="Line 202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8" name="Line 202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9" name="Line 202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0" name="Line 202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1" name="Line 202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2" name="Line 202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3" name="Line 203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4" name="Line 203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5" name="Line 203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6" name="Line 203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7" name="Line 203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8" name="Line 203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9" name="Line 203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70" name="Line 203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71" name="Line 203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72" name="Line 6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73" name="Line 6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74" name="Line 6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75" name="Line 6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76" name="Line 6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77" name="Line 6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78" name="Line 60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79" name="Line 60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0" name="Line 60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1" name="Line 61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2" name="Line 61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3" name="Line 61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4" name="Line 61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5" name="Line 61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6" name="Line 61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7" name="Line 61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8" name="Line 67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9" name="Line 68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0" name="Line 68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1" name="Line 68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2" name="Line 68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3" name="Line 68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4" name="Line 68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5" name="Line 68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6" name="Line 68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7" name="Line 68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8" name="Line 68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9" name="Line 69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200" name="Line 6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201" name="Line 6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202" name="Line 6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203" name="Line 6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04" name="Line 117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05" name="Line 117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06" name="Line 117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07" name="Line 117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08" name="Line 117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09" name="Line 118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0" name="Line 1181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1" name="Line 1182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2" name="Line 1183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3" name="Line 1184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4" name="Line 118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5" name="Line 118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6" name="Line 118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7" name="Line 118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8" name="Line 118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9" name="Line 119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0" name="Line 11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1" name="Line 11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2" name="Line 11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3" name="Line 11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4" name="Line 119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5" name="Line 119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6" name="Line 119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7" name="Line 119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8" name="Line 119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9" name="Line 120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30" name="Line 12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31" name="Line 12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32" name="Line 12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33" name="Line 12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34" name="Line 12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35" name="Line 12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36" name="Line 20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37" name="Line 20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38" name="Line 20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39" name="Line 20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0" name="Line 20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1" name="Line 20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2" name="Line 20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3" name="Line 20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4" name="Line 47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5" name="Line 47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6" name="Line 47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7" name="Line 48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8" name="Line 48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9" name="Line 48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0" name="Line 48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1" name="Line 48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2" name="Line 202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3" name="Line 202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4" name="Line 202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5" name="Line 202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6" name="Line 202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7" name="Line 202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8" name="Line 202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9" name="Line 203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60" name="Line 203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61" name="Line 203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62" name="Line 203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63" name="Line 203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64" name="Line 203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65" name="Line 203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66" name="Line 203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67" name="Line 203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68" name="Line 6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69" name="Line 6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0" name="Line 6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1" name="Line 6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2" name="Line 6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3" name="Line 6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4" name="Line 60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5" name="Line 60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6" name="Line 60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7" name="Line 61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8" name="Line 61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9" name="Line 61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0" name="Line 61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1" name="Line 61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2" name="Line 61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3" name="Line 61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4" name="Line 67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5" name="Line 68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6" name="Line 68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7" name="Line 68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8" name="Line 68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9" name="Line 68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0" name="Line 68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1" name="Line 68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2" name="Line 68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3" name="Line 68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4" name="Line 68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5" name="Line 69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6" name="Line 6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7" name="Line 6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8" name="Line 6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9" name="Line 6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0" name="Line 117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1" name="Line 117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2" name="Line 117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3" name="Line 117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4" name="Line 117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5" name="Line 118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6" name="Line 1181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7" name="Line 1182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8" name="Line 1183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9" name="Line 1184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10" name="Line 118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11" name="Line 118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12" name="Line 118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13" name="Line 118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14" name="Line 118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15" name="Line 119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16" name="Line 11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17" name="Line 11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18" name="Line 11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19" name="Line 11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0" name="Line 119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1" name="Line 119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2" name="Line 119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3" name="Line 119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4" name="Line 119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5" name="Line 120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6" name="Line 12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7" name="Line 12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8" name="Line 12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9" name="Line 12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30" name="Line 12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31" name="Line 12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32" name="Line 20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33" name="Line 20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34" name="Line 20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35" name="Line 20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36" name="Line 20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37" name="Line 20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38" name="Line 20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39" name="Line 20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0" name="Line 47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1" name="Line 47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2" name="Line 47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3" name="Line 48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4" name="Line 48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5" name="Line 48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6" name="Line 48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7" name="Line 48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8" name="Line 202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9" name="Line 202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0" name="Line 202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1" name="Line 202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2" name="Line 202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3" name="Line 202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4" name="Line 202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5" name="Line 203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6" name="Line 203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7" name="Line 203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8" name="Line 203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9" name="Line 203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60" name="Line 203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61" name="Line 203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62" name="Line 203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63" name="Line 203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64" name="Line 6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65" name="Line 6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66" name="Line 6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67" name="Line 6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68" name="Line 6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69" name="Line 6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0" name="Line 60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1" name="Line 60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2" name="Line 60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3" name="Line 61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4" name="Line 61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5" name="Line 61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6" name="Line 61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7" name="Line 61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8" name="Line 61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9" name="Line 61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0" name="Line 67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1" name="Line 68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2" name="Line 68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3" name="Line 68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4" name="Line 68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5" name="Line 68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6" name="Line 68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7" name="Line 68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8" name="Line 68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9" name="Line 68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90" name="Line 68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91" name="Line 69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92" name="Line 6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93" name="Line 6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94" name="Line 6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95" name="Line 6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396" name="Line 117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397" name="Line 117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398" name="Line 117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399" name="Line 117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0" name="Line 117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1" name="Line 118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2" name="Line 1181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3" name="Line 1182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4" name="Line 1183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5" name="Line 1184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6" name="Line 118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7" name="Line 118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8" name="Line 118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9" name="Line 118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10" name="Line 118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11" name="Line 119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12" name="Line 11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13" name="Line 11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14" name="Line 11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15" name="Line 11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16" name="Line 119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17" name="Line 119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18" name="Line 119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19" name="Line 119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20" name="Line 119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21" name="Line 120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22" name="Line 12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23" name="Line 12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24" name="Line 12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25" name="Line 12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26" name="Line 12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27" name="Line 12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28" name="Line 20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29" name="Line 20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0" name="Line 20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1" name="Line 20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2" name="Line 20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3" name="Line 20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4" name="Line 20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5" name="Line 20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6" name="Line 47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7" name="Line 47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8" name="Line 47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9" name="Line 48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0" name="Line 48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1" name="Line 48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2" name="Line 48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3" name="Line 48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4" name="Line 202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5" name="Line 202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6" name="Line 202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7" name="Line 202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8" name="Line 202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9" name="Line 202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0" name="Line 202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1" name="Line 203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2" name="Line 203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3" name="Line 203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4" name="Line 203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5" name="Line 203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6" name="Line 203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7" name="Line 203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8" name="Line 203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9" name="Line 203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0" name="Line 6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1" name="Line 6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2" name="Line 6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3" name="Line 6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4" name="Line 6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5" name="Line 6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6" name="Line 60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7" name="Line 60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8" name="Line 60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9" name="Line 61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0" name="Line 61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1" name="Line 61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2" name="Line 61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3" name="Line 61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4" name="Line 61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5" name="Line 61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6" name="Line 67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7" name="Line 68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8" name="Line 68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9" name="Line 68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0" name="Line 68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1" name="Line 68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2" name="Line 68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3" name="Line 68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4" name="Line 68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5" name="Line 68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6" name="Line 68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7" name="Line 69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8" name="Line 6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9" name="Line 6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90" name="Line 6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91" name="Line 6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492" name="Line 208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493" name="Line 208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494" name="Line 208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495" name="Line 209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496" name="Line 209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497" name="Line 209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498" name="Line 209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499" name="Line 209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0" name="Line 209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1" name="Line 209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2" name="Line 209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3" name="Line 209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4" name="Line 209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5" name="Line 210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6" name="Line 210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7" name="Line 210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8" name="Line 122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9" name="Line 122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0" name="Line 122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1" name="Line 122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2" name="Line 122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3" name="Line 122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4" name="Line 122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5" name="Line 123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6" name="Line 123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7" name="Line 123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8" name="Line 123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9" name="Line 123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0" name="Line 123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1" name="Line 123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2" name="Line 123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3" name="Line 123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4" name="Line 125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5" name="Line 125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6" name="Line 125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7" name="Line 125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8" name="Line 125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9" name="Line 126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0" name="Line 126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1" name="Line 126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2" name="Line 126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3" name="Line 126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4" name="Line 126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5" name="Line 126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6" name="Line 126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7" name="Line 126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8" name="Line 126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9" name="Line 127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0" name="Line 1175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1" name="Line 1176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2" name="Line 1177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3" name="Line 1178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4" name="Line 1179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5" name="Line 1180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6" name="Line 1181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7" name="Line 1182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8" name="Line 1183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9" name="Line 1184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50" name="Line 1185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51" name="Line 1186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52" name="Line 1187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53" name="Line 1188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54" name="Line 1189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55" name="Line 1190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56" name="Line 119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57" name="Line 119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58" name="Line 119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59" name="Line 119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0" name="Line 119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1" name="Line 119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2" name="Line 119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3" name="Line 119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4" name="Line 119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5" name="Line 120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6" name="Line 120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7" name="Line 120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8" name="Line 120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9" name="Line 120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70" name="Line 120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71" name="Line 120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72" name="Line 201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73" name="Line 202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74" name="Line 203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75" name="Line 204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76" name="Line 205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77" name="Line 206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78" name="Line 207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79" name="Line 208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0" name="Line 477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1" name="Line 478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2" name="Line 479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3" name="Line 480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4" name="Line 481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5" name="Line 482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6" name="Line 483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7" name="Line 484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8" name="Line 2023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9" name="Line 2024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0" name="Line 2025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1" name="Line 2026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2" name="Line 2027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3" name="Line 2028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4" name="Line 2029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5" name="Line 2030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6" name="Line 2031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7" name="Line 2032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8" name="Line 2033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9" name="Line 2034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600" name="Line 2035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601" name="Line 2036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602" name="Line 2037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603" name="Line 2038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04" name="Line 60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05" name="Line 60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06" name="Line 60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07" name="Line 60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08" name="Line 60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09" name="Line 60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0" name="Line 60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1" name="Line 60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2" name="Line 60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3" name="Line 61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4" name="Line 61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5" name="Line 61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6" name="Line 61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7" name="Line 61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8" name="Line 61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9" name="Line 61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0" name="Line 67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1" name="Line 68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2" name="Line 68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3" name="Line 68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4" name="Line 68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5" name="Line 68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6" name="Line 68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7" name="Line 68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8" name="Line 68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9" name="Line 68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30" name="Line 68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31" name="Line 69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32" name="Line 69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33" name="Line 69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34" name="Line 69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35" name="Line 69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36" name="Line 201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37" name="Line 202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38" name="Line 203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39" name="Line 204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0" name="Line 205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1" name="Line 206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2" name="Line 207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3" name="Line 208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4" name="Line 477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5" name="Line 478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6" name="Line 479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7" name="Line 480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8" name="Line 481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9" name="Line 482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0" name="Line 483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1" name="Line 484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2" name="Line 1927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3" name="Line 1928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4" name="Line 1929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5" name="Line 1930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6" name="Line 1931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7" name="Line 1932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8" name="Line 1933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9" name="Line 1934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0" name="Line 1935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1" name="Line 1936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2" name="Line 1937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3" name="Line 1938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4" name="Line 1939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5" name="Line 1940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6" name="Line 1941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7" name="Line 1942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8" name="Line 229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9" name="Line 230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0" name="Line 231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1" name="Line 232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2" name="Line 233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3" name="Line 234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4" name="Line 235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5" name="Line 236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6" name="Line 505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7" name="Line 506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8" name="Line 507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9" name="Line 508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80" name="Line 509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81" name="Line 510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82" name="Line 511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83" name="Line 512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84" name="Line 165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85" name="Line 166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86" name="Line 167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87" name="Line 168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88" name="Line 169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89" name="Line 170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0" name="Line 171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1" name="Line 172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2" name="Line 173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3" name="Line 174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4" name="Line 175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5" name="Line 176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6" name="Line 177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7" name="Line 178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8" name="Line 179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9" name="Line 180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0" name="Line 181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1" name="Line 182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2" name="Line 183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3" name="Line 184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4" name="Line 185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5" name="Line 186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6" name="Line 187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7" name="Line 188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8" name="Line 189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9" name="Line 190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10" name="Line 191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11" name="Line 192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12" name="Line 193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13" name="Line 194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14" name="Line 195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15" name="Line 196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16" name="Line 1207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17" name="Line 1208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18" name="Line 120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19" name="Line 121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0" name="Line 121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1" name="Line 121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2" name="Line 1213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3" name="Line 1214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4" name="Line 1215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5" name="Line 1216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6" name="Line 1217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7" name="Line 1218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8" name="Line 121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9" name="Line 122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30" name="Line 122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31" name="Line 122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32" name="Line 1223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33" name="Line 1224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34" name="Line 122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35" name="Line 122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36" name="Line 122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37" name="Line 122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38" name="Line 1229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39" name="Line 1230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40" name="Line 1231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41" name="Line 1232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42" name="Line 1233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43" name="Line 1234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44" name="Line 123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45" name="Line 123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46" name="Line 123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47" name="Line 123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48" name="Line 123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49" name="Line 124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0" name="Line 124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1" name="Line 124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2" name="Line 1243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3" name="Line 1244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4" name="Line 1245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5" name="Line 1246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6" name="Line 1247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7" name="Line 1248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8" name="Line 124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9" name="Line 125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60" name="Line 125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61" name="Line 125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62" name="Line 1253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63" name="Line 1254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64" name="Line 125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65" name="Line 125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66" name="Line 125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67" name="Line 125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68" name="Line 1259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69" name="Line 1260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0" name="Line 1261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1" name="Line 1262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2" name="Line 1263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3" name="Line 1264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4" name="Line 126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5" name="Line 126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6" name="Line 126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7" name="Line 126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8" name="Line 1269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9" name="Line 1270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0" name="Line 2311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1" name="Line 2312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2" name="Line 2313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3" name="Line 2314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4" name="Line 2315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5" name="Line 2316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6" name="Line 2317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7" name="Line 2318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8" name="Line 2319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9" name="Line 2320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90" name="Line 2321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91" name="Line 2322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92" name="Line 2323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93" name="Line 2324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94" name="Line 2325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95" name="Line 2326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796" name="Line 503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797" name="Line 504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798" name="Line 505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799" name="Line 506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0" name="Line 507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1" name="Line 508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2" name="Line 509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3" name="Line 510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4" name="Line 511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5" name="Line 512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6" name="Line 513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7" name="Line 514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8" name="Line 515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9" name="Line 516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10" name="Line 517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11" name="Line 518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12" name="Line 2087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13" name="Line 2088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14" name="Line 2089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15" name="Line 2090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16" name="Line 2091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17" name="Line 2092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18" name="Line 2093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19" name="Line 2094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20" name="Line 2095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21" name="Line 2096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22" name="Line 2097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23" name="Line 2098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24" name="Line 2099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25" name="Line 2100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26" name="Line 2101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27" name="Line 2102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28" name="Line 1095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29" name="Line 1096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0" name="Line 1097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1" name="Line 1098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2" name="Line 1099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3" name="Line 1100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4" name="Line 1101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5" name="Line 1102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6" name="Line 1103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7" name="Line 1104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8" name="Line 1105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9" name="Line 1106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40" name="Line 1107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41" name="Line 1108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42" name="Line 1109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43" name="Line 1110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44" name="Line 1207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45" name="Line 1208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46" name="Line 1209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47" name="Line 1210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48" name="Line 1211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49" name="Line 1212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0" name="Line 1213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1" name="Line 1214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2" name="Line 1215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3" name="Line 1216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4" name="Line 1217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5" name="Line 1218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6" name="Line 1219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7" name="Line 1220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8" name="Line 1221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9" name="Line 1222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0" name="Line 1223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1" name="Line 1224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2" name="Line 1225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3" name="Line 1226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4" name="Line 1227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5" name="Line 1228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6" name="Line 1229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7" name="Line 1230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8" name="Line 1231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9" name="Line 1232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70" name="Line 1233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71" name="Line 1234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72" name="Line 1235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73" name="Line 1236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74" name="Line 1237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75" name="Line 1238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76" name="Line 1239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77" name="Line 1240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78" name="Line 1241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79" name="Line 1242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0" name="Line 1243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1" name="Line 1244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2" name="Line 1245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3" name="Line 1246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4" name="Line 1247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5" name="Line 1248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6" name="Line 1249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7" name="Line 1250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8" name="Line 1251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9" name="Line 1252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90" name="Line 1253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91" name="Line 1254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92" name="Line 1255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93" name="Line 1256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94" name="Line 1257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95" name="Line 1258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96" name="Line 1259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97" name="Line 1260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98" name="Line 1261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99" name="Line 1262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900" name="Line 1263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901" name="Line 1264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902" name="Line 1265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903" name="Line 1266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904" name="Line 1267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905" name="Line 1268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906" name="Line 1269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907" name="Line 1270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08" name="Line 341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09" name="Line 342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0" name="Line 343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1" name="Line 344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2" name="Line 345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3" name="Line 346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4" name="Line 347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5" name="Line 348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6" name="Line 349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7" name="Line 350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8" name="Line 351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9" name="Line 352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20" name="Line 353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21" name="Line 354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22" name="Line 355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23" name="Line 356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24" name="Line 1639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25" name="Line 1640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26" name="Line 1641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27" name="Line 1642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28" name="Line 1643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29" name="Line 1644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0" name="Line 1645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1" name="Line 1646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2" name="Line 1647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3" name="Line 1648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4" name="Line 1649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5" name="Line 1650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6" name="Line 1651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7" name="Line 1652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8" name="Line 1653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9" name="Line 1654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0" name="Line 1927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1" name="Line 1928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2" name="Line 1929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3" name="Line 1930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4" name="Line 1931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5" name="Line 1932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6" name="Line 1933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7" name="Line 1934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8" name="Line 1935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9" name="Line 1936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0" name="Line 1937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1" name="Line 1938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2" name="Line 1939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3" name="Line 1940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4" name="Line 1941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5" name="Line 1942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6" name="Line 229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7" name="Line 230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8" name="Line 231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9" name="Line 232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0" name="Line 233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1" name="Line 234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2" name="Line 235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3" name="Line 236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4" name="Line 505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5" name="Line 506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6" name="Line 507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7" name="Line 508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8" name="Line 509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9" name="Line 510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70" name="Line 511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71" name="Line 512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72" name="Line 192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73" name="Line 192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74" name="Line 19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75" name="Line 19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76" name="Line 19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77" name="Line 19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78" name="Line 19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79" name="Line 19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0" name="Line 19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1" name="Line 19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2" name="Line 193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3" name="Line 193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4" name="Line 193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5" name="Line 194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6" name="Line 194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7" name="Line 194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8" name="Line 2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9" name="Line 2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0" name="Line 2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1" name="Line 2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2" name="Line 2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3" name="Line 2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4" name="Line 2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5" name="Line 2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6" name="Line 50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7" name="Line 50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8" name="Line 50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9" name="Line 50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4000" name="Line 50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4001" name="Line 51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4002" name="Line 51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4003" name="Line 51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04" name="Line 1927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05" name="Line 1928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06" name="Line 192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07" name="Line 193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08" name="Line 193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09" name="Line 193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0" name="Line 1933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1" name="Line 1934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2" name="Line 1935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3" name="Line 1936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4" name="Line 1937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5" name="Line 1938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6" name="Line 193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7" name="Line 194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8" name="Line 194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9" name="Line 194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0" name="Line 22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1" name="Line 23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2" name="Line 23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3" name="Line 23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4" name="Line 233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5" name="Line 234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6" name="Line 235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7" name="Line 236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8" name="Line 505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9" name="Line 506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30" name="Line 507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31" name="Line 508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32" name="Line 50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33" name="Line 51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34" name="Line 51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35" name="Line 51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36" name="Line 1639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37" name="Line 1640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38" name="Line 1641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39" name="Line 1642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0" name="Line 1643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1" name="Line 1644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2" name="Line 1645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3" name="Line 1646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4" name="Line 1647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5" name="Line 1648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6" name="Line 1649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7" name="Line 1650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8" name="Line 1651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9" name="Line 1652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50" name="Line 1653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51" name="Line 1654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52" name="Line 1927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53" name="Line 1928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54" name="Line 192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55" name="Line 193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56" name="Line 193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57" name="Line 193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58" name="Line 1933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59" name="Line 1934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0" name="Line 1935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1" name="Line 1936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2" name="Line 1937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3" name="Line 1938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4" name="Line 193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5" name="Line 194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6" name="Line 194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7" name="Line 194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8" name="Line 22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9" name="Line 23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0" name="Line 23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1" name="Line 23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2" name="Line 233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3" name="Line 234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4" name="Line 235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5" name="Line 236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6" name="Line 505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7" name="Line 506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8" name="Line 507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9" name="Line 508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80" name="Line 50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81" name="Line 51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82" name="Line 51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83" name="Line 51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84" name="Line 2087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85" name="Line 2088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86" name="Line 2089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87" name="Line 2090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88" name="Line 2091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89" name="Line 2092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0" name="Line 2093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1" name="Line 2094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2" name="Line 2095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3" name="Line 2096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4" name="Line 2097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5" name="Line 2098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6" name="Line 2099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7" name="Line 2100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8" name="Line 2101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9" name="Line 2102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0" name="Line 1639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1" name="Line 1640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2" name="Line 1641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3" name="Line 1642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4" name="Line 1643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5" name="Line 1644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6" name="Line 1645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7" name="Line 1646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8" name="Line 1647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9" name="Line 1648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10" name="Line 1649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11" name="Line 1650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12" name="Line 1651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13" name="Line 1652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14" name="Line 1653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15" name="Line 1654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16" name="Line 1927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17" name="Line 1928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18" name="Line 1929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19" name="Line 1930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0" name="Line 1931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1" name="Line 1932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2" name="Line 1933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3" name="Line 1934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4" name="Line 1935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5" name="Line 1936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6" name="Line 1937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7" name="Line 1938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8" name="Line 1939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9" name="Line 1940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0" name="Line 1941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1" name="Line 1942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2" name="Line 229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3" name="Line 230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4" name="Line 231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5" name="Line 232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6" name="Line 233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7" name="Line 234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8" name="Line 235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9" name="Line 236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40" name="Line 505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41" name="Line 506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42" name="Line 507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43" name="Line 508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44" name="Line 509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45" name="Line 510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46" name="Line 511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47" name="Line 512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48" name="Line 1399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49" name="Line 1400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0" name="Line 1401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1" name="Line 1402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2" name="Line 1403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3" name="Line 1404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4" name="Line 1405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5" name="Line 1406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6" name="Line 1407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7" name="Line 1408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8" name="Line 1409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9" name="Line 1410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60" name="Line 1411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61" name="Line 1412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62" name="Line 1413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63" name="Line 1414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64" name="Line 1415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65" name="Line 1416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66" name="Line 1417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67" name="Line 1418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68" name="Line 1419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69" name="Line 1420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0" name="Line 1421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1" name="Line 1422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2" name="Line 1423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3" name="Line 1424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4" name="Line 1425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5" name="Line 1426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6" name="Line 1427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7" name="Line 1428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8" name="Line 1429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9" name="Line 1430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80" name="Line 1639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81" name="Line 1640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82" name="Line 1641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83" name="Line 1642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84" name="Line 1643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85" name="Line 1644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86" name="Line 1645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87" name="Line 1646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88" name="Line 1647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89" name="Line 1648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90" name="Line 1649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91" name="Line 1650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92" name="Line 1651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93" name="Line 1652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94" name="Line 1653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0</xdr:colOff>
      <xdr:row>287</xdr:row>
      <xdr:rowOff>0</xdr:rowOff>
    </xdr:to>
    <xdr:sp macro="" textlink="">
      <xdr:nvSpPr>
        <xdr:cNvPr id="14195" name="Line 1654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196" name="Line 1927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197" name="Line 1928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198" name="Line 192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199" name="Line 193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00" name="Line 193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01" name="Line 193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02" name="Line 1933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03" name="Line 1934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04" name="Line 1935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05" name="Line 1936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06" name="Line 1937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07" name="Line 1938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08" name="Line 193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09" name="Line 194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10" name="Line 194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11" name="Line 194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12" name="Line 22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13" name="Line 23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14" name="Line 23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15" name="Line 23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16" name="Line 233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17" name="Line 234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18" name="Line 235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19" name="Line 236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20" name="Line 505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21" name="Line 506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22" name="Line 507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23" name="Line 508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24" name="Line 50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25" name="Line 51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26" name="Line 51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0</xdr:colOff>
      <xdr:row>286</xdr:row>
      <xdr:rowOff>0</xdr:rowOff>
    </xdr:to>
    <xdr:sp macro="" textlink="">
      <xdr:nvSpPr>
        <xdr:cNvPr id="14227" name="Line 51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4324" name="Line 117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4325" name="Line 117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4326" name="Line 117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4327" name="Line 117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4328" name="Line 117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4329" name="Line 118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4330" name="Line 1181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4331" name="Line 1182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4332" name="Line 1183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4333" name="Line 1184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4334" name="Line 118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4335" name="Line 118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4336" name="Line 118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4337" name="Line 118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4338" name="Line 118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4339" name="Line 119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340" name="Line 11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341" name="Line 11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342" name="Line 11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343" name="Line 11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344" name="Line 119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345" name="Line 119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346" name="Line 119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347" name="Line 119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348" name="Line 119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349" name="Line 120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350" name="Line 12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351" name="Line 12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352" name="Line 12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353" name="Line 12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354" name="Line 12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355" name="Line 12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56" name="Line 20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57" name="Line 20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58" name="Line 20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59" name="Line 20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60" name="Line 20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61" name="Line 20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62" name="Line 20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63" name="Line 20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64" name="Line 47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65" name="Line 47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66" name="Line 47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67" name="Line 48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68" name="Line 48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69" name="Line 48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70" name="Line 48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71" name="Line 48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72" name="Line 202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73" name="Line 202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74" name="Line 202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75" name="Line 202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76" name="Line 202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77" name="Line 202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78" name="Line 202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79" name="Line 203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80" name="Line 203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81" name="Line 203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82" name="Line 203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83" name="Line 203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84" name="Line 203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85" name="Line 203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86" name="Line 203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4387" name="Line 203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388" name="Line 6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389" name="Line 6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390" name="Line 6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391" name="Line 6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392" name="Line 6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393" name="Line 6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394" name="Line 60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395" name="Line 60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396" name="Line 60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397" name="Line 61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398" name="Line 61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399" name="Line 61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400" name="Line 61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401" name="Line 61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402" name="Line 61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403" name="Line 61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404" name="Line 67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405" name="Line 68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406" name="Line 68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407" name="Line 68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408" name="Line 68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409" name="Line 68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410" name="Line 68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411" name="Line 68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412" name="Line 68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413" name="Line 68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414" name="Line 68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415" name="Line 69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416" name="Line 6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417" name="Line 6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418" name="Line 6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4419" name="Line 6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02"/>
  <sheetViews>
    <sheetView tabSelected="1" view="pageBreakPreview" topLeftCell="A457" zoomScale="50" zoomScaleNormal="100" workbookViewId="0">
      <selection activeCell="L561" sqref="L561"/>
    </sheetView>
  </sheetViews>
  <sheetFormatPr defaultColWidth="9" defaultRowHeight="13.2" x14ac:dyDescent="0.25"/>
  <cols>
    <col min="1" max="1" width="10" style="3" customWidth="1"/>
    <col min="2" max="2" width="6.77734375" style="28" customWidth="1"/>
    <col min="3" max="4" width="6.77734375" style="3" customWidth="1"/>
    <col min="5" max="5" width="16.33203125" style="3" customWidth="1"/>
    <col min="6" max="6" width="6.77734375" style="24" customWidth="1"/>
    <col min="7" max="7" width="6.77734375" style="22" customWidth="1"/>
    <col min="8" max="8" width="16.109375" style="22" customWidth="1"/>
    <col min="9" max="9" width="15.44140625" style="3" customWidth="1"/>
    <col min="10" max="10" width="7.88671875" style="3" customWidth="1"/>
    <col min="11" max="12" width="6.77734375" style="3" customWidth="1"/>
    <col min="13" max="13" width="15.44140625" style="3" customWidth="1"/>
    <col min="14" max="14" width="9.6640625" style="22" customWidth="1"/>
    <col min="15" max="16" width="6.77734375" style="22" customWidth="1"/>
    <col min="17" max="17" width="19" style="3" customWidth="1"/>
    <col min="18" max="18" width="7.109375" style="3" customWidth="1"/>
    <col min="19" max="20" width="6.77734375" style="3" customWidth="1"/>
    <col min="21" max="21" width="21.21875" style="3" customWidth="1"/>
    <col min="22" max="24" width="6.77734375" style="22" customWidth="1"/>
    <col min="25" max="25" width="22.33203125" style="12" customWidth="1"/>
    <col min="26" max="26" width="6.77734375" style="28" customWidth="1"/>
    <col min="27" max="27" width="6.77734375" style="3" customWidth="1"/>
    <col min="28" max="28" width="8.77734375" style="3" customWidth="1"/>
    <col min="29" max="29" width="18.5546875" style="12" customWidth="1"/>
    <col min="30" max="30" width="10.109375" style="22" customWidth="1"/>
    <col min="31" max="32" width="8.44140625" style="3" customWidth="1"/>
    <col min="33" max="33" width="11.109375" style="3" customWidth="1"/>
    <col min="34" max="36" width="8.44140625" style="3" customWidth="1"/>
    <col min="37" max="37" width="11.109375" style="3" customWidth="1"/>
    <col min="38" max="40" width="8.44140625" style="3" customWidth="1"/>
    <col min="41" max="41" width="11.109375" style="3" customWidth="1"/>
    <col min="42" max="42" width="8.44140625" style="3" customWidth="1"/>
    <col min="43" max="43" width="6.109375" style="3" customWidth="1"/>
    <col min="44" max="44" width="5" style="3" customWidth="1"/>
    <col min="45" max="45" width="6.77734375" style="3" customWidth="1"/>
    <col min="46" max="46" width="9.33203125" style="3" customWidth="1"/>
    <col min="47" max="47" width="5.88671875" style="3" customWidth="1"/>
    <col min="48" max="48" width="5" style="3" customWidth="1"/>
    <col min="49" max="49" width="6.77734375" style="3" customWidth="1"/>
    <col min="50" max="50" width="9.33203125" style="3" customWidth="1"/>
    <col min="51" max="51" width="6.109375" style="3" customWidth="1"/>
    <col min="52" max="52" width="5" style="3" customWidth="1"/>
    <col min="53" max="53" width="6.77734375" style="3" customWidth="1"/>
    <col min="54" max="54" width="9.33203125" style="3" customWidth="1"/>
    <col min="55" max="55" width="5.88671875" style="3" customWidth="1"/>
    <col min="56" max="56" width="5" style="3" customWidth="1"/>
    <col min="57" max="57" width="6.77734375" style="3" customWidth="1"/>
    <col min="58" max="58" width="9.33203125" style="3" customWidth="1"/>
    <col min="59" max="59" width="5.88671875" style="3" customWidth="1"/>
    <col min="60" max="60" width="5" style="3" customWidth="1"/>
    <col min="61" max="61" width="6.77734375" style="3" customWidth="1"/>
    <col min="62" max="62" width="10.21875" style="3" customWidth="1"/>
    <col min="63" max="63" width="5.88671875" style="3" customWidth="1"/>
    <col min="64" max="64" width="5" style="3" customWidth="1"/>
    <col min="65" max="65" width="6.77734375" style="3" customWidth="1"/>
    <col min="66" max="66" width="10.21875" style="3" customWidth="1"/>
    <col min="67" max="67" width="5.88671875" style="28" customWidth="1"/>
    <col min="68" max="68" width="5" style="3" customWidth="1"/>
    <col min="69" max="69" width="6.77734375" style="3" customWidth="1"/>
    <col min="70" max="70" width="10.44140625" style="3" customWidth="1"/>
    <col min="71" max="16384" width="9" style="3"/>
  </cols>
  <sheetData>
    <row r="1" spans="1:70" s="1" customFormat="1" ht="44.1" customHeight="1" x14ac:dyDescent="0.25">
      <c r="A1" s="44"/>
      <c r="B1" s="45" t="s">
        <v>5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7"/>
      <c r="Z1" s="46"/>
      <c r="AA1" s="46"/>
      <c r="AB1" s="46"/>
      <c r="AC1" s="47"/>
      <c r="AD1" s="48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70" s="1" customFormat="1" ht="45.75" customHeight="1" x14ac:dyDescent="1">
      <c r="A2" s="44"/>
      <c r="B2" s="49" t="s">
        <v>33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7"/>
      <c r="Z2" s="46"/>
      <c r="AA2" s="46"/>
      <c r="AB2" s="46"/>
      <c r="AC2" s="47"/>
      <c r="AD2" s="48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70" s="4" customFormat="1" ht="30" customHeight="1" x14ac:dyDescent="0.25">
      <c r="A3" s="50"/>
      <c r="B3" s="51" t="s">
        <v>62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3"/>
      <c r="Z3" s="52"/>
      <c r="AA3" s="52"/>
      <c r="AB3" s="52"/>
      <c r="AC3" s="53"/>
      <c r="AD3" s="54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70" s="5" customFormat="1" ht="30" customHeight="1" x14ac:dyDescent="0.7">
      <c r="A4" s="55"/>
      <c r="B4" s="56" t="s">
        <v>61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8"/>
      <c r="Z4" s="57"/>
      <c r="AA4" s="57"/>
      <c r="AB4" s="57"/>
      <c r="AC4" s="58"/>
      <c r="AD4" s="59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s="1" customFormat="1" ht="14.1" customHeight="1" x14ac:dyDescent="0.25">
      <c r="A5" s="44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4"/>
      <c r="V5" s="44"/>
      <c r="W5" s="44"/>
      <c r="X5" s="44"/>
      <c r="Y5" s="530"/>
      <c r="Z5" s="60"/>
      <c r="AA5" s="46"/>
      <c r="AB5" s="46"/>
      <c r="AC5" s="47"/>
      <c r="AD5" s="48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70" s="576" customFormat="1" ht="21.9" customHeight="1" x14ac:dyDescent="0.3">
      <c r="A6" s="569" t="s">
        <v>582</v>
      </c>
      <c r="B6" s="570"/>
      <c r="C6" s="570"/>
      <c r="D6" s="570"/>
      <c r="E6" s="571">
        <f>1230-((D16+D23+D30+D37+D44+D51+D58+D65+D72+D79+D86+D93+D100))</f>
        <v>1230</v>
      </c>
      <c r="F6" s="570"/>
      <c r="G6" s="570"/>
      <c r="H6" s="570"/>
      <c r="I6" s="572">
        <f>1440-((D109+D116+H16+H23+H30+H37+H44+H51+H58+H65+H72+H79+H86+H93+H100))</f>
        <v>1440</v>
      </c>
      <c r="J6" s="570"/>
      <c r="K6" s="570"/>
      <c r="L6" s="570"/>
      <c r="M6" s="572">
        <f>1440-((H109+H116+L16+L23+L30+L37+L44+L51+L58+L65+L72+L79+L86+L93+L100))</f>
        <v>1440</v>
      </c>
      <c r="N6" s="570"/>
      <c r="O6" s="570"/>
      <c r="P6" s="570"/>
      <c r="Q6" s="572">
        <f>1440-((L109+L116+P16+P23+P30+P37+P44+P51+P58+P65+P72+P79+P86+P93+P100))</f>
        <v>0</v>
      </c>
      <c r="R6" s="570"/>
      <c r="S6" s="570"/>
      <c r="T6" s="570"/>
      <c r="U6" s="572">
        <f>1440-((P109+P116+T16+T23+T30+T37+T44+T51+T58+T65+T72+T79+T86+T93+T100))</f>
        <v>0</v>
      </c>
      <c r="V6" s="573"/>
      <c r="W6" s="573"/>
      <c r="X6" s="573"/>
      <c r="Y6" s="572">
        <f>1440-((T109+T116+X16+X23+X30+X37+X44+X51+X58+X65+X72+X79+X86+X93+X100))</f>
        <v>0</v>
      </c>
      <c r="Z6" s="571"/>
      <c r="AA6" s="570"/>
      <c r="AB6" s="570"/>
      <c r="AC6" s="572">
        <f>1440-((X109+X116+AB16+AB23+AB30+AB37+AB44+AB51+AB58+AB65+AB72+AB79+AB86+AB93+AB100))</f>
        <v>0</v>
      </c>
      <c r="AD6" s="574"/>
      <c r="AE6" s="575"/>
      <c r="AF6" s="575"/>
      <c r="AG6" s="575"/>
      <c r="AH6" s="575"/>
      <c r="AI6" s="575"/>
      <c r="AJ6" s="575"/>
      <c r="AK6" s="575"/>
      <c r="AL6" s="575"/>
      <c r="AM6" s="575"/>
      <c r="AN6" s="575"/>
      <c r="AO6" s="575"/>
      <c r="AP6" s="575"/>
    </row>
    <row r="7" spans="1:70" s="1" customFormat="1" ht="21.9" customHeight="1" thickBot="1" x14ac:dyDescent="0.3">
      <c r="A7" s="61" t="s">
        <v>9</v>
      </c>
      <c r="B7" s="62"/>
      <c r="C7" s="63"/>
      <c r="D7" s="63"/>
      <c r="E7" s="64"/>
      <c r="F7" s="65"/>
      <c r="G7" s="63"/>
      <c r="H7" s="63"/>
      <c r="I7" s="64"/>
      <c r="J7" s="66" t="s">
        <v>11</v>
      </c>
      <c r="K7" s="64"/>
      <c r="L7" s="64"/>
      <c r="M7" s="67"/>
      <c r="N7" s="67"/>
      <c r="O7" s="67"/>
      <c r="P7" s="67"/>
      <c r="Q7" s="67"/>
      <c r="R7" s="67"/>
      <c r="S7" s="67"/>
      <c r="T7" s="67"/>
      <c r="U7" s="67"/>
      <c r="V7" s="68"/>
      <c r="W7" s="68"/>
      <c r="X7" s="68"/>
      <c r="Y7" s="312"/>
      <c r="Z7" s="69"/>
      <c r="AA7" s="63"/>
      <c r="AB7" s="63"/>
      <c r="AC7" s="70"/>
      <c r="AD7" s="61" t="s">
        <v>9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70" s="17" customFormat="1" ht="21.9" customHeight="1" thickTop="1" thickBot="1" x14ac:dyDescent="0.3">
      <c r="A8" s="71" t="s">
        <v>12</v>
      </c>
      <c r="B8" s="357" t="s">
        <v>13</v>
      </c>
      <c r="C8" s="357"/>
      <c r="D8" s="357"/>
      <c r="E8" s="358"/>
      <c r="F8" s="357" t="s">
        <v>14</v>
      </c>
      <c r="G8" s="357"/>
      <c r="H8" s="357"/>
      <c r="I8" s="358"/>
      <c r="J8" s="357"/>
      <c r="K8" s="357"/>
      <c r="L8" s="357"/>
      <c r="M8" s="358"/>
      <c r="N8" s="357" t="s">
        <v>16</v>
      </c>
      <c r="O8" s="357"/>
      <c r="P8" s="357"/>
      <c r="Q8" s="358"/>
      <c r="R8" s="357" t="s">
        <v>17</v>
      </c>
      <c r="S8" s="357"/>
      <c r="T8" s="357"/>
      <c r="U8" s="358"/>
      <c r="V8" s="315" t="s">
        <v>18</v>
      </c>
      <c r="W8" s="315"/>
      <c r="X8" s="315"/>
      <c r="Y8" s="316"/>
      <c r="Z8" s="72" t="s">
        <v>19</v>
      </c>
      <c r="AA8" s="74"/>
      <c r="AB8" s="74"/>
      <c r="AC8" s="75"/>
      <c r="AD8" s="61" t="s">
        <v>12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s="17" customFormat="1" ht="21.9" customHeight="1" thickTop="1" thickBot="1" x14ac:dyDescent="0.3">
      <c r="A9" s="76" t="s">
        <v>11</v>
      </c>
      <c r="B9" s="359">
        <v>0</v>
      </c>
      <c r="C9" s="359"/>
      <c r="D9" s="359"/>
      <c r="E9" s="360"/>
      <c r="F9" s="359"/>
      <c r="G9" s="359"/>
      <c r="H9" s="359"/>
      <c r="I9" s="360"/>
      <c r="J9" s="359"/>
      <c r="K9" s="359"/>
      <c r="L9" s="359"/>
      <c r="M9" s="360"/>
      <c r="N9" s="359">
        <v>1</v>
      </c>
      <c r="O9" s="359"/>
      <c r="P9" s="359"/>
      <c r="Q9" s="360"/>
      <c r="R9" s="359">
        <v>2</v>
      </c>
      <c r="S9" s="359"/>
      <c r="T9" s="359"/>
      <c r="U9" s="360"/>
      <c r="V9" s="319">
        <v>1</v>
      </c>
      <c r="W9" s="319"/>
      <c r="X9" s="319"/>
      <c r="Y9" s="320"/>
      <c r="Z9" s="77">
        <v>2</v>
      </c>
      <c r="AA9" s="77"/>
      <c r="AB9" s="77"/>
      <c r="AC9" s="75"/>
      <c r="AD9" s="69" t="s">
        <v>11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</row>
    <row r="10" spans="1:70" s="19" customFormat="1" ht="21" customHeight="1" thickTop="1" x14ac:dyDescent="0.25">
      <c r="A10" s="79">
        <v>4.1666666666666664E-2</v>
      </c>
      <c r="B10" s="361"/>
      <c r="C10" s="361"/>
      <c r="D10" s="362"/>
      <c r="E10" s="363"/>
      <c r="F10" s="361"/>
      <c r="G10" s="361"/>
      <c r="H10" s="362"/>
      <c r="I10" s="363"/>
      <c r="J10" s="361"/>
      <c r="K10" s="361"/>
      <c r="L10" s="362"/>
      <c r="M10" s="363"/>
      <c r="N10" s="361"/>
      <c r="O10" s="361"/>
      <c r="P10" s="362"/>
      <c r="Q10" s="363">
        <f>(M101+L109/60/24+L116/60/24)</f>
        <v>1.0729166666666665</v>
      </c>
      <c r="R10" s="361"/>
      <c r="S10" s="361"/>
      <c r="T10" s="362"/>
      <c r="U10" s="363">
        <f>(Q101+P109/60/24+P116/60/24)</f>
        <v>1.0451388888888888</v>
      </c>
      <c r="V10" s="83"/>
      <c r="W10" s="83"/>
      <c r="X10" s="84"/>
      <c r="Y10" s="85">
        <f>(U101+T109/60/24+T116/60/24)</f>
        <v>1.0694444444444444</v>
      </c>
      <c r="Z10" s="83"/>
      <c r="AA10" s="83"/>
      <c r="AB10" s="84"/>
      <c r="AC10" s="85">
        <f>(Y101+X109/60/24+X116/60/24)</f>
        <v>1.0520833333333333</v>
      </c>
      <c r="AD10" s="86">
        <v>4.1666666666666664E-2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70" s="20" customFormat="1" ht="21" customHeight="1" x14ac:dyDescent="0.4">
      <c r="A11" s="96"/>
      <c r="B11" s="364"/>
      <c r="C11" s="365"/>
      <c r="D11" s="366"/>
      <c r="E11" s="367"/>
      <c r="F11" s="368"/>
      <c r="G11" s="361"/>
      <c r="H11" s="369"/>
      <c r="I11" s="370"/>
      <c r="J11" s="368"/>
      <c r="K11" s="361"/>
      <c r="L11" s="369"/>
      <c r="M11" s="371"/>
      <c r="N11" s="368"/>
      <c r="O11" s="361"/>
      <c r="P11" s="369"/>
      <c r="Q11" s="372"/>
      <c r="R11" s="368"/>
      <c r="S11" s="361"/>
      <c r="T11" s="369"/>
      <c r="U11" s="373"/>
      <c r="V11" s="197" t="s">
        <v>50</v>
      </c>
      <c r="W11" s="259"/>
      <c r="X11" s="238"/>
      <c r="Y11" s="254"/>
      <c r="Z11" s="197" t="s">
        <v>274</v>
      </c>
      <c r="AA11" s="83"/>
      <c r="AB11" s="231"/>
      <c r="AC11" s="254"/>
      <c r="AD11" s="99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</row>
    <row r="12" spans="1:70" s="20" customFormat="1" ht="21" customHeight="1" x14ac:dyDescent="0.4">
      <c r="A12" s="96"/>
      <c r="B12" s="374"/>
      <c r="C12" s="365"/>
      <c r="D12" s="366"/>
      <c r="E12" s="367"/>
      <c r="F12" s="374"/>
      <c r="G12" s="361"/>
      <c r="H12" s="369"/>
      <c r="I12" s="375"/>
      <c r="J12" s="374"/>
      <c r="K12" s="361"/>
      <c r="L12" s="369"/>
      <c r="M12" s="371"/>
      <c r="N12" s="374"/>
      <c r="O12" s="361"/>
      <c r="P12" s="369"/>
      <c r="Q12" s="372"/>
      <c r="R12" s="374"/>
      <c r="S12" s="361"/>
      <c r="T12" s="369"/>
      <c r="U12" s="373"/>
      <c r="V12" s="98" t="s">
        <v>51</v>
      </c>
      <c r="W12" s="83"/>
      <c r="X12" s="231"/>
      <c r="Y12" s="254"/>
      <c r="Z12" s="98" t="s">
        <v>275</v>
      </c>
      <c r="AA12" s="83"/>
      <c r="AB12" s="231"/>
      <c r="AC12" s="254"/>
      <c r="AD12" s="99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</row>
    <row r="13" spans="1:70" s="20" customFormat="1" ht="21" customHeight="1" x14ac:dyDescent="0.4">
      <c r="A13" s="96"/>
      <c r="B13" s="376"/>
      <c r="C13" s="361"/>
      <c r="D13" s="369"/>
      <c r="E13" s="367"/>
      <c r="F13" s="377"/>
      <c r="G13" s="361"/>
      <c r="H13" s="369"/>
      <c r="I13" s="378"/>
      <c r="J13" s="374"/>
      <c r="K13" s="361"/>
      <c r="L13" s="369"/>
      <c r="M13" s="373"/>
      <c r="N13" s="374"/>
      <c r="O13" s="361"/>
      <c r="P13" s="369"/>
      <c r="Q13" s="372"/>
      <c r="R13" s="374"/>
      <c r="S13" s="361"/>
      <c r="T13" s="369"/>
      <c r="U13" s="373"/>
      <c r="V13" s="98" t="s">
        <v>81</v>
      </c>
      <c r="W13" s="83"/>
      <c r="X13" s="231"/>
      <c r="Y13" s="254"/>
      <c r="Z13" s="98" t="s">
        <v>190</v>
      </c>
      <c r="AA13" s="251"/>
      <c r="AB13" s="231"/>
      <c r="AC13" s="254"/>
      <c r="AD13" s="99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</row>
    <row r="14" spans="1:70" s="9" customFormat="1" ht="21" customHeight="1" x14ac:dyDescent="0.4">
      <c r="A14" s="100"/>
      <c r="B14" s="379"/>
      <c r="C14" s="361"/>
      <c r="D14" s="369"/>
      <c r="E14" s="380"/>
      <c r="F14" s="374"/>
      <c r="G14" s="361"/>
      <c r="H14" s="369"/>
      <c r="I14" s="378"/>
      <c r="J14" s="377"/>
      <c r="K14" s="361"/>
      <c r="L14" s="369"/>
      <c r="M14" s="367"/>
      <c r="N14" s="379"/>
      <c r="O14" s="361"/>
      <c r="P14" s="369"/>
      <c r="Q14" s="372"/>
      <c r="R14" s="381"/>
      <c r="S14" s="361"/>
      <c r="T14" s="369"/>
      <c r="U14" s="373"/>
      <c r="V14" s="257"/>
      <c r="W14" s="83"/>
      <c r="X14" s="231"/>
      <c r="Y14" s="254"/>
      <c r="Z14" s="142" t="s">
        <v>34</v>
      </c>
      <c r="AA14" s="83"/>
      <c r="AB14" s="231"/>
      <c r="AC14" s="254"/>
      <c r="AD14" s="102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</row>
    <row r="15" spans="1:70" s="20" customFormat="1" ht="21" customHeight="1" x14ac:dyDescent="0.4">
      <c r="A15" s="276"/>
      <c r="B15" s="374"/>
      <c r="C15" s="361"/>
      <c r="D15" s="369"/>
      <c r="E15" s="367"/>
      <c r="F15" s="374"/>
      <c r="G15" s="361"/>
      <c r="H15" s="369"/>
      <c r="I15" s="382"/>
      <c r="J15" s="374"/>
      <c r="K15" s="361"/>
      <c r="L15" s="369"/>
      <c r="M15" s="371"/>
      <c r="N15" s="374">
        <v>123</v>
      </c>
      <c r="O15" s="361" t="s">
        <v>64</v>
      </c>
      <c r="P15" s="369"/>
      <c r="Q15" s="372"/>
      <c r="R15" s="374">
        <v>83</v>
      </c>
      <c r="S15" s="361" t="s">
        <v>65</v>
      </c>
      <c r="T15" s="369"/>
      <c r="U15" s="373"/>
      <c r="V15" s="98">
        <v>101</v>
      </c>
      <c r="W15" s="83" t="s">
        <v>82</v>
      </c>
      <c r="X15" s="231"/>
      <c r="Y15" s="254"/>
      <c r="Z15" s="98">
        <v>131</v>
      </c>
      <c r="AA15" s="83" t="s">
        <v>227</v>
      </c>
      <c r="AB15" s="231"/>
      <c r="AC15" s="254"/>
      <c r="AD15" s="27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</row>
    <row r="16" spans="1:70" s="20" customFormat="1" ht="21" customHeight="1" x14ac:dyDescent="0.4">
      <c r="A16" s="278"/>
      <c r="B16" s="383"/>
      <c r="C16" s="384"/>
      <c r="D16" s="385"/>
      <c r="E16" s="386"/>
      <c r="F16" s="383"/>
      <c r="G16" s="384"/>
      <c r="H16" s="385"/>
      <c r="I16" s="387"/>
      <c r="J16" s="383"/>
      <c r="K16" s="384"/>
      <c r="L16" s="385"/>
      <c r="M16" s="387"/>
      <c r="N16" s="383">
        <v>2</v>
      </c>
      <c r="O16" s="384"/>
      <c r="P16" s="385">
        <f>N15+N16</f>
        <v>125</v>
      </c>
      <c r="Q16" s="388"/>
      <c r="R16" s="383">
        <v>7</v>
      </c>
      <c r="S16" s="384"/>
      <c r="T16" s="385">
        <f>R15+R16</f>
        <v>90</v>
      </c>
      <c r="U16" s="389"/>
      <c r="V16" s="239">
        <v>4</v>
      </c>
      <c r="W16" s="103"/>
      <c r="X16" s="129">
        <f>V15+V16</f>
        <v>105</v>
      </c>
      <c r="Y16" s="256"/>
      <c r="Z16" s="239">
        <v>4</v>
      </c>
      <c r="AA16" s="103"/>
      <c r="AB16" s="129">
        <f>Z15+Z16</f>
        <v>135</v>
      </c>
      <c r="AC16" s="256"/>
      <c r="AD16" s="279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</row>
    <row r="17" spans="1:42" s="19" customFormat="1" ht="21" customHeight="1" x14ac:dyDescent="0.25">
      <c r="A17" s="79">
        <v>0.125</v>
      </c>
      <c r="B17" s="361"/>
      <c r="C17" s="361"/>
      <c r="D17" s="362"/>
      <c r="E17" s="363"/>
      <c r="F17" s="361"/>
      <c r="G17" s="361"/>
      <c r="H17" s="362"/>
      <c r="I17" s="363"/>
      <c r="J17" s="361"/>
      <c r="K17" s="361"/>
      <c r="L17" s="362"/>
      <c r="M17" s="363"/>
      <c r="N17" s="361"/>
      <c r="O17" s="361"/>
      <c r="P17" s="362"/>
      <c r="Q17" s="363">
        <f>(M101+L109/60/24+L116/60/24+P16/60/24)</f>
        <v>1.1597222222222221</v>
      </c>
      <c r="R17" s="361"/>
      <c r="S17" s="361"/>
      <c r="T17" s="362"/>
      <c r="U17" s="363">
        <f>(Q101+P109/60/24+P116/60/24+T16/60/24)</f>
        <v>1.1076388888888888</v>
      </c>
      <c r="V17" s="83"/>
      <c r="W17" s="83"/>
      <c r="X17" s="84"/>
      <c r="Y17" s="85">
        <f>(U101+T109/60/24+T116/60/24+X16/60/24)</f>
        <v>1.1423611111111112</v>
      </c>
      <c r="Z17" s="83"/>
      <c r="AA17" s="83"/>
      <c r="AB17" s="84"/>
      <c r="AC17" s="85">
        <f>(Y101+X109/60/24+X116/60/24+AB16/60/24)</f>
        <v>1.1458333333333333</v>
      </c>
      <c r="AD17" s="86">
        <v>0.125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s="20" customFormat="1" ht="21" customHeight="1" x14ac:dyDescent="0.4">
      <c r="A18" s="96"/>
      <c r="B18" s="368"/>
      <c r="C18" s="361"/>
      <c r="D18" s="369"/>
      <c r="E18" s="371"/>
      <c r="F18" s="368"/>
      <c r="G18" s="361"/>
      <c r="H18" s="369"/>
      <c r="I18" s="373"/>
      <c r="J18" s="368"/>
      <c r="K18" s="361"/>
      <c r="L18" s="369"/>
      <c r="M18" s="370"/>
      <c r="N18" s="368"/>
      <c r="O18" s="361"/>
      <c r="P18" s="369"/>
      <c r="Q18" s="372"/>
      <c r="R18" s="368"/>
      <c r="S18" s="361"/>
      <c r="T18" s="369"/>
      <c r="U18" s="373"/>
      <c r="V18" s="197" t="s">
        <v>360</v>
      </c>
      <c r="W18" s="83"/>
      <c r="X18" s="231"/>
      <c r="Y18" s="232"/>
      <c r="Z18" s="197" t="s">
        <v>294</v>
      </c>
      <c r="AA18" s="259"/>
      <c r="AB18" s="238"/>
      <c r="AC18" s="254"/>
      <c r="AD18" s="99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</row>
    <row r="19" spans="1:42" s="20" customFormat="1" ht="21" customHeight="1" x14ac:dyDescent="0.4">
      <c r="A19" s="96"/>
      <c r="B19" s="374"/>
      <c r="C19" s="361"/>
      <c r="D19" s="369"/>
      <c r="E19" s="371"/>
      <c r="F19" s="374"/>
      <c r="G19" s="361"/>
      <c r="H19" s="369"/>
      <c r="I19" s="373"/>
      <c r="J19" s="374"/>
      <c r="K19" s="361"/>
      <c r="L19" s="369"/>
      <c r="M19" s="370"/>
      <c r="N19" s="374"/>
      <c r="O19" s="361"/>
      <c r="P19" s="369"/>
      <c r="Q19" s="372"/>
      <c r="R19" s="374"/>
      <c r="S19" s="361"/>
      <c r="T19" s="369"/>
      <c r="U19" s="373"/>
      <c r="V19" s="98" t="s">
        <v>361</v>
      </c>
      <c r="W19" s="83"/>
      <c r="X19" s="231"/>
      <c r="Y19" s="232"/>
      <c r="Z19" s="98" t="s">
        <v>295</v>
      </c>
      <c r="AA19" s="83"/>
      <c r="AB19" s="231"/>
      <c r="AC19" s="254"/>
      <c r="AD19" s="99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</row>
    <row r="20" spans="1:42" s="20" customFormat="1" ht="21" customHeight="1" x14ac:dyDescent="0.4">
      <c r="A20" s="96"/>
      <c r="B20" s="374"/>
      <c r="C20" s="371"/>
      <c r="D20" s="369"/>
      <c r="E20" s="371"/>
      <c r="F20" s="374"/>
      <c r="G20" s="361"/>
      <c r="H20" s="369"/>
      <c r="I20" s="373"/>
      <c r="J20" s="377"/>
      <c r="K20" s="361"/>
      <c r="L20" s="369"/>
      <c r="M20" s="370"/>
      <c r="N20" s="374"/>
      <c r="O20" s="361"/>
      <c r="P20" s="369"/>
      <c r="Q20" s="372"/>
      <c r="R20" s="374"/>
      <c r="S20" s="361"/>
      <c r="T20" s="369"/>
      <c r="U20" s="373"/>
      <c r="V20" s="98" t="s">
        <v>296</v>
      </c>
      <c r="W20" s="83"/>
      <c r="X20" s="231"/>
      <c r="Y20" s="232"/>
      <c r="Z20" s="98" t="s">
        <v>296</v>
      </c>
      <c r="AA20" s="83"/>
      <c r="AB20" s="231"/>
      <c r="AC20" s="254"/>
      <c r="AD20" s="99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</row>
    <row r="21" spans="1:42" s="9" customFormat="1" ht="21" customHeight="1" x14ac:dyDescent="0.4">
      <c r="A21" s="100"/>
      <c r="B21" s="368"/>
      <c r="C21" s="361"/>
      <c r="D21" s="369"/>
      <c r="E21" s="371"/>
      <c r="F21" s="381"/>
      <c r="G21" s="361"/>
      <c r="H21" s="369"/>
      <c r="I21" s="373"/>
      <c r="J21" s="374"/>
      <c r="K21" s="361"/>
      <c r="L21" s="369"/>
      <c r="M21" s="390"/>
      <c r="N21" s="381"/>
      <c r="O21" s="361"/>
      <c r="P21" s="369"/>
      <c r="Q21" s="372"/>
      <c r="R21" s="381"/>
      <c r="S21" s="361"/>
      <c r="T21" s="369"/>
      <c r="U21" s="373"/>
      <c r="V21" s="98"/>
      <c r="W21" s="83"/>
      <c r="X21" s="231"/>
      <c r="Y21" s="232"/>
      <c r="Z21" s="257"/>
      <c r="AA21" s="83"/>
      <c r="AB21" s="231"/>
      <c r="AC21" s="254"/>
      <c r="AD21" s="102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 spans="1:42" s="20" customFormat="1" ht="21" customHeight="1" x14ac:dyDescent="0.4">
      <c r="A22" s="115"/>
      <c r="B22" s="374"/>
      <c r="C22" s="361"/>
      <c r="D22" s="369"/>
      <c r="E22" s="371"/>
      <c r="F22" s="374"/>
      <c r="G22" s="361"/>
      <c r="H22" s="369"/>
      <c r="I22" s="373"/>
      <c r="J22" s="374"/>
      <c r="K22" s="361"/>
      <c r="L22" s="369"/>
      <c r="M22" s="391"/>
      <c r="N22" s="374">
        <v>94</v>
      </c>
      <c r="O22" s="361" t="s">
        <v>65</v>
      </c>
      <c r="P22" s="369"/>
      <c r="Q22" s="372"/>
      <c r="R22" s="374">
        <v>86</v>
      </c>
      <c r="S22" s="361" t="s">
        <v>65</v>
      </c>
      <c r="T22" s="369"/>
      <c r="U22" s="373"/>
      <c r="V22" s="98">
        <v>73</v>
      </c>
      <c r="W22" s="83" t="s">
        <v>54</v>
      </c>
      <c r="X22" s="231"/>
      <c r="Y22" s="232"/>
      <c r="Z22" s="98">
        <v>99</v>
      </c>
      <c r="AA22" s="83" t="s">
        <v>297</v>
      </c>
      <c r="AB22" s="231"/>
      <c r="AC22" s="254"/>
      <c r="AD22" s="1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</row>
    <row r="23" spans="1:42" s="20" customFormat="1" ht="21" customHeight="1" x14ac:dyDescent="0.4">
      <c r="A23" s="115"/>
      <c r="B23" s="392"/>
      <c r="C23" s="393"/>
      <c r="D23" s="369"/>
      <c r="E23" s="373"/>
      <c r="F23" s="383"/>
      <c r="G23" s="384"/>
      <c r="H23" s="385"/>
      <c r="I23" s="389"/>
      <c r="J23" s="374"/>
      <c r="K23" s="393"/>
      <c r="L23" s="369"/>
      <c r="M23" s="391"/>
      <c r="N23" s="383">
        <v>6</v>
      </c>
      <c r="O23" s="384"/>
      <c r="P23" s="385">
        <f>N22+N23</f>
        <v>100</v>
      </c>
      <c r="Q23" s="388"/>
      <c r="R23" s="383">
        <v>4</v>
      </c>
      <c r="S23" s="384"/>
      <c r="T23" s="385">
        <f>R22+R23</f>
        <v>90</v>
      </c>
      <c r="U23" s="389"/>
      <c r="V23" s="239">
        <v>7</v>
      </c>
      <c r="W23" s="103"/>
      <c r="X23" s="129">
        <f>V22+V23</f>
        <v>80</v>
      </c>
      <c r="Y23" s="241"/>
      <c r="Z23" s="239">
        <v>6</v>
      </c>
      <c r="AA23" s="103"/>
      <c r="AB23" s="129">
        <f>Z22+Z23</f>
        <v>105</v>
      </c>
      <c r="AC23" s="256"/>
      <c r="AD23" s="1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</row>
    <row r="24" spans="1:42" s="10" customFormat="1" ht="21" customHeight="1" x14ac:dyDescent="0.25">
      <c r="A24" s="79">
        <v>0.20833333333333334</v>
      </c>
      <c r="B24" s="394"/>
      <c r="C24" s="395"/>
      <c r="D24" s="396"/>
      <c r="E24" s="363"/>
      <c r="F24" s="361"/>
      <c r="G24" s="361"/>
      <c r="H24" s="362"/>
      <c r="I24" s="363"/>
      <c r="J24" s="361"/>
      <c r="K24" s="361"/>
      <c r="L24" s="362"/>
      <c r="M24" s="363"/>
      <c r="N24" s="361"/>
      <c r="O24" s="361"/>
      <c r="P24" s="362"/>
      <c r="Q24" s="363">
        <f>(M101+L109/60/24+L116/60/24+P16/60/24+P23/60/24)</f>
        <v>1.2291666666666665</v>
      </c>
      <c r="R24" s="361"/>
      <c r="S24" s="361"/>
      <c r="T24" s="362"/>
      <c r="U24" s="363">
        <f>(Q101+P109/60/24+P116/60/24+T16/60/24+T23/60/24)</f>
        <v>1.1701388888888888</v>
      </c>
      <c r="V24" s="83"/>
      <c r="W24" s="83"/>
      <c r="X24" s="84"/>
      <c r="Y24" s="85">
        <f>(U101+T109/60/24+T116/60/24+X16/60/24+X23/60/24)</f>
        <v>1.1979166666666667</v>
      </c>
      <c r="Z24" s="110"/>
      <c r="AA24" s="110"/>
      <c r="AB24" s="111"/>
      <c r="AC24" s="85">
        <f>(Y101+X109/60/24+X116/60/24+AB16/60/24+AB23/60/24)</f>
        <v>1.21875</v>
      </c>
      <c r="AD24" s="86">
        <v>0.20833333333333334</v>
      </c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s="7" customFormat="1" ht="21" customHeight="1" x14ac:dyDescent="0.4">
      <c r="A25" s="96"/>
      <c r="B25" s="368"/>
      <c r="C25" s="361"/>
      <c r="D25" s="369"/>
      <c r="E25" s="397"/>
      <c r="F25" s="368"/>
      <c r="G25" s="361"/>
      <c r="H25" s="369"/>
      <c r="I25" s="370"/>
      <c r="J25" s="374"/>
      <c r="K25" s="361"/>
      <c r="L25" s="369"/>
      <c r="M25" s="367"/>
      <c r="N25" s="368"/>
      <c r="O25" s="361"/>
      <c r="P25" s="369"/>
      <c r="Q25" s="369"/>
      <c r="R25" s="368"/>
      <c r="S25" s="361"/>
      <c r="T25" s="369"/>
      <c r="U25" s="373"/>
      <c r="V25" s="197" t="s">
        <v>405</v>
      </c>
      <c r="W25" s="83"/>
      <c r="X25" s="231"/>
      <c r="Y25" s="231"/>
      <c r="Z25" s="197" t="s">
        <v>261</v>
      </c>
      <c r="AA25" s="83"/>
      <c r="AB25" s="231"/>
      <c r="AC25" s="243"/>
      <c r="AD25" s="99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</row>
    <row r="26" spans="1:42" s="7" customFormat="1" ht="21" customHeight="1" x14ac:dyDescent="0.4">
      <c r="A26" s="115"/>
      <c r="B26" s="374"/>
      <c r="C26" s="361"/>
      <c r="D26" s="369"/>
      <c r="E26" s="370"/>
      <c r="F26" s="374"/>
      <c r="G26" s="361"/>
      <c r="H26" s="369"/>
      <c r="I26" s="370"/>
      <c r="J26" s="368"/>
      <c r="K26" s="361"/>
      <c r="L26" s="369"/>
      <c r="M26" s="367"/>
      <c r="N26" s="374"/>
      <c r="O26" s="361"/>
      <c r="P26" s="369"/>
      <c r="Q26" s="369"/>
      <c r="R26" s="374"/>
      <c r="S26" s="361"/>
      <c r="T26" s="369"/>
      <c r="U26" s="373"/>
      <c r="V26" s="98" t="s">
        <v>406</v>
      </c>
      <c r="W26" s="83"/>
      <c r="X26" s="231"/>
      <c r="Y26" s="231"/>
      <c r="Z26" s="98" t="s">
        <v>407</v>
      </c>
      <c r="AA26" s="83"/>
      <c r="AB26" s="231"/>
      <c r="AC26" s="243"/>
      <c r="AD26" s="1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</row>
    <row r="27" spans="1:42" s="7" customFormat="1" ht="21" customHeight="1" x14ac:dyDescent="0.4">
      <c r="A27" s="115"/>
      <c r="B27" s="377"/>
      <c r="C27" s="361"/>
      <c r="D27" s="369"/>
      <c r="E27" s="370"/>
      <c r="F27" s="374"/>
      <c r="G27" s="361"/>
      <c r="H27" s="369"/>
      <c r="I27" s="370"/>
      <c r="J27" s="374"/>
      <c r="K27" s="361"/>
      <c r="L27" s="369"/>
      <c r="M27" s="367"/>
      <c r="N27" s="374"/>
      <c r="O27" s="361"/>
      <c r="P27" s="369"/>
      <c r="Q27" s="369"/>
      <c r="R27" s="374"/>
      <c r="S27" s="361"/>
      <c r="T27" s="369"/>
      <c r="U27" s="373"/>
      <c r="V27" s="98" t="s">
        <v>25</v>
      </c>
      <c r="W27" s="83"/>
      <c r="X27" s="231"/>
      <c r="Y27" s="231"/>
      <c r="Z27" s="98" t="s">
        <v>343</v>
      </c>
      <c r="AA27" s="83"/>
      <c r="AB27" s="231"/>
      <c r="AC27" s="243"/>
      <c r="AD27" s="1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</row>
    <row r="28" spans="1:42" s="7" customFormat="1" ht="21" customHeight="1" x14ac:dyDescent="0.4">
      <c r="A28" s="118"/>
      <c r="B28" s="374"/>
      <c r="C28" s="361"/>
      <c r="D28" s="369"/>
      <c r="E28" s="398"/>
      <c r="F28" s="374"/>
      <c r="G28" s="361"/>
      <c r="H28" s="369"/>
      <c r="I28" s="398"/>
      <c r="J28" s="374"/>
      <c r="K28" s="361"/>
      <c r="L28" s="369"/>
      <c r="M28" s="380"/>
      <c r="N28" s="374"/>
      <c r="O28" s="361"/>
      <c r="P28" s="369"/>
      <c r="Q28" s="369"/>
      <c r="R28" s="374"/>
      <c r="S28" s="371"/>
      <c r="T28" s="369"/>
      <c r="U28" s="373"/>
      <c r="V28" s="281"/>
      <c r="W28" s="110"/>
      <c r="X28" s="194"/>
      <c r="Y28" s="194"/>
      <c r="Z28" s="539" t="s">
        <v>408</v>
      </c>
      <c r="AA28" s="83"/>
      <c r="AB28" s="231"/>
      <c r="AC28" s="232"/>
      <c r="AD28" s="120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</row>
    <row r="29" spans="1:42" s="7" customFormat="1" ht="21" customHeight="1" x14ac:dyDescent="0.4">
      <c r="A29" s="115"/>
      <c r="B29" s="374"/>
      <c r="C29" s="361"/>
      <c r="D29" s="369"/>
      <c r="E29" s="371"/>
      <c r="F29" s="374"/>
      <c r="G29" s="361"/>
      <c r="H29" s="369"/>
      <c r="I29" s="391"/>
      <c r="J29" s="374"/>
      <c r="K29" s="361"/>
      <c r="L29" s="369"/>
      <c r="M29" s="391"/>
      <c r="N29" s="374">
        <v>79</v>
      </c>
      <c r="O29" s="361" t="s">
        <v>66</v>
      </c>
      <c r="P29" s="369"/>
      <c r="Q29" s="369"/>
      <c r="R29" s="374">
        <v>84</v>
      </c>
      <c r="S29" s="361" t="s">
        <v>66</v>
      </c>
      <c r="T29" s="369"/>
      <c r="U29" s="373"/>
      <c r="V29" s="122">
        <v>88</v>
      </c>
      <c r="W29" s="110" t="s">
        <v>233</v>
      </c>
      <c r="X29" s="194"/>
      <c r="Y29" s="194"/>
      <c r="Z29" s="122">
        <v>121</v>
      </c>
      <c r="AA29" s="110" t="s">
        <v>233</v>
      </c>
      <c r="AB29" s="194"/>
      <c r="AC29" s="266"/>
      <c r="AD29" s="1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</row>
    <row r="30" spans="1:42" s="7" customFormat="1" ht="21" customHeight="1" x14ac:dyDescent="0.4">
      <c r="A30" s="115"/>
      <c r="B30" s="383"/>
      <c r="C30" s="384"/>
      <c r="D30" s="385"/>
      <c r="E30" s="387"/>
      <c r="F30" s="383"/>
      <c r="G30" s="384"/>
      <c r="H30" s="385"/>
      <c r="I30" s="399"/>
      <c r="J30" s="383"/>
      <c r="K30" s="384"/>
      <c r="L30" s="385"/>
      <c r="M30" s="399"/>
      <c r="N30" s="374">
        <v>6</v>
      </c>
      <c r="O30" s="393"/>
      <c r="P30" s="369">
        <v>0</v>
      </c>
      <c r="Q30" s="372"/>
      <c r="R30" s="383">
        <v>6</v>
      </c>
      <c r="S30" s="384"/>
      <c r="T30" s="385">
        <f>R29+R30</f>
        <v>90</v>
      </c>
      <c r="U30" s="389"/>
      <c r="V30" s="122">
        <v>2</v>
      </c>
      <c r="W30" s="108"/>
      <c r="X30" s="194">
        <v>0</v>
      </c>
      <c r="Y30" s="266"/>
      <c r="Z30" s="122">
        <v>4</v>
      </c>
      <c r="AA30" s="108"/>
      <c r="AB30" s="194">
        <v>0</v>
      </c>
      <c r="AC30" s="266"/>
      <c r="AD30" s="1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</row>
    <row r="31" spans="1:42" s="10" customFormat="1" ht="21" customHeight="1" x14ac:dyDescent="0.35">
      <c r="A31" s="79">
        <v>0.25</v>
      </c>
      <c r="B31" s="361"/>
      <c r="C31" s="361"/>
      <c r="D31" s="362"/>
      <c r="E31" s="363"/>
      <c r="F31" s="361"/>
      <c r="G31" s="361"/>
      <c r="H31" s="362"/>
      <c r="I31" s="363"/>
      <c r="J31" s="361"/>
      <c r="K31" s="361"/>
      <c r="L31" s="362"/>
      <c r="M31" s="363"/>
      <c r="N31" s="361"/>
      <c r="O31" s="361"/>
      <c r="P31" s="362"/>
      <c r="Q31" s="363">
        <f>(M101+L109/60/24+L116/60/24+P16/60/24+P23/60/24+P30/60/24)</f>
        <v>1.2291666666666665</v>
      </c>
      <c r="R31" s="361"/>
      <c r="S31" s="361"/>
      <c r="T31" s="400"/>
      <c r="U31" s="363">
        <f>(Q101+P109/60/24+P116/60/24+T16/60/24+T23/60/24+T30/60/24)</f>
        <v>1.2326388888888888</v>
      </c>
      <c r="V31" s="122"/>
      <c r="W31" s="110"/>
      <c r="X31" s="123"/>
      <c r="Y31" s="112">
        <f>(U101+T109/60/24+T116/60/24+X16/60/24+X23/60/24+X30/60/24)</f>
        <v>1.1979166666666667</v>
      </c>
      <c r="Z31" s="172"/>
      <c r="AA31" s="172"/>
      <c r="AB31" s="173"/>
      <c r="AC31" s="112">
        <f>(Y101+X109/60/24+X116/60/24+AB16/60/24+AB23/60/24+AB30/60/24)</f>
        <v>1.21875</v>
      </c>
      <c r="AD31" s="86">
        <v>0.25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s="7" customFormat="1" ht="21" customHeight="1" x14ac:dyDescent="0.4">
      <c r="A32" s="115"/>
      <c r="B32" s="368"/>
      <c r="C32" s="361"/>
      <c r="D32" s="369"/>
      <c r="E32" s="401"/>
      <c r="F32" s="368"/>
      <c r="G32" s="361"/>
      <c r="H32" s="369"/>
      <c r="I32" s="401"/>
      <c r="J32" s="368"/>
      <c r="K32" s="361"/>
      <c r="L32" s="361"/>
      <c r="M32" s="382"/>
      <c r="N32" s="368"/>
      <c r="O32" s="361"/>
      <c r="P32" s="369"/>
      <c r="Q32" s="367"/>
      <c r="R32" s="368"/>
      <c r="S32" s="361"/>
      <c r="T32" s="369"/>
      <c r="U32" s="372"/>
      <c r="V32" s="142"/>
      <c r="W32" s="110"/>
      <c r="X32" s="194"/>
      <c r="Y32" s="174"/>
      <c r="Z32" s="142"/>
      <c r="AA32" s="110"/>
      <c r="AB32" s="194"/>
      <c r="AC32" s="270"/>
      <c r="AD32" s="1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</row>
    <row r="33" spans="1:42" s="7" customFormat="1" ht="21" customHeight="1" x14ac:dyDescent="0.4">
      <c r="A33" s="115"/>
      <c r="B33" s="374"/>
      <c r="C33" s="361"/>
      <c r="D33" s="369"/>
      <c r="E33" s="401"/>
      <c r="F33" s="374"/>
      <c r="G33" s="361"/>
      <c r="H33" s="369"/>
      <c r="I33" s="401"/>
      <c r="J33" s="374"/>
      <c r="K33" s="361"/>
      <c r="L33" s="361"/>
      <c r="M33" s="382"/>
      <c r="N33" s="374"/>
      <c r="O33" s="361"/>
      <c r="P33" s="369"/>
      <c r="Q33" s="367"/>
      <c r="R33" s="374"/>
      <c r="S33" s="361"/>
      <c r="T33" s="369"/>
      <c r="U33" s="372"/>
      <c r="V33" s="98"/>
      <c r="W33" s="83"/>
      <c r="X33" s="231"/>
      <c r="Y33" s="93"/>
      <c r="Z33" s="98"/>
      <c r="AA33" s="83"/>
      <c r="AB33" s="231"/>
      <c r="AC33" s="254"/>
      <c r="AD33" s="1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</row>
    <row r="34" spans="1:42" s="7" customFormat="1" ht="21" customHeight="1" x14ac:dyDescent="0.4">
      <c r="A34" s="115"/>
      <c r="B34" s="374"/>
      <c r="C34" s="361"/>
      <c r="D34" s="369"/>
      <c r="E34" s="401"/>
      <c r="F34" s="374"/>
      <c r="G34" s="361"/>
      <c r="H34" s="369"/>
      <c r="I34" s="402"/>
      <c r="J34" s="374"/>
      <c r="K34" s="361"/>
      <c r="L34" s="361"/>
      <c r="M34" s="382"/>
      <c r="N34" s="374"/>
      <c r="O34" s="361"/>
      <c r="P34" s="369"/>
      <c r="Q34" s="367"/>
      <c r="R34" s="374"/>
      <c r="S34" s="361"/>
      <c r="T34" s="369"/>
      <c r="U34" s="372"/>
      <c r="V34" s="98"/>
      <c r="W34" s="83"/>
      <c r="X34" s="231"/>
      <c r="Y34" s="93"/>
      <c r="Z34" s="98"/>
      <c r="AA34" s="83"/>
      <c r="AB34" s="231"/>
      <c r="AC34" s="254"/>
      <c r="AD34" s="1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</row>
    <row r="35" spans="1:42" s="7" customFormat="1" ht="21" customHeight="1" x14ac:dyDescent="0.4">
      <c r="A35" s="115"/>
      <c r="B35" s="374"/>
      <c r="C35" s="361"/>
      <c r="D35" s="369"/>
      <c r="E35" s="372"/>
      <c r="F35" s="374"/>
      <c r="G35" s="361"/>
      <c r="H35" s="369"/>
      <c r="I35" s="401"/>
      <c r="J35" s="374"/>
      <c r="K35" s="361"/>
      <c r="L35" s="361"/>
      <c r="M35" s="382"/>
      <c r="N35" s="374"/>
      <c r="O35" s="361"/>
      <c r="P35" s="369"/>
      <c r="Q35" s="380"/>
      <c r="R35" s="381"/>
      <c r="S35" s="361"/>
      <c r="T35" s="369"/>
      <c r="U35" s="372"/>
      <c r="V35" s="301"/>
      <c r="W35" s="83"/>
      <c r="X35" s="231"/>
      <c r="Y35" s="283"/>
      <c r="Z35" s="257"/>
      <c r="AA35" s="83"/>
      <c r="AB35" s="231"/>
      <c r="AC35" s="254"/>
      <c r="AD35" s="1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</row>
    <row r="36" spans="1:42" s="7" customFormat="1" ht="21" customHeight="1" x14ac:dyDescent="0.4">
      <c r="A36" s="115"/>
      <c r="B36" s="374"/>
      <c r="C36" s="361"/>
      <c r="D36" s="369"/>
      <c r="E36" s="372"/>
      <c r="F36" s="374"/>
      <c r="G36" s="361"/>
      <c r="H36" s="369"/>
      <c r="I36" s="401"/>
      <c r="J36" s="374"/>
      <c r="K36" s="361"/>
      <c r="L36" s="361"/>
      <c r="M36" s="382"/>
      <c r="N36" s="374">
        <v>79</v>
      </c>
      <c r="O36" s="361" t="s">
        <v>66</v>
      </c>
      <c r="P36" s="369"/>
      <c r="Q36" s="369"/>
      <c r="R36" s="374">
        <v>91</v>
      </c>
      <c r="S36" s="361" t="s">
        <v>66</v>
      </c>
      <c r="T36" s="369"/>
      <c r="U36" s="372"/>
      <c r="V36" s="98">
        <v>88</v>
      </c>
      <c r="W36" s="83" t="s">
        <v>55</v>
      </c>
      <c r="X36" s="231"/>
      <c r="Y36" s="231"/>
      <c r="Z36" s="98">
        <v>121</v>
      </c>
      <c r="AA36" s="83" t="s">
        <v>55</v>
      </c>
      <c r="AB36" s="231"/>
      <c r="AC36" s="232"/>
      <c r="AD36" s="1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</row>
    <row r="37" spans="1:42" s="7" customFormat="1" ht="21" customHeight="1" x14ac:dyDescent="0.4">
      <c r="A37" s="115"/>
      <c r="B37" s="383"/>
      <c r="C37" s="384"/>
      <c r="D37" s="385"/>
      <c r="E37" s="388"/>
      <c r="F37" s="374"/>
      <c r="G37" s="393"/>
      <c r="H37" s="369"/>
      <c r="I37" s="402"/>
      <c r="J37" s="383"/>
      <c r="K37" s="403"/>
      <c r="L37" s="404"/>
      <c r="M37" s="387"/>
      <c r="N37" s="383">
        <v>6</v>
      </c>
      <c r="O37" s="384"/>
      <c r="P37" s="385">
        <f>N36+N37</f>
        <v>85</v>
      </c>
      <c r="Q37" s="385"/>
      <c r="R37" s="383">
        <v>4</v>
      </c>
      <c r="S37" s="384"/>
      <c r="T37" s="385">
        <f>R36+R37</f>
        <v>95</v>
      </c>
      <c r="U37" s="388"/>
      <c r="V37" s="239">
        <v>7</v>
      </c>
      <c r="W37" s="103"/>
      <c r="X37" s="129">
        <f>V36+V37</f>
        <v>95</v>
      </c>
      <c r="Y37" s="129"/>
      <c r="Z37" s="239">
        <v>4</v>
      </c>
      <c r="AA37" s="103"/>
      <c r="AB37" s="129">
        <f>Z36+Z37</f>
        <v>125</v>
      </c>
      <c r="AC37" s="241"/>
      <c r="AD37" s="1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</row>
    <row r="38" spans="1:42" s="10" customFormat="1" ht="21" customHeight="1" x14ac:dyDescent="0.25">
      <c r="A38" s="79">
        <v>0.29166666666666669</v>
      </c>
      <c r="B38" s="361"/>
      <c r="C38" s="361"/>
      <c r="D38" s="362"/>
      <c r="E38" s="363"/>
      <c r="F38" s="361"/>
      <c r="G38" s="361"/>
      <c r="H38" s="362"/>
      <c r="I38" s="363"/>
      <c r="J38" s="361"/>
      <c r="K38" s="361"/>
      <c r="L38" s="362"/>
      <c r="M38" s="363"/>
      <c r="N38" s="361"/>
      <c r="O38" s="361"/>
      <c r="P38" s="362"/>
      <c r="Q38" s="363">
        <f>(M101+L109/60/24+L116/60/24+P16/60/24+P23/60/24+P30/60/24+P37/60/24)</f>
        <v>1.2881944444444442</v>
      </c>
      <c r="R38" s="394"/>
      <c r="S38" s="395"/>
      <c r="T38" s="396"/>
      <c r="U38" s="363">
        <f>(Q101+P109/60/24+P116/60/24+T16/60/24+T23/60/24+T30/60/24+T37/60/24)</f>
        <v>1.2986111111111112</v>
      </c>
      <c r="V38" s="101"/>
      <c r="W38" s="91"/>
      <c r="X38" s="92"/>
      <c r="Y38" s="85">
        <f>(U101+T109/60/24+T116/60/24+X16/60/24+X23/60/24+X30/60/24+X37/60/24)</f>
        <v>1.2638888888888891</v>
      </c>
      <c r="Z38" s="101"/>
      <c r="AA38" s="91"/>
      <c r="AB38" s="92"/>
      <c r="AC38" s="85">
        <f>(Y101+X109/60/24+X116/60/24+AB16/60/24+AB23/60/24+AB30/60/24+AB37/60/24)</f>
        <v>1.3055555555555556</v>
      </c>
      <c r="AD38" s="86">
        <v>0.29166666666666669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s="7" customFormat="1" ht="21" customHeight="1" x14ac:dyDescent="0.4">
      <c r="A39" s="115"/>
      <c r="B39" s="368"/>
      <c r="C39" s="361"/>
      <c r="D39" s="369"/>
      <c r="E39" s="370"/>
      <c r="F39" s="368"/>
      <c r="G39" s="361"/>
      <c r="H39" s="369"/>
      <c r="I39" s="372"/>
      <c r="J39" s="368"/>
      <c r="K39" s="361"/>
      <c r="L39" s="369"/>
      <c r="M39" s="370"/>
      <c r="N39" s="368"/>
      <c r="O39" s="361"/>
      <c r="P39" s="369"/>
      <c r="Q39" s="401"/>
      <c r="R39" s="368"/>
      <c r="S39" s="361"/>
      <c r="T39" s="369"/>
      <c r="U39" s="373"/>
      <c r="V39" s="197" t="s">
        <v>372</v>
      </c>
      <c r="W39" s="83"/>
      <c r="X39" s="231"/>
      <c r="Y39" s="232"/>
      <c r="Z39" s="197" t="s">
        <v>570</v>
      </c>
      <c r="AA39" s="190"/>
      <c r="AB39" s="190"/>
      <c r="AC39" s="296"/>
      <c r="AD39" s="1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</row>
    <row r="40" spans="1:42" s="7" customFormat="1" ht="21" customHeight="1" x14ac:dyDescent="0.4">
      <c r="A40" s="115"/>
      <c r="B40" s="374"/>
      <c r="C40" s="361"/>
      <c r="D40" s="369"/>
      <c r="E40" s="370"/>
      <c r="F40" s="374"/>
      <c r="G40" s="361"/>
      <c r="H40" s="369"/>
      <c r="I40" s="372"/>
      <c r="J40" s="374"/>
      <c r="K40" s="361"/>
      <c r="L40" s="369"/>
      <c r="M40" s="370"/>
      <c r="N40" s="374"/>
      <c r="O40" s="361"/>
      <c r="P40" s="369"/>
      <c r="Q40" s="401"/>
      <c r="R40" s="374"/>
      <c r="S40" s="361"/>
      <c r="T40" s="369"/>
      <c r="U40" s="373"/>
      <c r="V40" s="98" t="s">
        <v>403</v>
      </c>
      <c r="W40" s="83"/>
      <c r="X40" s="231"/>
      <c r="Y40" s="232"/>
      <c r="Z40" s="98" t="s">
        <v>571</v>
      </c>
      <c r="AA40" s="83"/>
      <c r="AB40" s="231"/>
      <c r="AC40" s="243"/>
      <c r="AD40" s="1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</row>
    <row r="41" spans="1:42" s="7" customFormat="1" ht="21" customHeight="1" x14ac:dyDescent="0.4">
      <c r="A41" s="115"/>
      <c r="B41" s="374"/>
      <c r="C41" s="361"/>
      <c r="D41" s="369"/>
      <c r="E41" s="370"/>
      <c r="F41" s="374"/>
      <c r="G41" s="361"/>
      <c r="H41" s="369"/>
      <c r="I41" s="372"/>
      <c r="J41" s="374"/>
      <c r="K41" s="361"/>
      <c r="L41" s="369"/>
      <c r="M41" s="367"/>
      <c r="N41" s="374"/>
      <c r="O41" s="361"/>
      <c r="P41" s="369"/>
      <c r="Q41" s="402"/>
      <c r="R41" s="374"/>
      <c r="S41" s="361"/>
      <c r="T41" s="369"/>
      <c r="U41" s="373"/>
      <c r="V41" s="98" t="s">
        <v>404</v>
      </c>
      <c r="W41" s="83"/>
      <c r="X41" s="231"/>
      <c r="Y41" s="232"/>
      <c r="Z41" s="98" t="s">
        <v>542</v>
      </c>
      <c r="AA41" s="83"/>
      <c r="AB41" s="231"/>
      <c r="AC41" s="243"/>
      <c r="AD41" s="1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</row>
    <row r="42" spans="1:42" s="9" customFormat="1" ht="21" customHeight="1" x14ac:dyDescent="0.4">
      <c r="A42" s="100"/>
      <c r="B42" s="374"/>
      <c r="C42" s="361"/>
      <c r="D42" s="369"/>
      <c r="E42" s="398"/>
      <c r="F42" s="374"/>
      <c r="G42" s="361"/>
      <c r="H42" s="369"/>
      <c r="I42" s="372"/>
      <c r="J42" s="374"/>
      <c r="K42" s="361"/>
      <c r="L42" s="369"/>
      <c r="M42" s="380"/>
      <c r="N42" s="374"/>
      <c r="O42" s="361"/>
      <c r="P42" s="369"/>
      <c r="Q42" s="401"/>
      <c r="R42" s="381"/>
      <c r="S42" s="361"/>
      <c r="T42" s="369"/>
      <c r="U42" s="373"/>
      <c r="V42" s="539"/>
      <c r="W42" s="83"/>
      <c r="X42" s="231"/>
      <c r="Y42" s="232"/>
      <c r="Z42" s="596" t="s">
        <v>572</v>
      </c>
      <c r="AA42" s="83"/>
      <c r="AB42" s="231"/>
      <c r="AC42" s="232"/>
      <c r="AD42" s="102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</row>
    <row r="43" spans="1:42" s="7" customFormat="1" ht="21" customHeight="1" x14ac:dyDescent="0.4">
      <c r="A43" s="115"/>
      <c r="B43" s="374"/>
      <c r="C43" s="361"/>
      <c r="D43" s="369"/>
      <c r="E43" s="391"/>
      <c r="F43" s="374"/>
      <c r="G43" s="361"/>
      <c r="H43" s="369"/>
      <c r="I43" s="401"/>
      <c r="J43" s="374"/>
      <c r="K43" s="361"/>
      <c r="L43" s="369"/>
      <c r="M43" s="391"/>
      <c r="N43" s="374">
        <v>94</v>
      </c>
      <c r="O43" s="361" t="s">
        <v>66</v>
      </c>
      <c r="P43" s="369"/>
      <c r="Q43" s="401"/>
      <c r="R43" s="374">
        <v>88</v>
      </c>
      <c r="S43" s="361" t="s">
        <v>66</v>
      </c>
      <c r="T43" s="369"/>
      <c r="U43" s="373"/>
      <c r="V43" s="98">
        <v>90</v>
      </c>
      <c r="W43" s="83" t="s">
        <v>55</v>
      </c>
      <c r="X43" s="231"/>
      <c r="Y43" s="232"/>
      <c r="Z43" s="122">
        <v>122</v>
      </c>
      <c r="AA43" s="110" t="s">
        <v>573</v>
      </c>
      <c r="AB43" s="194"/>
      <c r="AC43" s="266"/>
      <c r="AD43" s="1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</row>
    <row r="44" spans="1:42" s="7" customFormat="1" ht="21" customHeight="1" x14ac:dyDescent="0.4">
      <c r="A44" s="115"/>
      <c r="B44" s="383"/>
      <c r="C44" s="384"/>
      <c r="D44" s="385"/>
      <c r="E44" s="399"/>
      <c r="F44" s="383"/>
      <c r="G44" s="384"/>
      <c r="H44" s="385"/>
      <c r="I44" s="405"/>
      <c r="J44" s="383"/>
      <c r="K44" s="384"/>
      <c r="L44" s="385"/>
      <c r="M44" s="399"/>
      <c r="N44" s="383">
        <v>6</v>
      </c>
      <c r="O44" s="384"/>
      <c r="P44" s="385">
        <f>N43+N44</f>
        <v>100</v>
      </c>
      <c r="Q44" s="405"/>
      <c r="R44" s="383">
        <v>7</v>
      </c>
      <c r="S44" s="384"/>
      <c r="T44" s="385">
        <f>R43+R44</f>
        <v>95</v>
      </c>
      <c r="U44" s="389"/>
      <c r="V44" s="239">
        <v>5</v>
      </c>
      <c r="W44" s="103"/>
      <c r="X44" s="129">
        <f>V43+V44</f>
        <v>95</v>
      </c>
      <c r="Y44" s="241"/>
      <c r="Z44" s="122">
        <v>3</v>
      </c>
      <c r="AA44" s="108"/>
      <c r="AB44" s="194">
        <v>0</v>
      </c>
      <c r="AC44" s="266"/>
      <c r="AD44" s="1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</row>
    <row r="45" spans="1:42" s="10" customFormat="1" ht="21" customHeight="1" x14ac:dyDescent="0.25">
      <c r="A45" s="79">
        <v>0.375</v>
      </c>
      <c r="B45" s="377"/>
      <c r="C45" s="377"/>
      <c r="D45" s="377"/>
      <c r="E45" s="363"/>
      <c r="F45" s="406"/>
      <c r="G45" s="395"/>
      <c r="H45" s="396"/>
      <c r="I45" s="363"/>
      <c r="J45" s="394"/>
      <c r="K45" s="395"/>
      <c r="L45" s="396"/>
      <c r="M45" s="363"/>
      <c r="N45" s="394"/>
      <c r="O45" s="407"/>
      <c r="P45" s="408"/>
      <c r="Q45" s="363">
        <f>(M101+L109/60/24+L116/60/24+P16/60/24+P23/60/24+P30/60/24+P37/60/24+P44/60/24)</f>
        <v>1.3576388888888886</v>
      </c>
      <c r="R45" s="406"/>
      <c r="S45" s="395"/>
      <c r="T45" s="396"/>
      <c r="U45" s="363">
        <f>(Q101+P109/60/24+P116/60/24+T16/60/24+T23/60/24+T30/60/24+T37/60/24+T44/60/24)</f>
        <v>1.3645833333333335</v>
      </c>
      <c r="V45" s="101"/>
      <c r="W45" s="91"/>
      <c r="X45" s="92"/>
      <c r="Y45" s="85">
        <f>(U101+T109/60/24+T116/60/24+X16/60/24+X23/60/24+X30/60/24+X37/60/24+X44/60/24)</f>
        <v>1.3298611111111114</v>
      </c>
      <c r="Z45" s="105"/>
      <c r="AA45" s="106"/>
      <c r="AB45" s="107"/>
      <c r="AC45" s="112">
        <f>(Y101+X109/60/24+X116/60/24+AB16/60/24+AB23/60/24+AB30/60/24+AB37/60/24+AB44/60/24)</f>
        <v>1.3055555555555556</v>
      </c>
      <c r="AD45" s="86">
        <v>0.375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s="7" customFormat="1" ht="21" customHeight="1" x14ac:dyDescent="0.4">
      <c r="A46" s="96"/>
      <c r="B46" s="368"/>
      <c r="C46" s="361"/>
      <c r="D46" s="369"/>
      <c r="E46" s="378"/>
      <c r="F46" s="368"/>
      <c r="G46" s="361"/>
      <c r="H46" s="369"/>
      <c r="I46" s="378"/>
      <c r="J46" s="368"/>
      <c r="K46" s="361"/>
      <c r="L46" s="369"/>
      <c r="M46" s="382"/>
      <c r="N46" s="368"/>
      <c r="O46" s="361"/>
      <c r="P46" s="369"/>
      <c r="Q46" s="372"/>
      <c r="R46" s="368"/>
      <c r="S46" s="361"/>
      <c r="T46" s="369"/>
      <c r="U46" s="369"/>
      <c r="V46" s="197" t="s">
        <v>129</v>
      </c>
      <c r="W46" s="83"/>
      <c r="X46" s="231"/>
      <c r="Y46" s="251"/>
      <c r="Z46" s="197"/>
      <c r="AA46" s="83"/>
      <c r="AB46" s="231"/>
      <c r="AC46" s="282"/>
      <c r="AD46" s="99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</row>
    <row r="47" spans="1:42" s="7" customFormat="1" ht="21" customHeight="1" x14ac:dyDescent="0.4">
      <c r="A47" s="96"/>
      <c r="B47" s="374"/>
      <c r="C47" s="361"/>
      <c r="D47" s="369"/>
      <c r="E47" s="378"/>
      <c r="F47" s="374"/>
      <c r="G47" s="361"/>
      <c r="H47" s="369"/>
      <c r="I47" s="378"/>
      <c r="J47" s="374"/>
      <c r="K47" s="361"/>
      <c r="L47" s="369"/>
      <c r="M47" s="382"/>
      <c r="N47" s="374"/>
      <c r="O47" s="361"/>
      <c r="P47" s="369"/>
      <c r="Q47" s="372"/>
      <c r="R47" s="374"/>
      <c r="S47" s="361"/>
      <c r="T47" s="369"/>
      <c r="U47" s="369"/>
      <c r="V47" s="98" t="s">
        <v>130</v>
      </c>
      <c r="W47" s="83"/>
      <c r="X47" s="231"/>
      <c r="Y47" s="251"/>
      <c r="Z47" s="98"/>
      <c r="AA47" s="83"/>
      <c r="AB47" s="231"/>
      <c r="AC47" s="127"/>
      <c r="AD47" s="99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</row>
    <row r="48" spans="1:42" s="7" customFormat="1" ht="21" customHeight="1" x14ac:dyDescent="0.4">
      <c r="A48" s="96"/>
      <c r="B48" s="409"/>
      <c r="C48" s="361"/>
      <c r="D48" s="369"/>
      <c r="E48" s="378"/>
      <c r="F48" s="374"/>
      <c r="G48" s="361"/>
      <c r="H48" s="369"/>
      <c r="I48" s="378"/>
      <c r="J48" s="374"/>
      <c r="K48" s="361"/>
      <c r="L48" s="369"/>
      <c r="M48" s="382"/>
      <c r="N48" s="374"/>
      <c r="O48" s="361"/>
      <c r="P48" s="369"/>
      <c r="Q48" s="372"/>
      <c r="R48" s="368"/>
      <c r="S48" s="361"/>
      <c r="T48" s="369"/>
      <c r="U48" s="369"/>
      <c r="V48" s="98" t="s">
        <v>79</v>
      </c>
      <c r="W48" s="83"/>
      <c r="X48" s="231"/>
      <c r="Y48" s="251"/>
      <c r="Z48" s="98"/>
      <c r="AA48" s="83"/>
      <c r="AB48" s="231"/>
      <c r="AC48" s="127"/>
      <c r="AD48" s="99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</row>
    <row r="49" spans="1:42" s="7" customFormat="1" ht="21" customHeight="1" x14ac:dyDescent="0.4">
      <c r="A49" s="96"/>
      <c r="B49" s="374"/>
      <c r="C49" s="361"/>
      <c r="D49" s="369"/>
      <c r="E49" s="378"/>
      <c r="F49" s="374"/>
      <c r="G49" s="361"/>
      <c r="H49" s="369"/>
      <c r="I49" s="378"/>
      <c r="J49" s="374"/>
      <c r="K49" s="361"/>
      <c r="L49" s="369"/>
      <c r="M49" s="382"/>
      <c r="N49" s="381"/>
      <c r="O49" s="361"/>
      <c r="P49" s="369"/>
      <c r="Q49" s="372"/>
      <c r="R49" s="379"/>
      <c r="S49" s="361"/>
      <c r="T49" s="369"/>
      <c r="U49" s="369"/>
      <c r="V49" s="257"/>
      <c r="W49" s="83"/>
      <c r="X49" s="231"/>
      <c r="Y49" s="251"/>
      <c r="Z49" s="98"/>
      <c r="AA49" s="83"/>
      <c r="AB49" s="231"/>
      <c r="AC49" s="283"/>
      <c r="AD49" s="99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</row>
    <row r="50" spans="1:42" s="7" customFormat="1" ht="21" customHeight="1" x14ac:dyDescent="0.4">
      <c r="A50" s="96"/>
      <c r="B50" s="374"/>
      <c r="C50" s="361"/>
      <c r="D50" s="369"/>
      <c r="E50" s="373"/>
      <c r="F50" s="374"/>
      <c r="G50" s="361"/>
      <c r="H50" s="369"/>
      <c r="I50" s="382"/>
      <c r="J50" s="374"/>
      <c r="K50" s="361"/>
      <c r="L50" s="369"/>
      <c r="M50" s="382"/>
      <c r="N50" s="374">
        <v>86</v>
      </c>
      <c r="O50" s="361" t="s">
        <v>66</v>
      </c>
      <c r="P50" s="369"/>
      <c r="Q50" s="372"/>
      <c r="R50" s="374">
        <v>89</v>
      </c>
      <c r="S50" s="361" t="s">
        <v>66</v>
      </c>
      <c r="T50" s="369"/>
      <c r="U50" s="369"/>
      <c r="V50" s="98">
        <v>91</v>
      </c>
      <c r="W50" s="83" t="s">
        <v>55</v>
      </c>
      <c r="X50" s="231"/>
      <c r="Y50" s="251"/>
      <c r="Z50" s="98">
        <v>122</v>
      </c>
      <c r="AA50" s="83" t="s">
        <v>56</v>
      </c>
      <c r="AB50" s="231"/>
      <c r="AC50" s="232"/>
      <c r="AD50" s="99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</row>
    <row r="51" spans="1:42" s="7" customFormat="1" ht="21" customHeight="1" x14ac:dyDescent="0.4">
      <c r="A51" s="96"/>
      <c r="B51" s="383"/>
      <c r="C51" s="384"/>
      <c r="D51" s="385"/>
      <c r="E51" s="389"/>
      <c r="F51" s="383"/>
      <c r="G51" s="384"/>
      <c r="H51" s="385"/>
      <c r="I51" s="387"/>
      <c r="J51" s="383"/>
      <c r="K51" s="384"/>
      <c r="L51" s="385"/>
      <c r="M51" s="387"/>
      <c r="N51" s="383">
        <v>4</v>
      </c>
      <c r="O51" s="384"/>
      <c r="P51" s="385">
        <f>N50+N51</f>
        <v>90</v>
      </c>
      <c r="Q51" s="388"/>
      <c r="R51" s="383">
        <v>6</v>
      </c>
      <c r="S51" s="410"/>
      <c r="T51" s="385">
        <f>R50+R51</f>
        <v>95</v>
      </c>
      <c r="U51" s="385"/>
      <c r="V51" s="239">
        <v>4</v>
      </c>
      <c r="W51" s="103"/>
      <c r="X51" s="129">
        <f>V50+V51</f>
        <v>95</v>
      </c>
      <c r="Y51" s="253"/>
      <c r="Z51" s="239">
        <v>3</v>
      </c>
      <c r="AA51" s="103"/>
      <c r="AB51" s="129">
        <f>Z50+Z51</f>
        <v>125</v>
      </c>
      <c r="AC51" s="241"/>
      <c r="AD51" s="99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</row>
    <row r="52" spans="1:42" s="10" customFormat="1" ht="21" customHeight="1" x14ac:dyDescent="0.25">
      <c r="A52" s="79">
        <v>0.45833333333333331</v>
      </c>
      <c r="B52" s="394"/>
      <c r="C52" s="395"/>
      <c r="D52" s="396"/>
      <c r="E52" s="363"/>
      <c r="F52" s="361"/>
      <c r="G52" s="361"/>
      <c r="H52" s="362"/>
      <c r="I52" s="363"/>
      <c r="J52" s="411"/>
      <c r="K52" s="412"/>
      <c r="L52" s="413"/>
      <c r="M52" s="363"/>
      <c r="N52" s="361"/>
      <c r="O52" s="361"/>
      <c r="P52" s="362"/>
      <c r="Q52" s="363">
        <f>(M101+L109/60/24+L116/60/24+P16/60/24+P23/60/24+P30/60/24+P37/60/24+P44/60/24+P51/60/24)</f>
        <v>1.4201388888888886</v>
      </c>
      <c r="R52" s="394"/>
      <c r="S52" s="395"/>
      <c r="T52" s="396"/>
      <c r="U52" s="414">
        <f>(Q101+P109/60/24+P116/60/24+T16/60/24+T23/60/24+T30/60/24+T37/60/24+T44/60/24+T51/60/24)</f>
        <v>1.4305555555555558</v>
      </c>
      <c r="V52" s="135"/>
      <c r="W52" s="83"/>
      <c r="X52" s="84"/>
      <c r="Y52" s="85">
        <f>(U101+T109/60/24+T116/60/24+X16/60/24+X23/60/24+X30/60/24+X37/60/24+X44/60/24+X51/60/24)</f>
        <v>1.3958333333333337</v>
      </c>
      <c r="Z52" s="83"/>
      <c r="AA52" s="83"/>
      <c r="AB52" s="84"/>
      <c r="AC52" s="85">
        <f>(Y101+X109/60/24+X116/60/24+AB16/60/24+AB23/60/24+AB30/60/24+AB37/60/24+AB44/60/24+AB51/60/24)</f>
        <v>1.3923611111111112</v>
      </c>
      <c r="AD52" s="86">
        <v>0.45833333333333331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s="7" customFormat="1" ht="21" customHeight="1" x14ac:dyDescent="0.4">
      <c r="A53" s="115"/>
      <c r="B53" s="368"/>
      <c r="C53" s="361"/>
      <c r="D53" s="362"/>
      <c r="E53" s="378"/>
      <c r="F53" s="368"/>
      <c r="G53" s="361"/>
      <c r="H53" s="369"/>
      <c r="I53" s="369"/>
      <c r="J53" s="368"/>
      <c r="K53" s="361"/>
      <c r="L53" s="369"/>
      <c r="M53" s="372"/>
      <c r="N53" s="368"/>
      <c r="O53" s="361"/>
      <c r="P53" s="369"/>
      <c r="Q53" s="372"/>
      <c r="R53" s="368"/>
      <c r="S53" s="361"/>
      <c r="T53" s="369"/>
      <c r="U53" s="369"/>
      <c r="V53" s="197" t="s">
        <v>106</v>
      </c>
      <c r="W53" s="83"/>
      <c r="X53" s="231"/>
      <c r="Y53" s="232"/>
      <c r="Z53" s="197" t="s">
        <v>125</v>
      </c>
      <c r="AA53" s="83"/>
      <c r="AB53" s="83"/>
      <c r="AC53" s="254"/>
      <c r="AD53" s="1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</row>
    <row r="54" spans="1:42" s="7" customFormat="1" ht="21" customHeight="1" x14ac:dyDescent="0.4">
      <c r="A54" s="115"/>
      <c r="B54" s="374"/>
      <c r="C54" s="361"/>
      <c r="D54" s="362"/>
      <c r="E54" s="378"/>
      <c r="F54" s="374"/>
      <c r="G54" s="361"/>
      <c r="H54" s="369"/>
      <c r="I54" s="369"/>
      <c r="J54" s="374"/>
      <c r="K54" s="361"/>
      <c r="L54" s="369"/>
      <c r="M54" s="372"/>
      <c r="N54" s="374"/>
      <c r="O54" s="361"/>
      <c r="P54" s="369"/>
      <c r="Q54" s="372"/>
      <c r="R54" s="374"/>
      <c r="S54" s="361"/>
      <c r="T54" s="369"/>
      <c r="U54" s="369"/>
      <c r="V54" s="98" t="s">
        <v>133</v>
      </c>
      <c r="W54" s="83"/>
      <c r="X54" s="231"/>
      <c r="Y54" s="232"/>
      <c r="Z54" s="98" t="s">
        <v>126</v>
      </c>
      <c r="AA54" s="83"/>
      <c r="AB54" s="83"/>
      <c r="AC54" s="254"/>
      <c r="AD54" s="1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</row>
    <row r="55" spans="1:42" s="7" customFormat="1" ht="21" customHeight="1" x14ac:dyDescent="0.4">
      <c r="A55" s="115"/>
      <c r="B55" s="377"/>
      <c r="C55" s="361"/>
      <c r="D55" s="362"/>
      <c r="E55" s="378"/>
      <c r="F55" s="377"/>
      <c r="G55" s="361"/>
      <c r="H55" s="369"/>
      <c r="I55" s="372"/>
      <c r="J55" s="374"/>
      <c r="K55" s="361"/>
      <c r="L55" s="369"/>
      <c r="M55" s="372"/>
      <c r="N55" s="374"/>
      <c r="O55" s="361"/>
      <c r="P55" s="369"/>
      <c r="Q55" s="372"/>
      <c r="R55" s="374"/>
      <c r="S55" s="361"/>
      <c r="T55" s="369"/>
      <c r="U55" s="369"/>
      <c r="V55" s="98" t="s">
        <v>25</v>
      </c>
      <c r="W55" s="83"/>
      <c r="X55" s="231"/>
      <c r="Y55" s="232"/>
      <c r="Z55" s="98" t="s">
        <v>79</v>
      </c>
      <c r="AA55" s="83"/>
      <c r="AB55" s="83"/>
      <c r="AC55" s="254"/>
      <c r="AD55" s="1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</row>
    <row r="56" spans="1:42" s="9" customFormat="1" ht="21" customHeight="1" x14ac:dyDescent="0.4">
      <c r="A56" s="100"/>
      <c r="B56" s="374"/>
      <c r="C56" s="361"/>
      <c r="D56" s="362"/>
      <c r="E56" s="378"/>
      <c r="F56" s="374"/>
      <c r="G56" s="361"/>
      <c r="H56" s="369"/>
      <c r="I56" s="369"/>
      <c r="J56" s="374"/>
      <c r="K56" s="361"/>
      <c r="L56" s="369"/>
      <c r="M56" s="372"/>
      <c r="N56" s="379"/>
      <c r="O56" s="361"/>
      <c r="P56" s="369"/>
      <c r="Q56" s="372"/>
      <c r="R56" s="374"/>
      <c r="S56" s="361"/>
      <c r="T56" s="369"/>
      <c r="U56" s="369"/>
      <c r="V56" s="539"/>
      <c r="W56" s="83"/>
      <c r="X56" s="231"/>
      <c r="Y56" s="232"/>
      <c r="Z56" s="98"/>
      <c r="AA56" s="83"/>
      <c r="AB56" s="83"/>
      <c r="AC56" s="254"/>
      <c r="AD56" s="102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</row>
    <row r="57" spans="1:42" s="7" customFormat="1" ht="21" customHeight="1" x14ac:dyDescent="0.4">
      <c r="A57" s="115"/>
      <c r="B57" s="374"/>
      <c r="C57" s="361"/>
      <c r="D57" s="362"/>
      <c r="E57" s="378"/>
      <c r="F57" s="374"/>
      <c r="G57" s="361"/>
      <c r="H57" s="369"/>
      <c r="I57" s="369"/>
      <c r="J57" s="374"/>
      <c r="K57" s="361"/>
      <c r="L57" s="369"/>
      <c r="M57" s="372"/>
      <c r="N57" s="374">
        <v>96</v>
      </c>
      <c r="O57" s="361" t="s">
        <v>66</v>
      </c>
      <c r="P57" s="369"/>
      <c r="Q57" s="372"/>
      <c r="R57" s="374">
        <v>87</v>
      </c>
      <c r="S57" s="361" t="s">
        <v>66</v>
      </c>
      <c r="T57" s="369"/>
      <c r="U57" s="369"/>
      <c r="V57" s="98">
        <v>126</v>
      </c>
      <c r="W57" s="83" t="s">
        <v>55</v>
      </c>
      <c r="X57" s="245"/>
      <c r="Y57" s="232"/>
      <c r="Z57" s="98">
        <v>104</v>
      </c>
      <c r="AA57" s="83" t="s">
        <v>55</v>
      </c>
      <c r="AB57" s="83"/>
      <c r="AC57" s="254"/>
      <c r="AD57" s="1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</row>
    <row r="58" spans="1:42" s="7" customFormat="1" ht="21" customHeight="1" x14ac:dyDescent="0.4">
      <c r="A58" s="115"/>
      <c r="B58" s="383"/>
      <c r="C58" s="384"/>
      <c r="D58" s="404"/>
      <c r="E58" s="416"/>
      <c r="F58" s="383"/>
      <c r="G58" s="384"/>
      <c r="H58" s="385"/>
      <c r="I58" s="385"/>
      <c r="J58" s="383"/>
      <c r="K58" s="384"/>
      <c r="L58" s="385"/>
      <c r="M58" s="388"/>
      <c r="N58" s="383">
        <v>4</v>
      </c>
      <c r="O58" s="384"/>
      <c r="P58" s="385">
        <f>N57+N58</f>
        <v>100</v>
      </c>
      <c r="Q58" s="388"/>
      <c r="R58" s="383">
        <v>3</v>
      </c>
      <c r="S58" s="384"/>
      <c r="T58" s="385">
        <f>R57+R58</f>
        <v>90</v>
      </c>
      <c r="U58" s="385"/>
      <c r="V58" s="239">
        <v>4</v>
      </c>
      <c r="W58" s="103"/>
      <c r="X58" s="129">
        <f>V57+V58</f>
        <v>130</v>
      </c>
      <c r="Y58" s="241"/>
      <c r="Z58" s="239">
        <v>6</v>
      </c>
      <c r="AA58" s="126"/>
      <c r="AB58" s="246">
        <f>Z57+Z58</f>
        <v>110</v>
      </c>
      <c r="AC58" s="256"/>
      <c r="AD58" s="1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</row>
    <row r="59" spans="1:42" s="10" customFormat="1" ht="21" customHeight="1" x14ac:dyDescent="0.25">
      <c r="A59" s="79">
        <v>0.5</v>
      </c>
      <c r="B59" s="361"/>
      <c r="C59" s="361"/>
      <c r="D59" s="362"/>
      <c r="E59" s="363"/>
      <c r="F59" s="361"/>
      <c r="G59" s="361"/>
      <c r="H59" s="362"/>
      <c r="I59" s="363"/>
      <c r="J59" s="394"/>
      <c r="K59" s="395"/>
      <c r="L59" s="396"/>
      <c r="M59" s="363"/>
      <c r="N59" s="361"/>
      <c r="O59" s="361"/>
      <c r="P59" s="362"/>
      <c r="Q59" s="363">
        <f>(M101+L109/60/24+L116/60/24+P16/60/24+P23/60/24+P30/60/24+P37/60/24+P44/60/24+P51/60/24+P58/60/24)</f>
        <v>1.489583333333333</v>
      </c>
      <c r="R59" s="361"/>
      <c r="S59" s="361"/>
      <c r="T59" s="362"/>
      <c r="U59" s="363">
        <f>(Q101+P109/60/24+P116/60/24+T16/60/24+T23/60/24+T30/60/24+T37/60/24+T44/60/24+T51/60/24+T58/60/24)</f>
        <v>1.4930555555555558</v>
      </c>
      <c r="V59" s="83"/>
      <c r="W59" s="83"/>
      <c r="X59" s="84"/>
      <c r="Y59" s="85">
        <f>(U101+T109/60/24+T116/60/24+X16/60/24+X23/60/24+X30/60/24+X37/60/24+X44/60/24+X51/60/24+X58/60/24)</f>
        <v>1.4861111111111114</v>
      </c>
      <c r="Z59" s="83"/>
      <c r="AA59" s="83"/>
      <c r="AB59" s="84"/>
      <c r="AC59" s="85">
        <f>(Y101+X109/60/24+X116/60/24+AB16/60/24+AB23/60/24+AB30/60/24+AB37/60/24+AB44/60/24+AB51/60/24+AB58/60/24)</f>
        <v>1.46875</v>
      </c>
      <c r="AD59" s="86">
        <v>0.5</v>
      </c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s="7" customFormat="1" ht="21" customHeight="1" x14ac:dyDescent="0.4">
      <c r="A60" s="96"/>
      <c r="B60" s="368"/>
      <c r="C60" s="361"/>
      <c r="D60" s="369"/>
      <c r="E60" s="401"/>
      <c r="F60" s="368"/>
      <c r="G60" s="361"/>
      <c r="H60" s="369"/>
      <c r="I60" s="370"/>
      <c r="J60" s="368"/>
      <c r="K60" s="361"/>
      <c r="L60" s="369"/>
      <c r="M60" s="373"/>
      <c r="N60" s="368"/>
      <c r="O60" s="361"/>
      <c r="P60" s="369"/>
      <c r="Q60" s="369"/>
      <c r="R60" s="368"/>
      <c r="S60" s="361"/>
      <c r="T60" s="369"/>
      <c r="U60" s="369"/>
      <c r="V60" s="197" t="s">
        <v>131</v>
      </c>
      <c r="W60" s="83"/>
      <c r="X60" s="231"/>
      <c r="Y60" s="232"/>
      <c r="Z60" s="197" t="s">
        <v>614</v>
      </c>
      <c r="AA60" s="83"/>
      <c r="AB60" s="231"/>
      <c r="AC60" s="89"/>
      <c r="AD60" s="99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</row>
    <row r="61" spans="1:42" s="7" customFormat="1" ht="21" customHeight="1" x14ac:dyDescent="0.4">
      <c r="A61" s="96"/>
      <c r="B61" s="374"/>
      <c r="C61" s="361"/>
      <c r="D61" s="369"/>
      <c r="E61" s="401"/>
      <c r="F61" s="374"/>
      <c r="G61" s="361"/>
      <c r="H61" s="369"/>
      <c r="I61" s="370"/>
      <c r="J61" s="374"/>
      <c r="K61" s="361"/>
      <c r="L61" s="369"/>
      <c r="M61" s="373"/>
      <c r="N61" s="374"/>
      <c r="O61" s="361"/>
      <c r="P61" s="369"/>
      <c r="Q61" s="369"/>
      <c r="R61" s="374"/>
      <c r="S61" s="361"/>
      <c r="T61" s="369"/>
      <c r="U61" s="369"/>
      <c r="V61" s="98" t="s">
        <v>132</v>
      </c>
      <c r="W61" s="83"/>
      <c r="X61" s="231"/>
      <c r="Y61" s="232"/>
      <c r="Z61" s="98" t="s">
        <v>189</v>
      </c>
      <c r="AA61" s="83"/>
      <c r="AB61" s="231"/>
      <c r="AC61" s="89"/>
      <c r="AD61" s="99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</row>
    <row r="62" spans="1:42" s="7" customFormat="1" ht="21" customHeight="1" x14ac:dyDescent="0.4">
      <c r="A62" s="96"/>
      <c r="B62" s="374"/>
      <c r="C62" s="361"/>
      <c r="D62" s="369"/>
      <c r="E62" s="401"/>
      <c r="F62" s="374"/>
      <c r="G62" s="361"/>
      <c r="H62" s="369"/>
      <c r="I62" s="370"/>
      <c r="J62" s="374"/>
      <c r="K62" s="361"/>
      <c r="L62" s="369"/>
      <c r="M62" s="373"/>
      <c r="N62" s="368"/>
      <c r="O62" s="361"/>
      <c r="P62" s="369"/>
      <c r="Q62" s="369"/>
      <c r="R62" s="374"/>
      <c r="S62" s="361"/>
      <c r="T62" s="369"/>
      <c r="U62" s="369"/>
      <c r="V62" s="197" t="s">
        <v>79</v>
      </c>
      <c r="W62" s="83"/>
      <c r="X62" s="231"/>
      <c r="Y62" s="232"/>
      <c r="Z62" s="98" t="s">
        <v>25</v>
      </c>
      <c r="AA62" s="83"/>
      <c r="AB62" s="231"/>
      <c r="AC62" s="89"/>
      <c r="AD62" s="99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</row>
    <row r="63" spans="1:42" s="9" customFormat="1" ht="21" customHeight="1" x14ac:dyDescent="0.4">
      <c r="A63" s="100"/>
      <c r="B63" s="374"/>
      <c r="C63" s="361"/>
      <c r="D63" s="369"/>
      <c r="E63" s="417"/>
      <c r="F63" s="381"/>
      <c r="G63" s="361"/>
      <c r="H63" s="369"/>
      <c r="I63" s="373"/>
      <c r="J63" s="381"/>
      <c r="K63" s="361"/>
      <c r="L63" s="369"/>
      <c r="M63" s="373"/>
      <c r="N63" s="374"/>
      <c r="O63" s="361"/>
      <c r="P63" s="369"/>
      <c r="Q63" s="369"/>
      <c r="R63" s="374"/>
      <c r="S63" s="361"/>
      <c r="T63" s="369"/>
      <c r="U63" s="369"/>
      <c r="V63" s="539"/>
      <c r="W63" s="83"/>
      <c r="X63" s="231"/>
      <c r="Y63" s="232"/>
      <c r="Z63" s="300"/>
      <c r="AA63" s="83"/>
      <c r="AB63" s="231"/>
      <c r="AC63" s="234"/>
      <c r="AD63" s="102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4" spans="1:42" s="7" customFormat="1" ht="21" customHeight="1" x14ac:dyDescent="0.4">
      <c r="A64" s="115"/>
      <c r="B64" s="374"/>
      <c r="C64" s="361"/>
      <c r="D64" s="361"/>
      <c r="E64" s="417"/>
      <c r="F64" s="374"/>
      <c r="G64" s="361"/>
      <c r="H64" s="369"/>
      <c r="I64" s="372"/>
      <c r="J64" s="374"/>
      <c r="K64" s="361"/>
      <c r="L64" s="369"/>
      <c r="M64" s="373"/>
      <c r="N64" s="374">
        <v>92</v>
      </c>
      <c r="O64" s="361" t="s">
        <v>66</v>
      </c>
      <c r="P64" s="369"/>
      <c r="Q64" s="369"/>
      <c r="R64" s="374">
        <v>91</v>
      </c>
      <c r="S64" s="361" t="s">
        <v>66</v>
      </c>
      <c r="T64" s="369"/>
      <c r="U64" s="369"/>
      <c r="V64" s="98">
        <v>98</v>
      </c>
      <c r="W64" s="83" t="s">
        <v>55</v>
      </c>
      <c r="X64" s="231"/>
      <c r="Y64" s="232"/>
      <c r="Z64" s="98">
        <v>92</v>
      </c>
      <c r="AA64" s="83" t="s">
        <v>55</v>
      </c>
      <c r="AB64" s="231"/>
      <c r="AC64" s="237"/>
      <c r="AD64" s="1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</row>
    <row r="65" spans="1:42" s="7" customFormat="1" ht="21" customHeight="1" x14ac:dyDescent="0.4">
      <c r="A65" s="115"/>
      <c r="B65" s="383"/>
      <c r="C65" s="403"/>
      <c r="D65" s="404"/>
      <c r="E65" s="418"/>
      <c r="F65" s="383"/>
      <c r="G65" s="384"/>
      <c r="H65" s="385"/>
      <c r="I65" s="388"/>
      <c r="J65" s="383"/>
      <c r="K65" s="384"/>
      <c r="L65" s="385"/>
      <c r="M65" s="389"/>
      <c r="N65" s="383">
        <v>3</v>
      </c>
      <c r="O65" s="384"/>
      <c r="P65" s="385">
        <f>N64+N65</f>
        <v>95</v>
      </c>
      <c r="Q65" s="385"/>
      <c r="R65" s="383">
        <v>4</v>
      </c>
      <c r="S65" s="384"/>
      <c r="T65" s="385">
        <f>R64+R65</f>
        <v>95</v>
      </c>
      <c r="U65" s="385"/>
      <c r="V65" s="239">
        <v>2</v>
      </c>
      <c r="W65" s="103"/>
      <c r="X65" s="129">
        <f>V64+V65</f>
        <v>100</v>
      </c>
      <c r="Y65" s="241"/>
      <c r="Z65" s="239">
        <v>3</v>
      </c>
      <c r="AA65" s="103"/>
      <c r="AB65" s="129">
        <f>Z64+Z65</f>
        <v>95</v>
      </c>
      <c r="AC65" s="240"/>
      <c r="AD65" s="1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</row>
    <row r="66" spans="1:42" s="19" customFormat="1" ht="21" customHeight="1" x14ac:dyDescent="0.25">
      <c r="A66" s="79">
        <v>0.54166666666666663</v>
      </c>
      <c r="B66" s="361"/>
      <c r="C66" s="361"/>
      <c r="D66" s="362"/>
      <c r="E66" s="363"/>
      <c r="F66" s="361"/>
      <c r="G66" s="361"/>
      <c r="H66" s="362"/>
      <c r="I66" s="363"/>
      <c r="J66" s="361"/>
      <c r="K66" s="361"/>
      <c r="L66" s="362"/>
      <c r="M66" s="363"/>
      <c r="N66" s="361"/>
      <c r="O66" s="361"/>
      <c r="P66" s="362"/>
      <c r="Q66" s="363">
        <f>(M101+L109/60/24+L116/60/24+P16/60/24+P23/60/24+P30/60/24+P37/60/24+P44/60/24+P51/60/24+P58/60/24+P65/60/24)</f>
        <v>1.5555555555555554</v>
      </c>
      <c r="R66" s="361"/>
      <c r="S66" s="361"/>
      <c r="T66" s="362"/>
      <c r="U66" s="363">
        <f>(Q101+P109/60/24+P116/60/24+T16/60/24+T23/60/24+T30/60/24+T37/60/24+T44/60/24+T51/60/24+T58/60/24+T65/60/24)</f>
        <v>1.5590277777777781</v>
      </c>
      <c r="V66" s="83"/>
      <c r="W66" s="83"/>
      <c r="X66" s="84"/>
      <c r="Y66" s="85">
        <f>(U101+T109/60/24+T116/60/24+X16/60/24+X23/60/24+X30/60/24+X37/60/24+X44/60/24+X51/60/24+X58/60/24+X65/60/24)</f>
        <v>1.5555555555555558</v>
      </c>
      <c r="Z66" s="83"/>
      <c r="AA66" s="83"/>
      <c r="AB66" s="84"/>
      <c r="AC66" s="137">
        <f>(Y101+X109/60/24+X116/60/24+AB16/60/24+AB23/60/24+AB30/60/24+AB37/60/24+AB44/60/24+AB51/60/24+AB58/60/24+AB65/60/24)</f>
        <v>1.5347222222222223</v>
      </c>
      <c r="AD66" s="86">
        <v>0.54166666666666663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s="20" customFormat="1" ht="21" customHeight="1" x14ac:dyDescent="0.4">
      <c r="A67" s="96"/>
      <c r="B67" s="368"/>
      <c r="C67" s="361"/>
      <c r="D67" s="369"/>
      <c r="E67" s="367"/>
      <c r="F67" s="368"/>
      <c r="G67" s="361"/>
      <c r="H67" s="369"/>
      <c r="I67" s="367"/>
      <c r="J67" s="368"/>
      <c r="K67" s="361"/>
      <c r="L67" s="369"/>
      <c r="M67" s="372"/>
      <c r="N67" s="368"/>
      <c r="O67" s="361"/>
      <c r="P67" s="369"/>
      <c r="Q67" s="372"/>
      <c r="R67" s="368"/>
      <c r="S67" s="361"/>
      <c r="T67" s="369"/>
      <c r="U67" s="373"/>
      <c r="V67" s="197" t="s">
        <v>389</v>
      </c>
      <c r="W67" s="83"/>
      <c r="X67" s="231"/>
      <c r="Y67" s="243"/>
      <c r="Z67" s="197" t="s">
        <v>276</v>
      </c>
      <c r="AA67" s="83"/>
      <c r="AB67" s="84"/>
      <c r="AC67" s="254"/>
      <c r="AD67" s="99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</row>
    <row r="68" spans="1:42" s="20" customFormat="1" ht="21" customHeight="1" x14ac:dyDescent="0.4">
      <c r="A68" s="96"/>
      <c r="B68" s="374"/>
      <c r="C68" s="361"/>
      <c r="D68" s="369"/>
      <c r="E68" s="367"/>
      <c r="F68" s="374"/>
      <c r="G68" s="361"/>
      <c r="H68" s="369"/>
      <c r="I68" s="367"/>
      <c r="J68" s="374"/>
      <c r="K68" s="361"/>
      <c r="L68" s="369"/>
      <c r="M68" s="372"/>
      <c r="N68" s="374"/>
      <c r="O68" s="361"/>
      <c r="P68" s="369"/>
      <c r="Q68" s="372"/>
      <c r="R68" s="374"/>
      <c r="S68" s="361"/>
      <c r="T68" s="369"/>
      <c r="U68" s="373"/>
      <c r="V68" s="98" t="s">
        <v>390</v>
      </c>
      <c r="W68" s="83"/>
      <c r="X68" s="231"/>
      <c r="Y68" s="275"/>
      <c r="Z68" s="98" t="s">
        <v>277</v>
      </c>
      <c r="AA68" s="83"/>
      <c r="AB68" s="84"/>
      <c r="AC68" s="254"/>
      <c r="AD68" s="99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</row>
    <row r="69" spans="1:42" s="20" customFormat="1" ht="21" customHeight="1" x14ac:dyDescent="0.4">
      <c r="A69" s="96"/>
      <c r="B69" s="374"/>
      <c r="C69" s="361"/>
      <c r="D69" s="369"/>
      <c r="E69" s="367"/>
      <c r="F69" s="374"/>
      <c r="G69" s="361"/>
      <c r="H69" s="369"/>
      <c r="I69" s="367"/>
      <c r="J69" s="409"/>
      <c r="K69" s="361"/>
      <c r="L69" s="369"/>
      <c r="M69" s="372"/>
      <c r="N69" s="374"/>
      <c r="O69" s="361"/>
      <c r="P69" s="369"/>
      <c r="Q69" s="372"/>
      <c r="R69" s="374"/>
      <c r="S69" s="361"/>
      <c r="T69" s="369"/>
      <c r="U69" s="373"/>
      <c r="V69" s="98" t="s">
        <v>296</v>
      </c>
      <c r="W69" s="83"/>
      <c r="X69" s="231"/>
      <c r="Y69" s="275"/>
      <c r="Z69" s="98" t="s">
        <v>190</v>
      </c>
      <c r="AA69" s="83"/>
      <c r="AB69" s="84"/>
      <c r="AC69" s="254"/>
      <c r="AD69" s="99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</row>
    <row r="70" spans="1:42" s="9" customFormat="1" ht="21" customHeight="1" x14ac:dyDescent="0.4">
      <c r="A70" s="100"/>
      <c r="B70" s="374"/>
      <c r="C70" s="361"/>
      <c r="D70" s="369"/>
      <c r="E70" s="380"/>
      <c r="F70" s="374"/>
      <c r="G70" s="361"/>
      <c r="H70" s="369"/>
      <c r="I70" s="380"/>
      <c r="J70" s="379"/>
      <c r="K70" s="361"/>
      <c r="L70" s="369"/>
      <c r="M70" s="372"/>
      <c r="N70" s="374"/>
      <c r="O70" s="361"/>
      <c r="P70" s="369"/>
      <c r="Q70" s="372"/>
      <c r="R70" s="381"/>
      <c r="S70" s="361"/>
      <c r="T70" s="369"/>
      <c r="U70" s="373"/>
      <c r="V70" s="98"/>
      <c r="W70" s="83"/>
      <c r="X70" s="231"/>
      <c r="Y70" s="243" t="s">
        <v>319</v>
      </c>
      <c r="Z70" s="257"/>
      <c r="AA70" s="83"/>
      <c r="AB70" s="84"/>
      <c r="AC70" s="254"/>
      <c r="AD70" s="102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 spans="1:42" s="20" customFormat="1" ht="21" customHeight="1" x14ac:dyDescent="0.4">
      <c r="A71" s="115"/>
      <c r="B71" s="374"/>
      <c r="C71" s="361"/>
      <c r="D71" s="369"/>
      <c r="E71" s="367"/>
      <c r="F71" s="374"/>
      <c r="G71" s="361"/>
      <c r="H71" s="366"/>
      <c r="I71" s="391"/>
      <c r="J71" s="374"/>
      <c r="K71" s="361"/>
      <c r="L71" s="369"/>
      <c r="M71" s="372"/>
      <c r="N71" s="374">
        <v>102</v>
      </c>
      <c r="O71" s="361" t="s">
        <v>66</v>
      </c>
      <c r="P71" s="361"/>
      <c r="Q71" s="372"/>
      <c r="R71" s="374">
        <v>103</v>
      </c>
      <c r="S71" s="361" t="s">
        <v>66</v>
      </c>
      <c r="T71" s="369"/>
      <c r="U71" s="373"/>
      <c r="V71" s="98">
        <v>107</v>
      </c>
      <c r="W71" s="83" t="s">
        <v>55</v>
      </c>
      <c r="X71" s="231"/>
      <c r="Y71" s="243"/>
      <c r="Z71" s="98">
        <v>112</v>
      </c>
      <c r="AA71" s="83" t="s">
        <v>55</v>
      </c>
      <c r="AB71" s="84"/>
      <c r="AC71" s="254"/>
      <c r="AD71" s="1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</row>
    <row r="72" spans="1:42" s="20" customFormat="1" ht="21" customHeight="1" x14ac:dyDescent="0.4">
      <c r="A72" s="115"/>
      <c r="B72" s="383"/>
      <c r="C72" s="384"/>
      <c r="D72" s="385"/>
      <c r="E72" s="386"/>
      <c r="F72" s="383"/>
      <c r="G72" s="384"/>
      <c r="H72" s="385"/>
      <c r="I72" s="399"/>
      <c r="J72" s="383"/>
      <c r="K72" s="384"/>
      <c r="L72" s="385"/>
      <c r="M72" s="388"/>
      <c r="N72" s="383">
        <v>3</v>
      </c>
      <c r="O72" s="384"/>
      <c r="P72" s="385">
        <f>N71+N72</f>
        <v>105</v>
      </c>
      <c r="Q72" s="388"/>
      <c r="R72" s="383">
        <v>7</v>
      </c>
      <c r="S72" s="384"/>
      <c r="T72" s="385">
        <f>R71+R72</f>
        <v>110</v>
      </c>
      <c r="U72" s="389"/>
      <c r="V72" s="239">
        <v>3</v>
      </c>
      <c r="W72" s="103"/>
      <c r="X72" s="129">
        <f>V71+V72</f>
        <v>110</v>
      </c>
      <c r="Y72" s="104"/>
      <c r="Z72" s="239">
        <v>3</v>
      </c>
      <c r="AA72" s="103"/>
      <c r="AB72" s="246">
        <f>Z71+Z72</f>
        <v>115</v>
      </c>
      <c r="AC72" s="256"/>
      <c r="AD72" s="1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</row>
    <row r="73" spans="1:42" s="19" customFormat="1" ht="21" customHeight="1" x14ac:dyDescent="0.25">
      <c r="A73" s="79">
        <v>0.625</v>
      </c>
      <c r="B73" s="361"/>
      <c r="C73" s="361"/>
      <c r="D73" s="362"/>
      <c r="E73" s="363"/>
      <c r="F73" s="361"/>
      <c r="G73" s="361"/>
      <c r="H73" s="362"/>
      <c r="I73" s="363"/>
      <c r="J73" s="361"/>
      <c r="K73" s="361"/>
      <c r="L73" s="362"/>
      <c r="M73" s="363"/>
      <c r="N73" s="361"/>
      <c r="O73" s="361"/>
      <c r="P73" s="362"/>
      <c r="Q73" s="363">
        <f>(M101+L109/60/24+L116/60/24+P16/60/24+P23/60/24+P30/60/24+P37/60/24+P44/60/24+P51/60/24+P58/60/24+P65/60/24+P72/60/24)</f>
        <v>1.6284722222222221</v>
      </c>
      <c r="R73" s="361"/>
      <c r="S73" s="361"/>
      <c r="T73" s="362"/>
      <c r="U73" s="363">
        <f>(Q101+P109/60/24+P116/60/24+T16/60/24+T23/60/24+T30/60/24+T37/60/24+T44/60/24+T51/60/24+T58/60/24+T65/60/24+T72/60/24)</f>
        <v>1.635416666666667</v>
      </c>
      <c r="V73" s="83"/>
      <c r="W73" s="83"/>
      <c r="X73" s="84"/>
      <c r="Y73" s="85">
        <f>(U101+T109/60/24+T116/60/24+X16/60/24+X23/60/24+X30/60/24+X37/60/24+X44/60/24+X51/60/24+X58/60/24+X65/60/24+X72/60/24)</f>
        <v>1.6319444444444446</v>
      </c>
      <c r="Z73" s="83"/>
      <c r="AA73" s="83"/>
      <c r="AB73" s="84"/>
      <c r="AC73" s="85">
        <f>(Y101+X109/60/24+X116/60/24+AB16/60/24+AB23/60/24+AB30/60/24+AB37/60/24+AB44/60/24+AB51/60/24+AB58/60/24+AB65/60/24+AB72/60/24)</f>
        <v>1.6145833333333335</v>
      </c>
      <c r="AD73" s="86">
        <v>0.625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s="20" customFormat="1" ht="21" customHeight="1" x14ac:dyDescent="0.4">
      <c r="A74" s="96"/>
      <c r="B74" s="368"/>
      <c r="C74" s="361"/>
      <c r="D74" s="369"/>
      <c r="E74" s="397"/>
      <c r="F74" s="374"/>
      <c r="G74" s="361"/>
      <c r="H74" s="369"/>
      <c r="I74" s="370"/>
      <c r="J74" s="368"/>
      <c r="K74" s="361"/>
      <c r="L74" s="369"/>
      <c r="M74" s="373"/>
      <c r="N74" s="368"/>
      <c r="O74" s="361"/>
      <c r="P74" s="369"/>
      <c r="Q74" s="373"/>
      <c r="R74" s="368"/>
      <c r="S74" s="361"/>
      <c r="T74" s="369"/>
      <c r="U74" s="372"/>
      <c r="V74" s="148" t="s">
        <v>597</v>
      </c>
      <c r="W74" s="80"/>
      <c r="X74" s="248"/>
      <c r="Y74" s="249"/>
      <c r="Z74" s="197" t="s">
        <v>611</v>
      </c>
      <c r="AA74" s="83"/>
      <c r="AB74" s="231"/>
      <c r="AC74" s="89"/>
      <c r="AD74" s="99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</row>
    <row r="75" spans="1:42" s="20" customFormat="1" ht="21" customHeight="1" x14ac:dyDescent="0.4">
      <c r="A75" s="96"/>
      <c r="B75" s="374"/>
      <c r="C75" s="361"/>
      <c r="D75" s="369"/>
      <c r="E75" s="370"/>
      <c r="F75" s="374"/>
      <c r="G75" s="361"/>
      <c r="H75" s="369"/>
      <c r="I75" s="370"/>
      <c r="J75" s="374"/>
      <c r="K75" s="361"/>
      <c r="L75" s="369"/>
      <c r="M75" s="373"/>
      <c r="N75" s="374"/>
      <c r="O75" s="361"/>
      <c r="P75" s="369"/>
      <c r="Q75" s="373"/>
      <c r="R75" s="374"/>
      <c r="S75" s="361"/>
      <c r="T75" s="369"/>
      <c r="U75" s="372"/>
      <c r="V75" s="149" t="s">
        <v>321</v>
      </c>
      <c r="W75" s="80"/>
      <c r="X75" s="248"/>
      <c r="Y75" s="249"/>
      <c r="Z75" s="98" t="s">
        <v>183</v>
      </c>
      <c r="AA75" s="83"/>
      <c r="AB75" s="231"/>
      <c r="AC75" s="89"/>
      <c r="AD75" s="99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</row>
    <row r="76" spans="1:42" s="20" customFormat="1" ht="21" customHeight="1" x14ac:dyDescent="0.4">
      <c r="A76" s="96"/>
      <c r="B76" s="377"/>
      <c r="C76" s="361"/>
      <c r="D76" s="369"/>
      <c r="E76" s="370"/>
      <c r="F76" s="377"/>
      <c r="G76" s="361"/>
      <c r="H76" s="369"/>
      <c r="I76" s="370"/>
      <c r="J76" s="368"/>
      <c r="K76" s="371"/>
      <c r="L76" s="369"/>
      <c r="M76" s="373"/>
      <c r="N76" s="374"/>
      <c r="O76" s="361"/>
      <c r="P76" s="369"/>
      <c r="Q76" s="373"/>
      <c r="R76" s="374"/>
      <c r="S76" s="361"/>
      <c r="T76" s="369"/>
      <c r="U76" s="372"/>
      <c r="V76" s="535" t="s">
        <v>322</v>
      </c>
      <c r="W76" s="80"/>
      <c r="X76" s="248"/>
      <c r="Y76" s="249"/>
      <c r="Z76" s="98" t="s">
        <v>159</v>
      </c>
      <c r="AA76" s="83"/>
      <c r="AB76" s="231"/>
      <c r="AC76" s="89"/>
      <c r="AD76" s="99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</row>
    <row r="77" spans="1:42" s="9" customFormat="1" ht="21" customHeight="1" x14ac:dyDescent="0.4">
      <c r="A77" s="100"/>
      <c r="B77" s="374"/>
      <c r="C77" s="361"/>
      <c r="D77" s="369"/>
      <c r="E77" s="398"/>
      <c r="F77" s="374"/>
      <c r="G77" s="361"/>
      <c r="H77" s="369"/>
      <c r="I77" s="390"/>
      <c r="J77" s="374"/>
      <c r="K77" s="371"/>
      <c r="L77" s="369"/>
      <c r="M77" s="373"/>
      <c r="N77" s="381"/>
      <c r="O77" s="361"/>
      <c r="P77" s="369"/>
      <c r="Q77" s="373"/>
      <c r="R77" s="381"/>
      <c r="S77" s="361"/>
      <c r="T77" s="369"/>
      <c r="U77" s="372"/>
      <c r="V77" s="98" t="s">
        <v>296</v>
      </c>
      <c r="W77" s="590" t="s">
        <v>318</v>
      </c>
      <c r="X77" s="248"/>
      <c r="Y77" s="249"/>
      <c r="Z77" s="300"/>
      <c r="AA77" s="83"/>
      <c r="AB77" s="231"/>
      <c r="AC77" s="234"/>
      <c r="AD77" s="102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 spans="1:42" s="20" customFormat="1" ht="21" customHeight="1" x14ac:dyDescent="0.4">
      <c r="A78" s="96"/>
      <c r="B78" s="374"/>
      <c r="C78" s="361"/>
      <c r="D78" s="369"/>
      <c r="E78" s="391"/>
      <c r="F78" s="374"/>
      <c r="G78" s="361"/>
      <c r="H78" s="369"/>
      <c r="I78" s="373"/>
      <c r="J78" s="374"/>
      <c r="K78" s="361"/>
      <c r="L78" s="369"/>
      <c r="M78" s="373"/>
      <c r="N78" s="374">
        <v>90</v>
      </c>
      <c r="O78" s="361" t="s">
        <v>67</v>
      </c>
      <c r="P78" s="369"/>
      <c r="Q78" s="373"/>
      <c r="R78" s="374">
        <v>94</v>
      </c>
      <c r="S78" s="361" t="s">
        <v>67</v>
      </c>
      <c r="T78" s="369"/>
      <c r="U78" s="372"/>
      <c r="V78" s="98">
        <v>99</v>
      </c>
      <c r="W78" s="83" t="s">
        <v>55</v>
      </c>
      <c r="X78" s="248"/>
      <c r="Y78" s="249"/>
      <c r="Z78" s="98">
        <v>97</v>
      </c>
      <c r="AA78" s="83" t="s">
        <v>55</v>
      </c>
      <c r="AB78" s="231"/>
      <c r="AC78" s="237"/>
      <c r="AD78" s="99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</row>
    <row r="79" spans="1:42" s="20" customFormat="1" ht="21" customHeight="1" x14ac:dyDescent="0.4">
      <c r="A79" s="96"/>
      <c r="B79" s="383"/>
      <c r="C79" s="384"/>
      <c r="D79" s="385"/>
      <c r="E79" s="399"/>
      <c r="F79" s="383"/>
      <c r="G79" s="384"/>
      <c r="H79" s="385"/>
      <c r="I79" s="389"/>
      <c r="J79" s="383"/>
      <c r="K79" s="384"/>
      <c r="L79" s="385"/>
      <c r="M79" s="389"/>
      <c r="N79" s="383">
        <v>5</v>
      </c>
      <c r="O79" s="384"/>
      <c r="P79" s="385">
        <f>N78+N79</f>
        <v>95</v>
      </c>
      <c r="Q79" s="389"/>
      <c r="R79" s="383">
        <v>6</v>
      </c>
      <c r="S79" s="384"/>
      <c r="T79" s="385">
        <f>R78+R79</f>
        <v>100</v>
      </c>
      <c r="U79" s="388"/>
      <c r="V79" s="263">
        <v>6</v>
      </c>
      <c r="W79" s="121"/>
      <c r="X79" s="264">
        <f>V78+V79</f>
        <v>105</v>
      </c>
      <c r="Y79" s="265"/>
      <c r="Z79" s="239">
        <v>3</v>
      </c>
      <c r="AA79" s="103"/>
      <c r="AB79" s="129">
        <f>Z78+Z79</f>
        <v>100</v>
      </c>
      <c r="AC79" s="240"/>
      <c r="AD79" s="99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</row>
    <row r="80" spans="1:42" s="19" customFormat="1" ht="21" customHeight="1" x14ac:dyDescent="0.25">
      <c r="A80" s="79">
        <v>0.70833333333333337</v>
      </c>
      <c r="B80" s="361"/>
      <c r="C80" s="361"/>
      <c r="D80" s="362"/>
      <c r="E80" s="363"/>
      <c r="F80" s="361"/>
      <c r="G80" s="361"/>
      <c r="H80" s="362"/>
      <c r="I80" s="363"/>
      <c r="J80" s="361"/>
      <c r="K80" s="361"/>
      <c r="L80" s="362"/>
      <c r="M80" s="363"/>
      <c r="N80" s="394"/>
      <c r="O80" s="395"/>
      <c r="P80" s="396"/>
      <c r="Q80" s="363">
        <f>(M101+L109/60/24+L116/60/24+P16/60/24+P23/60/24+P30/60/24+P37/60/24+P44/60/24+P51/60/24+P58/60/24+P65/60/24+P72/60/24+P79/60/24)</f>
        <v>1.6944444444444444</v>
      </c>
      <c r="R80" s="361"/>
      <c r="S80" s="361"/>
      <c r="T80" s="362"/>
      <c r="U80" s="363">
        <f>(Q101+P109/60/24+P116/60/24+T16/60/24+T23/60/24+T30/60/24+T37/60/24+T44/60/24+T51/60/24+T58/60/24+T65/60/24+T72/60/24+T79/60/24)</f>
        <v>1.7048611111111114</v>
      </c>
      <c r="V80" s="139"/>
      <c r="W80" s="91"/>
      <c r="X80" s="92"/>
      <c r="Y80" s="85">
        <f>(U101+T109/60/24+T116/60/24+X16/60/24+X23/60/24+X30/60/24+X37/60/24+X44/60/24+X51/60/24+X58/60/24+X65/60/24+X72/60/24+X79/60/24)</f>
        <v>1.7048611111111114</v>
      </c>
      <c r="Z80" s="101"/>
      <c r="AA80" s="91"/>
      <c r="AB80" s="92"/>
      <c r="AC80" s="85">
        <f>(Y101+X109/60/24+X116/60/24+AB16/60/24+AB23/60/24+AB30/60/24+AB37/60/24+AB44/60/24+AB51/60/24+AB58/60/24+AB65/60/24+AB72/60/24+AB79/60/24)</f>
        <v>1.6840277777777779</v>
      </c>
      <c r="AD80" s="86">
        <v>0.70833333333333337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s="20" customFormat="1" ht="21" customHeight="1" x14ac:dyDescent="0.35">
      <c r="A81" s="96"/>
      <c r="B81" s="374"/>
      <c r="C81" s="361"/>
      <c r="D81" s="369"/>
      <c r="E81" s="370"/>
      <c r="F81" s="368"/>
      <c r="G81" s="361"/>
      <c r="H81" s="369"/>
      <c r="I81" s="417"/>
      <c r="J81" s="368"/>
      <c r="K81" s="361"/>
      <c r="L81" s="369"/>
      <c r="M81" s="401"/>
      <c r="N81" s="368"/>
      <c r="O81" s="361"/>
      <c r="P81" s="369"/>
      <c r="Q81" s="401"/>
      <c r="R81" s="368"/>
      <c r="S81" s="361"/>
      <c r="T81" s="369"/>
      <c r="U81" s="372"/>
      <c r="V81" s="197" t="s">
        <v>594</v>
      </c>
      <c r="W81" s="83"/>
      <c r="X81" s="231"/>
      <c r="Y81" s="89"/>
      <c r="Z81" s="197" t="s">
        <v>519</v>
      </c>
      <c r="AA81" s="83"/>
      <c r="AB81" s="231"/>
      <c r="AC81" s="232"/>
      <c r="AD81" s="99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</row>
    <row r="82" spans="1:42" s="20" customFormat="1" ht="21" customHeight="1" x14ac:dyDescent="0.35">
      <c r="A82" s="96"/>
      <c r="B82" s="374"/>
      <c r="C82" s="361"/>
      <c r="D82" s="369"/>
      <c r="E82" s="370"/>
      <c r="F82" s="374"/>
      <c r="G82" s="361"/>
      <c r="H82" s="369"/>
      <c r="I82" s="417"/>
      <c r="J82" s="374"/>
      <c r="K82" s="361"/>
      <c r="L82" s="369"/>
      <c r="M82" s="401"/>
      <c r="N82" s="374"/>
      <c r="O82" s="361"/>
      <c r="P82" s="369"/>
      <c r="Q82" s="401"/>
      <c r="R82" s="374"/>
      <c r="S82" s="361"/>
      <c r="T82" s="369"/>
      <c r="U82" s="372"/>
      <c r="V82" s="98" t="s">
        <v>332</v>
      </c>
      <c r="W82" s="83"/>
      <c r="X82" s="231"/>
      <c r="Y82" s="89"/>
      <c r="Z82" s="98" t="s">
        <v>520</v>
      </c>
      <c r="AA82" s="83"/>
      <c r="AB82" s="231"/>
      <c r="AC82" s="232"/>
      <c r="AD82" s="99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</row>
    <row r="83" spans="1:42" s="7" customFormat="1" ht="21" customHeight="1" x14ac:dyDescent="0.35">
      <c r="A83" s="96"/>
      <c r="B83" s="377"/>
      <c r="C83" s="377"/>
      <c r="D83" s="369"/>
      <c r="E83" s="370"/>
      <c r="F83" s="374"/>
      <c r="G83" s="361"/>
      <c r="H83" s="369"/>
      <c r="I83" s="417"/>
      <c r="J83" s="374"/>
      <c r="K83" s="361"/>
      <c r="L83" s="369"/>
      <c r="M83" s="401"/>
      <c r="N83" s="374"/>
      <c r="O83" s="361"/>
      <c r="P83" s="369"/>
      <c r="Q83" s="401"/>
      <c r="R83" s="374"/>
      <c r="S83" s="361"/>
      <c r="T83" s="369"/>
      <c r="U83" s="372"/>
      <c r="V83" s="98" t="s">
        <v>296</v>
      </c>
      <c r="W83" s="83"/>
      <c r="X83" s="231"/>
      <c r="Y83" s="89"/>
      <c r="Z83" s="98" t="s">
        <v>513</v>
      </c>
      <c r="AA83" s="591" t="s">
        <v>515</v>
      </c>
      <c r="AB83" s="231"/>
      <c r="AC83" s="232"/>
      <c r="AD83" s="99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</row>
    <row r="84" spans="1:42" s="7" customFormat="1" ht="21" customHeight="1" x14ac:dyDescent="0.35">
      <c r="A84" s="96"/>
      <c r="B84" s="374"/>
      <c r="C84" s="361"/>
      <c r="D84" s="369"/>
      <c r="E84" s="398"/>
      <c r="F84" s="374"/>
      <c r="G84" s="361"/>
      <c r="H84" s="369"/>
      <c r="I84" s="372"/>
      <c r="J84" s="420"/>
      <c r="K84" s="361"/>
      <c r="L84" s="369"/>
      <c r="M84" s="372"/>
      <c r="N84" s="368"/>
      <c r="O84" s="361"/>
      <c r="P84" s="369"/>
      <c r="Q84" s="372"/>
      <c r="R84" s="374"/>
      <c r="S84" s="361"/>
      <c r="T84" s="369"/>
      <c r="U84" s="372"/>
      <c r="V84" s="142" t="s">
        <v>318</v>
      </c>
      <c r="W84" s="83"/>
      <c r="X84" s="231"/>
      <c r="Y84" s="234"/>
      <c r="Z84" s="539" t="s">
        <v>518</v>
      </c>
      <c r="AA84" s="83"/>
      <c r="AB84" s="231"/>
      <c r="AC84" s="232"/>
      <c r="AD84" s="99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</row>
    <row r="85" spans="1:42" s="7" customFormat="1" ht="21" customHeight="1" x14ac:dyDescent="0.4">
      <c r="A85" s="96"/>
      <c r="B85" s="374"/>
      <c r="C85" s="361"/>
      <c r="D85" s="369"/>
      <c r="E85" s="382"/>
      <c r="F85" s="374"/>
      <c r="G85" s="361"/>
      <c r="H85" s="369"/>
      <c r="I85" s="372"/>
      <c r="J85" s="374"/>
      <c r="K85" s="361"/>
      <c r="L85" s="369"/>
      <c r="M85" s="372"/>
      <c r="N85" s="374">
        <v>105</v>
      </c>
      <c r="O85" s="361" t="s">
        <v>66</v>
      </c>
      <c r="P85" s="369"/>
      <c r="Q85" s="372"/>
      <c r="R85" s="374">
        <v>98</v>
      </c>
      <c r="S85" s="361" t="s">
        <v>67</v>
      </c>
      <c r="T85" s="369"/>
      <c r="U85" s="372"/>
      <c r="V85" s="98">
        <v>98</v>
      </c>
      <c r="W85" s="83" t="s">
        <v>56</v>
      </c>
      <c r="X85" s="231"/>
      <c r="Y85" s="237"/>
      <c r="Z85" s="98">
        <v>141</v>
      </c>
      <c r="AA85" s="83" t="s">
        <v>56</v>
      </c>
      <c r="AB85" s="231"/>
      <c r="AC85" s="232"/>
      <c r="AD85" s="99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</row>
    <row r="86" spans="1:42" s="7" customFormat="1" ht="21" customHeight="1" x14ac:dyDescent="0.4">
      <c r="A86" s="115" t="s">
        <v>11</v>
      </c>
      <c r="B86" s="383"/>
      <c r="C86" s="384"/>
      <c r="D86" s="385"/>
      <c r="E86" s="387"/>
      <c r="F86" s="383"/>
      <c r="G86" s="384"/>
      <c r="H86" s="385"/>
      <c r="I86" s="388"/>
      <c r="J86" s="383"/>
      <c r="K86" s="384"/>
      <c r="L86" s="385"/>
      <c r="M86" s="388"/>
      <c r="N86" s="383">
        <v>5</v>
      </c>
      <c r="O86" s="384"/>
      <c r="P86" s="385">
        <f>N85+N86</f>
        <v>110</v>
      </c>
      <c r="Q86" s="388"/>
      <c r="R86" s="383">
        <v>2</v>
      </c>
      <c r="S86" s="384"/>
      <c r="T86" s="385">
        <f>R85+R86</f>
        <v>100</v>
      </c>
      <c r="U86" s="388"/>
      <c r="V86" s="239">
        <v>7</v>
      </c>
      <c r="W86" s="103"/>
      <c r="X86" s="129">
        <f>V85+V86</f>
        <v>105</v>
      </c>
      <c r="Y86" s="240"/>
      <c r="Z86" s="239">
        <v>4</v>
      </c>
      <c r="AA86" s="103"/>
      <c r="AB86" s="129">
        <f>Z85+Z86</f>
        <v>145</v>
      </c>
      <c r="AC86" s="241"/>
      <c r="AD86" s="117" t="s">
        <v>11</v>
      </c>
      <c r="AE86" s="13"/>
      <c r="AF86" s="13"/>
      <c r="AG86" s="13"/>
      <c r="AH86" s="13"/>
      <c r="AI86" s="13"/>
      <c r="AJ86" s="13"/>
      <c r="AK86" s="13"/>
      <c r="AL86" s="13"/>
    </row>
    <row r="87" spans="1:42" s="10" customFormat="1" ht="21" customHeight="1" x14ac:dyDescent="0.25">
      <c r="A87" s="79">
        <v>0.79166666666666663</v>
      </c>
      <c r="B87" s="361"/>
      <c r="C87" s="361"/>
      <c r="D87" s="362"/>
      <c r="E87" s="363"/>
      <c r="F87" s="411"/>
      <c r="G87" s="421"/>
      <c r="H87" s="421"/>
      <c r="I87" s="363"/>
      <c r="J87" s="361"/>
      <c r="K87" s="361"/>
      <c r="L87" s="362"/>
      <c r="M87" s="363"/>
      <c r="N87" s="361"/>
      <c r="O87" s="361"/>
      <c r="P87" s="362"/>
      <c r="Q87" s="363">
        <f>(M101+L109/60/24+L116/60/24+P16/60/24+P23/60/24+P30/60/24+P37/60/24+P44/60/24+P51/60/24+P58/60/24+P65/60/24+P72/60/24+P79/60/24+P86/60/24)</f>
        <v>1.7708333333333333</v>
      </c>
      <c r="R87" s="422"/>
      <c r="S87" s="423"/>
      <c r="T87" s="423"/>
      <c r="U87" s="424">
        <f>(Q101+P109/60/24+P116/60/24+T16/60/24+T23/60/24+T30/60/24+T37/60/24+T44/60/24+T51/60/24+T58/60/24+T65/60/24+T72/60/24+T79/60/24+T86/60/24)</f>
        <v>1.7743055555555558</v>
      </c>
      <c r="V87" s="83"/>
      <c r="W87" s="83"/>
      <c r="X87" s="84"/>
      <c r="Y87" s="85">
        <f>(U101+T109/60/24+T116/60/24+X16/60/24+X23/60/24+X30/60/24+X37/60/24+X44/60/24+X51/60/24+X58/60/24+X65/60/24+X72/60/24+X79/60/24+X86/60/24)</f>
        <v>1.7777777777777781</v>
      </c>
      <c r="Z87" s="101"/>
      <c r="AA87" s="91"/>
      <c r="AB87" s="92"/>
      <c r="AC87" s="85">
        <f>(Y101+X109/60/24+X116/60/24+AB16/60/24+AB23/60/24+AB30/60/24+AB37/60/24+AB44/60/24+AB51/60/24+AB58/60/24+AB65/60/24+AB72/60/24+AB79/60/24+AB86/60/24)</f>
        <v>1.7847222222222223</v>
      </c>
      <c r="AD87" s="86">
        <v>0.79166666666666663</v>
      </c>
      <c r="AE87" s="3"/>
      <c r="AF87" s="3"/>
      <c r="AG87" s="3"/>
      <c r="AH87" s="3"/>
      <c r="AI87" s="3"/>
      <c r="AJ87" s="3"/>
      <c r="AK87" s="3"/>
      <c r="AL87" s="3"/>
    </row>
    <row r="88" spans="1:42" s="7" customFormat="1" ht="21" customHeight="1" x14ac:dyDescent="0.4">
      <c r="A88" s="96"/>
      <c r="B88" s="368"/>
      <c r="C88" s="361"/>
      <c r="D88" s="369"/>
      <c r="E88" s="370"/>
      <c r="F88" s="368"/>
      <c r="G88" s="361"/>
      <c r="H88" s="369"/>
      <c r="I88" s="372"/>
      <c r="J88" s="368"/>
      <c r="K88" s="361"/>
      <c r="L88" s="369"/>
      <c r="M88" s="372"/>
      <c r="N88" s="368"/>
      <c r="O88" s="361"/>
      <c r="P88" s="369"/>
      <c r="Q88" s="371"/>
      <c r="R88" s="368"/>
      <c r="S88" s="361"/>
      <c r="T88" s="369"/>
      <c r="U88" s="373"/>
      <c r="V88" s="190" t="s">
        <v>568</v>
      </c>
      <c r="W88" s="83"/>
      <c r="X88" s="231"/>
      <c r="Y88" s="243"/>
      <c r="Z88" s="197" t="s">
        <v>286</v>
      </c>
      <c r="AA88" s="297"/>
      <c r="AB88" s="297"/>
      <c r="AC88" s="254"/>
      <c r="AD88" s="99"/>
      <c r="AE88" s="13"/>
      <c r="AF88" s="13"/>
      <c r="AG88" s="13"/>
      <c r="AH88" s="13"/>
      <c r="AI88" s="13"/>
      <c r="AJ88" s="13"/>
      <c r="AK88" s="13"/>
      <c r="AL88" s="13"/>
    </row>
    <row r="89" spans="1:42" s="7" customFormat="1" ht="21" customHeight="1" x14ac:dyDescent="0.4">
      <c r="A89" s="96"/>
      <c r="B89" s="374"/>
      <c r="C89" s="361"/>
      <c r="D89" s="369"/>
      <c r="E89" s="370"/>
      <c r="F89" s="374"/>
      <c r="G89" s="361"/>
      <c r="H89" s="369"/>
      <c r="I89" s="372"/>
      <c r="J89" s="374"/>
      <c r="K89" s="361"/>
      <c r="L89" s="369"/>
      <c r="M89" s="372"/>
      <c r="N89" s="374"/>
      <c r="O89" s="361"/>
      <c r="P89" s="369"/>
      <c r="Q89" s="371"/>
      <c r="R89" s="374"/>
      <c r="S89" s="361"/>
      <c r="T89" s="369"/>
      <c r="U89" s="373"/>
      <c r="V89" s="83" t="s">
        <v>569</v>
      </c>
      <c r="W89" s="83"/>
      <c r="X89" s="231"/>
      <c r="Y89" s="243"/>
      <c r="Z89" s="197" t="s">
        <v>287</v>
      </c>
      <c r="AA89" s="83"/>
      <c r="AB89" s="231"/>
      <c r="AC89" s="254"/>
      <c r="AD89" s="99"/>
      <c r="AE89" s="13"/>
      <c r="AF89" s="13"/>
      <c r="AG89" s="13"/>
      <c r="AH89" s="13"/>
      <c r="AI89" s="13"/>
      <c r="AJ89" s="13"/>
      <c r="AK89" s="13"/>
      <c r="AL89" s="13"/>
    </row>
    <row r="90" spans="1:42" s="7" customFormat="1" ht="21" customHeight="1" x14ac:dyDescent="0.4">
      <c r="A90" s="96"/>
      <c r="B90" s="377"/>
      <c r="C90" s="377"/>
      <c r="D90" s="377"/>
      <c r="E90" s="377"/>
      <c r="F90" s="374"/>
      <c r="G90" s="361"/>
      <c r="H90" s="369"/>
      <c r="I90" s="372"/>
      <c r="J90" s="374"/>
      <c r="K90" s="361"/>
      <c r="L90" s="369"/>
      <c r="M90" s="372"/>
      <c r="N90" s="374"/>
      <c r="O90" s="361"/>
      <c r="P90" s="369"/>
      <c r="Q90" s="371"/>
      <c r="R90" s="368"/>
      <c r="S90" s="361"/>
      <c r="T90" s="369"/>
      <c r="U90" s="373"/>
      <c r="V90" s="83" t="s">
        <v>542</v>
      </c>
      <c r="W90" s="83"/>
      <c r="X90" s="231"/>
      <c r="Y90" s="127"/>
      <c r="Z90" s="197"/>
      <c r="AA90" s="83"/>
      <c r="AB90" s="231"/>
      <c r="AC90" s="254"/>
      <c r="AD90" s="99"/>
      <c r="AE90" s="13"/>
      <c r="AF90" s="13"/>
      <c r="AG90" s="13"/>
      <c r="AH90" s="13"/>
      <c r="AI90" s="13"/>
      <c r="AJ90" s="13"/>
      <c r="AK90" s="13"/>
      <c r="AL90" s="13"/>
    </row>
    <row r="91" spans="1:42" s="9" customFormat="1" ht="21" customHeight="1" x14ac:dyDescent="0.4">
      <c r="A91" s="100"/>
      <c r="B91" s="374"/>
      <c r="C91" s="361"/>
      <c r="D91" s="369"/>
      <c r="E91" s="398"/>
      <c r="F91" s="374"/>
      <c r="G91" s="361"/>
      <c r="H91" s="369"/>
      <c r="I91" s="372"/>
      <c r="J91" s="374"/>
      <c r="K91" s="361"/>
      <c r="L91" s="369"/>
      <c r="M91" s="372"/>
      <c r="N91" s="381"/>
      <c r="O91" s="361"/>
      <c r="P91" s="369"/>
      <c r="Q91" s="371"/>
      <c r="R91" s="374"/>
      <c r="S91" s="371"/>
      <c r="T91" s="369"/>
      <c r="U91" s="373"/>
      <c r="V91" s="83"/>
      <c r="W91" s="83"/>
      <c r="X91" s="231"/>
      <c r="Y91" s="243" t="s">
        <v>545</v>
      </c>
      <c r="Z91" s="98" t="s">
        <v>190</v>
      </c>
      <c r="AA91" s="251"/>
      <c r="AB91" s="231"/>
      <c r="AC91" s="254"/>
      <c r="AD91" s="102"/>
      <c r="AE91" s="14"/>
      <c r="AF91" s="14"/>
      <c r="AG91" s="14"/>
      <c r="AH91" s="14"/>
      <c r="AI91" s="14"/>
      <c r="AJ91" s="14"/>
      <c r="AK91" s="14"/>
      <c r="AL91" s="14"/>
    </row>
    <row r="92" spans="1:42" s="7" customFormat="1" ht="21" customHeight="1" x14ac:dyDescent="0.4">
      <c r="A92" s="96"/>
      <c r="B92" s="374"/>
      <c r="C92" s="361"/>
      <c r="D92" s="369"/>
      <c r="E92" s="391"/>
      <c r="F92" s="374"/>
      <c r="G92" s="361"/>
      <c r="H92" s="369"/>
      <c r="I92" s="372"/>
      <c r="J92" s="374"/>
      <c r="K92" s="361"/>
      <c r="L92" s="369"/>
      <c r="M92" s="372"/>
      <c r="N92" s="374">
        <v>92</v>
      </c>
      <c r="O92" s="361" t="s">
        <v>67</v>
      </c>
      <c r="P92" s="369"/>
      <c r="Q92" s="371"/>
      <c r="R92" s="374">
        <v>84</v>
      </c>
      <c r="S92" s="361" t="s">
        <v>66</v>
      </c>
      <c r="T92" s="369"/>
      <c r="U92" s="373"/>
      <c r="V92" s="83">
        <v>100</v>
      </c>
      <c r="W92" s="83" t="s">
        <v>56</v>
      </c>
      <c r="X92" s="231"/>
      <c r="Y92" s="243"/>
      <c r="Z92" s="98">
        <v>93</v>
      </c>
      <c r="AA92" s="83" t="s">
        <v>56</v>
      </c>
      <c r="AB92" s="231"/>
      <c r="AC92" s="254"/>
      <c r="AD92" s="99"/>
      <c r="AE92" s="13"/>
      <c r="AF92" s="13"/>
      <c r="AG92" s="13"/>
      <c r="AH92" s="13"/>
      <c r="AI92" s="13"/>
      <c r="AJ92" s="13"/>
      <c r="AK92" s="13"/>
      <c r="AL92" s="13"/>
    </row>
    <row r="93" spans="1:42" s="7" customFormat="1" ht="21" customHeight="1" x14ac:dyDescent="0.4">
      <c r="A93" s="115"/>
      <c r="B93" s="383"/>
      <c r="C93" s="384"/>
      <c r="D93" s="385"/>
      <c r="E93" s="399"/>
      <c r="F93" s="383"/>
      <c r="G93" s="384"/>
      <c r="H93" s="385"/>
      <c r="I93" s="388"/>
      <c r="J93" s="383"/>
      <c r="K93" s="384"/>
      <c r="L93" s="385"/>
      <c r="M93" s="388"/>
      <c r="N93" s="383">
        <v>3</v>
      </c>
      <c r="O93" s="384"/>
      <c r="P93" s="385">
        <f>N92+N93</f>
        <v>95</v>
      </c>
      <c r="Q93" s="387"/>
      <c r="R93" s="383">
        <v>6</v>
      </c>
      <c r="S93" s="384"/>
      <c r="T93" s="385">
        <f>R92+R93</f>
        <v>90</v>
      </c>
      <c r="U93" s="389"/>
      <c r="V93" s="246">
        <v>5</v>
      </c>
      <c r="W93" s="103"/>
      <c r="X93" s="129">
        <f>V92+V93</f>
        <v>105</v>
      </c>
      <c r="Y93" s="104"/>
      <c r="Z93" s="239">
        <v>2</v>
      </c>
      <c r="AA93" s="103"/>
      <c r="AB93" s="129">
        <f>Z92+Z93</f>
        <v>95</v>
      </c>
      <c r="AC93" s="256"/>
      <c r="AD93" s="117"/>
      <c r="AE93" s="13"/>
      <c r="AF93" s="13"/>
      <c r="AG93" s="13"/>
      <c r="AH93" s="13"/>
      <c r="AI93" s="13"/>
      <c r="AJ93" s="13"/>
      <c r="AK93" s="13"/>
      <c r="AL93" s="13"/>
    </row>
    <row r="94" spans="1:42" s="10" customFormat="1" ht="21" customHeight="1" x14ac:dyDescent="0.35">
      <c r="A94" s="79">
        <v>0.875</v>
      </c>
      <c r="B94" s="394"/>
      <c r="C94" s="395"/>
      <c r="D94" s="396"/>
      <c r="E94" s="363"/>
      <c r="F94" s="394"/>
      <c r="G94" s="395"/>
      <c r="H94" s="396"/>
      <c r="I94" s="363"/>
      <c r="J94" s="394"/>
      <c r="K94" s="395"/>
      <c r="L94" s="396"/>
      <c r="M94" s="363"/>
      <c r="N94" s="406"/>
      <c r="O94" s="395"/>
      <c r="P94" s="396"/>
      <c r="Q94" s="363">
        <f>(M101+L109/60/24+L116/60/24+P16/60/24+P23/60/24+P30/60/24+P37/60/24+P44/60/24+P51/60/24+P58/60/24+P65/60/24+P72/60/24+P79/60/24+P86/60/24+P93/60/24)</f>
        <v>1.8368055555555556</v>
      </c>
      <c r="R94" s="406"/>
      <c r="S94" s="395"/>
      <c r="T94" s="396"/>
      <c r="U94" s="363">
        <f>(Q101+P109/60/24+P116/60/24+T16/60/24+T23/60/24+T30/60/24+T37/60/24+T44/60/24+T51/60/24+T58/60/24+T65/60/24+T72/60/24+T79/60/24+T86/60/24+T93/60/24)</f>
        <v>1.8368055555555558</v>
      </c>
      <c r="V94" s="145"/>
      <c r="W94" s="83"/>
      <c r="X94" s="84"/>
      <c r="Y94" s="85">
        <f>(U101+T109/60/24+T116/60/24+X16/60/24+X23/60/24+X30/60/24+X37/60/24+X44/60/24+X51/60/24+X58/60/24+X65/60/24+X72/60/24+X79/60/24+X86/60/24+X93/60/24)</f>
        <v>1.8506944444444449</v>
      </c>
      <c r="Z94" s="83"/>
      <c r="AA94" s="83"/>
      <c r="AB94" s="84"/>
      <c r="AC94" s="137">
        <f>(Y101+X109/60/24+X116/60/24+AB16/60/24+AB23/60/24+AB30/60/24+AB37/60/24+AB44/60/24+AB51/60/24+AB58/60/24+AB65/60/24+AB72/60/24+AB79/60/24+AB86/60/24+AB93/60/24)</f>
        <v>1.8506944444444446</v>
      </c>
      <c r="AD94" s="86">
        <v>0.875</v>
      </c>
      <c r="AE94" s="3"/>
      <c r="AF94" s="3"/>
      <c r="AG94" s="3"/>
      <c r="AH94" s="3"/>
      <c r="AI94" s="3"/>
      <c r="AJ94" s="3"/>
      <c r="AK94" s="3"/>
      <c r="AL94" s="3"/>
    </row>
    <row r="95" spans="1:42" s="7" customFormat="1" ht="21" customHeight="1" x14ac:dyDescent="0.35">
      <c r="A95" s="96"/>
      <c r="B95" s="368"/>
      <c r="C95" s="361"/>
      <c r="D95" s="369"/>
      <c r="E95" s="370"/>
      <c r="F95" s="368"/>
      <c r="G95" s="361"/>
      <c r="H95" s="369"/>
      <c r="I95" s="372"/>
      <c r="J95" s="368"/>
      <c r="K95" s="361"/>
      <c r="L95" s="369"/>
      <c r="M95" s="401"/>
      <c r="N95" s="368"/>
      <c r="O95" s="361"/>
      <c r="P95" s="369"/>
      <c r="Q95" s="367"/>
      <c r="R95" s="368"/>
      <c r="S95" s="361"/>
      <c r="T95" s="369"/>
      <c r="U95" s="372"/>
      <c r="V95" s="148" t="s">
        <v>610</v>
      </c>
      <c r="W95" s="80"/>
      <c r="X95" s="248"/>
      <c r="Y95" s="248"/>
      <c r="Z95" s="197" t="s">
        <v>540</v>
      </c>
      <c r="AA95" s="83"/>
      <c r="AB95" s="231"/>
      <c r="AC95" s="232"/>
      <c r="AD95" s="99"/>
      <c r="AE95" s="13"/>
      <c r="AF95" s="13"/>
      <c r="AG95" s="13"/>
      <c r="AH95" s="13"/>
      <c r="AI95" s="13"/>
      <c r="AJ95" s="13"/>
      <c r="AK95" s="13"/>
      <c r="AL95" s="13"/>
    </row>
    <row r="96" spans="1:42" s="7" customFormat="1" ht="21" customHeight="1" x14ac:dyDescent="0.35">
      <c r="A96" s="115"/>
      <c r="B96" s="374"/>
      <c r="C96" s="361"/>
      <c r="D96" s="369"/>
      <c r="E96" s="370"/>
      <c r="F96" s="374"/>
      <c r="G96" s="361"/>
      <c r="H96" s="369"/>
      <c r="I96" s="372"/>
      <c r="J96" s="374"/>
      <c r="K96" s="361"/>
      <c r="L96" s="369"/>
      <c r="M96" s="401"/>
      <c r="N96" s="374"/>
      <c r="O96" s="361"/>
      <c r="P96" s="369"/>
      <c r="Q96" s="367"/>
      <c r="R96" s="374"/>
      <c r="S96" s="361"/>
      <c r="T96" s="369"/>
      <c r="U96" s="372"/>
      <c r="V96" s="149" t="s">
        <v>185</v>
      </c>
      <c r="W96" s="80"/>
      <c r="X96" s="248"/>
      <c r="Y96" s="248"/>
      <c r="Z96" s="98" t="s">
        <v>541</v>
      </c>
      <c r="AA96" s="83"/>
      <c r="AB96" s="231"/>
      <c r="AC96" s="232"/>
      <c r="AD96" s="1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</row>
    <row r="97" spans="1:42" s="7" customFormat="1" ht="21" customHeight="1" x14ac:dyDescent="0.35">
      <c r="A97" s="115"/>
      <c r="B97" s="374"/>
      <c r="C97" s="361"/>
      <c r="D97" s="369"/>
      <c r="E97" s="367"/>
      <c r="F97" s="374"/>
      <c r="G97" s="361"/>
      <c r="H97" s="369"/>
      <c r="I97" s="372"/>
      <c r="J97" s="374"/>
      <c r="K97" s="361"/>
      <c r="L97" s="369"/>
      <c r="M97" s="402"/>
      <c r="N97" s="374"/>
      <c r="O97" s="361"/>
      <c r="P97" s="369"/>
      <c r="Q97" s="367"/>
      <c r="R97" s="374"/>
      <c r="S97" s="361"/>
      <c r="T97" s="369"/>
      <c r="U97" s="372"/>
      <c r="V97" s="98" t="s">
        <v>79</v>
      </c>
      <c r="W97" s="80"/>
      <c r="X97" s="248"/>
      <c r="Y97" s="248"/>
      <c r="Z97" s="98" t="s">
        <v>542</v>
      </c>
      <c r="AA97" s="83"/>
      <c r="AB97" s="231"/>
      <c r="AC97" s="232"/>
      <c r="AD97" s="1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</row>
    <row r="98" spans="1:42" s="9" customFormat="1" ht="21" customHeight="1" x14ac:dyDescent="0.35">
      <c r="A98" s="100"/>
      <c r="B98" s="374"/>
      <c r="C98" s="361"/>
      <c r="D98" s="369"/>
      <c r="E98" s="380"/>
      <c r="F98" s="374"/>
      <c r="G98" s="361"/>
      <c r="H98" s="369"/>
      <c r="I98" s="372"/>
      <c r="J98" s="379"/>
      <c r="K98" s="361"/>
      <c r="L98" s="369"/>
      <c r="M98" s="401"/>
      <c r="N98" s="379"/>
      <c r="O98" s="361"/>
      <c r="P98" s="376"/>
      <c r="Q98" s="380"/>
      <c r="R98" s="374"/>
      <c r="S98" s="361"/>
      <c r="T98" s="369"/>
      <c r="U98" s="372"/>
      <c r="V98" s="197"/>
      <c r="W98" s="80"/>
      <c r="X98" s="248"/>
      <c r="Y98" s="248"/>
      <c r="Z98" s="98"/>
      <c r="AA98" s="83"/>
      <c r="AB98" s="231"/>
      <c r="AC98" s="232"/>
      <c r="AD98" s="102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</row>
    <row r="99" spans="1:42" s="7" customFormat="1" ht="21" customHeight="1" x14ac:dyDescent="0.35">
      <c r="A99" s="96"/>
      <c r="B99" s="374"/>
      <c r="C99" s="361"/>
      <c r="D99" s="369"/>
      <c r="E99" s="391"/>
      <c r="F99" s="374"/>
      <c r="G99" s="361"/>
      <c r="H99" s="369"/>
      <c r="I99" s="372"/>
      <c r="J99" s="374"/>
      <c r="K99" s="361"/>
      <c r="L99" s="369"/>
      <c r="M99" s="401"/>
      <c r="N99" s="374">
        <v>111</v>
      </c>
      <c r="O99" s="361" t="s">
        <v>66</v>
      </c>
      <c r="P99" s="369"/>
      <c r="Q99" s="391"/>
      <c r="R99" s="374">
        <v>110</v>
      </c>
      <c r="S99" s="361" t="s">
        <v>66</v>
      </c>
      <c r="T99" s="369"/>
      <c r="U99" s="372"/>
      <c r="V99" s="98">
        <v>91</v>
      </c>
      <c r="W99" s="83" t="s">
        <v>55</v>
      </c>
      <c r="X99" s="248"/>
      <c r="Y99" s="248"/>
      <c r="Z99" s="98">
        <v>89</v>
      </c>
      <c r="AA99" s="83" t="s">
        <v>55</v>
      </c>
      <c r="AB99" s="231"/>
      <c r="AC99" s="232"/>
      <c r="AD99" s="99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</row>
    <row r="100" spans="1:42" s="7" customFormat="1" ht="21" customHeight="1" x14ac:dyDescent="0.35">
      <c r="A100" s="96" t="s">
        <v>11</v>
      </c>
      <c r="B100" s="383"/>
      <c r="C100" s="384"/>
      <c r="D100" s="385"/>
      <c r="E100" s="399"/>
      <c r="F100" s="383"/>
      <c r="G100" s="384"/>
      <c r="H100" s="385"/>
      <c r="I100" s="388"/>
      <c r="J100" s="383"/>
      <c r="K100" s="384"/>
      <c r="L100" s="385"/>
      <c r="M100" s="405"/>
      <c r="N100" s="383">
        <v>4</v>
      </c>
      <c r="O100" s="384"/>
      <c r="P100" s="385">
        <f>N99+N100</f>
        <v>115</v>
      </c>
      <c r="Q100" s="399"/>
      <c r="R100" s="383">
        <v>5</v>
      </c>
      <c r="S100" s="384"/>
      <c r="T100" s="385">
        <f>R99+R100</f>
        <v>115</v>
      </c>
      <c r="U100" s="388"/>
      <c r="V100" s="263">
        <v>4</v>
      </c>
      <c r="W100" s="121"/>
      <c r="X100" s="264">
        <f>V99+V100</f>
        <v>95</v>
      </c>
      <c r="Y100" s="264"/>
      <c r="Z100" s="239">
        <v>6</v>
      </c>
      <c r="AA100" s="103"/>
      <c r="AB100" s="129">
        <f>Z99+Z100</f>
        <v>95</v>
      </c>
      <c r="AC100" s="241"/>
      <c r="AD100" s="99" t="s">
        <v>11</v>
      </c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</row>
    <row r="101" spans="1:42" s="10" customFormat="1" ht="21.9" customHeight="1" thickBot="1" x14ac:dyDescent="0.3">
      <c r="A101" s="79">
        <v>0.91666666666666663</v>
      </c>
      <c r="B101" s="426"/>
      <c r="C101" s="395"/>
      <c r="D101" s="427"/>
      <c r="E101" s="363"/>
      <c r="F101" s="395"/>
      <c r="G101" s="395"/>
      <c r="H101" s="427"/>
      <c r="I101" s="363"/>
      <c r="J101" s="395"/>
      <c r="K101" s="395"/>
      <c r="L101" s="427"/>
      <c r="M101" s="363">
        <v>0.91666666666666663</v>
      </c>
      <c r="N101" s="395"/>
      <c r="O101" s="395"/>
      <c r="P101" s="427"/>
      <c r="Q101" s="363">
        <v>0.91666666666666663</v>
      </c>
      <c r="R101" s="91"/>
      <c r="S101" s="91"/>
      <c r="T101" s="147"/>
      <c r="U101" s="85">
        <v>0.91666666666666663</v>
      </c>
      <c r="V101" s="91"/>
      <c r="W101" s="91"/>
      <c r="X101" s="147"/>
      <c r="Y101" s="85">
        <v>0.91666666666666663</v>
      </c>
      <c r="Z101" s="91"/>
      <c r="AA101" s="91"/>
      <c r="AB101" s="147"/>
      <c r="AC101" s="85">
        <v>0.91666666666666663</v>
      </c>
      <c r="AD101" s="86">
        <v>0.91666666666666663</v>
      </c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spans="1:42" s="10" customFormat="1" ht="21.9" customHeight="1" x14ac:dyDescent="0.25">
      <c r="A102" s="79"/>
      <c r="B102" s="621" t="s">
        <v>68</v>
      </c>
      <c r="C102" s="606"/>
      <c r="D102" s="606"/>
      <c r="E102" s="606"/>
      <c r="F102" s="606"/>
      <c r="G102" s="606"/>
      <c r="H102" s="606"/>
      <c r="I102" s="606"/>
      <c r="J102" s="603" t="s">
        <v>69</v>
      </c>
      <c r="K102" s="604"/>
      <c r="L102" s="604"/>
      <c r="M102" s="605"/>
      <c r="N102" s="623" t="s">
        <v>72</v>
      </c>
      <c r="O102" s="623"/>
      <c r="P102" s="623"/>
      <c r="Q102" s="623"/>
      <c r="R102" s="623"/>
      <c r="S102" s="623"/>
      <c r="T102" s="623"/>
      <c r="U102" s="624"/>
      <c r="V102" s="215" t="s">
        <v>27</v>
      </c>
      <c r="W102" s="215"/>
      <c r="X102" s="216"/>
      <c r="Y102" s="219"/>
      <c r="Z102" s="215" t="s">
        <v>28</v>
      </c>
      <c r="AA102" s="217"/>
      <c r="AB102" s="218"/>
      <c r="AC102" s="219"/>
      <c r="AD102" s="86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pans="1:42" s="10" customFormat="1" ht="21.9" customHeight="1" thickBot="1" x14ac:dyDescent="0.3">
      <c r="A103" s="79"/>
      <c r="B103" s="622"/>
      <c r="C103" s="608"/>
      <c r="D103" s="608"/>
      <c r="E103" s="608"/>
      <c r="F103" s="608"/>
      <c r="G103" s="608"/>
      <c r="H103" s="608"/>
      <c r="I103" s="608"/>
      <c r="J103" s="610" t="s">
        <v>32</v>
      </c>
      <c r="K103" s="611"/>
      <c r="L103" s="611"/>
      <c r="M103" s="612"/>
      <c r="N103" s="625"/>
      <c r="O103" s="625"/>
      <c r="P103" s="625"/>
      <c r="Q103" s="625"/>
      <c r="R103" s="625"/>
      <c r="S103" s="625"/>
      <c r="T103" s="625"/>
      <c r="U103" s="626"/>
      <c r="V103" s="220" t="s">
        <v>29</v>
      </c>
      <c r="W103" s="215"/>
      <c r="X103" s="216"/>
      <c r="Y103" s="222"/>
      <c r="Z103" s="221" t="s">
        <v>20</v>
      </c>
      <c r="AA103" s="217"/>
      <c r="AB103" s="218"/>
      <c r="AC103" s="222"/>
      <c r="AD103" s="86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1:42" s="226" customFormat="1" ht="21.9" customHeight="1" x14ac:dyDescent="0.4">
      <c r="A104" s="224"/>
      <c r="B104" s="428"/>
      <c r="C104" s="429"/>
      <c r="D104" s="430"/>
      <c r="E104" s="431"/>
      <c r="F104" s="428"/>
      <c r="G104" s="429"/>
      <c r="H104" s="432"/>
      <c r="I104" s="433"/>
      <c r="J104" s="428"/>
      <c r="K104" s="429"/>
      <c r="L104" s="432"/>
      <c r="M104" s="434"/>
      <c r="N104" s="428"/>
      <c r="O104" s="435"/>
      <c r="P104" s="436"/>
      <c r="Q104" s="437"/>
      <c r="R104" s="197" t="s">
        <v>78</v>
      </c>
      <c r="S104" s="83"/>
      <c r="T104" s="231"/>
      <c r="U104" s="243"/>
      <c r="V104" s="197" t="s">
        <v>617</v>
      </c>
      <c r="W104" s="83"/>
      <c r="X104" s="231"/>
      <c r="Y104" s="232"/>
      <c r="Z104" s="197" t="s">
        <v>598</v>
      </c>
      <c r="AA104" s="83"/>
      <c r="AB104" s="231"/>
      <c r="AC104" s="232"/>
      <c r="AD104" s="225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</row>
    <row r="105" spans="1:42" s="226" customFormat="1" ht="21.9" customHeight="1" x14ac:dyDescent="0.4">
      <c r="A105" s="224"/>
      <c r="B105" s="438"/>
      <c r="C105" s="429"/>
      <c r="D105" s="430"/>
      <c r="E105" s="431"/>
      <c r="F105" s="438"/>
      <c r="G105" s="429"/>
      <c r="H105" s="432"/>
      <c r="I105" s="433"/>
      <c r="J105" s="438"/>
      <c r="K105" s="429"/>
      <c r="L105" s="432"/>
      <c r="M105" s="434"/>
      <c r="N105" s="438"/>
      <c r="O105" s="429"/>
      <c r="P105" s="432"/>
      <c r="Q105" s="437"/>
      <c r="R105" s="98" t="s">
        <v>24</v>
      </c>
      <c r="S105" s="83"/>
      <c r="T105" s="231"/>
      <c r="U105" s="243"/>
      <c r="V105" s="98" t="s">
        <v>528</v>
      </c>
      <c r="W105" s="83"/>
      <c r="X105" s="231"/>
      <c r="Y105" s="232"/>
      <c r="Z105" s="98" t="s">
        <v>134</v>
      </c>
      <c r="AA105" s="83"/>
      <c r="AB105" s="231"/>
      <c r="AC105" s="232"/>
      <c r="AD105" s="225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</row>
    <row r="106" spans="1:42" s="226" customFormat="1" ht="21.9" customHeight="1" x14ac:dyDescent="0.4">
      <c r="A106" s="224"/>
      <c r="B106" s="438"/>
      <c r="C106" s="429"/>
      <c r="D106" s="430"/>
      <c r="E106" s="431"/>
      <c r="F106" s="438"/>
      <c r="G106" s="429"/>
      <c r="H106" s="432"/>
      <c r="I106" s="433"/>
      <c r="J106" s="438"/>
      <c r="K106" s="429"/>
      <c r="L106" s="432"/>
      <c r="M106" s="434"/>
      <c r="N106" s="438"/>
      <c r="O106" s="429"/>
      <c r="P106" s="432"/>
      <c r="Q106" s="437"/>
      <c r="R106" s="98" t="s">
        <v>79</v>
      </c>
      <c r="S106" s="83"/>
      <c r="T106" s="231"/>
      <c r="U106" s="243"/>
      <c r="V106" s="98" t="s">
        <v>159</v>
      </c>
      <c r="W106" s="83"/>
      <c r="X106" s="231"/>
      <c r="Y106" s="232"/>
      <c r="Z106" s="98" t="s">
        <v>81</v>
      </c>
      <c r="AA106" s="83"/>
      <c r="AB106" s="231"/>
      <c r="AC106" s="232"/>
      <c r="AD106" s="225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</row>
    <row r="107" spans="1:42" s="293" customFormat="1" ht="21" customHeight="1" x14ac:dyDescent="0.4">
      <c r="A107" s="227"/>
      <c r="B107" s="438"/>
      <c r="C107" s="429"/>
      <c r="D107" s="430"/>
      <c r="E107" s="439"/>
      <c r="F107" s="438"/>
      <c r="G107" s="429"/>
      <c r="H107" s="432"/>
      <c r="I107" s="440"/>
      <c r="J107" s="441"/>
      <c r="K107" s="429"/>
      <c r="L107" s="432"/>
      <c r="M107" s="434"/>
      <c r="N107" s="442"/>
      <c r="O107" s="429"/>
      <c r="P107" s="432"/>
      <c r="Q107" s="437"/>
      <c r="R107" s="98"/>
      <c r="S107" s="83"/>
      <c r="T107" s="231"/>
      <c r="U107" s="244"/>
      <c r="V107" s="98"/>
      <c r="W107" s="83"/>
      <c r="X107" s="231"/>
      <c r="Y107" s="232"/>
      <c r="Z107" s="187"/>
      <c r="AA107" s="83"/>
      <c r="AB107" s="231"/>
      <c r="AC107" s="232"/>
      <c r="AD107" s="228"/>
      <c r="AE107" s="292"/>
      <c r="AF107" s="292"/>
      <c r="AG107" s="292"/>
      <c r="AH107" s="292"/>
      <c r="AI107" s="292"/>
      <c r="AJ107" s="292"/>
      <c r="AK107" s="292"/>
      <c r="AL107" s="292"/>
      <c r="AM107" s="292"/>
      <c r="AN107" s="292"/>
      <c r="AO107" s="292"/>
      <c r="AP107" s="292"/>
    </row>
    <row r="108" spans="1:42" s="226" customFormat="1" ht="21" customHeight="1" x14ac:dyDescent="0.4">
      <c r="A108" s="229"/>
      <c r="B108" s="438"/>
      <c r="C108" s="429"/>
      <c r="D108" s="430"/>
      <c r="E108" s="443"/>
      <c r="F108" s="438"/>
      <c r="G108" s="429"/>
      <c r="H108" s="432"/>
      <c r="I108" s="434"/>
      <c r="J108" s="438">
        <v>120</v>
      </c>
      <c r="K108" s="429" t="s">
        <v>70</v>
      </c>
      <c r="L108" s="432"/>
      <c r="M108" s="434"/>
      <c r="N108" s="438">
        <v>104</v>
      </c>
      <c r="O108" s="429" t="s">
        <v>71</v>
      </c>
      <c r="P108" s="432"/>
      <c r="Q108" s="437"/>
      <c r="R108" s="98">
        <v>104</v>
      </c>
      <c r="S108" s="83" t="s">
        <v>54</v>
      </c>
      <c r="T108" s="83"/>
      <c r="U108" s="244"/>
      <c r="V108" s="98">
        <v>94</v>
      </c>
      <c r="W108" s="83" t="s">
        <v>55</v>
      </c>
      <c r="X108" s="231"/>
      <c r="Y108" s="232"/>
      <c r="Z108" s="98">
        <v>130</v>
      </c>
      <c r="AA108" s="83" t="s">
        <v>55</v>
      </c>
      <c r="AB108" s="231"/>
      <c r="AC108" s="232"/>
      <c r="AD108" s="230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</row>
    <row r="109" spans="1:42" s="226" customFormat="1" ht="21" customHeight="1" x14ac:dyDescent="0.4">
      <c r="A109" s="229"/>
      <c r="B109" s="444"/>
      <c r="C109" s="445"/>
      <c r="D109" s="446"/>
      <c r="E109" s="447"/>
      <c r="F109" s="448"/>
      <c r="G109" s="449"/>
      <c r="H109" s="445"/>
      <c r="I109" s="450"/>
      <c r="J109" s="448">
        <v>5</v>
      </c>
      <c r="K109" s="449"/>
      <c r="L109" s="445">
        <f>J108+J109</f>
        <v>125</v>
      </c>
      <c r="M109" s="450"/>
      <c r="N109" s="448">
        <v>6</v>
      </c>
      <c r="O109" s="449"/>
      <c r="P109" s="445">
        <f>N108+N109</f>
        <v>110</v>
      </c>
      <c r="Q109" s="451"/>
      <c r="R109" s="239">
        <v>6</v>
      </c>
      <c r="S109" s="126"/>
      <c r="T109" s="246">
        <f>R108+R109</f>
        <v>110</v>
      </c>
      <c r="U109" s="247"/>
      <c r="V109" s="239">
        <v>6</v>
      </c>
      <c r="W109" s="103"/>
      <c r="X109" s="129">
        <f>V108+V109</f>
        <v>100</v>
      </c>
      <c r="Y109" s="241"/>
      <c r="Z109" s="239">
        <v>5</v>
      </c>
      <c r="AA109" s="103"/>
      <c r="AB109" s="129">
        <f>Z108+Z109</f>
        <v>135</v>
      </c>
      <c r="AC109" s="241"/>
      <c r="AD109" s="230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</row>
    <row r="110" spans="1:42" s="10" customFormat="1" ht="21" customHeight="1" x14ac:dyDescent="0.25">
      <c r="A110" s="79">
        <v>0.95833333333333337</v>
      </c>
      <c r="B110" s="361"/>
      <c r="C110" s="361"/>
      <c r="D110" s="362"/>
      <c r="E110" s="363"/>
      <c r="F110" s="361"/>
      <c r="G110" s="361"/>
      <c r="H110" s="362"/>
      <c r="I110" s="363"/>
      <c r="J110" s="361"/>
      <c r="K110" s="361"/>
      <c r="L110" s="362"/>
      <c r="M110" s="363">
        <f>(M101+L109/60/24)</f>
        <v>1.0034722222222221</v>
      </c>
      <c r="N110" s="361"/>
      <c r="O110" s="361"/>
      <c r="P110" s="362"/>
      <c r="Q110" s="363">
        <f>(Q101+P109/60/24)</f>
        <v>0.99305555555555547</v>
      </c>
      <c r="R110" s="83"/>
      <c r="S110" s="83"/>
      <c r="T110" s="84"/>
      <c r="U110" s="85">
        <f>(U101+T109/60/24)</f>
        <v>0.99305555555555547</v>
      </c>
      <c r="V110" s="83"/>
      <c r="W110" s="83"/>
      <c r="X110" s="84"/>
      <c r="Y110" s="85">
        <f>(Y101+X109/60/24)</f>
        <v>0.98611111111111105</v>
      </c>
      <c r="Z110" s="83"/>
      <c r="AA110" s="83"/>
      <c r="AB110" s="84"/>
      <c r="AC110" s="137">
        <f>(AC101+AB109/60/24)</f>
        <v>1.0104166666666665</v>
      </c>
      <c r="AD110" s="86">
        <v>0.95833333333333337</v>
      </c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spans="1:42" s="7" customFormat="1" ht="21" customHeight="1" x14ac:dyDescent="0.4">
      <c r="A111" s="96"/>
      <c r="B111" s="452"/>
      <c r="C111" s="393"/>
      <c r="D111" s="393"/>
      <c r="E111" s="393"/>
      <c r="F111" s="368"/>
      <c r="G111" s="361"/>
      <c r="H111" s="369"/>
      <c r="I111" s="367"/>
      <c r="J111" s="368"/>
      <c r="K111" s="361"/>
      <c r="L111" s="369"/>
      <c r="M111" s="367"/>
      <c r="N111" s="368"/>
      <c r="O111" s="361"/>
      <c r="P111" s="369"/>
      <c r="Q111" s="372"/>
      <c r="R111" s="197" t="s">
        <v>40</v>
      </c>
      <c r="S111" s="83"/>
      <c r="T111" s="231"/>
      <c r="U111" s="89"/>
      <c r="V111" s="148" t="s">
        <v>612</v>
      </c>
      <c r="W111" s="80"/>
      <c r="X111" s="248"/>
      <c r="Y111" s="248"/>
      <c r="Z111" s="197" t="s">
        <v>586</v>
      </c>
      <c r="AA111" s="259"/>
      <c r="AB111" s="238"/>
      <c r="AC111" s="254"/>
      <c r="AD111" s="99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</row>
    <row r="112" spans="1:42" s="7" customFormat="1" ht="21" customHeight="1" x14ac:dyDescent="0.4">
      <c r="A112" s="96"/>
      <c r="B112" s="453"/>
      <c r="C112" s="369"/>
      <c r="D112" s="369"/>
      <c r="E112" s="369"/>
      <c r="F112" s="374"/>
      <c r="G112" s="361"/>
      <c r="H112" s="369"/>
      <c r="I112" s="367"/>
      <c r="J112" s="374"/>
      <c r="K112" s="361"/>
      <c r="L112" s="369"/>
      <c r="M112" s="367"/>
      <c r="N112" s="374"/>
      <c r="O112" s="361"/>
      <c r="P112" s="369"/>
      <c r="Q112" s="372"/>
      <c r="R112" s="98" t="s">
        <v>80</v>
      </c>
      <c r="S112" s="83"/>
      <c r="T112" s="231"/>
      <c r="U112" s="89"/>
      <c r="V112" s="149" t="s">
        <v>531</v>
      </c>
      <c r="W112" s="80"/>
      <c r="X112" s="248"/>
      <c r="Y112" s="248"/>
      <c r="Z112" s="98" t="s">
        <v>122</v>
      </c>
      <c r="AA112" s="83"/>
      <c r="AB112" s="231"/>
      <c r="AC112" s="254"/>
      <c r="AD112" s="99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</row>
    <row r="113" spans="1:71" s="7" customFormat="1" ht="21" customHeight="1" x14ac:dyDescent="0.4">
      <c r="A113" s="96"/>
      <c r="B113" s="368"/>
      <c r="C113" s="361"/>
      <c r="D113" s="362"/>
      <c r="E113" s="370"/>
      <c r="F113" s="374"/>
      <c r="G113" s="361"/>
      <c r="H113" s="369"/>
      <c r="I113" s="370"/>
      <c r="J113" s="374"/>
      <c r="K113" s="361"/>
      <c r="L113" s="369"/>
      <c r="M113" s="367"/>
      <c r="N113" s="374"/>
      <c r="O113" s="361"/>
      <c r="P113" s="369"/>
      <c r="Q113" s="372"/>
      <c r="R113" s="7" t="s">
        <v>53</v>
      </c>
      <c r="S113" s="83"/>
      <c r="T113" s="231"/>
      <c r="U113" s="89"/>
      <c r="V113" s="98" t="s">
        <v>532</v>
      </c>
      <c r="W113" s="80"/>
      <c r="X113" s="248"/>
      <c r="Y113" s="248"/>
      <c r="Z113" s="98" t="s">
        <v>25</v>
      </c>
      <c r="AA113" s="83"/>
      <c r="AB113" s="231"/>
      <c r="AC113" s="254"/>
      <c r="AD113" s="99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</row>
    <row r="114" spans="1:71" s="9" customFormat="1" ht="21" customHeight="1" x14ac:dyDescent="0.4">
      <c r="A114" s="100"/>
      <c r="B114" s="374"/>
      <c r="C114" s="361"/>
      <c r="D114" s="362"/>
      <c r="E114" s="370"/>
      <c r="F114" s="374"/>
      <c r="G114" s="361"/>
      <c r="H114" s="369"/>
      <c r="I114" s="391"/>
      <c r="J114" s="374"/>
      <c r="K114" s="361"/>
      <c r="L114" s="369"/>
      <c r="M114" s="380"/>
      <c r="N114" s="374"/>
      <c r="O114" s="361"/>
      <c r="P114" s="369"/>
      <c r="Q114" s="372"/>
      <c r="R114" s="98" t="s">
        <v>81</v>
      </c>
      <c r="S114" s="83"/>
      <c r="T114" s="236"/>
      <c r="U114" s="234"/>
      <c r="V114" s="197"/>
      <c r="W114" s="80"/>
      <c r="X114" s="248"/>
      <c r="Y114" s="248"/>
      <c r="Z114" s="257"/>
      <c r="AA114" s="83"/>
      <c r="AB114" s="231"/>
      <c r="AC114" s="254"/>
      <c r="AD114" s="102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</row>
    <row r="115" spans="1:71" s="7" customFormat="1" ht="21" customHeight="1" x14ac:dyDescent="0.4">
      <c r="A115" s="115"/>
      <c r="B115" s="374"/>
      <c r="C115" s="361"/>
      <c r="D115" s="362"/>
      <c r="E115" s="391"/>
      <c r="F115" s="374"/>
      <c r="G115" s="361"/>
      <c r="H115" s="369"/>
      <c r="I115" s="391"/>
      <c r="J115" s="374">
        <v>93</v>
      </c>
      <c r="K115" s="361" t="s">
        <v>64</v>
      </c>
      <c r="L115" s="369"/>
      <c r="M115" s="391"/>
      <c r="N115" s="374">
        <v>73</v>
      </c>
      <c r="O115" s="361" t="s">
        <v>64</v>
      </c>
      <c r="P115" s="369"/>
      <c r="Q115" s="372"/>
      <c r="R115" s="98">
        <v>105</v>
      </c>
      <c r="S115" s="83" t="s">
        <v>54</v>
      </c>
      <c r="T115" s="231"/>
      <c r="U115" s="237"/>
      <c r="V115" s="98">
        <v>89</v>
      </c>
      <c r="W115" s="83" t="s">
        <v>54</v>
      </c>
      <c r="X115" s="248"/>
      <c r="Y115" s="248"/>
      <c r="Z115" s="98">
        <v>104</v>
      </c>
      <c r="AA115" s="83" t="s">
        <v>535</v>
      </c>
      <c r="AB115" s="231"/>
      <c r="AC115" s="254"/>
      <c r="AD115" s="1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</row>
    <row r="116" spans="1:71" s="7" customFormat="1" ht="21" customHeight="1" x14ac:dyDescent="0.4">
      <c r="A116" s="115"/>
      <c r="B116" s="454"/>
      <c r="C116" s="385"/>
      <c r="D116" s="455"/>
      <c r="E116" s="399"/>
      <c r="F116" s="383"/>
      <c r="G116" s="384"/>
      <c r="H116" s="385"/>
      <c r="I116" s="399"/>
      <c r="J116" s="383">
        <v>7</v>
      </c>
      <c r="K116" s="384"/>
      <c r="L116" s="385">
        <f>J115+J116</f>
        <v>100</v>
      </c>
      <c r="M116" s="399"/>
      <c r="N116" s="383">
        <v>2</v>
      </c>
      <c r="O116" s="384"/>
      <c r="P116" s="385">
        <f>N115+N116</f>
        <v>75</v>
      </c>
      <c r="Q116" s="388"/>
      <c r="R116" s="239">
        <v>5</v>
      </c>
      <c r="S116" s="103"/>
      <c r="T116" s="129">
        <f>R115+R116</f>
        <v>110</v>
      </c>
      <c r="U116" s="240"/>
      <c r="V116" s="263">
        <v>6</v>
      </c>
      <c r="W116" s="121"/>
      <c r="X116" s="264">
        <f>V115+V116</f>
        <v>95</v>
      </c>
      <c r="Y116" s="264"/>
      <c r="Z116" s="239">
        <v>6</v>
      </c>
      <c r="AA116" s="103"/>
      <c r="AB116" s="129">
        <f>Z115+Z116</f>
        <v>110</v>
      </c>
      <c r="AC116" s="256"/>
      <c r="AD116" s="1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</row>
    <row r="117" spans="1:71" s="1" customFormat="1" ht="21.9" customHeight="1" x14ac:dyDescent="0.45">
      <c r="A117" s="150"/>
      <c r="B117" s="157" t="s">
        <v>3</v>
      </c>
      <c r="C117" s="158"/>
      <c r="D117" s="158"/>
      <c r="E117" s="159"/>
      <c r="F117" s="160"/>
      <c r="G117" s="161"/>
      <c r="H117" s="223">
        <v>40780</v>
      </c>
      <c r="I117" s="223"/>
      <c r="J117" s="159"/>
      <c r="K117" s="158"/>
      <c r="L117" s="158"/>
      <c r="M117" s="162" t="s">
        <v>1</v>
      </c>
      <c r="N117" s="163" t="s">
        <v>23</v>
      </c>
      <c r="O117" s="158"/>
      <c r="P117" s="158"/>
      <c r="Q117" s="67"/>
      <c r="R117" s="67"/>
      <c r="S117" s="67"/>
      <c r="T117" s="67"/>
      <c r="U117" s="67"/>
      <c r="V117" s="157" t="s">
        <v>4</v>
      </c>
      <c r="W117" s="154"/>
      <c r="X117" s="635">
        <v>40833</v>
      </c>
      <c r="Y117" s="635"/>
      <c r="AA117" s="67"/>
      <c r="AB117" s="67"/>
      <c r="AC117" s="152" t="s">
        <v>2</v>
      </c>
      <c r="AD117" s="150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BS117" s="16"/>
    </row>
    <row r="118" spans="1:71" s="1" customFormat="1" ht="21.9" customHeight="1" x14ac:dyDescent="0.4">
      <c r="A118" s="150"/>
      <c r="B118" s="157" t="s">
        <v>38</v>
      </c>
      <c r="C118" s="158"/>
      <c r="D118" s="158"/>
      <c r="E118" s="159"/>
      <c r="F118" s="160"/>
      <c r="G118" s="161"/>
      <c r="H118" s="161"/>
      <c r="I118" s="165"/>
      <c r="J118" s="159"/>
      <c r="K118" s="158"/>
      <c r="L118" s="158"/>
      <c r="M118" s="158"/>
      <c r="N118" s="158"/>
      <c r="O118" s="158"/>
      <c r="P118" s="158"/>
      <c r="Q118" s="67"/>
      <c r="R118" s="67"/>
      <c r="S118" s="153"/>
      <c r="T118" s="153"/>
      <c r="U118" s="154"/>
      <c r="V118" s="154"/>
      <c r="W118" s="154"/>
      <c r="X118" s="154"/>
      <c r="Y118" s="185"/>
      <c r="Z118" s="44"/>
      <c r="AA118" s="44"/>
      <c r="AB118" s="44"/>
      <c r="AC118" s="44"/>
      <c r="AD118" s="150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BS118" s="16"/>
    </row>
    <row r="119" spans="1:71" s="25" customFormat="1" ht="21.9" customHeight="1" x14ac:dyDescent="0.4">
      <c r="A119" s="156"/>
      <c r="B119" s="157" t="s">
        <v>26</v>
      </c>
      <c r="C119" s="165"/>
      <c r="D119" s="155"/>
      <c r="E119" s="165"/>
      <c r="F119" s="161"/>
      <c r="G119" s="155"/>
      <c r="H119" s="155"/>
      <c r="I119" s="155"/>
      <c r="J119" s="165"/>
      <c r="K119" s="158"/>
      <c r="L119" s="158"/>
      <c r="M119" s="165"/>
      <c r="N119" s="158"/>
      <c r="O119" s="158"/>
      <c r="P119" s="158"/>
      <c r="Q119" s="68"/>
      <c r="R119" s="68"/>
      <c r="S119" s="67"/>
      <c r="T119" s="158"/>
      <c r="U119" s="164"/>
      <c r="V119" s="164"/>
      <c r="W119" s="164"/>
      <c r="X119" s="164"/>
      <c r="Y119" s="338"/>
      <c r="Z119" s="164"/>
      <c r="AA119" s="164"/>
      <c r="AB119" s="164"/>
      <c r="AC119" s="164"/>
      <c r="AD119" s="156"/>
      <c r="BS119" s="23"/>
    </row>
    <row r="120" spans="1:71" s="25" customFormat="1" ht="21.9" customHeight="1" x14ac:dyDescent="0.4">
      <c r="A120" s="156"/>
      <c r="B120" s="164"/>
      <c r="C120" s="164"/>
      <c r="D120" s="164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67"/>
      <c r="T120" s="158"/>
      <c r="U120" s="164"/>
      <c r="V120" s="164"/>
      <c r="W120" s="164"/>
      <c r="X120" s="164"/>
      <c r="Y120" s="338"/>
      <c r="Z120" s="157"/>
      <c r="AA120" s="164"/>
      <c r="AB120" s="158"/>
      <c r="AC120" s="166"/>
      <c r="AD120" s="156"/>
      <c r="BS120" s="23"/>
    </row>
    <row r="121" spans="1:71" s="25" customFormat="1" ht="21.9" customHeight="1" x14ac:dyDescent="0.4">
      <c r="A121" s="156"/>
      <c r="B121" s="164"/>
      <c r="C121" s="164"/>
      <c r="D121" s="164"/>
      <c r="E121" s="164"/>
      <c r="F121" s="164"/>
      <c r="G121" s="164"/>
      <c r="H121" s="164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  <c r="S121" s="67"/>
      <c r="T121" s="158"/>
      <c r="U121" s="164"/>
      <c r="V121" s="164"/>
      <c r="W121" s="164"/>
      <c r="X121" s="68"/>
      <c r="Y121" s="312"/>
      <c r="Z121" s="157"/>
      <c r="AA121" s="164"/>
      <c r="AB121" s="158"/>
      <c r="AC121" s="166"/>
      <c r="AD121" s="156"/>
      <c r="BS121" s="23"/>
    </row>
    <row r="122" spans="1:71" s="25" customFormat="1" ht="21.9" customHeight="1" x14ac:dyDescent="0.4">
      <c r="A122" s="156"/>
      <c r="B122" s="165"/>
      <c r="C122" s="165"/>
      <c r="D122" s="155"/>
      <c r="E122" s="165"/>
      <c r="F122" s="161"/>
      <c r="G122" s="155"/>
      <c r="H122" s="155"/>
      <c r="I122" s="155"/>
      <c r="J122" s="68"/>
      <c r="K122" s="158"/>
      <c r="L122" s="158"/>
      <c r="M122" s="68"/>
      <c r="N122" s="158"/>
      <c r="O122" s="158"/>
      <c r="P122" s="158"/>
      <c r="Q122" s="68"/>
      <c r="R122" s="68"/>
      <c r="S122" s="67"/>
      <c r="T122" s="158"/>
      <c r="U122" s="164"/>
      <c r="V122" s="164"/>
      <c r="W122" s="164"/>
      <c r="X122" s="164"/>
      <c r="Y122" s="338"/>
      <c r="Z122" s="157"/>
      <c r="AA122" s="164"/>
      <c r="AB122" s="158"/>
      <c r="AC122" s="166"/>
      <c r="AD122" s="156"/>
      <c r="BS122" s="23"/>
    </row>
    <row r="123" spans="1:71" s="584" customFormat="1" ht="21.9" customHeight="1" x14ac:dyDescent="0.3">
      <c r="A123" s="577"/>
      <c r="B123" s="578"/>
      <c r="C123" s="579"/>
      <c r="D123" s="579"/>
      <c r="E123" s="571">
        <f>1440-((AB109+AB116
+D133+D140+D147+D154+D161+D168+D175+D182+D189+D196+D203+D210+D217))</f>
        <v>0</v>
      </c>
      <c r="F123" s="580"/>
      <c r="G123" s="581"/>
      <c r="H123" s="581"/>
      <c r="I123" s="572">
        <f>1440-((D226+D233+H133+H140+H147+H154+H161+H168+H175+H182+H189+H196+H203+H210+H217))</f>
        <v>0</v>
      </c>
      <c r="J123" s="570"/>
      <c r="K123" s="570"/>
      <c r="L123" s="570"/>
      <c r="M123" s="572">
        <f>1440-((H226+H233+L133+L140+L147+L154+L161+L168+L175+L182+L189+L196+L203+L210+L217))</f>
        <v>0</v>
      </c>
      <c r="N123" s="570"/>
      <c r="O123" s="570"/>
      <c r="P123" s="570"/>
      <c r="Q123" s="572">
        <f>1440-((L226+L233+P133+P140+P147+P154+P161+P168+P175+P182+P189+P196+P203+P210+P217))</f>
        <v>0</v>
      </c>
      <c r="R123" s="570"/>
      <c r="S123" s="570"/>
      <c r="T123" s="570"/>
      <c r="U123" s="572">
        <f>1440-((P226+P233+T133+T140+T147+T154+T161+T168+T175+T182+T189+T196+T203+T210+T217))</f>
        <v>0</v>
      </c>
      <c r="V123" s="573"/>
      <c r="W123" s="573"/>
      <c r="X123" s="573"/>
      <c r="Y123" s="572">
        <f>1440-((T226+T233+X133+X140+X147+X154+X161+X168+X175+X182+X189+X196+X203+X210+X217))</f>
        <v>0</v>
      </c>
      <c r="Z123" s="571"/>
      <c r="AA123" s="570"/>
      <c r="AB123" s="570"/>
      <c r="AC123" s="572">
        <f>1440-((X226+X233+AB133+AB140+AB147+AB154+AB161+AB168+AB175+AB182+AB189+AB196+AB203+AB210+AB217))</f>
        <v>0</v>
      </c>
      <c r="AD123" s="577"/>
      <c r="AE123" s="582"/>
      <c r="AF123" s="582"/>
      <c r="AG123" s="583"/>
      <c r="AJ123" s="585"/>
      <c r="AK123" s="586"/>
      <c r="AL123" s="586"/>
      <c r="AM123" s="586"/>
      <c r="AN123" s="586"/>
      <c r="AO123" s="586"/>
      <c r="AP123" s="586"/>
      <c r="BS123" s="582"/>
    </row>
    <row r="124" spans="1:71" s="1" customFormat="1" ht="21.9" customHeight="1" thickBot="1" x14ac:dyDescent="0.3">
      <c r="A124" s="61" t="s">
        <v>9</v>
      </c>
      <c r="B124" s="637"/>
      <c r="C124" s="637"/>
      <c r="D124" s="63"/>
      <c r="E124" s="64"/>
      <c r="F124" s="65"/>
      <c r="G124" s="63"/>
      <c r="H124" s="63"/>
      <c r="I124" s="64"/>
      <c r="J124" s="66" t="s">
        <v>11</v>
      </c>
      <c r="K124" s="64"/>
      <c r="L124" s="64"/>
      <c r="M124" s="67"/>
      <c r="N124" s="67"/>
      <c r="O124" s="67"/>
      <c r="P124" s="67"/>
      <c r="Q124" s="67"/>
      <c r="R124" s="67"/>
      <c r="S124" s="67"/>
      <c r="T124" s="67"/>
      <c r="U124" s="67"/>
      <c r="V124" s="68"/>
      <c r="W124" s="68"/>
      <c r="X124" s="68"/>
      <c r="Y124" s="312"/>
      <c r="Z124" s="69"/>
      <c r="AA124" s="63"/>
      <c r="AB124" s="63"/>
      <c r="AC124" s="70"/>
      <c r="AD124" s="61" t="s">
        <v>9</v>
      </c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spans="1:71" s="17" customFormat="1" ht="21.9" customHeight="1" thickTop="1" thickBot="1" x14ac:dyDescent="0.3">
      <c r="A125" s="71" t="s">
        <v>12</v>
      </c>
      <c r="B125" s="72" t="s">
        <v>13</v>
      </c>
      <c r="C125" s="72"/>
      <c r="D125" s="72"/>
      <c r="E125" s="73"/>
      <c r="F125" s="72" t="s">
        <v>14</v>
      </c>
      <c r="G125" s="72"/>
      <c r="H125" s="72"/>
      <c r="I125" s="73"/>
      <c r="J125" s="72" t="s">
        <v>15</v>
      </c>
      <c r="K125" s="72"/>
      <c r="L125" s="72"/>
      <c r="M125" s="73"/>
      <c r="N125" s="72" t="s">
        <v>16</v>
      </c>
      <c r="O125" s="72"/>
      <c r="P125" s="72"/>
      <c r="Q125" s="73"/>
      <c r="R125" s="72" t="s">
        <v>17</v>
      </c>
      <c r="S125" s="72"/>
      <c r="T125" s="72"/>
      <c r="U125" s="73"/>
      <c r="V125" s="72" t="s">
        <v>18</v>
      </c>
      <c r="W125" s="72"/>
      <c r="X125" s="72"/>
      <c r="Y125" s="316"/>
      <c r="Z125" s="72" t="s">
        <v>19</v>
      </c>
      <c r="AA125" s="74"/>
      <c r="AB125" s="74"/>
      <c r="AC125" s="75"/>
      <c r="AD125" s="61" t="s">
        <v>12</v>
      </c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1" s="17" customFormat="1" ht="21.9" customHeight="1" thickTop="1" thickBot="1" x14ac:dyDescent="0.3">
      <c r="A126" s="76" t="s">
        <v>11</v>
      </c>
      <c r="B126" s="77">
        <f>Z9+1</f>
        <v>3</v>
      </c>
      <c r="C126" s="77"/>
      <c r="D126" s="77"/>
      <c r="E126" s="78"/>
      <c r="F126" s="77">
        <f>B126+1</f>
        <v>4</v>
      </c>
      <c r="G126" s="77"/>
      <c r="H126" s="77"/>
      <c r="I126" s="78"/>
      <c r="J126" s="77">
        <f>F126+1</f>
        <v>5</v>
      </c>
      <c r="K126" s="77"/>
      <c r="L126" s="77"/>
      <c r="M126" s="78"/>
      <c r="N126" s="77">
        <f>J126+1</f>
        <v>6</v>
      </c>
      <c r="O126" s="77"/>
      <c r="P126" s="77"/>
      <c r="Q126" s="78"/>
      <c r="R126" s="77">
        <f>N126+1</f>
        <v>7</v>
      </c>
      <c r="S126" s="77"/>
      <c r="T126" s="77"/>
      <c r="U126" s="78"/>
      <c r="V126" s="77">
        <f>R126+1</f>
        <v>8</v>
      </c>
      <c r="W126" s="77"/>
      <c r="X126" s="77"/>
      <c r="Y126" s="320"/>
      <c r="Z126" s="77">
        <f>V126+1</f>
        <v>9</v>
      </c>
      <c r="AA126" s="77"/>
      <c r="AB126" s="77"/>
      <c r="AC126" s="75"/>
      <c r="AD126" s="167" t="s">
        <v>11</v>
      </c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</row>
    <row r="127" spans="1:71" s="19" customFormat="1" ht="21" customHeight="1" thickTop="1" x14ac:dyDescent="0.25">
      <c r="A127" s="79">
        <v>4.1666666666666664E-2</v>
      </c>
      <c r="B127" s="83"/>
      <c r="C127" s="83"/>
      <c r="D127" s="84"/>
      <c r="E127" s="85">
        <f>(AC101+AB109/60/24+AB116/60/24)</f>
        <v>1.0868055555555554</v>
      </c>
      <c r="F127" s="140"/>
      <c r="G127" s="168"/>
      <c r="H127" s="169"/>
      <c r="I127" s="85">
        <f>(E218+D226/60/24+D233/60/24)</f>
        <v>1.0555555555555556</v>
      </c>
      <c r="J127" s="83"/>
      <c r="K127" s="83"/>
      <c r="L127" s="84"/>
      <c r="M127" s="85">
        <f>(I218+H226/60/24+H233/60/24)</f>
        <v>1.0729166666666667</v>
      </c>
      <c r="N127" s="83"/>
      <c r="O127" s="83"/>
      <c r="P127" s="84"/>
      <c r="Q127" s="85">
        <f>(M218+L226/60/24+L233/60/24)</f>
        <v>1.0416666666666665</v>
      </c>
      <c r="R127" s="101"/>
      <c r="S127" s="91"/>
      <c r="T127" s="92"/>
      <c r="U127" s="85">
        <f>(Q218+P226/60/24+P233/60/24)</f>
        <v>1.0694444444444444</v>
      </c>
      <c r="V127" s="140"/>
      <c r="W127" s="170"/>
      <c r="X127" s="170"/>
      <c r="Y127" s="85">
        <f>(U218+T226/60/24+T233/60/24)</f>
        <v>1.0555555555555556</v>
      </c>
      <c r="Z127" s="83"/>
      <c r="AA127" s="83"/>
      <c r="AB127" s="84"/>
      <c r="AC127" s="85">
        <f>(Y218+X226/60/24+X233/60/24)</f>
        <v>1.0659722222222221</v>
      </c>
      <c r="AD127" s="86">
        <v>4.1666666666666664E-2</v>
      </c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spans="1:71" s="20" customFormat="1" ht="21" customHeight="1" x14ac:dyDescent="0.4">
      <c r="A128" s="96"/>
      <c r="B128" s="197" t="s">
        <v>395</v>
      </c>
      <c r="C128" s="83"/>
      <c r="D128" s="231"/>
      <c r="E128" s="254"/>
      <c r="F128" s="197" t="s">
        <v>491</v>
      </c>
      <c r="G128" s="83"/>
      <c r="H128" s="231"/>
      <c r="I128" s="232"/>
      <c r="J128" s="197" t="s">
        <v>465</v>
      </c>
      <c r="K128" s="83"/>
      <c r="L128" s="231"/>
      <c r="M128" s="254"/>
      <c r="N128" s="197" t="s">
        <v>499</v>
      </c>
      <c r="O128" s="83"/>
      <c r="P128" s="231"/>
      <c r="Q128" s="232"/>
      <c r="R128" s="197" t="s">
        <v>288</v>
      </c>
      <c r="S128" s="83"/>
      <c r="T128" s="231"/>
      <c r="U128" s="254"/>
      <c r="V128" s="197" t="s">
        <v>358</v>
      </c>
      <c r="W128" s="83"/>
      <c r="X128" s="231"/>
      <c r="Y128" s="89"/>
      <c r="Z128" s="148" t="s">
        <v>574</v>
      </c>
      <c r="AA128" s="80"/>
      <c r="AB128" s="248"/>
      <c r="AC128" s="249"/>
      <c r="AD128" s="99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</row>
    <row r="129" spans="1:42" s="20" customFormat="1" ht="21" customHeight="1" x14ac:dyDescent="0.4">
      <c r="A129" s="96"/>
      <c r="B129" s="98" t="s">
        <v>396</v>
      </c>
      <c r="C129" s="83"/>
      <c r="D129" s="231"/>
      <c r="E129" s="254"/>
      <c r="F129" s="98" t="s">
        <v>492</v>
      </c>
      <c r="G129" s="83"/>
      <c r="H129" s="231"/>
      <c r="I129" s="232"/>
      <c r="J129" s="98" t="s">
        <v>466</v>
      </c>
      <c r="K129" s="83"/>
      <c r="L129" s="231"/>
      <c r="M129" s="254"/>
      <c r="N129" s="98" t="s">
        <v>500</v>
      </c>
      <c r="O129" s="83"/>
      <c r="P129" s="231"/>
      <c r="Q129" s="232"/>
      <c r="R129" s="98" t="s">
        <v>289</v>
      </c>
      <c r="S129" s="83"/>
      <c r="T129" s="231"/>
      <c r="U129" s="254"/>
      <c r="V129" s="98" t="s">
        <v>359</v>
      </c>
      <c r="W129" s="83"/>
      <c r="X129" s="231"/>
      <c r="Y129" s="89"/>
      <c r="Z129" s="149" t="s">
        <v>575</v>
      </c>
      <c r="AA129" s="80"/>
      <c r="AB129" s="248"/>
      <c r="AC129" s="249"/>
      <c r="AD129" s="99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</row>
    <row r="130" spans="1:42" s="20" customFormat="1" ht="21" customHeight="1" x14ac:dyDescent="0.4">
      <c r="A130" s="96"/>
      <c r="B130" s="98" t="s">
        <v>296</v>
      </c>
      <c r="C130" s="83"/>
      <c r="D130" s="231"/>
      <c r="E130" s="254"/>
      <c r="F130" s="98" t="s">
        <v>296</v>
      </c>
      <c r="G130" s="83"/>
      <c r="H130" s="231"/>
      <c r="I130" s="232"/>
      <c r="J130" s="98" t="s">
        <v>296</v>
      </c>
      <c r="K130" s="83"/>
      <c r="L130" s="231"/>
      <c r="M130" s="254"/>
      <c r="N130" s="98" t="s">
        <v>296</v>
      </c>
      <c r="O130" s="83"/>
      <c r="P130" s="231"/>
      <c r="Q130" s="232"/>
      <c r="R130" s="98" t="s">
        <v>190</v>
      </c>
      <c r="S130" s="83"/>
      <c r="T130" s="231"/>
      <c r="U130" s="254"/>
      <c r="V130" s="98" t="s">
        <v>296</v>
      </c>
      <c r="W130" s="83"/>
      <c r="X130" s="231"/>
      <c r="Y130" s="89"/>
      <c r="Z130" s="98" t="s">
        <v>542</v>
      </c>
      <c r="AA130" s="80"/>
      <c r="AB130" s="248"/>
      <c r="AC130" s="249"/>
      <c r="AD130" s="99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</row>
    <row r="131" spans="1:42" s="20" customFormat="1" ht="21" customHeight="1" x14ac:dyDescent="0.4">
      <c r="A131" s="100"/>
      <c r="B131" s="257"/>
      <c r="C131" s="83"/>
      <c r="D131" s="231"/>
      <c r="E131" s="254"/>
      <c r="F131" s="539"/>
      <c r="G131" s="83"/>
      <c r="H131" s="231"/>
      <c r="I131" s="232"/>
      <c r="J131" s="262"/>
      <c r="K131" s="110"/>
      <c r="L131" s="194"/>
      <c r="M131" s="270"/>
      <c r="N131" s="257"/>
      <c r="O131" s="83"/>
      <c r="P131" s="231"/>
      <c r="Q131" s="232"/>
      <c r="R131" s="257"/>
      <c r="S131" s="83"/>
      <c r="T131" s="231"/>
      <c r="U131" s="254"/>
      <c r="V131" s="98"/>
      <c r="W131" s="83"/>
      <c r="X131" s="231"/>
      <c r="Y131" s="234"/>
      <c r="Z131" s="197"/>
      <c r="AA131" s="80"/>
      <c r="AB131" s="248"/>
      <c r="AC131" s="249"/>
      <c r="AD131" s="102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</row>
    <row r="132" spans="1:42" s="20" customFormat="1" ht="21" customHeight="1" x14ac:dyDescent="0.4">
      <c r="A132" s="276"/>
      <c r="B132" s="98">
        <v>91</v>
      </c>
      <c r="C132" s="83" t="s">
        <v>297</v>
      </c>
      <c r="D132" s="231"/>
      <c r="E132" s="254"/>
      <c r="F132" s="98">
        <v>101</v>
      </c>
      <c r="G132" s="83" t="s">
        <v>55</v>
      </c>
      <c r="H132" s="231"/>
      <c r="I132" s="232"/>
      <c r="J132" s="122">
        <v>86</v>
      </c>
      <c r="K132" s="110" t="s">
        <v>290</v>
      </c>
      <c r="L132" s="194"/>
      <c r="M132" s="270"/>
      <c r="N132" s="98">
        <v>84</v>
      </c>
      <c r="O132" s="83" t="s">
        <v>54</v>
      </c>
      <c r="P132" s="231"/>
      <c r="Q132" s="232"/>
      <c r="R132" s="98">
        <v>89</v>
      </c>
      <c r="S132" s="83" t="s">
        <v>227</v>
      </c>
      <c r="T132" s="231"/>
      <c r="U132" s="254"/>
      <c r="V132" s="98">
        <v>96</v>
      </c>
      <c r="W132" s="83" t="s">
        <v>55</v>
      </c>
      <c r="X132" s="231"/>
      <c r="Y132" s="237"/>
      <c r="Z132" s="98">
        <v>89</v>
      </c>
      <c r="AA132" s="83" t="s">
        <v>54</v>
      </c>
      <c r="AB132" s="248"/>
      <c r="AC132" s="249"/>
      <c r="AD132" s="27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</row>
    <row r="133" spans="1:42" s="20" customFormat="1" ht="21" customHeight="1" x14ac:dyDescent="0.4">
      <c r="A133" s="278"/>
      <c r="B133" s="239">
        <v>4</v>
      </c>
      <c r="C133" s="103"/>
      <c r="D133" s="129">
        <f>B132+B133</f>
        <v>95</v>
      </c>
      <c r="E133" s="256"/>
      <c r="F133" s="239">
        <v>4</v>
      </c>
      <c r="G133" s="103"/>
      <c r="H133" s="129">
        <f>F132+F133</f>
        <v>105</v>
      </c>
      <c r="I133" s="241"/>
      <c r="J133" s="122">
        <v>4</v>
      </c>
      <c r="K133" s="108"/>
      <c r="L133" s="194">
        <v>0</v>
      </c>
      <c r="M133" s="270"/>
      <c r="N133" s="239">
        <v>6</v>
      </c>
      <c r="O133" s="103"/>
      <c r="P133" s="129">
        <f>N132+N133</f>
        <v>90</v>
      </c>
      <c r="Q133" s="241"/>
      <c r="R133" s="239">
        <v>6</v>
      </c>
      <c r="S133" s="103"/>
      <c r="T133" s="129">
        <f>R132+R133</f>
        <v>95</v>
      </c>
      <c r="U133" s="256"/>
      <c r="V133" s="239">
        <v>4</v>
      </c>
      <c r="W133" s="103"/>
      <c r="X133" s="129">
        <f>V132+V133</f>
        <v>100</v>
      </c>
      <c r="Y133" s="240"/>
      <c r="Z133" s="263">
        <v>6</v>
      </c>
      <c r="AA133" s="121"/>
      <c r="AB133" s="264">
        <f>Z132+Z133</f>
        <v>95</v>
      </c>
      <c r="AC133" s="265"/>
      <c r="AD133" s="279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</row>
    <row r="134" spans="1:42" s="19" customFormat="1" ht="21" customHeight="1" x14ac:dyDescent="0.25">
      <c r="A134" s="79">
        <v>0.125</v>
      </c>
      <c r="B134" s="83"/>
      <c r="C134" s="83"/>
      <c r="D134" s="84"/>
      <c r="E134" s="85">
        <f>(AC101+AB109/60/24+AB116/60/24+D133/60/24)</f>
        <v>1.1527777777777777</v>
      </c>
      <c r="F134" s="83"/>
      <c r="G134" s="83"/>
      <c r="H134" s="84"/>
      <c r="I134" s="85">
        <f>(E218+D226/60/24+D233/60/24+H133/60/24)</f>
        <v>1.1284722222222223</v>
      </c>
      <c r="J134" s="110"/>
      <c r="K134" s="110"/>
      <c r="L134" s="111"/>
      <c r="M134" s="112">
        <f>(I218+H226/60/24+H233/60/24+L133/60/24)</f>
        <v>1.0729166666666667</v>
      </c>
      <c r="N134" s="83"/>
      <c r="O134" s="83"/>
      <c r="P134" s="84"/>
      <c r="Q134" s="85">
        <f>(M218+L226/60/24+L233/60/24+P133/60/24)</f>
        <v>1.1041666666666665</v>
      </c>
      <c r="R134" s="83"/>
      <c r="S134" s="83"/>
      <c r="T134" s="84"/>
      <c r="U134" s="85">
        <f>(Q218+P226/60/24+P233/60/24+T133/60/24)</f>
        <v>1.1354166666666667</v>
      </c>
      <c r="V134" s="83"/>
      <c r="W134" s="83"/>
      <c r="X134" s="84"/>
      <c r="Y134" s="85">
        <f>(U218+T226/60/24+T233/60/24+X133/60/24)</f>
        <v>1.125</v>
      </c>
      <c r="Z134" s="83"/>
      <c r="AA134" s="83"/>
      <c r="AB134" s="84"/>
      <c r="AC134" s="85">
        <f>(Y218+X226/60/24+X233/60/24+AB133/60/24)</f>
        <v>1.1319444444444444</v>
      </c>
      <c r="AD134" s="86">
        <v>0.125</v>
      </c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spans="1:42" s="20" customFormat="1" ht="21" customHeight="1" x14ac:dyDescent="0.4">
      <c r="A135" s="96"/>
      <c r="B135" s="197" t="s">
        <v>473</v>
      </c>
      <c r="C135" s="83"/>
      <c r="D135" s="231"/>
      <c r="E135" s="243"/>
      <c r="F135" s="197" t="s">
        <v>387</v>
      </c>
      <c r="G135" s="83"/>
      <c r="H135" s="231"/>
      <c r="I135" s="232"/>
      <c r="J135" s="142"/>
      <c r="K135" s="110"/>
      <c r="L135" s="194"/>
      <c r="M135" s="270"/>
      <c r="N135" s="197" t="s">
        <v>309</v>
      </c>
      <c r="O135" s="83"/>
      <c r="P135" s="231"/>
      <c r="Q135" s="231"/>
      <c r="R135" s="197" t="s">
        <v>501</v>
      </c>
      <c r="S135" s="83"/>
      <c r="T135" s="231"/>
      <c r="U135" s="232"/>
      <c r="V135" s="197" t="s">
        <v>495</v>
      </c>
      <c r="W135" s="83"/>
      <c r="X135" s="231"/>
      <c r="Y135" s="231"/>
      <c r="Z135" s="197" t="s">
        <v>493</v>
      </c>
      <c r="AA135" s="83"/>
      <c r="AB135" s="231"/>
      <c r="AC135" s="254"/>
      <c r="AD135" s="99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</row>
    <row r="136" spans="1:42" s="20" customFormat="1" ht="21" customHeight="1" x14ac:dyDescent="0.4">
      <c r="A136" s="96"/>
      <c r="B136" s="98" t="s">
        <v>474</v>
      </c>
      <c r="C136" s="83"/>
      <c r="D136" s="231"/>
      <c r="E136" s="275"/>
      <c r="F136" s="98" t="s">
        <v>388</v>
      </c>
      <c r="G136" s="83"/>
      <c r="H136" s="231"/>
      <c r="I136" s="232"/>
      <c r="J136" s="98"/>
      <c r="K136" s="83"/>
      <c r="L136" s="231"/>
      <c r="M136" s="254"/>
      <c r="N136" s="98" t="s">
        <v>310</v>
      </c>
      <c r="O136" s="83"/>
      <c r="P136" s="231"/>
      <c r="Q136" s="231"/>
      <c r="R136" s="98" t="s">
        <v>472</v>
      </c>
      <c r="S136" s="83"/>
      <c r="T136" s="231"/>
      <c r="U136" s="232"/>
      <c r="V136" s="98" t="s">
        <v>496</v>
      </c>
      <c r="W136" s="83"/>
      <c r="X136" s="231"/>
      <c r="Y136" s="231"/>
      <c r="Z136" s="98" t="s">
        <v>494</v>
      </c>
      <c r="AA136" s="83"/>
      <c r="AB136" s="231"/>
      <c r="AC136" s="254"/>
      <c r="AD136" s="99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</row>
    <row r="137" spans="1:42" s="20" customFormat="1" ht="21" customHeight="1" x14ac:dyDescent="0.4">
      <c r="A137" s="96"/>
      <c r="B137" s="98" t="s">
        <v>296</v>
      </c>
      <c r="C137" s="83"/>
      <c r="D137" s="231"/>
      <c r="E137" s="275"/>
      <c r="F137" s="98" t="s">
        <v>296</v>
      </c>
      <c r="G137" s="83"/>
      <c r="H137" s="231"/>
      <c r="I137" s="232"/>
      <c r="J137" s="98"/>
      <c r="K137" s="83"/>
      <c r="L137" s="231"/>
      <c r="M137" s="254"/>
      <c r="N137" s="98" t="s">
        <v>296</v>
      </c>
      <c r="O137" s="83"/>
      <c r="P137" s="231"/>
      <c r="Q137" s="231"/>
      <c r="R137" s="98" t="s">
        <v>25</v>
      </c>
      <c r="S137" s="83"/>
      <c r="T137" s="231"/>
      <c r="U137" s="232"/>
      <c r="V137" s="98" t="s">
        <v>490</v>
      </c>
      <c r="W137" s="83"/>
      <c r="X137" s="231"/>
      <c r="Y137" s="231"/>
      <c r="Z137" s="98" t="s">
        <v>296</v>
      </c>
      <c r="AA137" s="83"/>
      <c r="AB137" s="231"/>
      <c r="AC137" s="254"/>
      <c r="AD137" s="99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</row>
    <row r="138" spans="1:42" s="20" customFormat="1" ht="21" customHeight="1" x14ac:dyDescent="0.4">
      <c r="A138" s="100"/>
      <c r="B138" s="98"/>
      <c r="C138" s="83"/>
      <c r="D138" s="231"/>
      <c r="E138" s="243" t="s">
        <v>319</v>
      </c>
      <c r="F138" s="592" t="s">
        <v>34</v>
      </c>
      <c r="G138" s="83"/>
      <c r="H138" s="231"/>
      <c r="I138" s="232"/>
      <c r="J138" s="257"/>
      <c r="K138" s="83"/>
      <c r="L138" s="231"/>
      <c r="M138" s="254"/>
      <c r="N138" s="539"/>
      <c r="O138" s="83"/>
      <c r="P138" s="231"/>
      <c r="Q138" s="231"/>
      <c r="R138" s="257"/>
      <c r="S138" s="83"/>
      <c r="T138" s="231"/>
      <c r="U138" s="232"/>
      <c r="V138" s="539"/>
      <c r="W138" s="83"/>
      <c r="X138" s="231"/>
      <c r="Y138" s="231"/>
      <c r="Z138" s="257"/>
      <c r="AA138" s="83"/>
      <c r="AB138" s="231"/>
      <c r="AC138" s="254"/>
      <c r="AD138" s="102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</row>
    <row r="139" spans="1:42" s="20" customFormat="1" ht="21" customHeight="1" x14ac:dyDescent="0.4">
      <c r="A139" s="115"/>
      <c r="B139" s="98">
        <v>106</v>
      </c>
      <c r="C139" s="83" t="s">
        <v>297</v>
      </c>
      <c r="D139" s="231"/>
      <c r="E139" s="243"/>
      <c r="F139" s="122">
        <v>92</v>
      </c>
      <c r="G139" s="110" t="s">
        <v>436</v>
      </c>
      <c r="H139" s="194"/>
      <c r="I139" s="266"/>
      <c r="J139" s="98">
        <v>86</v>
      </c>
      <c r="K139" s="83" t="s">
        <v>297</v>
      </c>
      <c r="L139" s="231"/>
      <c r="M139" s="254"/>
      <c r="N139" s="98">
        <v>95</v>
      </c>
      <c r="O139" s="83" t="s">
        <v>54</v>
      </c>
      <c r="P139" s="231"/>
      <c r="Q139" s="231"/>
      <c r="R139" s="98">
        <v>94</v>
      </c>
      <c r="S139" s="83" t="s">
        <v>502</v>
      </c>
      <c r="T139" s="231"/>
      <c r="U139" s="232"/>
      <c r="V139" s="98">
        <v>88</v>
      </c>
      <c r="W139" s="83" t="s">
        <v>58</v>
      </c>
      <c r="X139" s="231"/>
      <c r="Y139" s="231"/>
      <c r="Z139" s="98">
        <v>85</v>
      </c>
      <c r="AA139" s="83" t="s">
        <v>297</v>
      </c>
      <c r="AB139" s="231"/>
      <c r="AC139" s="254"/>
      <c r="AD139" s="1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</row>
    <row r="140" spans="1:42" s="20" customFormat="1" ht="21" customHeight="1" x14ac:dyDescent="0.4">
      <c r="A140" s="115"/>
      <c r="B140" s="239">
        <v>4</v>
      </c>
      <c r="C140" s="103"/>
      <c r="D140" s="129">
        <f>B139+B140</f>
        <v>110</v>
      </c>
      <c r="E140" s="104"/>
      <c r="F140" s="122">
        <v>3</v>
      </c>
      <c r="G140" s="108"/>
      <c r="H140" s="194">
        <v>0</v>
      </c>
      <c r="I140" s="266"/>
      <c r="J140" s="239">
        <v>4</v>
      </c>
      <c r="K140" s="103"/>
      <c r="L140" s="129">
        <f>J139+J140</f>
        <v>90</v>
      </c>
      <c r="M140" s="256"/>
      <c r="N140" s="239">
        <v>5</v>
      </c>
      <c r="O140" s="103"/>
      <c r="P140" s="129">
        <f>N139+N140</f>
        <v>100</v>
      </c>
      <c r="Q140" s="129"/>
      <c r="R140" s="239">
        <v>6</v>
      </c>
      <c r="S140" s="103"/>
      <c r="T140" s="129">
        <f>R139+R140</f>
        <v>100</v>
      </c>
      <c r="U140" s="241"/>
      <c r="V140" s="239">
        <v>7</v>
      </c>
      <c r="W140" s="103"/>
      <c r="X140" s="129">
        <f>V139+V140</f>
        <v>95</v>
      </c>
      <c r="Y140" s="129"/>
      <c r="Z140" s="239">
        <v>5</v>
      </c>
      <c r="AA140" s="103"/>
      <c r="AB140" s="129">
        <f>Z139+Z140</f>
        <v>90</v>
      </c>
      <c r="AC140" s="256"/>
      <c r="AD140" s="1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</row>
    <row r="141" spans="1:42" s="19" customFormat="1" ht="21" customHeight="1" x14ac:dyDescent="0.25">
      <c r="A141" s="79">
        <v>0.20833333333333334</v>
      </c>
      <c r="B141" s="83"/>
      <c r="C141" s="83"/>
      <c r="D141" s="84"/>
      <c r="E141" s="85">
        <f>(AC101+AB109/60/24+AB116/60/24+D133/60/24+D140/60/24)</f>
        <v>1.2291666666666665</v>
      </c>
      <c r="F141" s="110"/>
      <c r="G141" s="110"/>
      <c r="H141" s="111"/>
      <c r="I141" s="112">
        <f>(E218+D226/60/24+D233/60/24+H133/60/24+H140/60/24)</f>
        <v>1.1284722222222223</v>
      </c>
      <c r="J141" s="83"/>
      <c r="K141" s="83"/>
      <c r="L141" s="84"/>
      <c r="M141" s="85">
        <f>(I218+H226/60/24+H233/60/24+L133/60/24+L140/60/24)</f>
        <v>1.1354166666666667</v>
      </c>
      <c r="N141" s="83"/>
      <c r="O141" s="83"/>
      <c r="P141" s="84"/>
      <c r="Q141" s="85">
        <f>(M218+L226/60/24+L233/60/24+P133/60/24+P140/60/24)</f>
        <v>1.1736111111111109</v>
      </c>
      <c r="R141" s="83"/>
      <c r="S141" s="83"/>
      <c r="T141" s="84"/>
      <c r="U141" s="85">
        <f>(Q218+P226/60/24+P233/60/24+T133/60/24+T140/60/24)</f>
        <v>1.2048611111111112</v>
      </c>
      <c r="V141" s="83"/>
      <c r="W141" s="83"/>
      <c r="X141" s="84"/>
      <c r="Y141" s="85">
        <f>(U218+T226/60/24+T233/60/24+X133/60/24+X140/60/24)</f>
        <v>1.1909722222222223</v>
      </c>
      <c r="Z141" s="83"/>
      <c r="AA141" s="83"/>
      <c r="AB141" s="84"/>
      <c r="AC141" s="137">
        <f>(Y218+X226/60/24+X233/60/24+AB133/60/24+AB140/60/24)</f>
        <v>1.1944444444444444</v>
      </c>
      <c r="AD141" s="86">
        <v>0.20833333333333334</v>
      </c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spans="1:42" s="20" customFormat="1" ht="21" customHeight="1" x14ac:dyDescent="0.4">
      <c r="A142" s="96"/>
      <c r="B142" s="197" t="s">
        <v>470</v>
      </c>
      <c r="C142" s="83"/>
      <c r="D142" s="231"/>
      <c r="E142" s="243"/>
      <c r="F142" s="197"/>
      <c r="G142" s="297"/>
      <c r="H142" s="297"/>
      <c r="I142" s="251"/>
      <c r="J142" s="197" t="s">
        <v>497</v>
      </c>
      <c r="K142" s="83"/>
      <c r="L142" s="231"/>
      <c r="M142" s="232"/>
      <c r="N142" s="197" t="s">
        <v>266</v>
      </c>
      <c r="O142" s="83"/>
      <c r="P142" s="83"/>
      <c r="Q142" s="232"/>
      <c r="R142" s="197" t="s">
        <v>207</v>
      </c>
      <c r="S142" s="83"/>
      <c r="T142" s="231"/>
      <c r="U142" s="243"/>
      <c r="V142" s="197" t="s">
        <v>393</v>
      </c>
      <c r="W142" s="83"/>
      <c r="X142" s="231"/>
      <c r="Y142" s="231"/>
      <c r="Z142" s="197" t="s">
        <v>193</v>
      </c>
      <c r="AA142" s="83"/>
      <c r="AB142" s="231"/>
      <c r="AC142" s="232"/>
      <c r="AD142" s="99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</row>
    <row r="143" spans="1:42" s="7" customFormat="1" ht="21" customHeight="1" x14ac:dyDescent="0.4">
      <c r="A143" s="115"/>
      <c r="B143" s="98" t="s">
        <v>471</v>
      </c>
      <c r="C143" s="83"/>
      <c r="D143" s="231"/>
      <c r="E143" s="243"/>
      <c r="F143" s="98"/>
      <c r="G143" s="83"/>
      <c r="H143" s="231"/>
      <c r="I143" s="251"/>
      <c r="J143" s="98" t="s">
        <v>498</v>
      </c>
      <c r="K143" s="83"/>
      <c r="L143" s="231"/>
      <c r="M143" s="232"/>
      <c r="N143" s="98" t="s">
        <v>267</v>
      </c>
      <c r="O143" s="83"/>
      <c r="P143" s="83"/>
      <c r="Q143" s="232"/>
      <c r="R143" s="98" t="s">
        <v>208</v>
      </c>
      <c r="S143" s="83"/>
      <c r="T143" s="231"/>
      <c r="U143" s="243"/>
      <c r="V143" s="98" t="s">
        <v>394</v>
      </c>
      <c r="W143" s="83"/>
      <c r="X143" s="231"/>
      <c r="Y143" s="231"/>
      <c r="Z143" s="98" t="s">
        <v>194</v>
      </c>
      <c r="AA143" s="83"/>
      <c r="AB143" s="231"/>
      <c r="AC143" s="232"/>
      <c r="AD143" s="1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</row>
    <row r="144" spans="1:42" s="7" customFormat="1" ht="21" customHeight="1" x14ac:dyDescent="0.4">
      <c r="A144" s="115"/>
      <c r="B144" s="98" t="s">
        <v>296</v>
      </c>
      <c r="C144" s="83"/>
      <c r="D144" s="231"/>
      <c r="E144" s="127"/>
      <c r="F144" s="98"/>
      <c r="G144" s="83"/>
      <c r="H144" s="231"/>
      <c r="I144" s="251"/>
      <c r="J144" s="98" t="s">
        <v>296</v>
      </c>
      <c r="K144" s="83"/>
      <c r="L144" s="231"/>
      <c r="M144" s="232"/>
      <c r="N144" s="98" t="s">
        <v>25</v>
      </c>
      <c r="O144" s="83"/>
      <c r="P144" s="83"/>
      <c r="Q144" s="232"/>
      <c r="R144" s="98" t="s">
        <v>190</v>
      </c>
      <c r="S144" s="83"/>
      <c r="T144" s="231"/>
      <c r="U144" s="127"/>
      <c r="V144" s="98" t="s">
        <v>296</v>
      </c>
      <c r="W144" s="83"/>
      <c r="X144" s="231"/>
      <c r="Y144" s="231"/>
      <c r="Z144" s="98" t="s">
        <v>25</v>
      </c>
      <c r="AA144" s="83"/>
      <c r="AB144" s="231"/>
      <c r="AC144" s="232"/>
      <c r="AD144" s="1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</row>
    <row r="145" spans="1:42" s="7" customFormat="1" ht="21" customHeight="1" x14ac:dyDescent="0.4">
      <c r="A145" s="118"/>
      <c r="B145" s="122"/>
      <c r="C145" s="110"/>
      <c r="D145" s="194"/>
      <c r="E145" s="252" t="s">
        <v>319</v>
      </c>
      <c r="F145" s="142"/>
      <c r="G145" s="251"/>
      <c r="H145" s="231"/>
      <c r="I145" s="251"/>
      <c r="J145" s="98"/>
      <c r="K145" s="83"/>
      <c r="L145" s="231"/>
      <c r="M145" s="232"/>
      <c r="N145" s="257"/>
      <c r="O145" s="83"/>
      <c r="P145" s="83"/>
      <c r="Q145" s="232"/>
      <c r="R145" s="631" t="s">
        <v>209</v>
      </c>
      <c r="S145" s="632"/>
      <c r="T145" s="632"/>
      <c r="U145" s="633"/>
      <c r="V145" s="122"/>
      <c r="W145" s="110"/>
      <c r="X145" s="194"/>
      <c r="Y145" s="194"/>
      <c r="Z145" s="122"/>
      <c r="AA145" s="110"/>
      <c r="AB145" s="194"/>
      <c r="AC145" s="266"/>
      <c r="AD145" s="120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</row>
    <row r="146" spans="1:42" s="7" customFormat="1" ht="21" customHeight="1" x14ac:dyDescent="0.35">
      <c r="A146" s="115"/>
      <c r="B146" s="122">
        <v>94</v>
      </c>
      <c r="C146" s="110" t="s">
        <v>233</v>
      </c>
      <c r="D146" s="194"/>
      <c r="E146" s="252"/>
      <c r="F146" s="98">
        <v>92</v>
      </c>
      <c r="G146" s="83" t="s">
        <v>297</v>
      </c>
      <c r="H146" s="231"/>
      <c r="I146" s="232"/>
      <c r="J146" s="98">
        <v>96</v>
      </c>
      <c r="K146" s="83" t="s">
        <v>55</v>
      </c>
      <c r="L146" s="231"/>
      <c r="M146" s="232"/>
      <c r="N146" s="98">
        <v>99</v>
      </c>
      <c r="O146" s="83" t="s">
        <v>54</v>
      </c>
      <c r="P146" s="83"/>
      <c r="Q146" s="232"/>
      <c r="R146" s="122">
        <v>133</v>
      </c>
      <c r="S146" s="110" t="s">
        <v>573</v>
      </c>
      <c r="T146" s="194"/>
      <c r="U146" s="252"/>
      <c r="V146" s="122">
        <v>92</v>
      </c>
      <c r="W146" s="110" t="s">
        <v>233</v>
      </c>
      <c r="X146" s="194"/>
      <c r="Y146" s="194"/>
      <c r="Z146" s="122">
        <v>98</v>
      </c>
      <c r="AA146" s="110" t="s">
        <v>233</v>
      </c>
      <c r="AB146" s="194"/>
      <c r="AC146" s="266"/>
      <c r="AD146" s="1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</row>
    <row r="147" spans="1:42" s="7" customFormat="1" ht="21" customHeight="1" x14ac:dyDescent="0.35">
      <c r="A147" s="115"/>
      <c r="B147" s="268">
        <v>6</v>
      </c>
      <c r="C147" s="108"/>
      <c r="D147" s="194">
        <v>0</v>
      </c>
      <c r="E147" s="192"/>
      <c r="F147" s="239">
        <v>3</v>
      </c>
      <c r="G147" s="103"/>
      <c r="H147" s="129">
        <f>F146+F147</f>
        <v>95</v>
      </c>
      <c r="I147" s="241"/>
      <c r="J147" s="239">
        <v>4</v>
      </c>
      <c r="K147" s="103"/>
      <c r="L147" s="129">
        <f>J146+J147</f>
        <v>100</v>
      </c>
      <c r="M147" s="241"/>
      <c r="N147" s="239">
        <v>6</v>
      </c>
      <c r="O147" s="103"/>
      <c r="P147" s="129">
        <f>N146+N147</f>
        <v>105</v>
      </c>
      <c r="Q147" s="241"/>
      <c r="R147" s="122">
        <v>2</v>
      </c>
      <c r="S147" s="108"/>
      <c r="T147" s="194">
        <v>0</v>
      </c>
      <c r="U147" s="192"/>
      <c r="V147" s="122">
        <v>3</v>
      </c>
      <c r="W147" s="108"/>
      <c r="X147" s="194">
        <v>0</v>
      </c>
      <c r="Y147" s="266"/>
      <c r="Z147" s="122">
        <v>2</v>
      </c>
      <c r="AA147" s="108"/>
      <c r="AB147" s="194">
        <v>0</v>
      </c>
      <c r="AC147" s="266"/>
      <c r="AD147" s="1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</row>
    <row r="148" spans="1:42" s="11" customFormat="1" ht="21" customHeight="1" x14ac:dyDescent="0.35">
      <c r="A148" s="79">
        <v>0.25</v>
      </c>
      <c r="B148" s="110"/>
      <c r="C148" s="110"/>
      <c r="D148" s="111"/>
      <c r="E148" s="112">
        <f>(AC101+AB109/60/24+AB116/60/24+D133/60/24+D140/60/24+D147/60/24)</f>
        <v>1.2291666666666665</v>
      </c>
      <c r="F148" s="83"/>
      <c r="G148" s="83"/>
      <c r="H148" s="84"/>
      <c r="I148" s="85">
        <f>(E218+D226/60/24+D233/60/24+H133/60/24+H140/60/24+H147/60/24)</f>
        <v>1.1944444444444446</v>
      </c>
      <c r="J148" s="83"/>
      <c r="K148" s="83"/>
      <c r="L148" s="84"/>
      <c r="M148" s="85">
        <f>(I218+H226/60/24+H233/60/24+L133/60/24+L140/60/24+L147/60/24)</f>
        <v>1.2048611111111112</v>
      </c>
      <c r="N148" s="83"/>
      <c r="O148" s="83"/>
      <c r="P148" s="84"/>
      <c r="Q148" s="85">
        <f>(M218+L226/60/24+L233/60/24+P133/60/24+P140/60/24+P147/60/24)</f>
        <v>1.2465277777777777</v>
      </c>
      <c r="R148" s="110"/>
      <c r="S148" s="110"/>
      <c r="T148" s="123"/>
      <c r="U148" s="112">
        <f>(Q218+P226/60/24+P233/60/24+T133/60/24+T140/60/24+T147/60/24)</f>
        <v>1.2048611111111112</v>
      </c>
      <c r="V148" s="110"/>
      <c r="W148" s="110"/>
      <c r="X148" s="123"/>
      <c r="Y148" s="112">
        <f>(U218+T226/60/24+T233/60/24+X133/60/24+X140/60/24+X147/60/24)</f>
        <v>1.1909722222222223</v>
      </c>
      <c r="Z148" s="172"/>
      <c r="AA148" s="172"/>
      <c r="AB148" s="173"/>
      <c r="AC148" s="112">
        <f>(Y218+X226/60/24+X233/60/24+AB133/60/24+AB140/60/24+AB147/60/24)</f>
        <v>1.1944444444444444</v>
      </c>
      <c r="AD148" s="86">
        <v>0.25</v>
      </c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spans="1:42" s="7" customFormat="1" ht="21" customHeight="1" x14ac:dyDescent="0.4">
      <c r="A149" s="115"/>
      <c r="B149" s="142"/>
      <c r="C149" s="567"/>
      <c r="D149" s="568"/>
      <c r="E149" s="174"/>
      <c r="F149" s="197" t="s">
        <v>305</v>
      </c>
      <c r="G149" s="558"/>
      <c r="H149" s="559"/>
      <c r="I149" s="560"/>
      <c r="J149" s="197" t="s">
        <v>468</v>
      </c>
      <c r="K149" s="83"/>
      <c r="L149" s="231"/>
      <c r="M149" s="89"/>
      <c r="N149" s="148" t="s">
        <v>451</v>
      </c>
      <c r="O149" s="80"/>
      <c r="P149" s="248"/>
      <c r="Q149" s="248"/>
      <c r="R149" s="142"/>
      <c r="S149" s="110"/>
      <c r="T149" s="194"/>
      <c r="U149" s="270"/>
      <c r="V149" s="142"/>
      <c r="W149" s="110"/>
      <c r="X149" s="194"/>
      <c r="Y149" s="174"/>
      <c r="Z149" s="142"/>
      <c r="AA149" s="110"/>
      <c r="AB149" s="194"/>
      <c r="AC149" s="266"/>
      <c r="AD149" s="1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</row>
    <row r="150" spans="1:42" s="7" customFormat="1" ht="21" customHeight="1" x14ac:dyDescent="0.4">
      <c r="A150" s="115"/>
      <c r="B150" s="122"/>
      <c r="C150" s="110"/>
      <c r="D150" s="194"/>
      <c r="E150" s="194"/>
      <c r="F150" s="98" t="s">
        <v>306</v>
      </c>
      <c r="G150" s="83"/>
      <c r="H150" s="231"/>
      <c r="I150" s="232"/>
      <c r="J150" s="98" t="s">
        <v>469</v>
      </c>
      <c r="K150" s="83"/>
      <c r="L150" s="231"/>
      <c r="M150" s="89"/>
      <c r="N150" s="149" t="s">
        <v>452</v>
      </c>
      <c r="O150" s="80"/>
      <c r="P150" s="248"/>
      <c r="Q150" s="248"/>
      <c r="R150" s="98"/>
      <c r="S150" s="83"/>
      <c r="T150" s="231"/>
      <c r="U150" s="254"/>
      <c r="V150" s="98"/>
      <c r="W150" s="83"/>
      <c r="X150" s="231"/>
      <c r="Y150" s="93"/>
      <c r="Z150" s="98"/>
      <c r="AA150" s="83"/>
      <c r="AB150" s="231"/>
      <c r="AC150" s="232"/>
      <c r="AD150" s="1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</row>
    <row r="151" spans="1:42" s="7" customFormat="1" ht="21" customHeight="1" x14ac:dyDescent="0.4">
      <c r="A151" s="115"/>
      <c r="B151" s="172"/>
      <c r="C151" s="110"/>
      <c r="D151" s="194"/>
      <c r="E151" s="194"/>
      <c r="F151" s="98" t="s">
        <v>296</v>
      </c>
      <c r="G151" s="83"/>
      <c r="H151" s="231"/>
      <c r="I151" s="232"/>
      <c r="J151" s="98" t="s">
        <v>296</v>
      </c>
      <c r="K151" s="83"/>
      <c r="L151" s="231"/>
      <c r="M151" s="89"/>
      <c r="N151" s="98" t="s">
        <v>296</v>
      </c>
      <c r="O151" s="80"/>
      <c r="P151" s="248"/>
      <c r="Q151" s="248"/>
      <c r="R151" s="98"/>
      <c r="S151" s="83"/>
      <c r="T151" s="231"/>
      <c r="U151" s="254"/>
      <c r="V151" s="290"/>
      <c r="W151" s="83"/>
      <c r="X151" s="231"/>
      <c r="Y151" s="93"/>
      <c r="Z151" s="98"/>
      <c r="AA151" s="83"/>
      <c r="AB151" s="231"/>
      <c r="AC151" s="232"/>
      <c r="AD151" s="1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</row>
    <row r="152" spans="1:42" s="7" customFormat="1" ht="21" customHeight="1" x14ac:dyDescent="0.4">
      <c r="A152" s="115"/>
      <c r="B152" s="122"/>
      <c r="C152" s="110"/>
      <c r="D152" s="194"/>
      <c r="E152" s="194"/>
      <c r="F152" s="257"/>
      <c r="G152" s="83"/>
      <c r="H152" s="231"/>
      <c r="I152" s="232"/>
      <c r="J152" s="98"/>
      <c r="K152" s="83"/>
      <c r="L152" s="231"/>
      <c r="M152" s="234"/>
      <c r="N152" s="149"/>
      <c r="O152" s="80"/>
      <c r="P152" s="248"/>
      <c r="Q152" s="248"/>
      <c r="R152" s="257"/>
      <c r="S152" s="83"/>
      <c r="T152" s="231"/>
      <c r="U152" s="254"/>
      <c r="V152" s="98"/>
      <c r="W152" s="83"/>
      <c r="X152" s="231"/>
      <c r="Y152" s="255"/>
      <c r="Z152" s="291"/>
      <c r="AA152" s="83"/>
      <c r="AB152" s="231"/>
      <c r="AC152" s="232"/>
      <c r="AD152" s="1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</row>
    <row r="153" spans="1:42" s="7" customFormat="1" ht="21" customHeight="1" x14ac:dyDescent="0.35">
      <c r="A153" s="115"/>
      <c r="B153" s="98">
        <v>94</v>
      </c>
      <c r="C153" s="83" t="s">
        <v>55</v>
      </c>
      <c r="D153" s="231"/>
      <c r="E153" s="243"/>
      <c r="F153" s="98">
        <v>94</v>
      </c>
      <c r="G153" s="83" t="s">
        <v>55</v>
      </c>
      <c r="H153" s="231"/>
      <c r="I153" s="232"/>
      <c r="J153" s="98">
        <v>94</v>
      </c>
      <c r="K153" s="83" t="s">
        <v>55</v>
      </c>
      <c r="L153" s="231"/>
      <c r="M153" s="237"/>
      <c r="N153" s="98">
        <v>87</v>
      </c>
      <c r="O153" s="83" t="s">
        <v>55</v>
      </c>
      <c r="P153" s="248"/>
      <c r="Q153" s="248"/>
      <c r="R153" s="98">
        <v>133</v>
      </c>
      <c r="S153" s="83" t="s">
        <v>56</v>
      </c>
      <c r="T153" s="231"/>
      <c r="U153" s="243"/>
      <c r="V153" s="98">
        <v>92</v>
      </c>
      <c r="W153" s="83" t="s">
        <v>55</v>
      </c>
      <c r="X153" s="231"/>
      <c r="Y153" s="231"/>
      <c r="Z153" s="98">
        <v>98</v>
      </c>
      <c r="AA153" s="83" t="s">
        <v>55</v>
      </c>
      <c r="AB153" s="231"/>
      <c r="AC153" s="232"/>
      <c r="AD153" s="1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</row>
    <row r="154" spans="1:42" s="7" customFormat="1" ht="21" customHeight="1" x14ac:dyDescent="0.35">
      <c r="A154" s="115"/>
      <c r="B154" s="239">
        <v>6</v>
      </c>
      <c r="C154" s="103"/>
      <c r="D154" s="129">
        <f>B153+B154</f>
        <v>100</v>
      </c>
      <c r="E154" s="104"/>
      <c r="F154" s="239">
        <v>6</v>
      </c>
      <c r="G154" s="103"/>
      <c r="H154" s="129">
        <f>F153+F154</f>
        <v>100</v>
      </c>
      <c r="I154" s="241"/>
      <c r="J154" s="239">
        <v>6</v>
      </c>
      <c r="K154" s="103"/>
      <c r="L154" s="129">
        <f>J153+J154</f>
        <v>100</v>
      </c>
      <c r="M154" s="240"/>
      <c r="N154" s="263">
        <v>3</v>
      </c>
      <c r="O154" s="121"/>
      <c r="P154" s="264">
        <f>N153+N154</f>
        <v>90</v>
      </c>
      <c r="Q154" s="264"/>
      <c r="R154" s="239">
        <v>2</v>
      </c>
      <c r="S154" s="103"/>
      <c r="T154" s="129">
        <f>R153+R154</f>
        <v>135</v>
      </c>
      <c r="U154" s="104"/>
      <c r="V154" s="239">
        <v>3</v>
      </c>
      <c r="W154" s="103"/>
      <c r="X154" s="129">
        <f>V153+V154</f>
        <v>95</v>
      </c>
      <c r="Y154" s="129"/>
      <c r="Z154" s="239">
        <v>7</v>
      </c>
      <c r="AA154" s="103"/>
      <c r="AB154" s="129">
        <f>Z153+Z154</f>
        <v>105</v>
      </c>
      <c r="AC154" s="241"/>
      <c r="AD154" s="1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</row>
    <row r="155" spans="1:42" s="11" customFormat="1" ht="21" customHeight="1" x14ac:dyDescent="0.25">
      <c r="A155" s="79">
        <v>0.29166666666666669</v>
      </c>
      <c r="B155" s="83"/>
      <c r="C155" s="83"/>
      <c r="D155" s="84"/>
      <c r="E155" s="85">
        <f>(AC101+AB109/60/24+AB116/60/24+D133/60/24+D140/60/24+D147/60/24+D154/60/24)</f>
        <v>1.2986111111111109</v>
      </c>
      <c r="F155" s="110"/>
      <c r="G155" s="110"/>
      <c r="H155" s="111"/>
      <c r="I155" s="85">
        <f>(E218+D226/60/24+D233/60/24+H133/60/24+H140/60/24+H147/60/24+H154/60/24)</f>
        <v>1.2638888888888891</v>
      </c>
      <c r="J155" s="175"/>
      <c r="K155" s="175"/>
      <c r="L155" s="176"/>
      <c r="M155" s="85">
        <f>(I218+H226/60/24+H233/60/24+L133/60/24+L140/60/24+L147/60/24+L154/60/24)</f>
        <v>1.2743055555555556</v>
      </c>
      <c r="N155" s="83"/>
      <c r="O155" s="83"/>
      <c r="P155" s="84"/>
      <c r="Q155" s="85">
        <f>(M218+L226/60/24+L233/60/24+P133/60/24+P140/60/24+P147/60/24+P154/60/24)</f>
        <v>1.3090277777777777</v>
      </c>
      <c r="R155" s="144"/>
      <c r="S155" s="113"/>
      <c r="T155" s="114"/>
      <c r="U155" s="82">
        <f>(Q218+P226/60/24+P233/60/24+T133/60/24+T140/60/24+T147/60/24+T154/60/24)</f>
        <v>1.2986111111111112</v>
      </c>
      <c r="V155" s="80"/>
      <c r="W155" s="80"/>
      <c r="X155" s="81"/>
      <c r="Y155" s="85">
        <f>(U218+T226/60/24+T233/60/24+X133/60/24+X140/60/24+X147/60/24+X154/60/24)</f>
        <v>1.2569444444444446</v>
      </c>
      <c r="Z155" s="131"/>
      <c r="AA155" s="132"/>
      <c r="AB155" s="133"/>
      <c r="AC155" s="85">
        <f>(Y218+X226/60/24+X233/60/24+AB133/60/24+AB140/60/24+AB147/60/24+AB154/60/24)</f>
        <v>1.2673611111111112</v>
      </c>
      <c r="AD155" s="86">
        <v>0.29166666666666669</v>
      </c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spans="1:42" s="7" customFormat="1" ht="21" customHeight="1" x14ac:dyDescent="0.4">
      <c r="A156" s="115"/>
      <c r="B156" s="197" t="s">
        <v>453</v>
      </c>
      <c r="C156" s="83"/>
      <c r="D156" s="231"/>
      <c r="E156" s="232"/>
      <c r="F156" s="197" t="s">
        <v>415</v>
      </c>
      <c r="G156" s="83"/>
      <c r="H156" s="83"/>
      <c r="I156" s="244"/>
      <c r="J156" s="197" t="s">
        <v>399</v>
      </c>
      <c r="K156" s="297"/>
      <c r="L156" s="297"/>
      <c r="M156" s="254"/>
      <c r="N156" s="197" t="s">
        <v>425</v>
      </c>
      <c r="O156" s="83"/>
      <c r="P156" s="231"/>
      <c r="Q156" s="231"/>
      <c r="R156" s="197" t="s">
        <v>447</v>
      </c>
      <c r="S156" s="83"/>
      <c r="T156" s="231"/>
      <c r="U156" s="231"/>
      <c r="V156" s="197" t="s">
        <v>449</v>
      </c>
      <c r="W156" s="83"/>
      <c r="X156" s="231"/>
      <c r="Y156" s="231"/>
      <c r="Z156" s="197" t="s">
        <v>486</v>
      </c>
      <c r="AA156" s="83"/>
      <c r="AB156" s="231"/>
      <c r="AC156" s="232"/>
      <c r="AD156" s="1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</row>
    <row r="157" spans="1:42" s="7" customFormat="1" ht="21" customHeight="1" x14ac:dyDescent="0.4">
      <c r="A157" s="115"/>
      <c r="B157" s="98" t="s">
        <v>454</v>
      </c>
      <c r="C157" s="83"/>
      <c r="D157" s="231"/>
      <c r="E157" s="232"/>
      <c r="F157" s="98" t="s">
        <v>416</v>
      </c>
      <c r="G157" s="83"/>
      <c r="H157" s="83"/>
      <c r="I157" s="244"/>
      <c r="J157" s="98" t="s">
        <v>400</v>
      </c>
      <c r="K157" s="83"/>
      <c r="L157" s="231"/>
      <c r="M157" s="254"/>
      <c r="N157" s="98" t="s">
        <v>426</v>
      </c>
      <c r="O157" s="83"/>
      <c r="P157" s="231"/>
      <c r="Q157" s="231"/>
      <c r="R157" s="98" t="s">
        <v>448</v>
      </c>
      <c r="S157" s="83"/>
      <c r="T157" s="231"/>
      <c r="U157" s="231"/>
      <c r="V157" s="98" t="s">
        <v>450</v>
      </c>
      <c r="W157" s="83"/>
      <c r="X157" s="231"/>
      <c r="Y157" s="231"/>
      <c r="Z157" s="98" t="s">
        <v>487</v>
      </c>
      <c r="AA157" s="83"/>
      <c r="AB157" s="231"/>
      <c r="AC157" s="232"/>
      <c r="AD157" s="1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</row>
    <row r="158" spans="1:42" s="7" customFormat="1" ht="21" customHeight="1" x14ac:dyDescent="0.4">
      <c r="A158" s="115"/>
      <c r="B158" s="98" t="s">
        <v>455</v>
      </c>
      <c r="C158" s="83"/>
      <c r="D158" s="231"/>
      <c r="E158" s="232"/>
      <c r="F158" s="142" t="s">
        <v>417</v>
      </c>
      <c r="G158" s="83"/>
      <c r="H158" s="83"/>
      <c r="I158" s="244"/>
      <c r="J158" s="98" t="s">
        <v>296</v>
      </c>
      <c r="K158" s="83"/>
      <c r="L158" s="231"/>
      <c r="M158" s="254"/>
      <c r="N158" s="98" t="s">
        <v>296</v>
      </c>
      <c r="O158" s="83"/>
      <c r="P158" s="231"/>
      <c r="Q158" s="231"/>
      <c r="R158" s="98" t="s">
        <v>296</v>
      </c>
      <c r="S158" s="83"/>
      <c r="T158" s="231"/>
      <c r="U158" s="231"/>
      <c r="V158" s="98" t="s">
        <v>296</v>
      </c>
      <c r="W158" s="83"/>
      <c r="X158" s="231"/>
      <c r="Y158" s="231"/>
      <c r="Z158" s="98" t="s">
        <v>296</v>
      </c>
      <c r="AA158" s="83"/>
      <c r="AB158" s="231"/>
      <c r="AC158" s="232"/>
      <c r="AD158" s="1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</row>
    <row r="159" spans="1:42" s="7" customFormat="1" ht="21" customHeight="1" x14ac:dyDescent="0.4">
      <c r="A159" s="100"/>
      <c r="B159" s="539"/>
      <c r="C159" s="83"/>
      <c r="D159" s="231"/>
      <c r="E159" s="232"/>
      <c r="F159" s="98" t="s">
        <v>343</v>
      </c>
      <c r="G159" s="83"/>
      <c r="H159" s="231"/>
      <c r="I159" s="244"/>
      <c r="J159" s="142" t="s">
        <v>401</v>
      </c>
      <c r="K159" s="251"/>
      <c r="L159" s="231"/>
      <c r="M159" s="254"/>
      <c r="N159" s="98" t="s">
        <v>427</v>
      </c>
      <c r="O159" s="83"/>
      <c r="P159" s="231"/>
      <c r="Q159" s="231"/>
      <c r="R159" s="98"/>
      <c r="S159" s="83"/>
      <c r="T159" s="231"/>
      <c r="U159" s="231"/>
      <c r="V159" s="98"/>
      <c r="W159" s="83"/>
      <c r="X159" s="231"/>
      <c r="Y159" s="231"/>
      <c r="Z159" s="187"/>
      <c r="AA159" s="83"/>
      <c r="AB159" s="231"/>
      <c r="AC159" s="232"/>
      <c r="AD159" s="176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</row>
    <row r="160" spans="1:42" s="7" customFormat="1" ht="21" customHeight="1" x14ac:dyDescent="0.4">
      <c r="A160" s="115"/>
      <c r="B160" s="98">
        <v>87</v>
      </c>
      <c r="C160" s="83" t="s">
        <v>55</v>
      </c>
      <c r="D160" s="231"/>
      <c r="E160" s="232"/>
      <c r="F160" s="98">
        <v>104</v>
      </c>
      <c r="G160" s="83" t="s">
        <v>55</v>
      </c>
      <c r="H160" s="83"/>
      <c r="I160" s="244"/>
      <c r="J160" s="98">
        <v>92</v>
      </c>
      <c r="K160" s="83" t="s">
        <v>55</v>
      </c>
      <c r="L160" s="231"/>
      <c r="M160" s="254"/>
      <c r="N160" s="98">
        <v>79</v>
      </c>
      <c r="O160" s="83" t="s">
        <v>55</v>
      </c>
      <c r="P160" s="231"/>
      <c r="Q160" s="231"/>
      <c r="R160" s="98">
        <v>91</v>
      </c>
      <c r="S160" s="83" t="s">
        <v>55</v>
      </c>
      <c r="T160" s="231"/>
      <c r="U160" s="231"/>
      <c r="V160" s="98">
        <v>91</v>
      </c>
      <c r="W160" s="83" t="s">
        <v>55</v>
      </c>
      <c r="X160" s="231"/>
      <c r="Y160" s="231"/>
      <c r="Z160" s="98">
        <v>92</v>
      </c>
      <c r="AA160" s="83" t="s">
        <v>55</v>
      </c>
      <c r="AB160" s="231"/>
      <c r="AC160" s="232"/>
      <c r="AD160" s="19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</row>
    <row r="161" spans="1:42" s="7" customFormat="1" ht="21" customHeight="1" x14ac:dyDescent="0.4">
      <c r="A161" s="115"/>
      <c r="B161" s="239">
        <v>3</v>
      </c>
      <c r="C161" s="103"/>
      <c r="D161" s="129">
        <f>B160+B161</f>
        <v>90</v>
      </c>
      <c r="E161" s="241"/>
      <c r="F161" s="239">
        <v>6</v>
      </c>
      <c r="G161" s="126"/>
      <c r="H161" s="246">
        <f>F160+F161</f>
        <v>110</v>
      </c>
      <c r="I161" s="247"/>
      <c r="J161" s="239">
        <v>8</v>
      </c>
      <c r="K161" s="103"/>
      <c r="L161" s="129">
        <f>J160+J161</f>
        <v>100</v>
      </c>
      <c r="M161" s="256"/>
      <c r="N161" s="239">
        <v>6</v>
      </c>
      <c r="O161" s="103"/>
      <c r="P161" s="129">
        <f>N160+N161</f>
        <v>85</v>
      </c>
      <c r="Q161" s="129"/>
      <c r="R161" s="239">
        <v>4</v>
      </c>
      <c r="S161" s="103"/>
      <c r="T161" s="129">
        <f>R160+R161</f>
        <v>95</v>
      </c>
      <c r="U161" s="129"/>
      <c r="V161" s="239">
        <v>4</v>
      </c>
      <c r="W161" s="103"/>
      <c r="X161" s="129">
        <f>V160+V161</f>
        <v>95</v>
      </c>
      <c r="Y161" s="129"/>
      <c r="Z161" s="239">
        <v>3</v>
      </c>
      <c r="AA161" s="103"/>
      <c r="AB161" s="129">
        <f>Z160+Z161</f>
        <v>95</v>
      </c>
      <c r="AC161" s="241"/>
      <c r="AD161" s="19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</row>
    <row r="162" spans="1:42" s="11" customFormat="1" ht="21" customHeight="1" x14ac:dyDescent="0.25">
      <c r="A162" s="79">
        <v>0.375</v>
      </c>
      <c r="B162" s="124"/>
      <c r="C162" s="124"/>
      <c r="D162" s="124"/>
      <c r="E162" s="85">
        <f>(AC101+AB109/60/24+AB116/60/24+D133/60/24+D140/60/24+D147/60/24+D154/60/24+D161/60/24)</f>
        <v>1.3611111111111109</v>
      </c>
      <c r="F162" s="124"/>
      <c r="G162" s="124"/>
      <c r="H162" s="124"/>
      <c r="I162" s="85">
        <f>(E218+D226/60/24+D233/60/24+H133/60/24+H140/60/24+H147/60/24+H154/60/24+H161/60/24)</f>
        <v>1.3402777777777779</v>
      </c>
      <c r="J162" s="97"/>
      <c r="K162" s="91"/>
      <c r="L162" s="92"/>
      <c r="M162" s="85">
        <f>(I218+H226/60/24+H233/60/24+L133/60/24+L140/60/24+L147/60/24+L154/60/24+L161/60/24)</f>
        <v>1.34375</v>
      </c>
      <c r="N162" s="124"/>
      <c r="O162" s="124"/>
      <c r="P162" s="124"/>
      <c r="Q162" s="85">
        <f>(M218+L226/60/24+L233/60/24+P133/60/24+P140/60/24+P147/60/24+P154/60/24+P161/60/24)</f>
        <v>1.3680555555555554</v>
      </c>
      <c r="R162" s="101"/>
      <c r="S162" s="91"/>
      <c r="T162" s="92"/>
      <c r="U162" s="85">
        <f>(Q218+P226/60/24+P233/60/24+T133/60/24+T140/60/24+T147/60/24+T154/60/24+T161/60/24)</f>
        <v>1.3645833333333335</v>
      </c>
      <c r="V162" s="97"/>
      <c r="W162" s="91"/>
      <c r="X162" s="92"/>
      <c r="Y162" s="85">
        <f>(U218+T226/60/24+T233/60/24+X133/60/24+X140/60/24+X147/60/24+X154/60/24+X161/60/24)</f>
        <v>1.322916666666667</v>
      </c>
      <c r="Z162" s="83"/>
      <c r="AA162" s="83"/>
      <c r="AB162" s="84"/>
      <c r="AC162" s="85">
        <f>(Y218+X226/60/24+X233/60/24+AB133/60/24+AB140/60/24+AB147/60/24+AB154/60/24+AB161/60/24)</f>
        <v>1.3333333333333335</v>
      </c>
      <c r="AD162" s="134">
        <v>0.375</v>
      </c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 spans="1:42" s="7" customFormat="1" ht="21" customHeight="1" x14ac:dyDescent="0.4">
      <c r="A163" s="96"/>
      <c r="B163" s="197" t="s">
        <v>264</v>
      </c>
      <c r="C163" s="83"/>
      <c r="D163" s="231"/>
      <c r="E163" s="254"/>
      <c r="F163" s="197" t="s">
        <v>268</v>
      </c>
      <c r="G163" s="83"/>
      <c r="H163" s="231"/>
      <c r="I163" s="254"/>
      <c r="J163" s="197" t="s">
        <v>204</v>
      </c>
      <c r="K163" s="83"/>
      <c r="L163" s="231"/>
      <c r="M163" s="232"/>
      <c r="N163" s="197" t="s">
        <v>397</v>
      </c>
      <c r="O163" s="83"/>
      <c r="P163" s="231"/>
      <c r="Q163" s="254"/>
      <c r="R163" s="148" t="s">
        <v>248</v>
      </c>
      <c r="S163" s="80"/>
      <c r="T163" s="248"/>
      <c r="U163" s="248"/>
      <c r="V163" s="197" t="s">
        <v>246</v>
      </c>
      <c r="W163" s="83"/>
      <c r="X163" s="231"/>
      <c r="Y163" s="93"/>
      <c r="Z163" s="197" t="s">
        <v>370</v>
      </c>
      <c r="AA163" s="83"/>
      <c r="AB163" s="231"/>
      <c r="AC163" s="232"/>
      <c r="AD163" s="99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</row>
    <row r="164" spans="1:42" s="7" customFormat="1" ht="21" customHeight="1" x14ac:dyDescent="0.4">
      <c r="A164" s="96"/>
      <c r="B164" s="98" t="s">
        <v>265</v>
      </c>
      <c r="C164" s="83"/>
      <c r="D164" s="231"/>
      <c r="E164" s="254"/>
      <c r="F164" s="98" t="s">
        <v>269</v>
      </c>
      <c r="G164" s="83"/>
      <c r="H164" s="231"/>
      <c r="I164" s="254"/>
      <c r="J164" s="98" t="s">
        <v>205</v>
      </c>
      <c r="K164" s="83"/>
      <c r="L164" s="231"/>
      <c r="M164" s="232"/>
      <c r="N164" s="98" t="s">
        <v>398</v>
      </c>
      <c r="O164" s="83"/>
      <c r="P164" s="231"/>
      <c r="Q164" s="254"/>
      <c r="R164" s="149" t="s">
        <v>249</v>
      </c>
      <c r="S164" s="80"/>
      <c r="T164" s="248"/>
      <c r="U164" s="248"/>
      <c r="V164" s="98" t="s">
        <v>247</v>
      </c>
      <c r="W164" s="83"/>
      <c r="X164" s="231"/>
      <c r="Y164" s="93"/>
      <c r="Z164" s="98" t="s">
        <v>371</v>
      </c>
      <c r="AA164" s="83"/>
      <c r="AB164" s="231"/>
      <c r="AC164" s="232"/>
      <c r="AD164" s="99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</row>
    <row r="165" spans="1:42" s="7" customFormat="1" ht="21" customHeight="1" x14ac:dyDescent="0.4">
      <c r="A165" s="96"/>
      <c r="B165" s="98" t="s">
        <v>190</v>
      </c>
      <c r="C165" s="83"/>
      <c r="D165" s="231"/>
      <c r="E165" s="254"/>
      <c r="F165" s="98" t="s">
        <v>190</v>
      </c>
      <c r="G165" s="83"/>
      <c r="H165" s="231"/>
      <c r="I165" s="254"/>
      <c r="J165" s="98" t="s">
        <v>190</v>
      </c>
      <c r="K165" s="83"/>
      <c r="L165" s="231"/>
      <c r="M165" s="232"/>
      <c r="N165" s="98" t="s">
        <v>296</v>
      </c>
      <c r="O165" s="83"/>
      <c r="P165" s="231"/>
      <c r="Q165" s="254"/>
      <c r="R165" s="98" t="s">
        <v>236</v>
      </c>
      <c r="S165" s="80"/>
      <c r="T165" s="248"/>
      <c r="U165" s="248"/>
      <c r="V165" s="98" t="s">
        <v>236</v>
      </c>
      <c r="W165" s="83"/>
      <c r="X165" s="231"/>
      <c r="Y165" s="93"/>
      <c r="Z165" s="98" t="s">
        <v>296</v>
      </c>
      <c r="AA165" s="83"/>
      <c r="AB165" s="231"/>
      <c r="AC165" s="232"/>
      <c r="AD165" s="99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</row>
    <row r="166" spans="1:42" s="7" customFormat="1" ht="21" customHeight="1" x14ac:dyDescent="0.4">
      <c r="A166" s="96"/>
      <c r="B166" s="257"/>
      <c r="C166" s="83"/>
      <c r="D166" s="231"/>
      <c r="E166" s="254"/>
      <c r="F166" s="122" t="s">
        <v>526</v>
      </c>
      <c r="G166" s="251"/>
      <c r="H166" s="231"/>
      <c r="I166" s="254"/>
      <c r="J166" s="539" t="s">
        <v>206</v>
      </c>
      <c r="K166" s="83"/>
      <c r="L166" s="231"/>
      <c r="M166" s="232"/>
      <c r="N166" s="257"/>
      <c r="O166" s="83"/>
      <c r="P166" s="231"/>
      <c r="Q166" s="254"/>
      <c r="R166" s="149"/>
      <c r="S166" s="80"/>
      <c r="T166" s="248"/>
      <c r="U166" s="248"/>
      <c r="V166" s="539" t="s">
        <v>206</v>
      </c>
      <c r="W166" s="83"/>
      <c r="X166" s="231"/>
      <c r="Y166" s="283"/>
      <c r="Z166" s="539"/>
      <c r="AA166" s="83"/>
      <c r="AB166" s="231"/>
      <c r="AC166" s="232"/>
      <c r="AD166" s="99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</row>
    <row r="167" spans="1:42" s="7" customFormat="1" ht="21" customHeight="1" x14ac:dyDescent="0.4">
      <c r="A167" s="96"/>
      <c r="B167" s="98">
        <v>95</v>
      </c>
      <c r="C167" s="83" t="s">
        <v>55</v>
      </c>
      <c r="D167" s="231"/>
      <c r="E167" s="254"/>
      <c r="F167" s="98">
        <v>84</v>
      </c>
      <c r="G167" s="83" t="s">
        <v>55</v>
      </c>
      <c r="H167" s="231"/>
      <c r="I167" s="254"/>
      <c r="J167" s="98">
        <v>96</v>
      </c>
      <c r="K167" s="83" t="s">
        <v>55</v>
      </c>
      <c r="L167" s="231"/>
      <c r="M167" s="232"/>
      <c r="N167" s="98">
        <v>94</v>
      </c>
      <c r="O167" s="83" t="s">
        <v>55</v>
      </c>
      <c r="P167" s="231"/>
      <c r="Q167" s="254"/>
      <c r="R167" s="149">
        <v>86</v>
      </c>
      <c r="S167" s="80" t="s">
        <v>60</v>
      </c>
      <c r="T167" s="248"/>
      <c r="U167" s="248"/>
      <c r="V167" s="98">
        <v>88</v>
      </c>
      <c r="W167" s="83" t="s">
        <v>55</v>
      </c>
      <c r="X167" s="231"/>
      <c r="Y167" s="237"/>
      <c r="Z167" s="98">
        <v>91</v>
      </c>
      <c r="AA167" s="83" t="s">
        <v>55</v>
      </c>
      <c r="AB167" s="231"/>
      <c r="AC167" s="232"/>
      <c r="AD167" s="99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</row>
    <row r="168" spans="1:42" s="7" customFormat="1" ht="21" customHeight="1" x14ac:dyDescent="0.4">
      <c r="A168" s="96"/>
      <c r="B168" s="239">
        <v>5</v>
      </c>
      <c r="C168" s="103"/>
      <c r="D168" s="129">
        <f>B167+B168</f>
        <v>100</v>
      </c>
      <c r="E168" s="256"/>
      <c r="F168" s="239">
        <v>6</v>
      </c>
      <c r="G168" s="103"/>
      <c r="H168" s="129">
        <f>F167+F168</f>
        <v>90</v>
      </c>
      <c r="I168" s="256"/>
      <c r="J168" s="239">
        <v>4</v>
      </c>
      <c r="K168" s="103"/>
      <c r="L168" s="129">
        <f>J167+J168</f>
        <v>100</v>
      </c>
      <c r="M168" s="241"/>
      <c r="N168" s="239">
        <v>6</v>
      </c>
      <c r="O168" s="103"/>
      <c r="P168" s="129">
        <f>N167+N168</f>
        <v>100</v>
      </c>
      <c r="Q168" s="256"/>
      <c r="R168" s="263">
        <v>4</v>
      </c>
      <c r="S168" s="121"/>
      <c r="T168" s="264">
        <f>R167+R168</f>
        <v>90</v>
      </c>
      <c r="U168" s="264"/>
      <c r="V168" s="239">
        <v>7</v>
      </c>
      <c r="W168" s="103"/>
      <c r="X168" s="129">
        <f>V167+V168</f>
        <v>95</v>
      </c>
      <c r="Y168" s="240"/>
      <c r="Z168" s="239">
        <v>4</v>
      </c>
      <c r="AA168" s="103"/>
      <c r="AB168" s="129">
        <f>Z167+Z168</f>
        <v>95</v>
      </c>
      <c r="AC168" s="241"/>
      <c r="AD168" s="99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</row>
    <row r="169" spans="1:42" s="10" customFormat="1" ht="21" customHeight="1" x14ac:dyDescent="0.25">
      <c r="A169" s="79">
        <v>0.45833333333333331</v>
      </c>
      <c r="B169" s="131"/>
      <c r="C169" s="132"/>
      <c r="D169" s="133"/>
      <c r="E169" s="85">
        <f>(AC101+AB109/60/24+AB116/60/24+D133/60/24+D140/60/24+D147/60/24+D154/60/24+D161/60/24+D168/60/24)</f>
        <v>1.4305555555555554</v>
      </c>
      <c r="F169" s="140"/>
      <c r="G169" s="141"/>
      <c r="H169" s="141"/>
      <c r="I169" s="85">
        <f>(E218+D226/60/24+D233/60/24+H133/60/24+H140/60/24+H147/60/24+H154/60/24+H161/60/24+H168/60/24)</f>
        <v>1.4027777777777779</v>
      </c>
      <c r="J169" s="97"/>
      <c r="K169" s="91"/>
      <c r="L169" s="92"/>
      <c r="M169" s="85">
        <f>(I218+H226/60/24+H233/60/24+L133/60/24+L140/60/24+L147/60/24+L154/60/24+L161/60/24+L168/60/24)</f>
        <v>1.4131944444444444</v>
      </c>
      <c r="N169" s="83"/>
      <c r="O169" s="83"/>
      <c r="P169" s="84"/>
      <c r="Q169" s="85">
        <f>(M218+L226/60/24+L233/60/24+P133/60/24+P140/60/24+P147/60/24+P154/60/24+P161/60/24+P168/60/24)</f>
        <v>1.4374999999999998</v>
      </c>
      <c r="R169" s="83"/>
      <c r="S169" s="83"/>
      <c r="T169" s="84"/>
      <c r="U169" s="85">
        <f>(Q218+P226/60/24+P233/60/24+T133/60/24+T140/60/24+T147/60/24+T154/60/24+T161/60/24+T168/60/24)</f>
        <v>1.4270833333333335</v>
      </c>
      <c r="V169" s="131"/>
      <c r="W169" s="177"/>
      <c r="X169" s="177"/>
      <c r="Y169" s="85">
        <f>(U218+T226/60/24+T233/60/24+X133/60/24+X140/60/24+X147/60/24+X154/60/24+X161/60/24+X168/60/24)</f>
        <v>1.3888888888888893</v>
      </c>
      <c r="Z169" s="83"/>
      <c r="AA169" s="83"/>
      <c r="AB169" s="84"/>
      <c r="AC169" s="85">
        <f>(Y218+X226/60/24+X233/60/24+AB133/60/24+AB140/60/24+AB147/60/24+AB154/60/24+AB161/60/24+AB168/60/24)</f>
        <v>1.3993055555555558</v>
      </c>
      <c r="AD169" s="86">
        <v>0.45833333333333331</v>
      </c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 spans="1:42" s="7" customFormat="1" ht="21" customHeight="1" x14ac:dyDescent="0.4">
      <c r="A170" s="115"/>
      <c r="B170" s="197" t="s">
        <v>300</v>
      </c>
      <c r="C170" s="83"/>
      <c r="D170" s="231"/>
      <c r="E170" s="231"/>
      <c r="F170" s="197" t="s">
        <v>250</v>
      </c>
      <c r="G170" s="83"/>
      <c r="H170" s="231"/>
      <c r="I170" s="231"/>
      <c r="J170" s="197" t="s">
        <v>242</v>
      </c>
      <c r="K170" s="83"/>
      <c r="L170" s="231"/>
      <c r="M170" s="89"/>
      <c r="N170" s="197" t="s">
        <v>182</v>
      </c>
      <c r="O170" s="83"/>
      <c r="P170" s="231"/>
      <c r="Q170" s="89"/>
      <c r="R170" s="197" t="s">
        <v>298</v>
      </c>
      <c r="S170" s="83"/>
      <c r="T170" s="231"/>
      <c r="U170" s="231"/>
      <c r="V170" s="98" t="s">
        <v>270</v>
      </c>
      <c r="W170" s="83"/>
      <c r="X170" s="231"/>
      <c r="Y170" s="254"/>
      <c r="Z170" s="197" t="s">
        <v>380</v>
      </c>
      <c r="AA170" s="83"/>
      <c r="AB170" s="231"/>
      <c r="AC170" s="243"/>
      <c r="AD170" s="1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</row>
    <row r="171" spans="1:42" s="7" customFormat="1" ht="21" customHeight="1" x14ac:dyDescent="0.4">
      <c r="A171" s="115"/>
      <c r="B171" s="98" t="s">
        <v>301</v>
      </c>
      <c r="C171" s="83"/>
      <c r="D171" s="231"/>
      <c r="E171" s="231"/>
      <c r="F171" s="98" t="s">
        <v>251</v>
      </c>
      <c r="G171" s="83"/>
      <c r="H171" s="231"/>
      <c r="I171" s="231"/>
      <c r="J171" s="98" t="s">
        <v>243</v>
      </c>
      <c r="K171" s="83"/>
      <c r="L171" s="231"/>
      <c r="M171" s="89"/>
      <c r="N171" s="98" t="s">
        <v>183</v>
      </c>
      <c r="O171" s="83"/>
      <c r="P171" s="231"/>
      <c r="Q171" s="89"/>
      <c r="R171" s="98" t="s">
        <v>299</v>
      </c>
      <c r="S171" s="83"/>
      <c r="T171" s="231"/>
      <c r="U171" s="231"/>
      <c r="V171" s="98" t="s">
        <v>271</v>
      </c>
      <c r="W171" s="83"/>
      <c r="X171" s="231"/>
      <c r="Y171" s="254"/>
      <c r="Z171" s="98" t="s">
        <v>381</v>
      </c>
      <c r="AA171" s="83"/>
      <c r="AB171" s="231"/>
      <c r="AC171" s="275"/>
      <c r="AD171" s="1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</row>
    <row r="172" spans="1:42" s="7" customFormat="1" ht="21" customHeight="1" x14ac:dyDescent="0.4">
      <c r="A172" s="115"/>
      <c r="B172" s="98" t="s">
        <v>296</v>
      </c>
      <c r="C172" s="83"/>
      <c r="D172" s="231"/>
      <c r="E172" s="231"/>
      <c r="F172" s="98" t="s">
        <v>236</v>
      </c>
      <c r="G172" s="83"/>
      <c r="H172" s="231"/>
      <c r="I172" s="231"/>
      <c r="J172" s="98" t="s">
        <v>236</v>
      </c>
      <c r="K172" s="83"/>
      <c r="L172" s="231"/>
      <c r="M172" s="89"/>
      <c r="N172" s="98" t="s">
        <v>25</v>
      </c>
      <c r="O172" s="83"/>
      <c r="P172" s="231"/>
      <c r="Q172" s="89"/>
      <c r="R172" s="98" t="s">
        <v>296</v>
      </c>
      <c r="S172" s="83"/>
      <c r="T172" s="231"/>
      <c r="U172" s="231"/>
      <c r="V172" s="98" t="s">
        <v>190</v>
      </c>
      <c r="W172" s="83"/>
      <c r="X172" s="231"/>
      <c r="Y172" s="254"/>
      <c r="Z172" s="98" t="s">
        <v>296</v>
      </c>
      <c r="AA172" s="83"/>
      <c r="AB172" s="231"/>
      <c r="AC172" s="275"/>
      <c r="AD172" s="1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</row>
    <row r="173" spans="1:42" s="7" customFormat="1" ht="21" customHeight="1" x14ac:dyDescent="0.4">
      <c r="A173" s="100"/>
      <c r="B173" s="257"/>
      <c r="C173" s="83"/>
      <c r="D173" s="231"/>
      <c r="E173" s="231"/>
      <c r="F173" s="539"/>
      <c r="G173" s="83"/>
      <c r="H173" s="231"/>
      <c r="I173" s="231"/>
      <c r="J173" s="98"/>
      <c r="K173" s="83"/>
      <c r="L173" s="231"/>
      <c r="M173" s="234"/>
      <c r="N173" s="300"/>
      <c r="O173" s="83"/>
      <c r="P173" s="231"/>
      <c r="Q173" s="234"/>
      <c r="R173" s="257"/>
      <c r="S173" s="251"/>
      <c r="T173" s="251"/>
      <c r="U173" s="251"/>
      <c r="V173" s="257"/>
      <c r="W173" s="83"/>
      <c r="X173" s="231"/>
      <c r="Y173" s="254"/>
      <c r="Z173" s="98"/>
      <c r="AA173" s="83"/>
      <c r="AB173" s="231"/>
      <c r="AC173" s="243" t="s">
        <v>319</v>
      </c>
      <c r="AD173" s="102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</row>
    <row r="174" spans="1:42" s="7" customFormat="1" ht="21" customHeight="1" x14ac:dyDescent="0.4">
      <c r="A174" s="115"/>
      <c r="B174" s="98">
        <v>86</v>
      </c>
      <c r="C174" s="83" t="s">
        <v>55</v>
      </c>
      <c r="D174" s="231"/>
      <c r="E174" s="231"/>
      <c r="F174" s="98">
        <v>91</v>
      </c>
      <c r="G174" s="83" t="s">
        <v>55</v>
      </c>
      <c r="H174" s="231"/>
      <c r="I174" s="231"/>
      <c r="J174" s="98">
        <v>119</v>
      </c>
      <c r="K174" s="83" t="s">
        <v>55</v>
      </c>
      <c r="L174" s="231"/>
      <c r="M174" s="237"/>
      <c r="N174" s="98">
        <v>97</v>
      </c>
      <c r="O174" s="83" t="s">
        <v>55</v>
      </c>
      <c r="P174" s="231"/>
      <c r="Q174" s="237"/>
      <c r="R174" s="98">
        <v>85</v>
      </c>
      <c r="S174" s="83" t="s">
        <v>55</v>
      </c>
      <c r="T174" s="231"/>
      <c r="U174" s="231"/>
      <c r="V174" s="98">
        <v>101</v>
      </c>
      <c r="W174" s="83" t="s">
        <v>55</v>
      </c>
      <c r="X174" s="231"/>
      <c r="Y174" s="254"/>
      <c r="Z174" s="98">
        <v>108</v>
      </c>
      <c r="AA174" s="83" t="s">
        <v>55</v>
      </c>
      <c r="AB174" s="231"/>
      <c r="AC174" s="243"/>
      <c r="AD174" s="1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</row>
    <row r="175" spans="1:42" s="7" customFormat="1" ht="21" customHeight="1" x14ac:dyDescent="0.4">
      <c r="A175" s="115"/>
      <c r="B175" s="239">
        <v>4</v>
      </c>
      <c r="C175" s="103"/>
      <c r="D175" s="129">
        <f>B174+B175</f>
        <v>90</v>
      </c>
      <c r="E175" s="129"/>
      <c r="F175" s="239">
        <v>4</v>
      </c>
      <c r="G175" s="103"/>
      <c r="H175" s="129">
        <f>F174+F175</f>
        <v>95</v>
      </c>
      <c r="I175" s="129"/>
      <c r="J175" s="239">
        <v>6</v>
      </c>
      <c r="K175" s="103"/>
      <c r="L175" s="129">
        <f>J174+J175</f>
        <v>125</v>
      </c>
      <c r="M175" s="240"/>
      <c r="N175" s="239">
        <v>3</v>
      </c>
      <c r="O175" s="103"/>
      <c r="P175" s="129">
        <f>N174+N175</f>
        <v>100</v>
      </c>
      <c r="Q175" s="240"/>
      <c r="R175" s="239">
        <v>5</v>
      </c>
      <c r="S175" s="103"/>
      <c r="T175" s="129">
        <f>R174+R175</f>
        <v>90</v>
      </c>
      <c r="U175" s="129"/>
      <c r="V175" s="239">
        <v>4</v>
      </c>
      <c r="W175" s="103"/>
      <c r="X175" s="129">
        <f>V174+V175</f>
        <v>105</v>
      </c>
      <c r="Y175" s="256"/>
      <c r="Z175" s="239">
        <v>7</v>
      </c>
      <c r="AA175" s="103"/>
      <c r="AB175" s="129">
        <f>Z174+Z175</f>
        <v>115</v>
      </c>
      <c r="AC175" s="104"/>
      <c r="AD175" s="1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</row>
    <row r="176" spans="1:42" s="10" customFormat="1" ht="21" customHeight="1" x14ac:dyDescent="0.25">
      <c r="A176" s="79">
        <v>0.5</v>
      </c>
      <c r="B176" s="101"/>
      <c r="C176" s="91"/>
      <c r="D176" s="92"/>
      <c r="E176" s="85">
        <f>(AC101+AB109/60/24+AB116/60/24+D133/60/24+D140/60/24+D147/60/24+D154/60/24+D161/60/24+D168/60/24+D175/60/24)</f>
        <v>1.4930555555555554</v>
      </c>
      <c r="F176" s="83"/>
      <c r="G176" s="83"/>
      <c r="H176" s="84"/>
      <c r="I176" s="85">
        <f>(E218+D226/60/24+D233/60/24+H133/60/24+H140/60/24+H147/60/24+H154/60/24+H161/60/24+H168/60/24+H175/60/24)</f>
        <v>1.4687500000000002</v>
      </c>
      <c r="J176" s="83"/>
      <c r="K176" s="83"/>
      <c r="L176" s="84"/>
      <c r="M176" s="85">
        <f>(I218+H226/60/24+H233/60/24+L133/60/24+L140/60/24+L147/60/24+L154/60/24+L161/60/24+L168/60/24+L175/60/24)</f>
        <v>1.5</v>
      </c>
      <c r="N176" s="83"/>
      <c r="O176" s="83"/>
      <c r="P176" s="84"/>
      <c r="Q176" s="85">
        <f>(M218+L226/60/24+L233/60/24+P133/60/24+P140/60/24+P147/60/24+P154/60/24+P161/60/24+P168/60/24+P175/60/24)</f>
        <v>1.5069444444444442</v>
      </c>
      <c r="R176" s="83"/>
      <c r="S176" s="83"/>
      <c r="T176" s="84"/>
      <c r="U176" s="85">
        <f>(Q218+P226/60/24+P233/60/24+T133/60/24+T140/60/24+T147/60/24+T154/60/24+T161/60/24+T168/60/24+T175/60/24)</f>
        <v>1.4895833333333335</v>
      </c>
      <c r="V176" s="101"/>
      <c r="W176" s="91"/>
      <c r="X176" s="92"/>
      <c r="Y176" s="85">
        <f>(U218+T226/60/24+T233/60/24+X133/60/24+X140/60/24+X147/60/24+X154/60/24+X161/60/24+X168/60/24+X175/60/24)</f>
        <v>1.461805555555556</v>
      </c>
      <c r="Z176" s="101"/>
      <c r="AA176" s="91"/>
      <c r="AB176" s="92"/>
      <c r="AC176" s="85">
        <f>(Y218+X226/60/24+X233/60/24+AB133/60/24+AB140/60/24+AB147/60/24+AB154/60/24+AB161/60/24+AB168/60/24+AB175/60/24)</f>
        <v>1.479166666666667</v>
      </c>
      <c r="AD176" s="86">
        <v>0.5</v>
      </c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 spans="1:42" s="7" customFormat="1" ht="21" customHeight="1" x14ac:dyDescent="0.4">
      <c r="A177" s="96"/>
      <c r="B177" s="190" t="s">
        <v>375</v>
      </c>
      <c r="C177" s="83"/>
      <c r="D177" s="231"/>
      <c r="E177" s="232"/>
      <c r="F177" s="190" t="s">
        <v>196</v>
      </c>
      <c r="G177" s="83"/>
      <c r="H177" s="231"/>
      <c r="I177" s="232"/>
      <c r="J177" s="197" t="s">
        <v>587</v>
      </c>
      <c r="K177" s="83"/>
      <c r="L177" s="231"/>
      <c r="M177" s="89"/>
      <c r="N177" s="197" t="s">
        <v>244</v>
      </c>
      <c r="O177" s="83"/>
      <c r="P177" s="231"/>
      <c r="Q177" s="89"/>
      <c r="R177" s="197" t="s">
        <v>592</v>
      </c>
      <c r="S177" s="83"/>
      <c r="T177" s="231"/>
      <c r="U177" s="243"/>
      <c r="V177" s="98" t="s">
        <v>272</v>
      </c>
      <c r="W177" s="83"/>
      <c r="X177" s="231"/>
      <c r="Y177" s="254"/>
      <c r="Z177" s="197" t="s">
        <v>384</v>
      </c>
      <c r="AA177" s="83"/>
      <c r="AB177" s="231"/>
      <c r="AC177" s="89"/>
      <c r="AD177" s="99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</row>
    <row r="178" spans="1:42" s="7" customFormat="1" ht="21" customHeight="1" x14ac:dyDescent="0.4">
      <c r="A178" s="96"/>
      <c r="B178" s="83" t="s">
        <v>376</v>
      </c>
      <c r="C178" s="83"/>
      <c r="D178" s="231"/>
      <c r="E178" s="232"/>
      <c r="F178" s="83" t="s">
        <v>197</v>
      </c>
      <c r="G178" s="83"/>
      <c r="H178" s="231"/>
      <c r="I178" s="232"/>
      <c r="J178" s="98" t="s">
        <v>120</v>
      </c>
      <c r="K178" s="83"/>
      <c r="L178" s="231"/>
      <c r="M178" s="89"/>
      <c r="N178" s="98" t="s">
        <v>245</v>
      </c>
      <c r="O178" s="83"/>
      <c r="P178" s="231"/>
      <c r="Q178" s="89"/>
      <c r="R178" s="98" t="s">
        <v>390</v>
      </c>
      <c r="S178" s="83"/>
      <c r="T178" s="231"/>
      <c r="U178" s="275"/>
      <c r="V178" s="98" t="s">
        <v>273</v>
      </c>
      <c r="W178" s="83"/>
      <c r="X178" s="231"/>
      <c r="Y178" s="254"/>
      <c r="Z178" s="98" t="s">
        <v>385</v>
      </c>
      <c r="AA178" s="83"/>
      <c r="AB178" s="231"/>
      <c r="AC178" s="89"/>
      <c r="AD178" s="99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</row>
    <row r="179" spans="1:42" s="7" customFormat="1" ht="21" customHeight="1" x14ac:dyDescent="0.4">
      <c r="A179" s="96"/>
      <c r="B179" s="83" t="s">
        <v>296</v>
      </c>
      <c r="C179" s="83"/>
      <c r="D179" s="231"/>
      <c r="E179" s="232"/>
      <c r="F179" s="83" t="s">
        <v>190</v>
      </c>
      <c r="G179" s="83"/>
      <c r="H179" s="231"/>
      <c r="I179" s="232"/>
      <c r="J179" s="98" t="s">
        <v>25</v>
      </c>
      <c r="K179" s="83"/>
      <c r="L179" s="231"/>
      <c r="M179" s="89"/>
      <c r="N179" s="98" t="s">
        <v>236</v>
      </c>
      <c r="O179" s="83"/>
      <c r="P179" s="231"/>
      <c r="Q179" s="89"/>
      <c r="R179" s="98" t="s">
        <v>542</v>
      </c>
      <c r="S179" s="83"/>
      <c r="T179" s="231"/>
      <c r="U179" s="275"/>
      <c r="V179" s="98" t="s">
        <v>190</v>
      </c>
      <c r="W179" s="83"/>
      <c r="X179" s="231"/>
      <c r="Y179" s="254"/>
      <c r="Z179" s="98" t="s">
        <v>296</v>
      </c>
      <c r="AA179" s="83"/>
      <c r="AB179" s="231"/>
      <c r="AC179" s="89"/>
      <c r="AD179" s="99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</row>
    <row r="180" spans="1:42" s="7" customFormat="1" ht="21" customHeight="1" x14ac:dyDescent="0.4">
      <c r="A180" s="100"/>
      <c r="B180" s="83"/>
      <c r="C180" s="83"/>
      <c r="D180" s="231"/>
      <c r="E180" s="232"/>
      <c r="F180" s="83"/>
      <c r="G180" s="83"/>
      <c r="H180" s="231"/>
      <c r="I180" s="232"/>
      <c r="J180" s="539"/>
      <c r="K180" s="83"/>
      <c r="L180" s="236"/>
      <c r="M180" s="234"/>
      <c r="N180" s="539" t="s">
        <v>206</v>
      </c>
      <c r="O180" s="83"/>
      <c r="P180" s="231"/>
      <c r="Q180" s="234"/>
      <c r="R180" s="98"/>
      <c r="S180" s="83"/>
      <c r="T180" s="231"/>
      <c r="U180" s="243" t="s">
        <v>545</v>
      </c>
      <c r="V180" s="257"/>
      <c r="W180" s="83"/>
      <c r="X180" s="231"/>
      <c r="Y180" s="254"/>
      <c r="Z180" s="539"/>
      <c r="AA180" s="83"/>
      <c r="AB180" s="236"/>
      <c r="AC180" s="234"/>
      <c r="AD180" s="102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</row>
    <row r="181" spans="1:42" s="7" customFormat="1" ht="21" customHeight="1" x14ac:dyDescent="0.4">
      <c r="A181" s="115"/>
      <c r="B181" s="83">
        <v>100</v>
      </c>
      <c r="C181" s="83" t="s">
        <v>55</v>
      </c>
      <c r="D181" s="231"/>
      <c r="E181" s="232"/>
      <c r="F181" s="83">
        <v>101</v>
      </c>
      <c r="G181" s="83" t="s">
        <v>55</v>
      </c>
      <c r="H181" s="231"/>
      <c r="I181" s="232"/>
      <c r="J181" s="98">
        <v>105</v>
      </c>
      <c r="K181" s="83" t="s">
        <v>55</v>
      </c>
      <c r="L181" s="231"/>
      <c r="M181" s="237"/>
      <c r="N181" s="98">
        <v>85</v>
      </c>
      <c r="O181" s="83" t="s">
        <v>55</v>
      </c>
      <c r="P181" s="231"/>
      <c r="Q181" s="237"/>
      <c r="R181" s="98">
        <v>107</v>
      </c>
      <c r="S181" s="83" t="s">
        <v>55</v>
      </c>
      <c r="T181" s="231"/>
      <c r="U181" s="243"/>
      <c r="V181" s="98">
        <v>102</v>
      </c>
      <c r="W181" s="83" t="s">
        <v>55</v>
      </c>
      <c r="X181" s="231"/>
      <c r="Y181" s="254"/>
      <c r="Z181" s="98">
        <v>111</v>
      </c>
      <c r="AA181" s="83" t="s">
        <v>55</v>
      </c>
      <c r="AB181" s="231"/>
      <c r="AC181" s="237"/>
      <c r="AD181" s="1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</row>
    <row r="182" spans="1:42" s="7" customFormat="1" ht="21" customHeight="1" x14ac:dyDescent="0.4">
      <c r="A182" s="115"/>
      <c r="B182" s="246">
        <v>5</v>
      </c>
      <c r="C182" s="103"/>
      <c r="D182" s="129">
        <f>B181+B182</f>
        <v>105</v>
      </c>
      <c r="E182" s="241"/>
      <c r="F182" s="246">
        <v>4</v>
      </c>
      <c r="G182" s="103"/>
      <c r="H182" s="129">
        <f>F181+F182</f>
        <v>105</v>
      </c>
      <c r="I182" s="241"/>
      <c r="J182" s="239">
        <v>5</v>
      </c>
      <c r="K182" s="103"/>
      <c r="L182" s="129">
        <f>J181+J182</f>
        <v>110</v>
      </c>
      <c r="M182" s="240"/>
      <c r="N182" s="239">
        <v>5</v>
      </c>
      <c r="O182" s="103"/>
      <c r="P182" s="129">
        <f>N181+N182</f>
        <v>90</v>
      </c>
      <c r="Q182" s="240"/>
      <c r="R182" s="239">
        <v>3</v>
      </c>
      <c r="S182" s="103"/>
      <c r="T182" s="129">
        <f>R181+R182</f>
        <v>110</v>
      </c>
      <c r="U182" s="104"/>
      <c r="V182" s="239">
        <v>3</v>
      </c>
      <c r="W182" s="103"/>
      <c r="X182" s="129">
        <f>V181+V182</f>
        <v>105</v>
      </c>
      <c r="Y182" s="256"/>
      <c r="Z182" s="239">
        <v>4</v>
      </c>
      <c r="AA182" s="103"/>
      <c r="AB182" s="129">
        <f>Z181+Z182</f>
        <v>115</v>
      </c>
      <c r="AC182" s="240"/>
      <c r="AD182" s="1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</row>
    <row r="183" spans="1:42" s="11" customFormat="1" ht="21" customHeight="1" x14ac:dyDescent="0.25">
      <c r="A183" s="79">
        <v>0.54166666666666663</v>
      </c>
      <c r="B183" s="131"/>
      <c r="C183" s="177"/>
      <c r="D183" s="177"/>
      <c r="E183" s="85">
        <f>(AC101+AB109/60/24+AB116/60/24+D133/60/24+D140/60/24+D147/60/24+D154/60/24+D161/60/24+D168/60/24+D175/60/24+D182/60/24)</f>
        <v>1.5659722222222221</v>
      </c>
      <c r="F183" s="101"/>
      <c r="G183" s="91"/>
      <c r="H183" s="92"/>
      <c r="I183" s="85">
        <f>(E218+D226/60/24+D233/60/24+H133/60/24+H140/60/24+H147/60/24+H154/60/24+H161/60/24+H168/60/24+H175/60/24+H182/60/24)</f>
        <v>1.541666666666667</v>
      </c>
      <c r="J183" s="101"/>
      <c r="K183" s="91"/>
      <c r="L183" s="92"/>
      <c r="M183" s="85">
        <f>(I218+H226/60/24+H233/60/24+L133/60/24+L140/60/24+L147/60/24+L154/60/24+L161/60/24+L168/60/24+L175/60/24+L182/60/24)</f>
        <v>1.5763888888888888</v>
      </c>
      <c r="N183" s="83"/>
      <c r="O183" s="83"/>
      <c r="P183" s="84"/>
      <c r="Q183" s="85">
        <f>(M218+L226/60/24+L233/60/24+P133/60/24+P140/60/24+P147/60/24+P154/60/24+P161/60/24+P168/60/24+P175/60/24+P182/60/24)</f>
        <v>1.5694444444444442</v>
      </c>
      <c r="R183" s="83"/>
      <c r="S183" s="83"/>
      <c r="T183" s="84"/>
      <c r="U183" s="85">
        <f>(Q218+P226/60/24+P233/60/24+T133/60/24+T140/60/24+T147/60/24+T154/60/24+T161/60/24+T168/60/24+T175/60/24+T182/60/24)</f>
        <v>1.5659722222222223</v>
      </c>
      <c r="V183" s="101"/>
      <c r="W183" s="91"/>
      <c r="X183" s="92"/>
      <c r="Y183" s="85">
        <f>(U218+T226/60/24+T233/60/24+X133/60/24+X140/60/24+X147/60/24+X154/60/24+X161/60/24+X168/60/24+X175/60/24+X182/60/24)</f>
        <v>1.5347222222222228</v>
      </c>
      <c r="Z183" s="101"/>
      <c r="AA183" s="91"/>
      <c r="AB183" s="147"/>
      <c r="AC183" s="85">
        <f>(Y218+X226/60/24+X233/60/24+AB133/60/24+AB140/60/24+AB147/60/24+AB154/60/24+AB161/60/24+AB168/60/24+AB175/60/24+AB182/60/24)</f>
        <v>1.5590277777777781</v>
      </c>
      <c r="AD183" s="86">
        <v>0.54166666666666663</v>
      </c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 spans="1:42" s="7" customFormat="1" ht="21" customHeight="1" x14ac:dyDescent="0.35">
      <c r="A184" s="96"/>
      <c r="B184" s="197" t="s">
        <v>613</v>
      </c>
      <c r="C184" s="83"/>
      <c r="D184" s="231"/>
      <c r="E184" s="542"/>
      <c r="F184" s="148" t="s">
        <v>595</v>
      </c>
      <c r="G184" s="80"/>
      <c r="H184" s="248"/>
      <c r="I184" s="248"/>
      <c r="J184" s="197" t="s">
        <v>326</v>
      </c>
      <c r="K184" s="83"/>
      <c r="L184" s="231"/>
      <c r="M184" s="231"/>
      <c r="N184" s="197" t="s">
        <v>548</v>
      </c>
      <c r="O184" s="83"/>
      <c r="P184" s="231"/>
      <c r="Q184" s="232"/>
      <c r="R184" s="197" t="s">
        <v>372</v>
      </c>
      <c r="S184" s="83"/>
      <c r="T184" s="231"/>
      <c r="U184" s="232"/>
      <c r="V184" s="197" t="s">
        <v>382</v>
      </c>
      <c r="W184" s="83"/>
      <c r="X184" s="231"/>
      <c r="Y184" s="232"/>
      <c r="Z184" s="197" t="s">
        <v>352</v>
      </c>
      <c r="AA184" s="83"/>
      <c r="AB184" s="231"/>
      <c r="AC184" s="89"/>
      <c r="AD184" s="99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</row>
    <row r="185" spans="1:42" s="7" customFormat="1" ht="21" customHeight="1" x14ac:dyDescent="0.35">
      <c r="A185" s="96"/>
      <c r="B185" s="98" t="s">
        <v>354</v>
      </c>
      <c r="C185" s="83"/>
      <c r="D185" s="231"/>
      <c r="E185" s="542"/>
      <c r="F185" s="149" t="s">
        <v>334</v>
      </c>
      <c r="G185" s="80"/>
      <c r="H185" s="248"/>
      <c r="I185" s="248"/>
      <c r="J185" s="98" t="s">
        <v>327</v>
      </c>
      <c r="K185" s="83"/>
      <c r="L185" s="231"/>
      <c r="M185" s="231"/>
      <c r="N185" s="98" t="s">
        <v>549</v>
      </c>
      <c r="O185" s="83"/>
      <c r="P185" s="231"/>
      <c r="Q185" s="232"/>
      <c r="R185" s="98" t="s">
        <v>386</v>
      </c>
      <c r="S185" s="83"/>
      <c r="T185" s="231"/>
      <c r="U185" s="232"/>
      <c r="V185" s="98" t="s">
        <v>383</v>
      </c>
      <c r="W185" s="83"/>
      <c r="X185" s="231"/>
      <c r="Y185" s="232"/>
      <c r="Z185" s="98" t="s">
        <v>353</v>
      </c>
      <c r="AA185" s="83"/>
      <c r="AB185" s="231"/>
      <c r="AC185" s="89"/>
      <c r="AD185" s="99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</row>
    <row r="186" spans="1:42" s="7" customFormat="1" ht="21" customHeight="1" x14ac:dyDescent="0.35">
      <c r="A186" s="96"/>
      <c r="B186" s="7" t="s">
        <v>355</v>
      </c>
      <c r="C186" s="83"/>
      <c r="D186" s="231"/>
      <c r="E186" s="542"/>
      <c r="F186" s="561" t="s">
        <v>335</v>
      </c>
      <c r="G186" s="80"/>
      <c r="H186" s="248"/>
      <c r="I186" s="248"/>
      <c r="J186" s="98" t="s">
        <v>328</v>
      </c>
      <c r="K186" s="83"/>
      <c r="L186" s="231"/>
      <c r="M186" s="231"/>
      <c r="N186" s="98" t="s">
        <v>542</v>
      </c>
      <c r="O186" s="83"/>
      <c r="P186" s="231"/>
      <c r="Q186" s="232"/>
      <c r="R186" s="98" t="s">
        <v>296</v>
      </c>
      <c r="S186" s="83"/>
      <c r="T186" s="231"/>
      <c r="U186" s="232"/>
      <c r="V186" s="98" t="s">
        <v>296</v>
      </c>
      <c r="W186" s="83"/>
      <c r="X186" s="231"/>
      <c r="Y186" s="232"/>
      <c r="Z186" s="98" t="s">
        <v>296</v>
      </c>
      <c r="AA186" s="83"/>
      <c r="AB186" s="231"/>
      <c r="AC186" s="89"/>
      <c r="AD186" s="99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</row>
    <row r="187" spans="1:42" s="20" customFormat="1" ht="21" customHeight="1" x14ac:dyDescent="0.35">
      <c r="A187" s="100"/>
      <c r="B187" s="98" t="s">
        <v>25</v>
      </c>
      <c r="C187" s="83"/>
      <c r="D187" s="231"/>
      <c r="E187" s="543"/>
      <c r="F187" s="98" t="s">
        <v>296</v>
      </c>
      <c r="G187" s="80"/>
      <c r="H187" s="248"/>
      <c r="I187" s="248"/>
      <c r="J187" s="539"/>
      <c r="K187" s="83"/>
      <c r="L187" s="231"/>
      <c r="M187" s="231"/>
      <c r="N187" s="98"/>
      <c r="O187" s="83"/>
      <c r="P187" s="231"/>
      <c r="Q187" s="232"/>
      <c r="R187" s="539"/>
      <c r="S187" s="83"/>
      <c r="T187" s="231"/>
      <c r="U187" s="232"/>
      <c r="V187" s="539"/>
      <c r="W187" s="83"/>
      <c r="X187" s="231"/>
      <c r="Y187" s="232"/>
      <c r="Z187" s="98"/>
      <c r="AA187" s="83"/>
      <c r="AB187" s="231"/>
      <c r="AC187" s="234"/>
      <c r="AD187" s="102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</row>
    <row r="188" spans="1:42" s="20" customFormat="1" ht="21" customHeight="1" x14ac:dyDescent="0.35">
      <c r="A188" s="115"/>
      <c r="B188" s="98">
        <v>91</v>
      </c>
      <c r="C188" s="83" t="s">
        <v>55</v>
      </c>
      <c r="D188" s="231"/>
      <c r="E188" s="544"/>
      <c r="F188" s="98">
        <v>92</v>
      </c>
      <c r="G188" s="83" t="s">
        <v>55</v>
      </c>
      <c r="H188" s="248"/>
      <c r="I188" s="248"/>
      <c r="J188" s="98">
        <v>86</v>
      </c>
      <c r="K188" s="83" t="s">
        <v>55</v>
      </c>
      <c r="L188" s="231"/>
      <c r="M188" s="231"/>
      <c r="N188" s="98">
        <v>116</v>
      </c>
      <c r="O188" s="83" t="s">
        <v>55</v>
      </c>
      <c r="P188" s="231"/>
      <c r="Q188" s="232"/>
      <c r="R188" s="98">
        <v>90</v>
      </c>
      <c r="S188" s="83" t="s">
        <v>55</v>
      </c>
      <c r="T188" s="231"/>
      <c r="U188" s="232"/>
      <c r="V188" s="98">
        <v>117</v>
      </c>
      <c r="W188" s="83" t="s">
        <v>55</v>
      </c>
      <c r="X188" s="231"/>
      <c r="Y188" s="232"/>
      <c r="Z188" s="98">
        <v>94</v>
      </c>
      <c r="AA188" s="83" t="s">
        <v>55</v>
      </c>
      <c r="AB188" s="231"/>
      <c r="AC188" s="237"/>
      <c r="AD188" s="1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</row>
    <row r="189" spans="1:42" s="20" customFormat="1" ht="21" customHeight="1" x14ac:dyDescent="0.35">
      <c r="A189" s="115"/>
      <c r="B189" s="239">
        <v>4</v>
      </c>
      <c r="C189" s="103"/>
      <c r="D189" s="129">
        <f>B188+B189</f>
        <v>95</v>
      </c>
      <c r="E189" s="545"/>
      <c r="F189" s="263">
        <v>3</v>
      </c>
      <c r="G189" s="121"/>
      <c r="H189" s="264">
        <f>F188+F189</f>
        <v>95</v>
      </c>
      <c r="I189" s="264"/>
      <c r="J189" s="239">
        <v>4</v>
      </c>
      <c r="K189" s="103"/>
      <c r="L189" s="129">
        <f>J188+J189</f>
        <v>90</v>
      </c>
      <c r="M189" s="129"/>
      <c r="N189" s="239">
        <v>4</v>
      </c>
      <c r="O189" s="103"/>
      <c r="P189" s="129">
        <f>N188+N189</f>
        <v>120</v>
      </c>
      <c r="Q189" s="241"/>
      <c r="R189" s="239">
        <v>5</v>
      </c>
      <c r="S189" s="103"/>
      <c r="T189" s="129">
        <f>R188+R189</f>
        <v>95</v>
      </c>
      <c r="U189" s="241"/>
      <c r="V189" s="239">
        <v>3</v>
      </c>
      <c r="W189" s="103"/>
      <c r="X189" s="129">
        <f>V188+V189</f>
        <v>120</v>
      </c>
      <c r="Y189" s="241"/>
      <c r="Z189" s="239">
        <v>6</v>
      </c>
      <c r="AA189" s="103"/>
      <c r="AB189" s="129">
        <f>Z188+Z189</f>
        <v>100</v>
      </c>
      <c r="AC189" s="240"/>
      <c r="AD189" s="1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</row>
    <row r="190" spans="1:42" s="21" customFormat="1" ht="21" customHeight="1" x14ac:dyDescent="0.25">
      <c r="A190" s="79">
        <v>0.625</v>
      </c>
      <c r="B190" s="83"/>
      <c r="C190" s="83"/>
      <c r="D190" s="84"/>
      <c r="E190" s="85">
        <f>(AC101+AB109/60/24+AB116/60/24+D133/60/24+D140/60/24+D147/60/24+D154/60/24+D161/60/24+D168/60/24+D175/60/24+D182/60/24+D189/60/24)</f>
        <v>1.6319444444444444</v>
      </c>
      <c r="F190" s="83"/>
      <c r="G190" s="83"/>
      <c r="H190" s="84"/>
      <c r="I190" s="85">
        <f>(E218+D226/60/24+D233/60/24+H133/60/24+H140/60/24+H147/60/24+H154/60/24+H161/60/24+H168/60/24+H175/60/24+H182/60/24+H189/60/24)</f>
        <v>1.6076388888888893</v>
      </c>
      <c r="J190" s="83"/>
      <c r="K190" s="83"/>
      <c r="L190" s="84"/>
      <c r="M190" s="85">
        <f>(I218+H226/60/24+H233/60/24+L133/60/24+L140/60/24+L147/60/24+L154/60/24+L161/60/24+L168/60/24+L175/60/24+L182/60/24+L189/60/24)</f>
        <v>1.6388888888888888</v>
      </c>
      <c r="N190" s="83"/>
      <c r="O190" s="83"/>
      <c r="P190" s="84"/>
      <c r="Q190" s="85">
        <f>(M218+L226/60/24+L233/60/24+P133/60/24+P140/60/24+P147/60/24+P154/60/24+P161/60/24+P168/60/24+P175/60/24+P182/60/24+P189/60/24)</f>
        <v>1.6527777777777775</v>
      </c>
      <c r="R190" s="178"/>
      <c r="S190" s="91"/>
      <c r="T190" s="92"/>
      <c r="U190" s="85">
        <f>(Q218+P226/60/24+P233/60/24+T133/60/24+T140/60/24+T147/60/24+T154/60/24+T161/60/24+T168/60/24+T175/60/24+T182/60/24+T189/60/24)</f>
        <v>1.6319444444444446</v>
      </c>
      <c r="V190" s="83"/>
      <c r="W190" s="83"/>
      <c r="X190" s="84"/>
      <c r="Y190" s="85">
        <f>(U218+T226/60/24+T233/60/24+X133/60/24+X140/60/24+X147/60/24+X154/60/24+X161/60/24+X168/60/24+X175/60/24+X182/60/24+X189/60/24)</f>
        <v>1.618055555555556</v>
      </c>
      <c r="Z190" s="83"/>
      <c r="AA190" s="83"/>
      <c r="AB190" s="84"/>
      <c r="AC190" s="85">
        <f>(Y218+X226/60/24+X233/60/24+AB133/60/24+AB140/60/24+AB147/60/24+AB154/60/24+AB161/60/24+AB168/60/24+AB175/60/24+AB182/60/24+AB189/60/24)</f>
        <v>1.6284722222222225</v>
      </c>
      <c r="AD190" s="86">
        <v>0.625</v>
      </c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 spans="1:42" s="20" customFormat="1" ht="21" customHeight="1" x14ac:dyDescent="0.4">
      <c r="A191" s="96"/>
      <c r="B191" s="197" t="s">
        <v>368</v>
      </c>
      <c r="C191" s="83"/>
      <c r="D191" s="231"/>
      <c r="E191" s="232"/>
      <c r="F191" s="197" t="s">
        <v>420</v>
      </c>
      <c r="G191" s="83"/>
      <c r="H191" s="231"/>
      <c r="I191" s="232"/>
      <c r="J191" s="197" t="s">
        <v>223</v>
      </c>
      <c r="K191" s="83"/>
      <c r="L191" s="231"/>
      <c r="M191" s="251"/>
      <c r="N191" s="197" t="s">
        <v>307</v>
      </c>
      <c r="O191" s="83"/>
      <c r="P191" s="231"/>
      <c r="Q191" s="231"/>
      <c r="R191" s="148" t="s">
        <v>593</v>
      </c>
      <c r="S191" s="80"/>
      <c r="T191" s="248"/>
      <c r="U191" s="248"/>
      <c r="V191" s="197" t="s">
        <v>198</v>
      </c>
      <c r="W191" s="83"/>
      <c r="X191" s="231"/>
      <c r="Y191" s="244"/>
      <c r="Z191" s="197" t="s">
        <v>504</v>
      </c>
      <c r="AA191" s="83"/>
      <c r="AB191" s="231"/>
      <c r="AC191" s="93"/>
      <c r="AD191" s="99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</row>
    <row r="192" spans="1:42" s="20" customFormat="1" ht="21" customHeight="1" x14ac:dyDescent="0.4">
      <c r="A192" s="96"/>
      <c r="B192" s="98" t="s">
        <v>369</v>
      </c>
      <c r="C192" s="83"/>
      <c r="D192" s="231"/>
      <c r="E192" s="232"/>
      <c r="F192" s="98" t="s">
        <v>421</v>
      </c>
      <c r="G192" s="83"/>
      <c r="H192" s="231"/>
      <c r="I192" s="232"/>
      <c r="J192" s="98" t="s">
        <v>224</v>
      </c>
      <c r="K192" s="83"/>
      <c r="L192" s="231"/>
      <c r="M192" s="251"/>
      <c r="N192" s="98" t="s">
        <v>308</v>
      </c>
      <c r="O192" s="83"/>
      <c r="P192" s="231"/>
      <c r="Q192" s="231"/>
      <c r="R192" s="149" t="s">
        <v>533</v>
      </c>
      <c r="S192" s="80"/>
      <c r="T192" s="248"/>
      <c r="U192" s="248"/>
      <c r="V192" s="98" t="s">
        <v>199</v>
      </c>
      <c r="W192" s="83"/>
      <c r="X192" s="231"/>
      <c r="Y192" s="244"/>
      <c r="Z192" s="98" t="s">
        <v>505</v>
      </c>
      <c r="AA192" s="83"/>
      <c r="AB192" s="231"/>
      <c r="AC192" s="93"/>
      <c r="AD192" s="99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</row>
    <row r="193" spans="1:42" s="20" customFormat="1" ht="21" customHeight="1" x14ac:dyDescent="0.4">
      <c r="A193" s="96"/>
      <c r="B193" s="98" t="s">
        <v>296</v>
      </c>
      <c r="C193" s="83"/>
      <c r="D193" s="231"/>
      <c r="E193" s="232"/>
      <c r="F193" s="98" t="s">
        <v>25</v>
      </c>
      <c r="G193" s="593" t="s">
        <v>422</v>
      </c>
      <c r="H193" s="231"/>
      <c r="I193" s="232"/>
      <c r="J193" s="98" t="s">
        <v>25</v>
      </c>
      <c r="K193" s="83"/>
      <c r="L193" s="231"/>
      <c r="M193" s="251"/>
      <c r="N193" s="98" t="s">
        <v>296</v>
      </c>
      <c r="O193" s="83"/>
      <c r="P193" s="231"/>
      <c r="Q193" s="231"/>
      <c r="R193" s="98" t="s">
        <v>532</v>
      </c>
      <c r="S193" s="80"/>
      <c r="T193" s="248"/>
      <c r="U193" s="248"/>
      <c r="V193" s="98" t="s">
        <v>190</v>
      </c>
      <c r="W193" s="83"/>
      <c r="X193" s="231"/>
      <c r="Y193" s="244"/>
      <c r="Z193" s="98" t="s">
        <v>296</v>
      </c>
      <c r="AA193" s="83"/>
      <c r="AB193" s="231"/>
      <c r="AC193" s="93"/>
      <c r="AD193" s="99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</row>
    <row r="194" spans="1:42" s="20" customFormat="1" ht="21" customHeight="1" x14ac:dyDescent="0.4">
      <c r="A194" s="100"/>
      <c r="B194" s="142" t="s">
        <v>318</v>
      </c>
      <c r="C194" s="83"/>
      <c r="D194" s="231"/>
      <c r="E194" s="232"/>
      <c r="F194" s="539" t="s">
        <v>89</v>
      </c>
      <c r="G194" s="83"/>
      <c r="H194" s="231"/>
      <c r="I194" s="232"/>
      <c r="J194" s="539" t="s">
        <v>402</v>
      </c>
      <c r="K194" s="83"/>
      <c r="L194" s="231"/>
      <c r="M194" s="251"/>
      <c r="N194" s="98"/>
      <c r="O194" s="83"/>
      <c r="P194" s="231"/>
      <c r="Q194" s="231"/>
      <c r="R194" s="197"/>
      <c r="S194" s="80"/>
      <c r="T194" s="248"/>
      <c r="U194" s="248"/>
      <c r="V194" s="98"/>
      <c r="W194" s="83"/>
      <c r="X194" s="231"/>
      <c r="Y194" s="232"/>
      <c r="Z194" s="142" t="s">
        <v>325</v>
      </c>
      <c r="AA194" s="83"/>
      <c r="AB194" s="231"/>
      <c r="AC194" s="255"/>
      <c r="AD194" s="102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</row>
    <row r="195" spans="1:42" s="20" customFormat="1" ht="21" customHeight="1" x14ac:dyDescent="0.4">
      <c r="A195" s="96"/>
      <c r="B195" s="98">
        <v>93</v>
      </c>
      <c r="C195" s="83" t="s">
        <v>56</v>
      </c>
      <c r="D195" s="231"/>
      <c r="E195" s="232"/>
      <c r="F195" s="98">
        <v>103</v>
      </c>
      <c r="G195" s="83" t="s">
        <v>56</v>
      </c>
      <c r="H195" s="231"/>
      <c r="I195" s="232"/>
      <c r="J195" s="98">
        <v>92</v>
      </c>
      <c r="K195" s="83" t="s">
        <v>56</v>
      </c>
      <c r="L195" s="231"/>
      <c r="M195" s="251"/>
      <c r="N195" s="98">
        <v>92</v>
      </c>
      <c r="O195" s="83" t="s">
        <v>56</v>
      </c>
      <c r="P195" s="231"/>
      <c r="Q195" s="231"/>
      <c r="R195" s="98">
        <v>87</v>
      </c>
      <c r="S195" s="280" t="s">
        <v>56</v>
      </c>
      <c r="T195" s="248"/>
      <c r="U195" s="248"/>
      <c r="V195" s="98">
        <v>117</v>
      </c>
      <c r="W195" s="83" t="s">
        <v>56</v>
      </c>
      <c r="X195" s="231"/>
      <c r="Y195" s="232"/>
      <c r="Z195" s="98">
        <v>96</v>
      </c>
      <c r="AA195" s="83" t="s">
        <v>56</v>
      </c>
      <c r="AB195" s="231"/>
      <c r="AC195" s="237"/>
      <c r="AD195" s="99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</row>
    <row r="196" spans="1:42" s="20" customFormat="1" ht="21" customHeight="1" x14ac:dyDescent="0.4">
      <c r="A196" s="96"/>
      <c r="B196" s="239">
        <v>2</v>
      </c>
      <c r="C196" s="103"/>
      <c r="D196" s="129">
        <f>B195+B196</f>
        <v>95</v>
      </c>
      <c r="E196" s="241"/>
      <c r="F196" s="239">
        <v>2</v>
      </c>
      <c r="G196" s="103"/>
      <c r="H196" s="129">
        <f>F195+F196</f>
        <v>105</v>
      </c>
      <c r="I196" s="241"/>
      <c r="J196" s="239">
        <v>8</v>
      </c>
      <c r="K196" s="103"/>
      <c r="L196" s="129">
        <f>J195+J196</f>
        <v>100</v>
      </c>
      <c r="M196" s="253"/>
      <c r="N196" s="239">
        <v>3</v>
      </c>
      <c r="O196" s="103"/>
      <c r="P196" s="129">
        <f>N195+N196</f>
        <v>95</v>
      </c>
      <c r="Q196" s="129"/>
      <c r="R196" s="263">
        <v>8</v>
      </c>
      <c r="S196" s="121"/>
      <c r="T196" s="264">
        <f>R195+R196</f>
        <v>95</v>
      </c>
      <c r="U196" s="264"/>
      <c r="V196" s="239">
        <v>8</v>
      </c>
      <c r="W196" s="103"/>
      <c r="X196" s="129">
        <f>V195+V196</f>
        <v>125</v>
      </c>
      <c r="Y196" s="241"/>
      <c r="Z196" s="239">
        <v>4</v>
      </c>
      <c r="AA196" s="103"/>
      <c r="AB196" s="129">
        <f>Z195+Z196</f>
        <v>100</v>
      </c>
      <c r="AC196" s="240"/>
      <c r="AD196" s="99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</row>
    <row r="197" spans="1:42" s="21" customFormat="1" ht="21" customHeight="1" x14ac:dyDescent="0.25">
      <c r="A197" s="79">
        <v>0.70833333333333337</v>
      </c>
      <c r="B197" s="101"/>
      <c r="C197" s="91"/>
      <c r="D197" s="92"/>
      <c r="E197" s="85">
        <f>(AC101+AB109/60/24+AB116/60/24+D133/60/24+D140/60/24+D147/60/24+D154/60/24+D161/60/24+D168/60/24+D175/60/24+D182/60/24+D189/60/24+D196/60/24)</f>
        <v>1.6979166666666667</v>
      </c>
      <c r="F197" s="83"/>
      <c r="G197" s="83"/>
      <c r="H197" s="84"/>
      <c r="I197" s="85">
        <f>(E218+D226/60/24+D233/60/24+H133/60/24+H140/60/24+H147/60/24+H154/60/24+H161/60/24+H168/60/24+H175/60/24+H182/60/24+H189/60/24+H196/60/24)</f>
        <v>1.680555555555556</v>
      </c>
      <c r="J197" s="101"/>
      <c r="K197" s="91"/>
      <c r="L197" s="92"/>
      <c r="M197" s="85">
        <f>(I218+H226/60/24+H233/60/24+L133/60/24+L140/60/24+L147/60/24+L154/60/24+L161/60/24+L168/60/24+L175/60/24+L182/60/24+L189/60/24+L196/60/24)</f>
        <v>1.7083333333333333</v>
      </c>
      <c r="N197" s="39"/>
      <c r="O197" s="39"/>
      <c r="P197" s="40"/>
      <c r="Q197" s="85">
        <f>(M218+L226/60/24+L233/60/24+P133/60/24+P140/60/24+P147/60/24+P154/60/24+P161/60/24+P168/60/24+P175/60/24+P182/60/24+P189/60/24+P196/60/24)</f>
        <v>1.7187499999999998</v>
      </c>
      <c r="R197" s="101"/>
      <c r="S197" s="91"/>
      <c r="T197" s="92"/>
      <c r="U197" s="85">
        <f>(Q218+P226/60/24+P233/60/24+T133/60/24+T140/60/24+T147/60/24+T154/60/24+T161/60/24+T168/60/24+T175/60/24+T182/60/24+T189/60/24+T196/60/24)</f>
        <v>1.697916666666667</v>
      </c>
      <c r="V197" s="83"/>
      <c r="W197" s="83"/>
      <c r="X197" s="84"/>
      <c r="Y197" s="85">
        <f>(U218+T226/60/24+T233/60/24+X133/60/24+X140/60/24+X147/60/24+X154/60/24+X161/60/24+X168/60/24+X175/60/24+X182/60/24+X189/60/24+X196/60/24)</f>
        <v>1.7048611111111116</v>
      </c>
      <c r="Z197" s="97"/>
      <c r="AA197" s="91"/>
      <c r="AB197" s="92"/>
      <c r="AC197" s="137">
        <f>(Y218+X226/60/24+X233/60/24+AB133/60/24+AB140/60/24+AB147/60/24+AB154/60/24+AB161/60/24+AB168/60/24+AB175/60/24+AB182/60/24+AB189/60/24+AB196/60/24)</f>
        <v>1.697916666666667</v>
      </c>
      <c r="AD197" s="86">
        <v>0.70833333333333337</v>
      </c>
      <c r="AE197" s="3"/>
      <c r="AF197" s="3"/>
      <c r="AG197" s="3"/>
      <c r="AH197" s="3"/>
      <c r="AI197" s="3"/>
      <c r="AJ197" s="3"/>
      <c r="AK197" s="3"/>
      <c r="AL197" s="3"/>
    </row>
    <row r="198" spans="1:42" s="20" customFormat="1" ht="21" customHeight="1" x14ac:dyDescent="0.4">
      <c r="A198" s="96"/>
      <c r="B198" s="197" t="s">
        <v>304</v>
      </c>
      <c r="C198" s="83"/>
      <c r="D198" s="231"/>
      <c r="E198" s="232"/>
      <c r="F198" s="197" t="s">
        <v>278</v>
      </c>
      <c r="G198" s="83"/>
      <c r="H198" s="231"/>
      <c r="I198" s="254"/>
      <c r="J198" s="197" t="s">
        <v>418</v>
      </c>
      <c r="K198" s="83"/>
      <c r="L198" s="231"/>
      <c r="M198" s="232"/>
      <c r="N198" s="197" t="s">
        <v>348</v>
      </c>
      <c r="O198" s="83"/>
      <c r="P198" s="231"/>
      <c r="Q198" s="232"/>
      <c r="R198" s="148" t="s">
        <v>591</v>
      </c>
      <c r="S198" s="80"/>
      <c r="T198" s="248"/>
      <c r="U198" s="248"/>
      <c r="V198" s="197" t="s">
        <v>413</v>
      </c>
      <c r="W198" s="83"/>
      <c r="X198" s="231"/>
      <c r="Y198" s="232"/>
      <c r="Z198" s="197" t="s">
        <v>411</v>
      </c>
      <c r="AA198" s="83"/>
      <c r="AB198" s="231"/>
      <c r="AC198" s="254"/>
      <c r="AD198" s="99"/>
      <c r="AE198" s="13"/>
      <c r="AF198" s="13"/>
      <c r="AG198" s="13"/>
      <c r="AH198" s="13"/>
      <c r="AI198" s="13"/>
      <c r="AJ198" s="13"/>
      <c r="AK198" s="13"/>
      <c r="AL198" s="13"/>
    </row>
    <row r="199" spans="1:42" s="20" customFormat="1" ht="21" customHeight="1" x14ac:dyDescent="0.4">
      <c r="A199" s="96"/>
      <c r="B199" s="98" t="s">
        <v>303</v>
      </c>
      <c r="C199" s="83"/>
      <c r="D199" s="231"/>
      <c r="E199" s="232"/>
      <c r="F199" s="98" t="s">
        <v>279</v>
      </c>
      <c r="G199" s="83"/>
      <c r="H199" s="231"/>
      <c r="I199" s="254"/>
      <c r="J199" s="98" t="s">
        <v>419</v>
      </c>
      <c r="K199" s="83"/>
      <c r="L199" s="231"/>
      <c r="M199" s="232"/>
      <c r="N199" s="98" t="s">
        <v>349</v>
      </c>
      <c r="O199" s="83"/>
      <c r="P199" s="231"/>
      <c r="Q199" s="232"/>
      <c r="R199" s="149" t="s">
        <v>589</v>
      </c>
      <c r="S199" s="80"/>
      <c r="T199" s="248"/>
      <c r="U199" s="248"/>
      <c r="V199" s="98" t="s">
        <v>414</v>
      </c>
      <c r="W199" s="83"/>
      <c r="X199" s="231"/>
      <c r="Y199" s="232"/>
      <c r="Z199" s="98" t="s">
        <v>412</v>
      </c>
      <c r="AA199" s="83"/>
      <c r="AB199" s="231"/>
      <c r="AC199" s="254"/>
      <c r="AD199" s="99"/>
      <c r="AE199" s="13"/>
      <c r="AF199" s="13"/>
      <c r="AG199" s="13"/>
      <c r="AH199" s="13"/>
      <c r="AI199" s="13"/>
      <c r="AJ199" s="13"/>
      <c r="AK199" s="13"/>
      <c r="AL199" s="13"/>
    </row>
    <row r="200" spans="1:42" s="20" customFormat="1" ht="21" customHeight="1" x14ac:dyDescent="0.4">
      <c r="A200" s="96"/>
      <c r="B200" s="142" t="s">
        <v>232</v>
      </c>
      <c r="C200" s="83"/>
      <c r="D200" s="231"/>
      <c r="E200" s="232"/>
      <c r="F200" s="142" t="s">
        <v>232</v>
      </c>
      <c r="G200" s="83"/>
      <c r="H200" s="231"/>
      <c r="I200" s="254"/>
      <c r="J200" s="98" t="s">
        <v>343</v>
      </c>
      <c r="K200" s="83"/>
      <c r="L200" s="231"/>
      <c r="M200" s="232"/>
      <c r="N200" s="98" t="s">
        <v>296</v>
      </c>
      <c r="O200" s="83"/>
      <c r="P200" s="231"/>
      <c r="Q200" s="232"/>
      <c r="R200" s="98" t="s">
        <v>542</v>
      </c>
      <c r="S200" s="80"/>
      <c r="T200" s="248"/>
      <c r="U200" s="248"/>
      <c r="V200" s="98" t="s">
        <v>296</v>
      </c>
      <c r="W200" s="83"/>
      <c r="X200" s="231"/>
      <c r="Y200" s="232"/>
      <c r="Z200" s="98" t="s">
        <v>296</v>
      </c>
      <c r="AA200" s="83"/>
      <c r="AB200" s="231"/>
      <c r="AC200" s="254"/>
      <c r="AD200" s="99"/>
      <c r="AE200" s="13"/>
      <c r="AF200" s="13"/>
      <c r="AG200" s="13"/>
      <c r="AH200" s="13"/>
      <c r="AI200" s="13"/>
      <c r="AJ200" s="13"/>
      <c r="AK200" s="13"/>
      <c r="AL200" s="13"/>
    </row>
    <row r="201" spans="1:42" s="20" customFormat="1" ht="21" customHeight="1" x14ac:dyDescent="0.4">
      <c r="A201" s="96"/>
      <c r="B201" s="98" t="s">
        <v>25</v>
      </c>
      <c r="C201" s="251"/>
      <c r="D201" s="231"/>
      <c r="E201" s="232"/>
      <c r="F201" s="98" t="s">
        <v>190</v>
      </c>
      <c r="G201" s="83"/>
      <c r="H201" s="231"/>
      <c r="I201" s="254"/>
      <c r="J201" s="142" t="s">
        <v>325</v>
      </c>
      <c r="K201" s="83"/>
      <c r="L201" s="231"/>
      <c r="M201" s="232"/>
      <c r="N201" s="98"/>
      <c r="O201" s="83"/>
      <c r="P201" s="231"/>
      <c r="Q201" s="232"/>
      <c r="R201" s="197" t="s">
        <v>590</v>
      </c>
      <c r="S201" s="80"/>
      <c r="T201" s="248"/>
      <c r="U201" s="248"/>
      <c r="V201" s="257"/>
      <c r="W201" s="83"/>
      <c r="X201" s="231"/>
      <c r="Y201" s="232"/>
      <c r="Z201" s="257"/>
      <c r="AA201" s="83"/>
      <c r="AB201" s="231"/>
      <c r="AC201" s="254"/>
      <c r="AD201" s="99"/>
      <c r="AE201" s="13"/>
      <c r="AF201" s="13"/>
      <c r="AG201" s="13"/>
      <c r="AH201" s="13"/>
      <c r="AI201" s="13"/>
      <c r="AJ201" s="13"/>
      <c r="AK201" s="13"/>
      <c r="AL201" s="13"/>
    </row>
    <row r="202" spans="1:42" s="20" customFormat="1" ht="21" customHeight="1" x14ac:dyDescent="0.4">
      <c r="A202" s="96"/>
      <c r="B202" s="98">
        <v>88</v>
      </c>
      <c r="C202" s="83" t="s">
        <v>56</v>
      </c>
      <c r="D202" s="231"/>
      <c r="E202" s="232"/>
      <c r="F202" s="98">
        <v>88</v>
      </c>
      <c r="G202" s="83" t="s">
        <v>56</v>
      </c>
      <c r="H202" s="231"/>
      <c r="I202" s="254"/>
      <c r="J202" s="98">
        <v>89</v>
      </c>
      <c r="K202" s="83" t="s">
        <v>56</v>
      </c>
      <c r="L202" s="231"/>
      <c r="M202" s="232"/>
      <c r="N202" s="98">
        <v>93</v>
      </c>
      <c r="O202" s="83" t="s">
        <v>56</v>
      </c>
      <c r="P202" s="231"/>
      <c r="Q202" s="232"/>
      <c r="R202" s="98">
        <v>90</v>
      </c>
      <c r="S202" s="83" t="s">
        <v>56</v>
      </c>
      <c r="T202" s="231"/>
      <c r="U202" s="231"/>
      <c r="V202" s="98">
        <v>94</v>
      </c>
      <c r="W202" s="83" t="s">
        <v>56</v>
      </c>
      <c r="X202" s="231"/>
      <c r="Y202" s="232"/>
      <c r="Z202" s="98">
        <v>92</v>
      </c>
      <c r="AA202" s="83" t="s">
        <v>56</v>
      </c>
      <c r="AB202" s="231"/>
      <c r="AC202" s="254"/>
      <c r="AD202" s="99"/>
      <c r="AE202" s="13"/>
      <c r="AF202" s="13"/>
      <c r="AG202" s="13"/>
      <c r="AH202" s="13"/>
      <c r="AI202" s="13"/>
      <c r="AJ202" s="13"/>
      <c r="AK202" s="13"/>
      <c r="AL202" s="13"/>
    </row>
    <row r="203" spans="1:42" s="20" customFormat="1" ht="21" customHeight="1" x14ac:dyDescent="0.4">
      <c r="A203" s="115" t="s">
        <v>11</v>
      </c>
      <c r="B203" s="239">
        <v>7</v>
      </c>
      <c r="C203" s="103"/>
      <c r="D203" s="129">
        <f>B202+B203</f>
        <v>95</v>
      </c>
      <c r="E203" s="241"/>
      <c r="F203" s="239">
        <v>7</v>
      </c>
      <c r="G203" s="103"/>
      <c r="H203" s="129">
        <f>F202+F203</f>
        <v>95</v>
      </c>
      <c r="I203" s="256"/>
      <c r="J203" s="239">
        <v>6</v>
      </c>
      <c r="K203" s="103"/>
      <c r="L203" s="129">
        <f>J202+J203</f>
        <v>95</v>
      </c>
      <c r="M203" s="241"/>
      <c r="N203" s="239">
        <v>2</v>
      </c>
      <c r="O203" s="103"/>
      <c r="P203" s="129">
        <f>N202+N203</f>
        <v>95</v>
      </c>
      <c r="Q203" s="241"/>
      <c r="R203" s="263">
        <v>5</v>
      </c>
      <c r="S203" s="121"/>
      <c r="T203" s="264">
        <f>R202+R203</f>
        <v>95</v>
      </c>
      <c r="U203" s="264"/>
      <c r="V203" s="239">
        <v>6</v>
      </c>
      <c r="W203" s="103"/>
      <c r="X203" s="129">
        <f>V202+V203</f>
        <v>100</v>
      </c>
      <c r="Y203" s="241"/>
      <c r="Z203" s="239">
        <v>3</v>
      </c>
      <c r="AA203" s="103"/>
      <c r="AB203" s="129">
        <f>Z202+Z203</f>
        <v>95</v>
      </c>
      <c r="AC203" s="256"/>
      <c r="AD203" s="117" t="s">
        <v>11</v>
      </c>
      <c r="AE203" s="13"/>
      <c r="AF203" s="13"/>
      <c r="AG203" s="13"/>
      <c r="AH203" s="13"/>
      <c r="AI203" s="13"/>
      <c r="AJ203" s="13"/>
      <c r="AK203" s="13"/>
      <c r="AL203" s="13"/>
    </row>
    <row r="204" spans="1:42" s="10" customFormat="1" ht="21" customHeight="1" x14ac:dyDescent="0.4">
      <c r="A204" s="79">
        <v>0.79166666666666663</v>
      </c>
      <c r="B204" s="101"/>
      <c r="C204" s="87"/>
      <c r="D204" s="88"/>
      <c r="E204" s="85">
        <f>(AC101+AB109/60/24+AB116/60/24+D133/60/24+D140/60/24+D147/60/24+D154/60/24+D161/60/24+D168/60/24+D175/60/24+D182/60/24+D189/60/24+D196/60/24+D203/60/24)</f>
        <v>1.7638888888888891</v>
      </c>
      <c r="F204" s="83"/>
      <c r="G204" s="83"/>
      <c r="H204" s="84"/>
      <c r="I204" s="85">
        <f>(E218+D226/60/24+D233/60/24+H133/60/24+H140/60/24+H147/60/24+H154/60/24+H161/60/24+H168/60/24+H175/60/24+H182/60/24+H189/60/24+H196/60/24+H203/60/24)</f>
        <v>1.7465277777777783</v>
      </c>
      <c r="J204" s="83"/>
      <c r="K204" s="83"/>
      <c r="L204" s="84"/>
      <c r="M204" s="85">
        <f>(I218+H226/60/24+H233/60/24+L133/60/24+L140/60/24+L147/60/24+L154/60/24+L161/60/24+L168/60/24+L175/60/24+L182/60/24+L189/60/24+L196/60/24+L203/60/24)</f>
        <v>1.7743055555555556</v>
      </c>
      <c r="N204" s="101"/>
      <c r="O204" s="91"/>
      <c r="P204" s="147"/>
      <c r="Q204" s="85">
        <f>(M218+L226/60/24+L233/60/24+P133/60/24+P140/60/24+P147/60/24+P154/60/24+P161/60/24+P168/60/24+P175/60/24+P182/60/24+P189/60/24+P196/60/24+P203/60/24)</f>
        <v>1.7847222222222221</v>
      </c>
      <c r="R204" s="101"/>
      <c r="S204" s="179"/>
      <c r="T204" s="180"/>
      <c r="U204" s="85">
        <f>(Q218+P226/60/24+P233/60/24+T133/60/24+T140/60/24+T147/60/24+T154/60/24+T161/60/24+T168/60/24+T175/60/24+T182/60/24+T189/60/24+T196/60/24+T203/60/24)</f>
        <v>1.7638888888888893</v>
      </c>
      <c r="V204" s="83"/>
      <c r="W204" s="83"/>
      <c r="X204" s="84"/>
      <c r="Y204" s="85">
        <f>(U218+T226/60/24+T233/60/24+X133/60/24+X140/60/24+X147/60/24+X154/60/24+X161/60/24+X168/60/24+X175/60/24+X182/60/24+X189/60/24+X196/60/24+X203/60/24)</f>
        <v>1.774305555555556</v>
      </c>
      <c r="Z204" s="101"/>
      <c r="AA204" s="181"/>
      <c r="AB204" s="181"/>
      <c r="AC204" s="85">
        <f>(Y218+X226/60/24+X233/60/24+AB133/60/24+AB140/60/24+AB147/60/24+AB154/60/24+AB161/60/24+AB168/60/24+AB175/60/24+AB182/60/24+AB189/60/24+AB196/60/24+AB203/60/24)</f>
        <v>1.7638888888888893</v>
      </c>
      <c r="AD204" s="86">
        <v>0.79166666666666663</v>
      </c>
      <c r="AE204" s="3"/>
      <c r="AF204" s="3"/>
      <c r="AG204" s="3"/>
      <c r="AH204" s="3"/>
      <c r="AI204" s="3"/>
      <c r="AJ204" s="3"/>
      <c r="AK204" s="3"/>
      <c r="AL204" s="3"/>
    </row>
    <row r="205" spans="1:42" s="7" customFormat="1" ht="21" customHeight="1" x14ac:dyDescent="0.4">
      <c r="A205" s="96"/>
      <c r="B205" s="197" t="s">
        <v>341</v>
      </c>
      <c r="C205" s="83"/>
      <c r="D205" s="231"/>
      <c r="E205" s="232"/>
      <c r="F205" s="197" t="s">
        <v>364</v>
      </c>
      <c r="G205" s="83"/>
      <c r="H205" s="231"/>
      <c r="I205" s="232"/>
      <c r="J205" s="197" t="s">
        <v>282</v>
      </c>
      <c r="K205" s="83"/>
      <c r="L205" s="231"/>
      <c r="M205" s="254"/>
      <c r="N205" s="148" t="s">
        <v>237</v>
      </c>
      <c r="O205" s="80"/>
      <c r="P205" s="248"/>
      <c r="Q205" s="248"/>
      <c r="R205" s="197" t="s">
        <v>409</v>
      </c>
      <c r="S205" s="83"/>
      <c r="T205" s="231"/>
      <c r="U205" s="244"/>
      <c r="V205" s="197" t="s">
        <v>366</v>
      </c>
      <c r="W205" s="83"/>
      <c r="X205" s="231"/>
      <c r="Y205" s="251"/>
      <c r="Z205" s="197" t="s">
        <v>423</v>
      </c>
      <c r="AA205" s="83"/>
      <c r="AB205" s="231"/>
      <c r="AC205" s="232"/>
      <c r="AD205" s="99"/>
      <c r="AE205" s="13"/>
      <c r="AF205" s="13"/>
      <c r="AG205" s="13"/>
      <c r="AH205" s="13"/>
      <c r="AI205" s="13"/>
      <c r="AJ205" s="13"/>
      <c r="AK205" s="13"/>
      <c r="AL205" s="13"/>
    </row>
    <row r="206" spans="1:42" s="7" customFormat="1" ht="21" customHeight="1" x14ac:dyDescent="0.4">
      <c r="A206" s="96"/>
      <c r="B206" s="98" t="s">
        <v>342</v>
      </c>
      <c r="C206" s="83"/>
      <c r="D206" s="231"/>
      <c r="E206" s="232"/>
      <c r="F206" s="98" t="s">
        <v>365</v>
      </c>
      <c r="G206" s="83"/>
      <c r="H206" s="231"/>
      <c r="I206" s="232"/>
      <c r="J206" s="98" t="s">
        <v>283</v>
      </c>
      <c r="K206" s="83"/>
      <c r="L206" s="231"/>
      <c r="M206" s="254"/>
      <c r="N206" s="149" t="s">
        <v>238</v>
      </c>
      <c r="O206" s="80"/>
      <c r="P206" s="248"/>
      <c r="Q206" s="248"/>
      <c r="R206" s="98" t="s">
        <v>410</v>
      </c>
      <c r="S206" s="83"/>
      <c r="T206" s="231"/>
      <c r="U206" s="244"/>
      <c r="V206" s="98" t="s">
        <v>367</v>
      </c>
      <c r="W206" s="83"/>
      <c r="X206" s="231"/>
      <c r="Y206" s="251"/>
      <c r="Z206" s="98" t="s">
        <v>424</v>
      </c>
      <c r="AA206" s="83"/>
      <c r="AB206" s="231"/>
      <c r="AC206" s="232"/>
      <c r="AD206" s="99"/>
      <c r="AE206" s="13"/>
      <c r="AF206" s="13"/>
      <c r="AG206" s="13"/>
      <c r="AH206" s="13"/>
      <c r="AI206" s="13"/>
      <c r="AJ206" s="13"/>
      <c r="AK206" s="13"/>
      <c r="AL206" s="13"/>
    </row>
    <row r="207" spans="1:42" s="7" customFormat="1" ht="21" customHeight="1" x14ac:dyDescent="0.4">
      <c r="A207" s="96"/>
      <c r="B207" s="83" t="s">
        <v>343</v>
      </c>
      <c r="C207" s="83"/>
      <c r="D207" s="231"/>
      <c r="E207" s="232"/>
      <c r="F207" s="98" t="s">
        <v>296</v>
      </c>
      <c r="G207" s="83"/>
      <c r="H207" s="231"/>
      <c r="I207" s="232"/>
      <c r="J207" s="142" t="s">
        <v>284</v>
      </c>
      <c r="K207" s="251"/>
      <c r="L207" s="231"/>
      <c r="M207" s="254"/>
      <c r="N207" s="98" t="s">
        <v>239</v>
      </c>
      <c r="O207" s="80"/>
      <c r="P207" s="248"/>
      <c r="Q207" s="248"/>
      <c r="R207" s="98" t="s">
        <v>343</v>
      </c>
      <c r="S207" s="83"/>
      <c r="T207" s="231"/>
      <c r="U207" s="244"/>
      <c r="V207" s="98" t="s">
        <v>296</v>
      </c>
      <c r="W207" s="83"/>
      <c r="X207" s="231"/>
      <c r="Y207" s="251"/>
      <c r="Z207" s="98" t="s">
        <v>296</v>
      </c>
      <c r="AA207" s="83"/>
      <c r="AB207" s="231"/>
      <c r="AC207" s="232"/>
      <c r="AD207" s="99"/>
      <c r="AE207" s="13"/>
      <c r="AF207" s="13"/>
      <c r="AG207" s="13"/>
      <c r="AH207" s="13"/>
      <c r="AI207" s="13"/>
      <c r="AJ207" s="13"/>
      <c r="AK207" s="13"/>
      <c r="AL207" s="13"/>
    </row>
    <row r="208" spans="1:42" s="7" customFormat="1" ht="21" customHeight="1" x14ac:dyDescent="0.4">
      <c r="A208" s="100"/>
      <c r="B208" s="83"/>
      <c r="C208" s="83"/>
      <c r="D208" s="231"/>
      <c r="E208" s="232"/>
      <c r="F208" s="592" t="s">
        <v>325</v>
      </c>
      <c r="G208" s="83"/>
      <c r="H208" s="231"/>
      <c r="I208" s="232"/>
      <c r="J208" s="98" t="s">
        <v>285</v>
      </c>
      <c r="K208" s="251"/>
      <c r="L208" s="231"/>
      <c r="M208" s="254"/>
      <c r="N208" s="539" t="s">
        <v>89</v>
      </c>
      <c r="O208" s="80"/>
      <c r="P208" s="248"/>
      <c r="Q208" s="248"/>
      <c r="R208" s="142" t="s">
        <v>325</v>
      </c>
      <c r="S208" s="83"/>
      <c r="T208" s="231"/>
      <c r="U208" s="232"/>
      <c r="V208" s="592" t="s">
        <v>325</v>
      </c>
      <c r="W208" s="83"/>
      <c r="X208" s="231"/>
      <c r="Y208" s="251"/>
      <c r="Z208" s="592" t="s">
        <v>325</v>
      </c>
      <c r="AA208" s="83"/>
      <c r="AB208" s="231"/>
      <c r="AC208" s="232"/>
      <c r="AD208" s="102"/>
      <c r="AE208" s="13"/>
      <c r="AF208" s="13"/>
      <c r="AG208" s="13"/>
      <c r="AH208" s="13"/>
      <c r="AI208" s="13"/>
      <c r="AJ208" s="13"/>
      <c r="AK208" s="13"/>
      <c r="AL208" s="13"/>
    </row>
    <row r="209" spans="1:42" s="7" customFormat="1" ht="21" customHeight="1" x14ac:dyDescent="0.4">
      <c r="A209" s="96"/>
      <c r="B209" s="83">
        <v>99</v>
      </c>
      <c r="C209" s="83" t="s">
        <v>56</v>
      </c>
      <c r="D209" s="231"/>
      <c r="E209" s="232"/>
      <c r="F209" s="98">
        <v>133</v>
      </c>
      <c r="G209" s="83" t="s">
        <v>56</v>
      </c>
      <c r="H209" s="231"/>
      <c r="I209" s="232"/>
      <c r="J209" s="98">
        <v>91</v>
      </c>
      <c r="K209" s="83" t="s">
        <v>56</v>
      </c>
      <c r="L209" s="231"/>
      <c r="M209" s="254"/>
      <c r="N209" s="98">
        <v>91</v>
      </c>
      <c r="O209" s="83" t="s">
        <v>56</v>
      </c>
      <c r="P209" s="231"/>
      <c r="Q209" s="231"/>
      <c r="R209" s="98">
        <v>90</v>
      </c>
      <c r="S209" s="83" t="s">
        <v>56</v>
      </c>
      <c r="T209" s="231"/>
      <c r="U209" s="232"/>
      <c r="V209" s="98">
        <v>92</v>
      </c>
      <c r="W209" s="83" t="s">
        <v>56</v>
      </c>
      <c r="X209" s="231"/>
      <c r="Y209" s="251"/>
      <c r="Z209" s="98">
        <v>102</v>
      </c>
      <c r="AA209" s="83" t="s">
        <v>56</v>
      </c>
      <c r="AB209" s="231"/>
      <c r="AC209" s="232"/>
      <c r="AD209" s="99"/>
      <c r="AE209" s="13"/>
      <c r="AF209" s="13"/>
      <c r="AG209" s="13"/>
      <c r="AH209" s="13"/>
      <c r="AI209" s="13"/>
      <c r="AJ209" s="13"/>
      <c r="AK209" s="13"/>
      <c r="AL209" s="13"/>
    </row>
    <row r="210" spans="1:42" s="7" customFormat="1" ht="21" customHeight="1" x14ac:dyDescent="0.4">
      <c r="A210" s="115"/>
      <c r="B210" s="246">
        <v>6</v>
      </c>
      <c r="C210" s="103"/>
      <c r="D210" s="129">
        <f>B209+B210</f>
        <v>105</v>
      </c>
      <c r="E210" s="241"/>
      <c r="F210" s="239">
        <v>2</v>
      </c>
      <c r="G210" s="103"/>
      <c r="H210" s="129">
        <f>F209+F210</f>
        <v>135</v>
      </c>
      <c r="I210" s="241"/>
      <c r="J210" s="239">
        <v>4</v>
      </c>
      <c r="K210" s="103"/>
      <c r="L210" s="129">
        <f>J209+J210</f>
        <v>95</v>
      </c>
      <c r="M210" s="256"/>
      <c r="N210" s="263">
        <v>4</v>
      </c>
      <c r="O210" s="121"/>
      <c r="P210" s="264">
        <f>N209+N210</f>
        <v>95</v>
      </c>
      <c r="Q210" s="264"/>
      <c r="R210" s="239">
        <v>5</v>
      </c>
      <c r="S210" s="103"/>
      <c r="T210" s="129">
        <f>R209+R210</f>
        <v>95</v>
      </c>
      <c r="U210" s="241"/>
      <c r="V210" s="239">
        <v>3</v>
      </c>
      <c r="W210" s="103"/>
      <c r="X210" s="129">
        <f>V209+V210</f>
        <v>95</v>
      </c>
      <c r="Y210" s="253"/>
      <c r="Z210" s="239">
        <v>3</v>
      </c>
      <c r="AA210" s="103"/>
      <c r="AB210" s="129">
        <f>Z209+Z210</f>
        <v>105</v>
      </c>
      <c r="AC210" s="241"/>
      <c r="AD210" s="117"/>
      <c r="AE210" s="13"/>
      <c r="AF210" s="13"/>
      <c r="AG210" s="13"/>
      <c r="AH210" s="13"/>
      <c r="AI210" s="13"/>
      <c r="AJ210" s="13"/>
      <c r="AK210" s="13"/>
      <c r="AL210" s="13"/>
    </row>
    <row r="211" spans="1:42" s="10" customFormat="1" ht="21" customHeight="1" x14ac:dyDescent="0.35">
      <c r="A211" s="79">
        <v>0.875</v>
      </c>
      <c r="B211" s="101"/>
      <c r="C211" s="91"/>
      <c r="D211" s="92"/>
      <c r="E211" s="85">
        <f>(AC101+AB109/60/24+AB116/60/24+D133/60/24+D140/60/24+D147/60/24+D154/60/24+D161/60/24+D168/60/24+D175/60/24+D182/60/24+D189/60/24+D196/60/24+D203/60/24+D210/60/24)</f>
        <v>1.8368055555555558</v>
      </c>
      <c r="F211" s="145"/>
      <c r="G211" s="83"/>
      <c r="H211" s="84"/>
      <c r="I211" s="85">
        <f>(E218+D226/60/24+D233/60/24+H133/60/24+H140/60/24+H147/60/24+H154/60/24+H161/60/24+H168/60/24+H175/60/24+H182/60/24+H189/60/24+H196/60/24+H203/60/24+H210/60/24)</f>
        <v>1.8402777777777783</v>
      </c>
      <c r="J211" s="101"/>
      <c r="K211" s="91"/>
      <c r="L211" s="92"/>
      <c r="M211" s="85">
        <f>(I218+H226/60/24+H233/60/24+L133/60/24+L140/60/24+L147/60/24+L154/60/24+L161/60/24+L168/60/24+L175/60/24+L182/60/24+L189/60/24+L196/60/24+L203/60/24+L210/60/24)</f>
        <v>1.8402777777777779</v>
      </c>
      <c r="N211" s="145"/>
      <c r="O211" s="83"/>
      <c r="P211" s="84"/>
      <c r="Q211" s="85">
        <f>(M218+L226/60/24+L233/60/24+P133/60/24+P140/60/24+P147/60/24+P154/60/24+P161/60/24+P168/60/24+P175/60/24+P182/60/24+P189/60/24+P196/60/24+P203/60/24+P210/60/24)</f>
        <v>1.8506944444444444</v>
      </c>
      <c r="R211" s="145"/>
      <c r="S211" s="83"/>
      <c r="T211" s="84"/>
      <c r="U211" s="85">
        <f>(Q218+P226/60/24+P233/60/24+T133/60/24+T140/60/24+T147/60/24+T154/60/24+T161/60/24+T168/60/24+T175/60/24+T182/60/24+T189/60/24+T196/60/24+T203/60/24+T210/60/24)</f>
        <v>1.8298611111111116</v>
      </c>
      <c r="V211" s="145"/>
      <c r="W211" s="83"/>
      <c r="X211" s="84"/>
      <c r="Y211" s="85">
        <f>(U218+T226/60/24+T233/60/24+X133/60/24+X140/60/24+X147/60/24+X154/60/24+X161/60/24+X168/60/24+X175/60/24+X182/60/24+X189/60/24+X196/60/24+X203/60/24+X210/60/24)</f>
        <v>1.8402777777777783</v>
      </c>
      <c r="Z211" s="83"/>
      <c r="AA211" s="83"/>
      <c r="AB211" s="84"/>
      <c r="AC211" s="85">
        <f>(Y218+X226/60/24+X233/60/24+AB133/60/24+AB140/60/24+AB147/60/24+AB154/60/24+AB161/60/24+AB168/60/24+AB175/60/24+AB182/60/24+AB189/60/24+AB196/60/24+AB203/60/24+AB210/60/24)</f>
        <v>1.836805555555556</v>
      </c>
      <c r="AD211" s="86">
        <v>0.875</v>
      </c>
      <c r="AE211" s="3"/>
      <c r="AF211" s="3"/>
      <c r="AG211" s="3"/>
      <c r="AH211" s="3"/>
      <c r="AI211" s="3"/>
      <c r="AJ211" s="3"/>
      <c r="AK211" s="3"/>
      <c r="AL211" s="3"/>
    </row>
    <row r="212" spans="1:42" s="7" customFormat="1" ht="21" customHeight="1" x14ac:dyDescent="0.4">
      <c r="A212" s="96"/>
      <c r="B212" s="197" t="s">
        <v>616</v>
      </c>
      <c r="C212" s="83"/>
      <c r="D212" s="231"/>
      <c r="E212" s="89"/>
      <c r="F212" s="197" t="s">
        <v>391</v>
      </c>
      <c r="G212" s="259"/>
      <c r="H212" s="238"/>
      <c r="I212" s="254"/>
      <c r="J212" s="197" t="s">
        <v>316</v>
      </c>
      <c r="K212" s="83"/>
      <c r="L212" s="231"/>
      <c r="M212" s="243"/>
      <c r="N212" s="148" t="s">
        <v>184</v>
      </c>
      <c r="O212" s="80"/>
      <c r="P212" s="248"/>
      <c r="Q212" s="248"/>
      <c r="R212" s="197" t="s">
        <v>44</v>
      </c>
      <c r="S212" s="83"/>
      <c r="T212" s="231"/>
      <c r="U212" s="232"/>
      <c r="V212" s="197" t="s">
        <v>108</v>
      </c>
      <c r="W212" s="83"/>
      <c r="X212" s="231"/>
      <c r="Y212" s="243"/>
      <c r="Z212" s="197" t="s">
        <v>550</v>
      </c>
      <c r="AA212" s="83"/>
      <c r="AB212" s="231"/>
      <c r="AC212" s="232"/>
      <c r="AD212" s="99"/>
      <c r="AE212" s="13"/>
      <c r="AF212" s="13"/>
      <c r="AG212" s="13"/>
      <c r="AH212" s="13"/>
      <c r="AI212" s="13"/>
      <c r="AJ212" s="13"/>
      <c r="AK212" s="13"/>
      <c r="AL212" s="13"/>
    </row>
    <row r="213" spans="1:42" s="7" customFormat="1" ht="21" customHeight="1" x14ac:dyDescent="0.4">
      <c r="A213" s="115"/>
      <c r="B213" s="98" t="s">
        <v>543</v>
      </c>
      <c r="C213" s="83"/>
      <c r="D213" s="231"/>
      <c r="E213" s="89"/>
      <c r="F213" s="98" t="s">
        <v>392</v>
      </c>
      <c r="G213" s="83"/>
      <c r="H213" s="231"/>
      <c r="I213" s="254"/>
      <c r="J213" s="98" t="s">
        <v>317</v>
      </c>
      <c r="K213" s="83"/>
      <c r="L213" s="231"/>
      <c r="M213" s="275"/>
      <c r="N213" s="149" t="s">
        <v>185</v>
      </c>
      <c r="O213" s="80"/>
      <c r="P213" s="248"/>
      <c r="Q213" s="248"/>
      <c r="R213" s="98" t="s">
        <v>45</v>
      </c>
      <c r="S213" s="83"/>
      <c r="T213" s="231"/>
      <c r="U213" s="232"/>
      <c r="V213" s="98" t="s">
        <v>109</v>
      </c>
      <c r="W213" s="83"/>
      <c r="X213" s="231"/>
      <c r="Y213" s="275"/>
      <c r="Z213" s="98" t="s">
        <v>551</v>
      </c>
      <c r="AA213" s="83"/>
      <c r="AB213" s="231"/>
      <c r="AC213" s="232"/>
      <c r="AD213" s="1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</row>
    <row r="214" spans="1:42" s="7" customFormat="1" ht="21" customHeight="1" x14ac:dyDescent="0.4">
      <c r="A214" s="115"/>
      <c r="B214" s="98" t="s">
        <v>542</v>
      </c>
      <c r="C214" s="83"/>
      <c r="D214" s="231"/>
      <c r="E214" s="89"/>
      <c r="F214" s="98" t="s">
        <v>296</v>
      </c>
      <c r="G214" s="83"/>
      <c r="H214" s="231"/>
      <c r="I214" s="254"/>
      <c r="J214" s="98" t="s">
        <v>542</v>
      </c>
      <c r="K214" s="83"/>
      <c r="L214" s="231"/>
      <c r="M214" s="275"/>
      <c r="N214" s="98" t="s">
        <v>79</v>
      </c>
      <c r="O214" s="80"/>
      <c r="P214" s="248"/>
      <c r="Q214" s="248"/>
      <c r="R214" s="98" t="s">
        <v>542</v>
      </c>
      <c r="S214" s="83"/>
      <c r="T214" s="231"/>
      <c r="U214" s="232"/>
      <c r="V214" s="98" t="s">
        <v>25</v>
      </c>
      <c r="W214" s="83"/>
      <c r="X214" s="231"/>
      <c r="Y214" s="275"/>
      <c r="Z214" s="98" t="s">
        <v>542</v>
      </c>
      <c r="AA214" s="83"/>
      <c r="AB214" s="231"/>
      <c r="AC214" s="232"/>
      <c r="AD214" s="1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</row>
    <row r="215" spans="1:42" s="7" customFormat="1" ht="21" customHeight="1" x14ac:dyDescent="0.4">
      <c r="A215" s="100"/>
      <c r="B215" s="596"/>
      <c r="C215" s="83"/>
      <c r="D215" s="236"/>
      <c r="E215" s="234"/>
      <c r="F215" s="257"/>
      <c r="G215" s="83"/>
      <c r="H215" s="231"/>
      <c r="I215" s="254"/>
      <c r="J215" s="197" t="s">
        <v>544</v>
      </c>
      <c r="K215" s="83"/>
      <c r="L215" s="231"/>
      <c r="M215" s="243" t="s">
        <v>545</v>
      </c>
      <c r="N215" s="197"/>
      <c r="O215" s="80"/>
      <c r="P215" s="248"/>
      <c r="Q215" s="248"/>
      <c r="R215" s="596"/>
      <c r="S215" s="83"/>
      <c r="T215" s="231"/>
      <c r="U215" s="232"/>
      <c r="V215" s="142" t="s">
        <v>110</v>
      </c>
      <c r="W215" s="83"/>
      <c r="X215" s="231"/>
      <c r="Y215" s="243" t="s">
        <v>52</v>
      </c>
      <c r="Z215" s="98" t="s">
        <v>545</v>
      </c>
      <c r="AA215" s="83"/>
      <c r="AB215" s="231"/>
      <c r="AC215" s="232"/>
      <c r="AD215" s="102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</row>
    <row r="216" spans="1:42" s="7" customFormat="1" ht="21" customHeight="1" x14ac:dyDescent="0.4">
      <c r="A216" s="96"/>
      <c r="B216" s="98">
        <v>111</v>
      </c>
      <c r="C216" s="83" t="s">
        <v>55</v>
      </c>
      <c r="D216" s="231"/>
      <c r="E216" s="237"/>
      <c r="F216" s="98">
        <v>104</v>
      </c>
      <c r="G216" s="83" t="s">
        <v>55</v>
      </c>
      <c r="H216" s="231"/>
      <c r="I216" s="254"/>
      <c r="J216" s="98">
        <v>102</v>
      </c>
      <c r="K216" s="83" t="s">
        <v>55</v>
      </c>
      <c r="L216" s="231"/>
      <c r="M216" s="243"/>
      <c r="N216" s="98">
        <v>91</v>
      </c>
      <c r="O216" s="83" t="s">
        <v>55</v>
      </c>
      <c r="P216" s="248"/>
      <c r="Q216" s="248"/>
      <c r="R216" s="98">
        <v>119</v>
      </c>
      <c r="S216" s="83" t="s">
        <v>55</v>
      </c>
      <c r="T216" s="245"/>
      <c r="U216" s="232"/>
      <c r="V216" s="98">
        <v>108</v>
      </c>
      <c r="W216" s="83" t="s">
        <v>55</v>
      </c>
      <c r="X216" s="231"/>
      <c r="Y216" s="243"/>
      <c r="Z216" s="98">
        <v>110</v>
      </c>
      <c r="AA216" s="83" t="s">
        <v>55</v>
      </c>
      <c r="AB216" s="231"/>
      <c r="AC216" s="232"/>
      <c r="AD216" s="99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</row>
    <row r="217" spans="1:42" s="7" customFormat="1" ht="21" customHeight="1" x14ac:dyDescent="0.4">
      <c r="A217" s="96" t="s">
        <v>11</v>
      </c>
      <c r="B217" s="239">
        <v>4</v>
      </c>
      <c r="C217" s="103"/>
      <c r="D217" s="129">
        <f>B216+B217</f>
        <v>115</v>
      </c>
      <c r="E217" s="240"/>
      <c r="F217" s="239">
        <v>6</v>
      </c>
      <c r="G217" s="103"/>
      <c r="H217" s="129">
        <f>F216+F217</f>
        <v>110</v>
      </c>
      <c r="I217" s="256"/>
      <c r="J217" s="239">
        <v>8</v>
      </c>
      <c r="K217" s="103"/>
      <c r="L217" s="129">
        <f>J216+J217</f>
        <v>110</v>
      </c>
      <c r="M217" s="104"/>
      <c r="N217" s="263">
        <v>4</v>
      </c>
      <c r="O217" s="121"/>
      <c r="P217" s="264">
        <f>N216+N217</f>
        <v>95</v>
      </c>
      <c r="Q217" s="264"/>
      <c r="R217" s="239">
        <v>6</v>
      </c>
      <c r="S217" s="103"/>
      <c r="T217" s="129">
        <f>R216+R217</f>
        <v>125</v>
      </c>
      <c r="U217" s="241"/>
      <c r="V217" s="239">
        <v>2</v>
      </c>
      <c r="W217" s="103"/>
      <c r="X217" s="129">
        <f>V216+V217</f>
        <v>110</v>
      </c>
      <c r="Y217" s="104"/>
      <c r="Z217" s="239">
        <v>5</v>
      </c>
      <c r="AA217" s="103"/>
      <c r="AB217" s="129">
        <f>Z216+Z217</f>
        <v>115</v>
      </c>
      <c r="AC217" s="241"/>
      <c r="AD217" s="99" t="s">
        <v>11</v>
      </c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</row>
    <row r="218" spans="1:42" s="11" customFormat="1" ht="21" customHeight="1" thickBot="1" x14ac:dyDescent="0.3">
      <c r="A218" s="79">
        <v>0.91666666666666663</v>
      </c>
      <c r="B218" s="146"/>
      <c r="C218" s="113"/>
      <c r="D218" s="136"/>
      <c r="E218" s="82">
        <v>0.91666666666666663</v>
      </c>
      <c r="F218" s="113"/>
      <c r="G218" s="113"/>
      <c r="H218" s="136"/>
      <c r="I218" s="82">
        <v>0.91666666666666663</v>
      </c>
      <c r="J218" s="113"/>
      <c r="K218" s="113"/>
      <c r="L218" s="136"/>
      <c r="M218" s="82">
        <v>0.91666666666666663</v>
      </c>
      <c r="N218" s="113"/>
      <c r="O218" s="113"/>
      <c r="P218" s="136"/>
      <c r="Q218" s="82">
        <v>0.91666666666666663</v>
      </c>
      <c r="R218" s="113"/>
      <c r="S218" s="113"/>
      <c r="T218" s="136"/>
      <c r="U218" s="82">
        <v>0.91666666666666663</v>
      </c>
      <c r="V218" s="113"/>
      <c r="W218" s="113"/>
      <c r="X218" s="136"/>
      <c r="Y218" s="85">
        <v>0.91666666666666663</v>
      </c>
      <c r="Z218" s="113"/>
      <c r="AA218" s="113"/>
      <c r="AB218" s="136"/>
      <c r="AC218" s="82">
        <v>0.91666666666666663</v>
      </c>
      <c r="AD218" s="86">
        <v>0.91666666666666663</v>
      </c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 spans="1:42" s="11" customFormat="1" ht="21" customHeight="1" x14ac:dyDescent="0.25">
      <c r="A219" s="86"/>
      <c r="B219" s="599" t="s">
        <v>30</v>
      </c>
      <c r="C219" s="600"/>
      <c r="D219" s="600"/>
      <c r="E219" s="600"/>
      <c r="F219" s="600"/>
      <c r="G219" s="600"/>
      <c r="H219" s="600"/>
      <c r="I219" s="600"/>
      <c r="J219" s="613" t="s">
        <v>31</v>
      </c>
      <c r="K219" s="614"/>
      <c r="L219" s="614"/>
      <c r="M219" s="615"/>
      <c r="N219" s="600" t="s">
        <v>30</v>
      </c>
      <c r="O219" s="600"/>
      <c r="P219" s="600"/>
      <c r="Q219" s="600"/>
      <c r="R219" s="600"/>
      <c r="S219" s="600"/>
      <c r="T219" s="600"/>
      <c r="U219" s="616"/>
      <c r="V219" s="215" t="s">
        <v>27</v>
      </c>
      <c r="W219" s="215"/>
      <c r="X219" s="216"/>
      <c r="Y219" s="219"/>
      <c r="Z219" s="215" t="s">
        <v>28</v>
      </c>
      <c r="AA219" s="217"/>
      <c r="AB219" s="218"/>
      <c r="AC219" s="219"/>
      <c r="AD219" s="86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 spans="1:42" s="7" customFormat="1" ht="21" customHeight="1" thickBot="1" x14ac:dyDescent="0.4">
      <c r="A220" s="86"/>
      <c r="B220" s="601"/>
      <c r="C220" s="602"/>
      <c r="D220" s="602"/>
      <c r="E220" s="602"/>
      <c r="F220" s="602"/>
      <c r="G220" s="602"/>
      <c r="H220" s="602"/>
      <c r="I220" s="602"/>
      <c r="J220" s="618" t="s">
        <v>32</v>
      </c>
      <c r="K220" s="619"/>
      <c r="L220" s="619"/>
      <c r="M220" s="620"/>
      <c r="N220" s="602"/>
      <c r="O220" s="602"/>
      <c r="P220" s="602"/>
      <c r="Q220" s="602"/>
      <c r="R220" s="602"/>
      <c r="S220" s="602"/>
      <c r="T220" s="602"/>
      <c r="U220" s="617"/>
      <c r="V220" s="220" t="s">
        <v>29</v>
      </c>
      <c r="W220" s="215"/>
      <c r="X220" s="216"/>
      <c r="Y220" s="222"/>
      <c r="Z220" s="221" t="s">
        <v>20</v>
      </c>
      <c r="AA220" s="217"/>
      <c r="AB220" s="218"/>
      <c r="AC220" s="222"/>
      <c r="AD220" s="86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</row>
    <row r="221" spans="1:42" s="7" customFormat="1" ht="21" customHeight="1" x14ac:dyDescent="0.4">
      <c r="A221" s="96"/>
      <c r="B221" s="197" t="s">
        <v>583</v>
      </c>
      <c r="C221" s="83"/>
      <c r="D221" s="231"/>
      <c r="E221" s="243"/>
      <c r="F221" s="197" t="s">
        <v>584</v>
      </c>
      <c r="G221" s="83"/>
      <c r="H221" s="231"/>
      <c r="I221" s="89"/>
      <c r="J221" s="533" t="s">
        <v>606</v>
      </c>
      <c r="K221" s="83"/>
      <c r="L221" s="231"/>
      <c r="M221" s="232"/>
      <c r="N221" s="197" t="s">
        <v>588</v>
      </c>
      <c r="O221" s="83"/>
      <c r="P221" s="231"/>
      <c r="Q221" s="89"/>
      <c r="R221" s="197" t="s">
        <v>149</v>
      </c>
      <c r="S221" s="83"/>
      <c r="T221" s="231"/>
      <c r="U221" s="254"/>
      <c r="V221" s="533" t="s">
        <v>607</v>
      </c>
      <c r="W221" s="83"/>
      <c r="X221" s="231"/>
      <c r="Y221" s="232"/>
      <c r="Z221" s="197" t="s">
        <v>600</v>
      </c>
      <c r="AA221" s="83"/>
      <c r="AB221" s="231"/>
      <c r="AC221" s="232"/>
      <c r="AD221" s="182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</row>
    <row r="222" spans="1:42" s="7" customFormat="1" ht="21.9" customHeight="1" x14ac:dyDescent="0.4">
      <c r="A222" s="96"/>
      <c r="B222" s="98" t="s">
        <v>115</v>
      </c>
      <c r="C222" s="83"/>
      <c r="D222" s="231"/>
      <c r="E222" s="243"/>
      <c r="F222" s="98" t="s">
        <v>118</v>
      </c>
      <c r="G222" s="83"/>
      <c r="H222" s="231"/>
      <c r="I222" s="89"/>
      <c r="J222" s="98" t="s">
        <v>136</v>
      </c>
      <c r="K222" s="83"/>
      <c r="L222" s="231"/>
      <c r="M222" s="232"/>
      <c r="N222" s="98" t="s">
        <v>124</v>
      </c>
      <c r="O222" s="83"/>
      <c r="P222" s="231"/>
      <c r="Q222" s="89"/>
      <c r="R222" s="98" t="s">
        <v>7</v>
      </c>
      <c r="S222" s="83"/>
      <c r="T222" s="231"/>
      <c r="U222" s="254"/>
      <c r="V222" s="98" t="s">
        <v>137</v>
      </c>
      <c r="W222" s="83"/>
      <c r="X222" s="231"/>
      <c r="Y222" s="232"/>
      <c r="Z222" s="98" t="s">
        <v>138</v>
      </c>
      <c r="AA222" s="83"/>
      <c r="AB222" s="231"/>
      <c r="AC222" s="232"/>
      <c r="AD222" s="182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</row>
    <row r="223" spans="1:42" s="7" customFormat="1" ht="21.9" customHeight="1" x14ac:dyDescent="0.4">
      <c r="A223" s="96"/>
      <c r="B223" s="537" t="s">
        <v>116</v>
      </c>
      <c r="C223" s="83"/>
      <c r="D223" s="231"/>
      <c r="E223" s="243"/>
      <c r="F223" s="98" t="s">
        <v>81</v>
      </c>
      <c r="G223" s="83"/>
      <c r="H223" s="231"/>
      <c r="I223" s="89"/>
      <c r="J223" s="98" t="s">
        <v>25</v>
      </c>
      <c r="K223" s="83"/>
      <c r="L223" s="231"/>
      <c r="M223" s="232"/>
      <c r="N223" s="98" t="s">
        <v>81</v>
      </c>
      <c r="O223" s="83"/>
      <c r="P223" s="231"/>
      <c r="Q223" s="89"/>
      <c r="R223" s="98" t="s">
        <v>81</v>
      </c>
      <c r="S223" s="83"/>
      <c r="T223" s="231"/>
      <c r="U223" s="254"/>
      <c r="V223" s="98" t="s">
        <v>25</v>
      </c>
      <c r="W223" s="83"/>
      <c r="X223" s="231"/>
      <c r="Y223" s="232"/>
      <c r="Z223" s="535" t="s">
        <v>139</v>
      </c>
      <c r="AA223" s="83"/>
      <c r="AB223" s="231"/>
      <c r="AC223" s="232"/>
      <c r="AD223" s="182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</row>
    <row r="224" spans="1:42" s="7" customFormat="1" ht="21.9" customHeight="1" x14ac:dyDescent="0.4">
      <c r="A224" s="100"/>
      <c r="B224" s="98" t="s">
        <v>81</v>
      </c>
      <c r="C224" s="83"/>
      <c r="D224" s="231"/>
      <c r="E224" s="244"/>
      <c r="F224" s="301"/>
      <c r="G224" s="83"/>
      <c r="H224" s="236"/>
      <c r="I224" s="234"/>
      <c r="J224" s="301"/>
      <c r="K224" s="83"/>
      <c r="L224" s="231"/>
      <c r="M224" s="232"/>
      <c r="N224" s="301"/>
      <c r="O224" s="83"/>
      <c r="P224" s="236"/>
      <c r="Q224" s="234"/>
      <c r="R224" s="257"/>
      <c r="S224" s="83"/>
      <c r="T224" s="231"/>
      <c r="U224" s="254"/>
      <c r="V224" s="301"/>
      <c r="W224" s="83"/>
      <c r="X224" s="231"/>
      <c r="Y224" s="232"/>
      <c r="Z224" s="98" t="s">
        <v>81</v>
      </c>
      <c r="AA224" s="83"/>
      <c r="AB224" s="231"/>
      <c r="AC224" s="232"/>
      <c r="AD224" s="176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</row>
    <row r="225" spans="1:71" s="7" customFormat="1" ht="21.9" customHeight="1" x14ac:dyDescent="0.4">
      <c r="A225" s="115"/>
      <c r="B225" s="98">
        <v>99</v>
      </c>
      <c r="C225" s="83" t="s">
        <v>55</v>
      </c>
      <c r="D225" s="83"/>
      <c r="E225" s="244"/>
      <c r="F225" s="98">
        <v>108</v>
      </c>
      <c r="G225" s="83" t="s">
        <v>55</v>
      </c>
      <c r="H225" s="231"/>
      <c r="I225" s="237"/>
      <c r="J225" s="98">
        <v>85</v>
      </c>
      <c r="K225" s="83" t="s">
        <v>55</v>
      </c>
      <c r="L225" s="231"/>
      <c r="M225" s="232"/>
      <c r="N225" s="98">
        <v>109</v>
      </c>
      <c r="O225" s="83" t="s">
        <v>55</v>
      </c>
      <c r="P225" s="231"/>
      <c r="Q225" s="237"/>
      <c r="R225" s="98">
        <v>94</v>
      </c>
      <c r="S225" s="83" t="s">
        <v>54</v>
      </c>
      <c r="T225" s="231"/>
      <c r="U225" s="254"/>
      <c r="V225" s="98">
        <v>88</v>
      </c>
      <c r="W225" s="83" t="s">
        <v>54</v>
      </c>
      <c r="X225" s="231"/>
      <c r="Y225" s="232"/>
      <c r="Z225" s="98">
        <v>129</v>
      </c>
      <c r="AA225" s="83" t="s">
        <v>55</v>
      </c>
      <c r="AB225" s="231"/>
      <c r="AC225" s="232"/>
      <c r="AD225" s="19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</row>
    <row r="226" spans="1:71" s="7" customFormat="1" ht="21.9" customHeight="1" x14ac:dyDescent="0.4">
      <c r="A226" s="115"/>
      <c r="B226" s="239">
        <v>6</v>
      </c>
      <c r="C226" s="126"/>
      <c r="D226" s="246">
        <f>B225+B226</f>
        <v>105</v>
      </c>
      <c r="E226" s="247"/>
      <c r="F226" s="239">
        <v>7</v>
      </c>
      <c r="G226" s="103"/>
      <c r="H226" s="129">
        <f>F225+F226</f>
        <v>115</v>
      </c>
      <c r="I226" s="240"/>
      <c r="J226" s="239">
        <v>5</v>
      </c>
      <c r="K226" s="103"/>
      <c r="L226" s="129">
        <f>J225+J226</f>
        <v>90</v>
      </c>
      <c r="M226" s="241"/>
      <c r="N226" s="239">
        <v>6</v>
      </c>
      <c r="O226" s="103"/>
      <c r="P226" s="129">
        <f>N225+N226</f>
        <v>115</v>
      </c>
      <c r="Q226" s="240"/>
      <c r="R226" s="239">
        <v>6</v>
      </c>
      <c r="S226" s="103"/>
      <c r="T226" s="129">
        <f>R225+R226</f>
        <v>100</v>
      </c>
      <c r="U226" s="256"/>
      <c r="V226" s="239">
        <v>2</v>
      </c>
      <c r="W226" s="103"/>
      <c r="X226" s="129">
        <f>V225+V226</f>
        <v>90</v>
      </c>
      <c r="Y226" s="241"/>
      <c r="Z226" s="239">
        <v>6</v>
      </c>
      <c r="AA226" s="103"/>
      <c r="AB226" s="129">
        <f>Z225+Z226</f>
        <v>135</v>
      </c>
      <c r="AC226" s="241"/>
      <c r="AD226" s="19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</row>
    <row r="227" spans="1:71" s="11" customFormat="1" ht="21.9" customHeight="1" x14ac:dyDescent="0.25">
      <c r="A227" s="79">
        <v>0.95833333333333337</v>
      </c>
      <c r="B227" s="83"/>
      <c r="C227" s="83"/>
      <c r="D227" s="84"/>
      <c r="E227" s="85">
        <f>(E218+D226/60/24)</f>
        <v>0.98958333333333326</v>
      </c>
      <c r="F227" s="83"/>
      <c r="G227" s="83"/>
      <c r="H227" s="84"/>
      <c r="I227" s="85">
        <f>(I218+H226/60/24)</f>
        <v>0.99652777777777779</v>
      </c>
      <c r="J227" s="83"/>
      <c r="K227" s="83"/>
      <c r="L227" s="84"/>
      <c r="M227" s="85">
        <f>(M218+L226/60/24)</f>
        <v>0.97916666666666663</v>
      </c>
      <c r="N227" s="83"/>
      <c r="O227" s="83"/>
      <c r="P227" s="84"/>
      <c r="Q227" s="85">
        <f>(Q218+P226/60/24)</f>
        <v>0.99652777777777779</v>
      </c>
      <c r="R227" s="83"/>
      <c r="S227" s="83"/>
      <c r="T227" s="84"/>
      <c r="U227" s="85">
        <f>(U218+T226/60/24)</f>
        <v>0.98611111111111105</v>
      </c>
      <c r="V227" s="83"/>
      <c r="W227" s="83"/>
      <c r="X227" s="84"/>
      <c r="Y227" s="85">
        <f>(Y218+X226/60/24)</f>
        <v>0.97916666666666663</v>
      </c>
      <c r="Z227" s="83"/>
      <c r="AA227" s="83"/>
      <c r="AB227" s="84"/>
      <c r="AC227" s="85">
        <f>(AC218+AB226/60/24)</f>
        <v>1.0104166666666665</v>
      </c>
      <c r="AD227" s="134">
        <v>0.95833333333333337</v>
      </c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 spans="1:71" s="7" customFormat="1" ht="21.9" customHeight="1" x14ac:dyDescent="0.4">
      <c r="A228" s="96"/>
      <c r="B228" s="197" t="s">
        <v>314</v>
      </c>
      <c r="C228" s="83"/>
      <c r="D228" s="231"/>
      <c r="E228" s="232"/>
      <c r="F228" s="197" t="s">
        <v>302</v>
      </c>
      <c r="G228" s="83"/>
      <c r="H228" s="231"/>
      <c r="I228" s="243"/>
      <c r="J228" s="197" t="s">
        <v>377</v>
      </c>
      <c r="K228" s="83"/>
      <c r="L228" s="231"/>
      <c r="M228" s="231"/>
      <c r="N228" s="197" t="s">
        <v>294</v>
      </c>
      <c r="O228" s="259"/>
      <c r="P228" s="238"/>
      <c r="Q228" s="254"/>
      <c r="R228" s="197" t="s">
        <v>175</v>
      </c>
      <c r="S228" s="83"/>
      <c r="T228" s="231"/>
      <c r="U228" s="232"/>
      <c r="V228" s="197" t="s">
        <v>546</v>
      </c>
      <c r="W228" s="83"/>
      <c r="X228" s="231"/>
      <c r="Y228" s="232"/>
      <c r="Z228" s="197" t="s">
        <v>516</v>
      </c>
      <c r="AA228" s="83"/>
      <c r="AB228" s="231"/>
      <c r="AC228" s="232"/>
      <c r="AD228" s="182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</row>
    <row r="229" spans="1:71" s="7" customFormat="1" ht="21.9" customHeight="1" x14ac:dyDescent="0.4">
      <c r="A229" s="96"/>
      <c r="B229" s="98" t="s">
        <v>315</v>
      </c>
      <c r="C229" s="83"/>
      <c r="D229" s="231"/>
      <c r="E229" s="232"/>
      <c r="F229" s="98" t="s">
        <v>24</v>
      </c>
      <c r="G229" s="83"/>
      <c r="H229" s="231"/>
      <c r="I229" s="243"/>
      <c r="J229" s="98" t="s">
        <v>378</v>
      </c>
      <c r="K229" s="83"/>
      <c r="L229" s="231"/>
      <c r="M229" s="231"/>
      <c r="N229" s="98" t="s">
        <v>295</v>
      </c>
      <c r="O229" s="83"/>
      <c r="P229" s="231"/>
      <c r="Q229" s="254"/>
      <c r="R229" s="98" t="s">
        <v>176</v>
      </c>
      <c r="S229" s="83"/>
      <c r="T229" s="231"/>
      <c r="U229" s="232"/>
      <c r="V229" s="98" t="s">
        <v>547</v>
      </c>
      <c r="W229" s="83"/>
      <c r="X229" s="231"/>
      <c r="Y229" s="232"/>
      <c r="Z229" s="98" t="s">
        <v>517</v>
      </c>
      <c r="AA229" s="83"/>
      <c r="AB229" s="231"/>
      <c r="AC229" s="232"/>
      <c r="AD229" s="182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</row>
    <row r="230" spans="1:71" s="7" customFormat="1" ht="21" customHeight="1" x14ac:dyDescent="0.4">
      <c r="A230" s="100"/>
      <c r="B230" s="98" t="s">
        <v>296</v>
      </c>
      <c r="C230" s="83"/>
      <c r="D230" s="231"/>
      <c r="E230" s="232"/>
      <c r="F230" s="98" t="s">
        <v>296</v>
      </c>
      <c r="G230" s="83"/>
      <c r="H230" s="231"/>
      <c r="I230" s="243"/>
      <c r="J230" s="98" t="s">
        <v>379</v>
      </c>
      <c r="K230" s="83"/>
      <c r="L230" s="231"/>
      <c r="M230" s="231"/>
      <c r="N230" s="98" t="s">
        <v>296</v>
      </c>
      <c r="O230" s="83"/>
      <c r="P230" s="231"/>
      <c r="Q230" s="254"/>
      <c r="R230" s="98" t="s">
        <v>25</v>
      </c>
      <c r="S230" s="83"/>
      <c r="T230" s="231"/>
      <c r="U230" s="232"/>
      <c r="V230" s="98" t="s">
        <v>542</v>
      </c>
      <c r="W230" s="83"/>
      <c r="X230" s="231"/>
      <c r="Y230" s="232"/>
      <c r="Z230" s="98" t="s">
        <v>513</v>
      </c>
      <c r="AA230" s="591" t="s">
        <v>515</v>
      </c>
      <c r="AB230" s="231"/>
      <c r="AC230" s="232"/>
      <c r="AD230" s="176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</row>
    <row r="231" spans="1:71" s="7" customFormat="1" ht="21" customHeight="1" x14ac:dyDescent="0.4">
      <c r="A231" s="100"/>
      <c r="B231" s="98"/>
      <c r="C231" s="83"/>
      <c r="D231" s="231"/>
      <c r="E231" s="232"/>
      <c r="F231" s="98"/>
      <c r="G231" s="83"/>
      <c r="H231" s="231"/>
      <c r="I231" s="244"/>
      <c r="J231" s="539"/>
      <c r="K231" s="83"/>
      <c r="L231" s="231"/>
      <c r="M231" s="231"/>
      <c r="N231" s="257"/>
      <c r="O231" s="83"/>
      <c r="P231" s="231"/>
      <c r="Q231" s="254"/>
      <c r="R231" s="98"/>
      <c r="S231" s="83"/>
      <c r="T231" s="231"/>
      <c r="U231" s="232"/>
      <c r="V231" s="596"/>
      <c r="W231" s="83"/>
      <c r="X231" s="231"/>
      <c r="Y231" s="232"/>
      <c r="Z231" s="539" t="s">
        <v>518</v>
      </c>
      <c r="AA231" s="83"/>
      <c r="AB231" s="231"/>
      <c r="AC231" s="232"/>
      <c r="AD231" s="176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</row>
    <row r="232" spans="1:71" s="7" customFormat="1" ht="21" customHeight="1" x14ac:dyDescent="0.4">
      <c r="A232" s="115"/>
      <c r="B232" s="98">
        <v>88</v>
      </c>
      <c r="C232" s="83" t="s">
        <v>297</v>
      </c>
      <c r="D232" s="231"/>
      <c r="E232" s="232"/>
      <c r="F232" s="98">
        <v>104</v>
      </c>
      <c r="G232" s="83" t="s">
        <v>54</v>
      </c>
      <c r="H232" s="83"/>
      <c r="I232" s="244"/>
      <c r="J232" s="98">
        <v>88</v>
      </c>
      <c r="K232" s="83" t="s">
        <v>54</v>
      </c>
      <c r="L232" s="231"/>
      <c r="M232" s="231"/>
      <c r="N232" s="98">
        <v>99</v>
      </c>
      <c r="O232" s="83" t="s">
        <v>297</v>
      </c>
      <c r="P232" s="231"/>
      <c r="Q232" s="254"/>
      <c r="R232" s="98">
        <v>94</v>
      </c>
      <c r="S232" s="83" t="s">
        <v>55</v>
      </c>
      <c r="T232" s="231"/>
      <c r="U232" s="232"/>
      <c r="V232" s="98">
        <v>123</v>
      </c>
      <c r="W232" s="83" t="s">
        <v>54</v>
      </c>
      <c r="X232" s="231"/>
      <c r="Y232" s="232"/>
      <c r="Z232" s="98">
        <v>145</v>
      </c>
      <c r="AA232" s="83" t="s">
        <v>55</v>
      </c>
      <c r="AB232" s="231"/>
      <c r="AC232" s="232"/>
      <c r="AD232" s="19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</row>
    <row r="233" spans="1:71" s="7" customFormat="1" ht="21" customHeight="1" x14ac:dyDescent="0.4">
      <c r="A233" s="115"/>
      <c r="B233" s="239">
        <v>7</v>
      </c>
      <c r="C233" s="103"/>
      <c r="D233" s="129">
        <f>B232+B233</f>
        <v>95</v>
      </c>
      <c r="E233" s="241"/>
      <c r="F233" s="239">
        <v>6</v>
      </c>
      <c r="G233" s="126"/>
      <c r="H233" s="246">
        <f>F232+F233</f>
        <v>110</v>
      </c>
      <c r="I233" s="247"/>
      <c r="J233" s="239">
        <v>2</v>
      </c>
      <c r="K233" s="103"/>
      <c r="L233" s="129">
        <f>J232+J233</f>
        <v>90</v>
      </c>
      <c r="M233" s="129"/>
      <c r="N233" s="239">
        <v>6</v>
      </c>
      <c r="O233" s="103"/>
      <c r="P233" s="129">
        <f>N232+N233</f>
        <v>105</v>
      </c>
      <c r="Q233" s="256"/>
      <c r="R233" s="239">
        <v>6</v>
      </c>
      <c r="S233" s="103"/>
      <c r="T233" s="129">
        <f>R232+R233</f>
        <v>100</v>
      </c>
      <c r="U233" s="241"/>
      <c r="V233" s="239">
        <v>2</v>
      </c>
      <c r="W233" s="103"/>
      <c r="X233" s="129">
        <f>V232+V233</f>
        <v>125</v>
      </c>
      <c r="Y233" s="241"/>
      <c r="Z233" s="239">
        <v>5</v>
      </c>
      <c r="AA233" s="103"/>
      <c r="AB233" s="129">
        <f>Z232+Z233</f>
        <v>150</v>
      </c>
      <c r="AC233" s="241"/>
      <c r="AD233" s="19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</row>
    <row r="234" spans="1:71" s="1" customFormat="1" ht="21.9" customHeight="1" x14ac:dyDescent="0.45">
      <c r="A234" s="150"/>
      <c r="B234" s="157" t="str">
        <f>$B$117</f>
        <v>First Release Date(發佈日期) :</v>
      </c>
      <c r="C234" s="158"/>
      <c r="D234" s="158"/>
      <c r="E234" s="159"/>
      <c r="F234" s="160"/>
      <c r="G234" s="161"/>
      <c r="H234" s="223">
        <f>$H$117</f>
        <v>40780</v>
      </c>
      <c r="I234" s="183"/>
      <c r="J234" s="159"/>
      <c r="K234" s="158"/>
      <c r="L234" s="158"/>
      <c r="M234" s="162" t="s">
        <v>1</v>
      </c>
      <c r="N234" s="163" t="s">
        <v>23</v>
      </c>
      <c r="O234" s="158"/>
      <c r="P234" s="158"/>
      <c r="Q234" s="67"/>
      <c r="R234" s="67"/>
      <c r="S234" s="67"/>
      <c r="T234" s="67"/>
      <c r="U234" s="67"/>
      <c r="V234" s="157" t="str">
        <f>$V$117</f>
        <v xml:space="preserve">DATE : </v>
      </c>
      <c r="W234" s="164"/>
      <c r="X234" s="638">
        <f>$X$117</f>
        <v>40833</v>
      </c>
      <c r="Y234" s="638"/>
      <c r="Z234" s="151"/>
      <c r="AA234" s="67"/>
      <c r="AB234" s="67"/>
      <c r="AC234" s="152" t="s">
        <v>8</v>
      </c>
      <c r="AD234" s="150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BS234" s="16"/>
    </row>
    <row r="235" spans="1:71" s="25" customFormat="1" ht="23.25" customHeight="1" x14ac:dyDescent="0.4">
      <c r="A235" s="156"/>
      <c r="B235" s="157" t="s">
        <v>38</v>
      </c>
      <c r="C235" s="158"/>
      <c r="D235" s="158"/>
      <c r="E235" s="159"/>
      <c r="F235" s="160"/>
      <c r="G235" s="161"/>
      <c r="H235" s="161"/>
      <c r="I235" s="165"/>
      <c r="J235" s="159"/>
      <c r="K235" s="158"/>
      <c r="L235" s="158"/>
      <c r="M235" s="158"/>
      <c r="N235" s="158"/>
      <c r="O235" s="158"/>
      <c r="P235" s="158"/>
      <c r="Q235" s="158"/>
      <c r="R235" s="158"/>
      <c r="S235" s="158"/>
      <c r="T235" s="158"/>
      <c r="U235" s="164"/>
      <c r="V235" s="164"/>
      <c r="W235" s="164"/>
      <c r="X235" s="164"/>
      <c r="Y235" s="338"/>
      <c r="Z235" s="164"/>
      <c r="AA235" s="164"/>
      <c r="AB235" s="164"/>
      <c r="AC235" s="164"/>
      <c r="AD235" s="156"/>
      <c r="BS235" s="23"/>
    </row>
    <row r="236" spans="1:71" s="25" customFormat="1" ht="23.25" customHeight="1" x14ac:dyDescent="0.4">
      <c r="A236" s="156"/>
      <c r="B236" s="157" t="s">
        <v>26</v>
      </c>
      <c r="C236" s="165"/>
      <c r="D236" s="155"/>
      <c r="E236" s="165"/>
      <c r="F236" s="161"/>
      <c r="G236" s="155"/>
      <c r="H236" s="155"/>
      <c r="I236" s="155"/>
      <c r="J236" s="165"/>
      <c r="K236" s="158"/>
      <c r="L236" s="158"/>
      <c r="M236" s="165"/>
      <c r="N236" s="158"/>
      <c r="O236" s="158"/>
      <c r="P236" s="158"/>
      <c r="Q236" s="68"/>
      <c r="R236" s="68"/>
      <c r="S236" s="158"/>
      <c r="T236" s="158"/>
      <c r="U236" s="164"/>
      <c r="V236" s="164"/>
      <c r="W236" s="164"/>
      <c r="X236" s="164"/>
      <c r="Y236" s="338"/>
      <c r="Z236" s="157"/>
      <c r="AA236" s="164"/>
      <c r="AB236" s="158"/>
      <c r="AC236" s="166"/>
      <c r="AD236" s="156"/>
      <c r="BS236" s="23"/>
    </row>
    <row r="237" spans="1:71" s="25" customFormat="1" ht="23.25" customHeight="1" x14ac:dyDescent="0.4">
      <c r="A237" s="156"/>
      <c r="B237" s="164"/>
      <c r="C237" s="164"/>
      <c r="D237" s="164"/>
      <c r="E237" s="164"/>
      <c r="F237" s="164"/>
      <c r="G237" s="164"/>
      <c r="H237" s="164"/>
      <c r="I237" s="164"/>
      <c r="J237" s="164"/>
      <c r="K237" s="164"/>
      <c r="L237" s="164"/>
      <c r="M237" s="164"/>
      <c r="N237" s="164"/>
      <c r="O237" s="164"/>
      <c r="P237" s="164"/>
      <c r="Q237" s="164"/>
      <c r="R237" s="164"/>
      <c r="S237" s="67"/>
      <c r="T237" s="158"/>
      <c r="U237" s="164"/>
      <c r="V237" s="164"/>
      <c r="W237" s="164"/>
      <c r="X237" s="68"/>
      <c r="Y237" s="312"/>
      <c r="Z237" s="157"/>
      <c r="AA237" s="164"/>
      <c r="AB237" s="158"/>
      <c r="AC237" s="166"/>
      <c r="AD237" s="156"/>
      <c r="BS237" s="23"/>
    </row>
    <row r="238" spans="1:71" x14ac:dyDescent="0.25">
      <c r="A238" s="154"/>
      <c r="B238" s="184"/>
      <c r="C238" s="154"/>
      <c r="D238" s="154"/>
      <c r="E238" s="154"/>
      <c r="F238" s="161"/>
      <c r="G238" s="155"/>
      <c r="H238" s="155"/>
      <c r="I238" s="154"/>
      <c r="J238" s="154"/>
      <c r="K238" s="154"/>
      <c r="L238" s="154"/>
      <c r="M238" s="154"/>
      <c r="N238" s="155"/>
      <c r="O238" s="155"/>
      <c r="P238" s="155"/>
      <c r="Q238" s="154"/>
      <c r="R238" s="154"/>
      <c r="S238" s="154"/>
      <c r="T238" s="154"/>
      <c r="U238" s="154"/>
      <c r="V238" s="155"/>
      <c r="W238" s="155"/>
      <c r="X238" s="155"/>
      <c r="Y238" s="185"/>
      <c r="Z238" s="184"/>
      <c r="AA238" s="154"/>
      <c r="AB238" s="154"/>
      <c r="AC238" s="185"/>
      <c r="AD238" s="155"/>
    </row>
    <row r="239" spans="1:71" s="584" customFormat="1" ht="21.9" customHeight="1" x14ac:dyDescent="0.3">
      <c r="A239" s="577"/>
      <c r="B239" s="578"/>
      <c r="C239" s="579"/>
      <c r="D239" s="579"/>
      <c r="E239" s="571">
        <f>1440-((AB226+AB233+D249+D256+D263+D270+D277+D284+D291+D298+D305+D312+D319+D326+D333))</f>
        <v>0</v>
      </c>
      <c r="F239" s="580"/>
      <c r="G239" s="581"/>
      <c r="H239" s="581"/>
      <c r="I239" s="572">
        <f>1440-((D342+D349+H249+H256+H263+H270+H277+H284+H291+H298+H305+H312+H319+H326+H333))</f>
        <v>0</v>
      </c>
      <c r="J239" s="570"/>
      <c r="K239" s="570"/>
      <c r="L239" s="570"/>
      <c r="M239" s="572">
        <f>1440-((H342+H349+L249+L256+L263+L270+L277+L284+L291+L298+L305+L312+L319+L326+L333))</f>
        <v>0</v>
      </c>
      <c r="N239" s="570"/>
      <c r="O239" s="570"/>
      <c r="P239" s="570"/>
      <c r="Q239" s="572">
        <f>1440-((L342+L349+P249+P256+P263+P270+P277+P284+P291+P298+P305+P312+P319+P326+P333))</f>
        <v>0</v>
      </c>
      <c r="R239" s="570"/>
      <c r="S239" s="570"/>
      <c r="T239" s="570"/>
      <c r="U239" s="572">
        <f>1440-((P342+P349+T249+T256+T263+T270+T277+T284+T291+T298+T305+T312+T319+T326+T333))</f>
        <v>0</v>
      </c>
      <c r="V239" s="573"/>
      <c r="W239" s="573"/>
      <c r="X239" s="573"/>
      <c r="Y239" s="572">
        <f>1440-((T342+T349+X249+X256+X263+X270+X277+X284+X291+X298+X305+X312+X319+X326+X333))</f>
        <v>0</v>
      </c>
      <c r="Z239" s="571"/>
      <c r="AA239" s="570"/>
      <c r="AB239" s="570"/>
      <c r="AC239" s="572">
        <f>1440-((X342+X349+AB249+AB256+AB263+AB270+AB277+AB284+AB291+AB298+AB305+AB312+AB319+AB326+AB333))</f>
        <v>0</v>
      </c>
      <c r="AD239" s="577"/>
      <c r="AE239" s="582"/>
      <c r="AF239" s="582"/>
      <c r="AG239" s="583"/>
      <c r="AJ239" s="585"/>
      <c r="AK239" s="586"/>
      <c r="AL239" s="586"/>
      <c r="AM239" s="586"/>
      <c r="AN239" s="586"/>
      <c r="AO239" s="586"/>
      <c r="AP239" s="586"/>
      <c r="BS239" s="582"/>
    </row>
    <row r="240" spans="1:71" s="1" customFormat="1" ht="21.9" customHeight="1" thickBot="1" x14ac:dyDescent="0.35">
      <c r="A240" s="61" t="s">
        <v>9</v>
      </c>
      <c r="B240" s="62"/>
      <c r="C240" s="63"/>
      <c r="D240" s="63"/>
      <c r="E240" s="64"/>
      <c r="F240" s="65"/>
      <c r="G240" s="63"/>
      <c r="H240" s="63"/>
      <c r="I240" s="64"/>
      <c r="J240" s="66" t="s">
        <v>11</v>
      </c>
      <c r="K240" s="64"/>
      <c r="L240" s="64"/>
      <c r="M240" s="67"/>
      <c r="N240" s="67"/>
      <c r="O240" s="67"/>
      <c r="P240" s="67"/>
      <c r="Q240" s="67"/>
      <c r="R240" s="67"/>
      <c r="S240" s="67"/>
      <c r="T240" s="67"/>
      <c r="U240" s="67"/>
      <c r="V240" s="68"/>
      <c r="W240" s="68"/>
      <c r="X240" s="68"/>
      <c r="Y240" s="312"/>
      <c r="Z240" s="69"/>
      <c r="AA240" s="63"/>
      <c r="AB240" s="63"/>
      <c r="AC240" s="70"/>
      <c r="AD240" s="61" t="s">
        <v>9</v>
      </c>
      <c r="AE240" s="16"/>
      <c r="AF240" s="16"/>
      <c r="AG240" s="8"/>
      <c r="AJ240" s="26"/>
      <c r="AK240" s="2"/>
      <c r="AL240" s="2"/>
      <c r="AM240" s="2"/>
      <c r="AN240" s="2"/>
      <c r="AO240" s="2"/>
      <c r="AP240" s="2"/>
      <c r="BS240" s="16"/>
    </row>
    <row r="241" spans="1:71" s="1" customFormat="1" ht="21.9" customHeight="1" thickTop="1" thickBot="1" x14ac:dyDescent="0.3">
      <c r="A241" s="71" t="s">
        <v>12</v>
      </c>
      <c r="B241" s="72" t="s">
        <v>13</v>
      </c>
      <c r="C241" s="72"/>
      <c r="D241" s="72"/>
      <c r="E241" s="73"/>
      <c r="F241" s="72" t="s">
        <v>14</v>
      </c>
      <c r="G241" s="72"/>
      <c r="H241" s="72"/>
      <c r="I241" s="73"/>
      <c r="J241" s="72" t="s">
        <v>15</v>
      </c>
      <c r="K241" s="72"/>
      <c r="L241" s="72"/>
      <c r="M241" s="73"/>
      <c r="N241" s="72" t="s">
        <v>16</v>
      </c>
      <c r="O241" s="72"/>
      <c r="P241" s="72"/>
      <c r="Q241" s="73"/>
      <c r="R241" s="72" t="s">
        <v>17</v>
      </c>
      <c r="S241" s="72"/>
      <c r="T241" s="72"/>
      <c r="U241" s="73"/>
      <c r="V241" s="72" t="s">
        <v>18</v>
      </c>
      <c r="W241" s="72"/>
      <c r="X241" s="72"/>
      <c r="Y241" s="316"/>
      <c r="Z241" s="72" t="s">
        <v>19</v>
      </c>
      <c r="AA241" s="74"/>
      <c r="AB241" s="74"/>
      <c r="AC241" s="75"/>
      <c r="AD241" s="61" t="s">
        <v>12</v>
      </c>
      <c r="AE241" s="3"/>
      <c r="AF241" s="3"/>
      <c r="AG241" s="3"/>
      <c r="AH241" s="3"/>
      <c r="AI241" s="3"/>
      <c r="AJ241" s="3"/>
      <c r="AK241" s="3"/>
      <c r="AL241" s="2"/>
      <c r="AM241" s="2"/>
      <c r="AN241" s="2"/>
      <c r="AO241" s="2"/>
      <c r="AP241" s="2"/>
      <c r="BS241" s="16"/>
    </row>
    <row r="242" spans="1:71" s="1" customFormat="1" ht="21.9" customHeight="1" thickTop="1" thickBot="1" x14ac:dyDescent="0.3">
      <c r="A242" s="76" t="s">
        <v>11</v>
      </c>
      <c r="B242" s="74">
        <f>Z126+1</f>
        <v>10</v>
      </c>
      <c r="C242" s="77"/>
      <c r="D242" s="77"/>
      <c r="E242" s="78"/>
      <c r="F242" s="77">
        <f>B242+1</f>
        <v>11</v>
      </c>
      <c r="G242" s="77"/>
      <c r="H242" s="77"/>
      <c r="I242" s="78"/>
      <c r="J242" s="77">
        <f>F242+1</f>
        <v>12</v>
      </c>
      <c r="K242" s="77"/>
      <c r="L242" s="77"/>
      <c r="M242" s="78"/>
      <c r="N242" s="77">
        <f>J242+1</f>
        <v>13</v>
      </c>
      <c r="O242" s="77"/>
      <c r="P242" s="77"/>
      <c r="Q242" s="78"/>
      <c r="R242" s="77">
        <f>N242+1</f>
        <v>14</v>
      </c>
      <c r="S242" s="77"/>
      <c r="T242" s="77"/>
      <c r="U242" s="78"/>
      <c r="V242" s="77">
        <f>R242+1</f>
        <v>15</v>
      </c>
      <c r="W242" s="77"/>
      <c r="X242" s="77"/>
      <c r="Y242" s="320"/>
      <c r="Z242" s="77">
        <f>V242+1</f>
        <v>16</v>
      </c>
      <c r="AA242" s="77"/>
      <c r="AB242" s="77"/>
      <c r="AC242" s="75"/>
      <c r="AD242" s="167" t="s">
        <v>11</v>
      </c>
      <c r="AE242" s="3"/>
      <c r="AF242" s="3"/>
      <c r="AG242" s="3"/>
      <c r="AH242" s="3"/>
      <c r="AI242" s="3"/>
      <c r="AJ242" s="3"/>
      <c r="AK242" s="3"/>
      <c r="AL242" s="2"/>
      <c r="AM242" s="2"/>
      <c r="AN242" s="2"/>
      <c r="AO242" s="2"/>
      <c r="AP242" s="2"/>
      <c r="BS242" s="16"/>
    </row>
    <row r="243" spans="1:71" s="19" customFormat="1" ht="21" customHeight="1" thickTop="1" x14ac:dyDescent="0.25">
      <c r="A243" s="79">
        <v>4.1666666666666664E-2</v>
      </c>
      <c r="B243" s="83"/>
      <c r="C243" s="83"/>
      <c r="D243" s="84"/>
      <c r="E243" s="85">
        <f>(AC218+AB226/60/24+AB233/60/24)</f>
        <v>1.1145833333333333</v>
      </c>
      <c r="F243" s="83"/>
      <c r="G243" s="83"/>
      <c r="H243" s="84"/>
      <c r="I243" s="85">
        <f>(E334+D342/60/24+D349/60/24)</f>
        <v>1.1041666666666667</v>
      </c>
      <c r="J243" s="83"/>
      <c r="K243" s="83"/>
      <c r="L243" s="84"/>
      <c r="M243" s="85">
        <f>(I334+H342/60/24+H349/60/24)</f>
        <v>1.0694444444444444</v>
      </c>
      <c r="N243" s="83"/>
      <c r="O243" s="83"/>
      <c r="P243" s="84"/>
      <c r="Q243" s="85">
        <f>(M334+L342/60/24+L349/60/24)</f>
        <v>1.0833333333333333</v>
      </c>
      <c r="R243" s="83"/>
      <c r="S243" s="83"/>
      <c r="T243" s="84"/>
      <c r="U243" s="85">
        <f>(Q334+P342/60/24+P349/60/24)</f>
        <v>1.0590277777777777</v>
      </c>
      <c r="V243" s="101"/>
      <c r="W243" s="91"/>
      <c r="X243" s="92"/>
      <c r="Y243" s="85">
        <f>(U334+T342/60/24+T349/60/24)</f>
        <v>1.0590277777777777</v>
      </c>
      <c r="Z243" s="140"/>
      <c r="AA243" s="168"/>
      <c r="AB243" s="169"/>
      <c r="AC243" s="85">
        <f>(Y334+X342/60/24+X349/60/24)</f>
        <v>1.0555555555555556</v>
      </c>
      <c r="AD243" s="86">
        <v>4.1666666666666664E-2</v>
      </c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 spans="1:71" s="20" customFormat="1" ht="21" customHeight="1" x14ac:dyDescent="0.4">
      <c r="A244" s="96"/>
      <c r="B244" s="197" t="s">
        <v>554</v>
      </c>
      <c r="C244" s="83"/>
      <c r="D244" s="231"/>
      <c r="E244" s="244"/>
      <c r="F244" s="533" t="s">
        <v>85</v>
      </c>
      <c r="G244" s="83"/>
      <c r="H244" s="231"/>
      <c r="I244" s="232"/>
      <c r="J244" s="197" t="s">
        <v>97</v>
      </c>
      <c r="K244" s="83"/>
      <c r="L244" s="231"/>
      <c r="M244" s="232"/>
      <c r="N244" s="197" t="s">
        <v>254</v>
      </c>
      <c r="O244" s="83"/>
      <c r="P244" s="231"/>
      <c r="Q244" s="243"/>
      <c r="R244" s="197" t="s">
        <v>314</v>
      </c>
      <c r="S244" s="83"/>
      <c r="T244" s="231"/>
      <c r="U244" s="232"/>
      <c r="V244" s="197" t="s">
        <v>534</v>
      </c>
      <c r="W244" s="83"/>
      <c r="X244" s="231"/>
      <c r="Y244" s="254"/>
      <c r="Z244" s="197" t="s">
        <v>360</v>
      </c>
      <c r="AA244" s="83"/>
      <c r="AB244" s="231"/>
      <c r="AC244" s="232"/>
      <c r="AD244" s="99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</row>
    <row r="245" spans="1:71" s="20" customFormat="1" ht="21" customHeight="1" x14ac:dyDescent="0.4">
      <c r="A245" s="96"/>
      <c r="B245" s="98" t="s">
        <v>555</v>
      </c>
      <c r="C245" s="83"/>
      <c r="D245" s="231"/>
      <c r="E245" s="244"/>
      <c r="F245" s="98" t="s">
        <v>86</v>
      </c>
      <c r="G245" s="83"/>
      <c r="H245" s="231"/>
      <c r="I245" s="232"/>
      <c r="J245" s="98" t="s">
        <v>98</v>
      </c>
      <c r="K245" s="83"/>
      <c r="L245" s="231"/>
      <c r="M245" s="232"/>
      <c r="N245" s="98" t="s">
        <v>255</v>
      </c>
      <c r="O245" s="83"/>
      <c r="P245" s="231"/>
      <c r="Q245" s="243"/>
      <c r="R245" s="98" t="s">
        <v>315</v>
      </c>
      <c r="S245" s="83"/>
      <c r="T245" s="231"/>
      <c r="U245" s="232"/>
      <c r="V245" s="98" t="s">
        <v>7</v>
      </c>
      <c r="W245" s="83"/>
      <c r="X245" s="231"/>
      <c r="Y245" s="254"/>
      <c r="Z245" s="98" t="s">
        <v>361</v>
      </c>
      <c r="AA245" s="83"/>
      <c r="AB245" s="231"/>
      <c r="AC245" s="232"/>
      <c r="AD245" s="99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</row>
    <row r="246" spans="1:71" s="20" customFormat="1" ht="21" customHeight="1" x14ac:dyDescent="0.4">
      <c r="A246" s="96"/>
      <c r="B246" s="98" t="s">
        <v>542</v>
      </c>
      <c r="C246" s="83"/>
      <c r="D246" s="231"/>
      <c r="E246" s="244"/>
      <c r="F246" s="98" t="s">
        <v>25</v>
      </c>
      <c r="G246" s="83"/>
      <c r="H246" s="231"/>
      <c r="I246" s="232"/>
      <c r="J246" s="561" t="s">
        <v>99</v>
      </c>
      <c r="K246" s="83"/>
      <c r="L246" s="231"/>
      <c r="M246" s="232"/>
      <c r="N246" s="197" t="s">
        <v>256</v>
      </c>
      <c r="O246" s="190"/>
      <c r="P246" s="190"/>
      <c r="Q246" s="244"/>
      <c r="R246" s="98" t="s">
        <v>296</v>
      </c>
      <c r="S246" s="83"/>
      <c r="T246" s="231"/>
      <c r="U246" s="232"/>
      <c r="V246" s="98" t="s">
        <v>532</v>
      </c>
      <c r="W246" s="83"/>
      <c r="X246" s="231"/>
      <c r="Y246" s="254"/>
      <c r="Z246" s="98" t="s">
        <v>296</v>
      </c>
      <c r="AA246" s="83"/>
      <c r="AB246" s="231"/>
      <c r="AC246" s="232"/>
      <c r="AD246" s="99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</row>
    <row r="247" spans="1:71" s="20" customFormat="1" ht="21" customHeight="1" x14ac:dyDescent="0.4">
      <c r="A247" s="100"/>
      <c r="B247" s="538"/>
      <c r="C247" s="83"/>
      <c r="D247" s="231"/>
      <c r="E247" s="232"/>
      <c r="F247" s="98"/>
      <c r="G247" s="83"/>
      <c r="H247" s="231"/>
      <c r="I247" s="232"/>
      <c r="J247" s="98" t="s">
        <v>25</v>
      </c>
      <c r="K247" s="83"/>
      <c r="L247" s="231"/>
      <c r="M247" s="232"/>
      <c r="N247" s="592" t="s">
        <v>41</v>
      </c>
      <c r="O247" s="83"/>
      <c r="P247" s="83" t="s">
        <v>128</v>
      </c>
      <c r="Q247" s="232"/>
      <c r="R247" s="98"/>
      <c r="S247" s="83"/>
      <c r="T247" s="231"/>
      <c r="U247" s="232"/>
      <c r="V247" s="257"/>
      <c r="W247" s="83"/>
      <c r="X247" s="231"/>
      <c r="Y247" s="254"/>
      <c r="Z247" s="98"/>
      <c r="AA247" s="83"/>
      <c r="AB247" s="231"/>
      <c r="AC247" s="232"/>
      <c r="AD247" s="102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</row>
    <row r="248" spans="1:71" s="9" customFormat="1" ht="21" customHeight="1" x14ac:dyDescent="0.4">
      <c r="A248" s="276"/>
      <c r="B248" s="122">
        <v>120</v>
      </c>
      <c r="C248" s="110" t="s">
        <v>172</v>
      </c>
      <c r="D248" s="194"/>
      <c r="E248" s="266"/>
      <c r="F248" s="98">
        <v>85</v>
      </c>
      <c r="G248" s="83" t="s">
        <v>55</v>
      </c>
      <c r="H248" s="231"/>
      <c r="I248" s="232"/>
      <c r="J248" s="122">
        <v>130</v>
      </c>
      <c r="K248" s="110" t="s">
        <v>233</v>
      </c>
      <c r="L248" s="194"/>
      <c r="M248" s="266"/>
      <c r="N248" s="98">
        <v>110</v>
      </c>
      <c r="O248" s="83" t="s">
        <v>55</v>
      </c>
      <c r="P248" s="231"/>
      <c r="Q248" s="232"/>
      <c r="R248" s="98">
        <v>88</v>
      </c>
      <c r="S248" s="83" t="s">
        <v>297</v>
      </c>
      <c r="T248" s="231"/>
      <c r="U248" s="232"/>
      <c r="V248" s="98">
        <v>94</v>
      </c>
      <c r="W248" s="83" t="s">
        <v>54</v>
      </c>
      <c r="X248" s="231"/>
      <c r="Y248" s="254"/>
      <c r="Z248" s="98">
        <v>73</v>
      </c>
      <c r="AA248" s="83" t="s">
        <v>54</v>
      </c>
      <c r="AB248" s="231"/>
      <c r="AC248" s="232"/>
      <c r="AD248" s="277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</row>
    <row r="249" spans="1:71" s="20" customFormat="1" ht="21" customHeight="1" x14ac:dyDescent="0.4">
      <c r="A249" s="278"/>
      <c r="B249" s="268">
        <v>5</v>
      </c>
      <c r="C249" s="108"/>
      <c r="D249" s="194">
        <v>0</v>
      </c>
      <c r="E249" s="266"/>
      <c r="F249" s="239">
        <v>5</v>
      </c>
      <c r="G249" s="103"/>
      <c r="H249" s="129">
        <f>F248+F249</f>
        <v>90</v>
      </c>
      <c r="I249" s="241"/>
      <c r="J249" s="122">
        <v>5</v>
      </c>
      <c r="K249" s="108"/>
      <c r="L249" s="194">
        <v>0</v>
      </c>
      <c r="M249" s="266"/>
      <c r="N249" s="239">
        <v>5</v>
      </c>
      <c r="O249" s="103"/>
      <c r="P249" s="129">
        <f>N248+N249</f>
        <v>115</v>
      </c>
      <c r="Q249" s="241"/>
      <c r="R249" s="239">
        <v>7</v>
      </c>
      <c r="S249" s="103"/>
      <c r="T249" s="129">
        <f>R248+R249</f>
        <v>95</v>
      </c>
      <c r="U249" s="241"/>
      <c r="V249" s="239">
        <v>6</v>
      </c>
      <c r="W249" s="103"/>
      <c r="X249" s="129">
        <f>V248+V249</f>
        <v>100</v>
      </c>
      <c r="Y249" s="256"/>
      <c r="Z249" s="239">
        <v>2</v>
      </c>
      <c r="AA249" s="103"/>
      <c r="AB249" s="129">
        <f>Z248+Z249</f>
        <v>75</v>
      </c>
      <c r="AC249" s="241"/>
      <c r="AD249" s="279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</row>
    <row r="250" spans="1:71" s="19" customFormat="1" ht="21" customHeight="1" x14ac:dyDescent="0.25">
      <c r="A250" s="79">
        <v>0.125</v>
      </c>
      <c r="B250" s="110"/>
      <c r="C250" s="110"/>
      <c r="D250" s="111"/>
      <c r="E250" s="112">
        <f>(AC218+AB226/60/24+AB233/60/24+D249/60/24)</f>
        <v>1.1145833333333333</v>
      </c>
      <c r="F250" s="101"/>
      <c r="G250" s="83"/>
      <c r="H250" s="84"/>
      <c r="I250" s="85">
        <f>(E334+D342/60/24+D349/60/24+H249/60/24)</f>
        <v>1.1666666666666667</v>
      </c>
      <c r="J250" s="110"/>
      <c r="K250" s="110"/>
      <c r="L250" s="111"/>
      <c r="M250" s="112">
        <f>(I334+H342/60/24+H349/60/24+L249/60/24)</f>
        <v>1.0694444444444444</v>
      </c>
      <c r="N250" s="83"/>
      <c r="O250" s="83"/>
      <c r="P250" s="84"/>
      <c r="Q250" s="85">
        <f>(M334+L342/60/24+L349/60/24+P249/60/24)</f>
        <v>1.1631944444444444</v>
      </c>
      <c r="R250" s="83"/>
      <c r="S250" s="83"/>
      <c r="T250" s="84"/>
      <c r="U250" s="85">
        <f>(Q334+P342/60/24+P349/60/24+T249/60/24)</f>
        <v>1.125</v>
      </c>
      <c r="V250" s="83"/>
      <c r="W250" s="83"/>
      <c r="X250" s="84"/>
      <c r="Y250" s="85">
        <f>(U334+T342/60/24+T349/60/24+X249/60/24)</f>
        <v>1.1284722222222221</v>
      </c>
      <c r="Z250" s="83"/>
      <c r="AA250" s="83"/>
      <c r="AB250" s="84"/>
      <c r="AC250" s="85">
        <f>(Y334+X342/60/24+X349/60/24+AB249/60/24)</f>
        <v>1.1076388888888888</v>
      </c>
      <c r="AD250" s="86">
        <v>0.125</v>
      </c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 spans="1:71" s="20" customFormat="1" ht="21" customHeight="1" x14ac:dyDescent="0.4">
      <c r="A251" s="96"/>
      <c r="B251" s="533"/>
      <c r="C251" s="83"/>
      <c r="D251" s="231"/>
      <c r="E251" s="232"/>
      <c r="F251" s="197" t="s">
        <v>432</v>
      </c>
      <c r="G251" s="83"/>
      <c r="H251" s="231"/>
      <c r="I251" s="254"/>
      <c r="J251" s="142"/>
      <c r="K251" s="110"/>
      <c r="L251" s="194"/>
      <c r="M251" s="194"/>
      <c r="N251" s="197" t="s">
        <v>161</v>
      </c>
      <c r="O251" s="83"/>
      <c r="P251" s="231"/>
      <c r="Q251" s="232"/>
      <c r="R251" s="197" t="s">
        <v>473</v>
      </c>
      <c r="S251" s="83"/>
      <c r="T251" s="231"/>
      <c r="U251" s="243"/>
      <c r="V251" s="197" t="s">
        <v>395</v>
      </c>
      <c r="W251" s="83"/>
      <c r="X251" s="231"/>
      <c r="Y251" s="254"/>
      <c r="Z251" s="197" t="s">
        <v>377</v>
      </c>
      <c r="AA251" s="83"/>
      <c r="AB251" s="231"/>
      <c r="AC251" s="232"/>
      <c r="AD251" s="99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</row>
    <row r="252" spans="1:71" s="20" customFormat="1" ht="21" customHeight="1" x14ac:dyDescent="0.4">
      <c r="A252" s="96"/>
      <c r="B252" s="98"/>
      <c r="C252" s="83"/>
      <c r="D252" s="231"/>
      <c r="E252" s="232"/>
      <c r="F252" s="98" t="s">
        <v>433</v>
      </c>
      <c r="G252" s="83"/>
      <c r="H252" s="231"/>
      <c r="I252" s="254"/>
      <c r="J252" s="98"/>
      <c r="K252" s="83"/>
      <c r="L252" s="231"/>
      <c r="M252" s="231"/>
      <c r="N252" s="98" t="s">
        <v>162</v>
      </c>
      <c r="O252" s="83"/>
      <c r="P252" s="231"/>
      <c r="Q252" s="232"/>
      <c r="R252" s="98" t="s">
        <v>474</v>
      </c>
      <c r="S252" s="83"/>
      <c r="T252" s="231"/>
      <c r="U252" s="275"/>
      <c r="V252" s="98" t="s">
        <v>396</v>
      </c>
      <c r="W252" s="83"/>
      <c r="X252" s="231"/>
      <c r="Y252" s="254"/>
      <c r="Z252" s="98" t="s">
        <v>378</v>
      </c>
      <c r="AA252" s="83"/>
      <c r="AB252" s="231"/>
      <c r="AC252" s="232"/>
      <c r="AD252" s="99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</row>
    <row r="253" spans="1:71" s="20" customFormat="1" ht="21" customHeight="1" x14ac:dyDescent="0.4">
      <c r="A253" s="96"/>
      <c r="B253" s="98"/>
      <c r="C253" s="83"/>
      <c r="D253" s="231"/>
      <c r="E253" s="232"/>
      <c r="F253" s="98" t="s">
        <v>513</v>
      </c>
      <c r="G253" s="83"/>
      <c r="H253" s="231"/>
      <c r="I253" s="254"/>
      <c r="J253" s="250"/>
      <c r="K253" s="83"/>
      <c r="L253" s="231"/>
      <c r="M253" s="231"/>
      <c r="N253" s="98" t="s">
        <v>25</v>
      </c>
      <c r="O253" s="540"/>
      <c r="P253" s="231"/>
      <c r="Q253" s="232"/>
      <c r="R253" s="98" t="s">
        <v>296</v>
      </c>
      <c r="S253" s="83"/>
      <c r="T253" s="231"/>
      <c r="U253" s="275"/>
      <c r="V253" s="98" t="s">
        <v>296</v>
      </c>
      <c r="W253" s="83"/>
      <c r="X253" s="231"/>
      <c r="Y253" s="254"/>
      <c r="Z253" s="98" t="s">
        <v>446</v>
      </c>
      <c r="AA253" s="83"/>
      <c r="AB253" s="231"/>
      <c r="AC253" s="232"/>
      <c r="AD253" s="99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</row>
    <row r="254" spans="1:71" s="20" customFormat="1" ht="21" customHeight="1" x14ac:dyDescent="0.4">
      <c r="A254" s="100"/>
      <c r="B254" s="281"/>
      <c r="C254" s="110"/>
      <c r="D254" s="194"/>
      <c r="E254" s="266"/>
      <c r="F254" s="262"/>
      <c r="G254" s="110"/>
      <c r="H254" s="194"/>
      <c r="I254" s="270"/>
      <c r="J254" s="257"/>
      <c r="K254" s="83"/>
      <c r="L254" s="231"/>
      <c r="M254" s="231"/>
      <c r="N254" s="539" t="s">
        <v>89</v>
      </c>
      <c r="O254" s="83"/>
      <c r="P254" s="231"/>
      <c r="Q254" s="232"/>
      <c r="R254" s="98"/>
      <c r="S254" s="83"/>
      <c r="T254" s="231"/>
      <c r="U254" s="243" t="s">
        <v>319</v>
      </c>
      <c r="V254" s="257"/>
      <c r="W254" s="83"/>
      <c r="X254" s="231"/>
      <c r="Y254" s="254"/>
      <c r="Z254" s="539"/>
      <c r="AA254" s="83"/>
      <c r="AB254" s="231"/>
      <c r="AC254" s="232"/>
      <c r="AD254" s="102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</row>
    <row r="255" spans="1:71" s="20" customFormat="1" ht="21" customHeight="1" x14ac:dyDescent="0.4">
      <c r="A255" s="115"/>
      <c r="B255" s="122">
        <v>87</v>
      </c>
      <c r="C255" s="110" t="s">
        <v>172</v>
      </c>
      <c r="D255" s="194"/>
      <c r="E255" s="266"/>
      <c r="F255" s="122">
        <v>78</v>
      </c>
      <c r="G255" s="110" t="s">
        <v>521</v>
      </c>
      <c r="H255" s="194"/>
      <c r="I255" s="270"/>
      <c r="J255" s="98">
        <v>129</v>
      </c>
      <c r="K255" s="83" t="s">
        <v>55</v>
      </c>
      <c r="L255" s="231"/>
      <c r="M255" s="232"/>
      <c r="N255" s="98">
        <v>143</v>
      </c>
      <c r="O255" s="280" t="s">
        <v>56</v>
      </c>
      <c r="P255" s="231"/>
      <c r="Q255" s="232"/>
      <c r="R255" s="98">
        <v>106</v>
      </c>
      <c r="S255" s="83" t="s">
        <v>297</v>
      </c>
      <c r="T255" s="231"/>
      <c r="U255" s="243"/>
      <c r="V255" s="98">
        <v>91</v>
      </c>
      <c r="W255" s="83" t="s">
        <v>297</v>
      </c>
      <c r="X255" s="231"/>
      <c r="Y255" s="254"/>
      <c r="Z255" s="98">
        <v>88</v>
      </c>
      <c r="AA255" s="83" t="s">
        <v>54</v>
      </c>
      <c r="AB255" s="231"/>
      <c r="AC255" s="232"/>
      <c r="AD255" s="1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</row>
    <row r="256" spans="1:71" s="20" customFormat="1" ht="21" customHeight="1" x14ac:dyDescent="0.4">
      <c r="A256" s="115"/>
      <c r="B256" s="268">
        <v>8</v>
      </c>
      <c r="C256" s="108"/>
      <c r="D256" s="194">
        <v>0</v>
      </c>
      <c r="E256" s="266"/>
      <c r="F256" s="122">
        <v>2</v>
      </c>
      <c r="G256" s="108"/>
      <c r="H256" s="194">
        <v>0</v>
      </c>
      <c r="I256" s="270"/>
      <c r="J256" s="239">
        <v>6</v>
      </c>
      <c r="K256" s="103"/>
      <c r="L256" s="129">
        <f>J255+J256</f>
        <v>135</v>
      </c>
      <c r="M256" s="241"/>
      <c r="N256" s="239">
        <v>7</v>
      </c>
      <c r="O256" s="103"/>
      <c r="P256" s="129">
        <f>N255+N256</f>
        <v>150</v>
      </c>
      <c r="Q256" s="241"/>
      <c r="R256" s="239">
        <v>4</v>
      </c>
      <c r="S256" s="103"/>
      <c r="T256" s="129">
        <f>R255+R256</f>
        <v>110</v>
      </c>
      <c r="U256" s="104"/>
      <c r="V256" s="239">
        <v>4</v>
      </c>
      <c r="W256" s="103"/>
      <c r="X256" s="129">
        <f>V255+V256</f>
        <v>95</v>
      </c>
      <c r="Y256" s="256"/>
      <c r="Z256" s="239">
        <v>2</v>
      </c>
      <c r="AA256" s="103"/>
      <c r="AB256" s="129">
        <f>Z255+Z256</f>
        <v>90</v>
      </c>
      <c r="AC256" s="241"/>
      <c r="AD256" s="1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</row>
    <row r="257" spans="1:42" s="19" customFormat="1" ht="21" customHeight="1" x14ac:dyDescent="0.25">
      <c r="A257" s="79">
        <v>0.20833333333333334</v>
      </c>
      <c r="B257" s="110"/>
      <c r="C257" s="110"/>
      <c r="D257" s="111"/>
      <c r="E257" s="112">
        <f>(AC218+AB233/60/24+AB226/60/24+D256/60/24+D249/60/24)</f>
        <v>1.1145833333333333</v>
      </c>
      <c r="F257" s="110"/>
      <c r="G257" s="110"/>
      <c r="H257" s="111"/>
      <c r="I257" s="112">
        <f>(E334+D342/60/24+D349/60/24+H249/60/24+H256/60/24)</f>
        <v>1.1666666666666667</v>
      </c>
      <c r="J257" s="39"/>
      <c r="K257" s="39"/>
      <c r="L257" s="40"/>
      <c r="M257" s="85">
        <f>(I334+H342/60/24+H349/60/24+L249/60/24+L256/60/24)</f>
        <v>1.1631944444444444</v>
      </c>
      <c r="N257" s="109"/>
      <c r="O257" s="186"/>
      <c r="P257" s="186"/>
      <c r="Q257" s="85">
        <f>(M334+L342/60/24+L349/60/24+P249/60/24+P256/60/24)</f>
        <v>1.2673611111111112</v>
      </c>
      <c r="R257" s="80"/>
      <c r="S257" s="80"/>
      <c r="T257" s="81"/>
      <c r="U257" s="82">
        <f>(Q334+P342/60/24+P349/60/24+T249/60/24+T256/60/24)</f>
        <v>1.2013888888888888</v>
      </c>
      <c r="V257" s="80"/>
      <c r="W257" s="80"/>
      <c r="X257" s="81"/>
      <c r="Y257" s="85">
        <f>(U334+T342/60/24+T349/60/24+X249/60/24+X256/60/24)</f>
        <v>1.1944444444444444</v>
      </c>
      <c r="Z257" s="80"/>
      <c r="AA257" s="80"/>
      <c r="AB257" s="81"/>
      <c r="AC257" s="137">
        <f>(Y334+X342/60/24+X349/60/24+AB249/60/24+AB256/60/24)</f>
        <v>1.1701388888888888</v>
      </c>
      <c r="AD257" s="86">
        <v>0.20833333333333334</v>
      </c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 spans="1:42" s="20" customFormat="1" ht="21" customHeight="1" x14ac:dyDescent="0.4">
      <c r="A258" s="96"/>
      <c r="B258" s="142"/>
      <c r="C258" s="110"/>
      <c r="D258" s="194"/>
      <c r="E258" s="174"/>
      <c r="F258" s="142"/>
      <c r="G258" s="110"/>
      <c r="H258" s="194"/>
      <c r="I258" s="192"/>
      <c r="J258" s="197" t="s">
        <v>475</v>
      </c>
      <c r="K258" s="83"/>
      <c r="L258" s="231"/>
      <c r="M258" s="243"/>
      <c r="N258" s="197" t="s">
        <v>468</v>
      </c>
      <c r="O258" s="83"/>
      <c r="P258" s="231"/>
      <c r="Q258" s="89"/>
      <c r="R258" s="197" t="s">
        <v>288</v>
      </c>
      <c r="S258" s="83"/>
      <c r="T258" s="231"/>
      <c r="U258" s="254"/>
      <c r="V258" s="197" t="s">
        <v>399</v>
      </c>
      <c r="W258" s="297"/>
      <c r="X258" s="297"/>
      <c r="Y258" s="254"/>
      <c r="Z258" s="197" t="s">
        <v>387</v>
      </c>
      <c r="AA258" s="83"/>
      <c r="AB258" s="231"/>
      <c r="AC258" s="232"/>
      <c r="AD258" s="99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</row>
    <row r="259" spans="1:42" s="7" customFormat="1" ht="21" customHeight="1" x14ac:dyDescent="0.4">
      <c r="A259" s="115"/>
      <c r="B259" s="98"/>
      <c r="C259" s="83"/>
      <c r="D259" s="231"/>
      <c r="E259" s="93"/>
      <c r="F259" s="98"/>
      <c r="G259" s="83"/>
      <c r="H259" s="231"/>
      <c r="I259" s="127"/>
      <c r="J259" s="98" t="s">
        <v>476</v>
      </c>
      <c r="K259" s="83"/>
      <c r="L259" s="231"/>
      <c r="M259" s="275"/>
      <c r="N259" s="98" t="s">
        <v>469</v>
      </c>
      <c r="O259" s="83"/>
      <c r="P259" s="231"/>
      <c r="Q259" s="89"/>
      <c r="R259" s="98" t="s">
        <v>289</v>
      </c>
      <c r="S259" s="83"/>
      <c r="T259" s="231"/>
      <c r="U259" s="254"/>
      <c r="V259" s="98" t="s">
        <v>400</v>
      </c>
      <c r="W259" s="83"/>
      <c r="X259" s="231"/>
      <c r="Y259" s="254"/>
      <c r="Z259" s="98" t="s">
        <v>388</v>
      </c>
      <c r="AA259" s="83"/>
      <c r="AB259" s="231"/>
      <c r="AC259" s="232"/>
      <c r="AD259" s="1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</row>
    <row r="260" spans="1:42" s="7" customFormat="1" ht="21" customHeight="1" x14ac:dyDescent="0.4">
      <c r="A260" s="115"/>
      <c r="B260" s="124"/>
      <c r="C260" s="83"/>
      <c r="D260" s="231"/>
      <c r="E260" s="93"/>
      <c r="F260" s="124"/>
      <c r="G260" s="83"/>
      <c r="H260" s="231"/>
      <c r="I260" s="127"/>
      <c r="J260" s="98" t="s">
        <v>296</v>
      </c>
      <c r="K260" s="83"/>
      <c r="L260" s="231"/>
      <c r="M260" s="275"/>
      <c r="N260" s="98" t="s">
        <v>296</v>
      </c>
      <c r="O260" s="83"/>
      <c r="P260" s="231"/>
      <c r="Q260" s="89"/>
      <c r="R260" s="98" t="s">
        <v>190</v>
      </c>
      <c r="S260" s="83"/>
      <c r="T260" s="231"/>
      <c r="U260" s="254"/>
      <c r="V260" s="98" t="s">
        <v>296</v>
      </c>
      <c r="W260" s="83"/>
      <c r="X260" s="231"/>
      <c r="Y260" s="254"/>
      <c r="Z260" s="98" t="s">
        <v>296</v>
      </c>
      <c r="AA260" s="83"/>
      <c r="AB260" s="231"/>
      <c r="AC260" s="232"/>
      <c r="AD260" s="1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</row>
    <row r="261" spans="1:42" s="7" customFormat="1" ht="21" customHeight="1" x14ac:dyDescent="0.4">
      <c r="A261" s="118"/>
      <c r="B261" s="187"/>
      <c r="C261" s="83"/>
      <c r="D261" s="231"/>
      <c r="E261" s="283"/>
      <c r="F261" s="124"/>
      <c r="G261" s="83"/>
      <c r="H261" s="231"/>
      <c r="I261" s="234"/>
      <c r="J261" s="142"/>
      <c r="K261" s="110"/>
      <c r="L261" s="194"/>
      <c r="M261" s="252" t="s">
        <v>319</v>
      </c>
      <c r="N261" s="122"/>
      <c r="O261" s="110"/>
      <c r="P261" s="194"/>
      <c r="Q261" s="273"/>
      <c r="R261" s="262"/>
      <c r="S261" s="110"/>
      <c r="T261" s="194"/>
      <c r="U261" s="270"/>
      <c r="V261" s="110"/>
      <c r="W261" s="110"/>
      <c r="X261" s="194"/>
      <c r="Y261" s="266"/>
      <c r="Z261" s="592" t="s">
        <v>34</v>
      </c>
      <c r="AA261" s="83"/>
      <c r="AB261" s="231"/>
      <c r="AC261" s="232"/>
      <c r="AD261" s="120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</row>
    <row r="262" spans="1:42" s="7" customFormat="1" ht="21" customHeight="1" x14ac:dyDescent="0.4">
      <c r="A262" s="115"/>
      <c r="B262" s="122">
        <v>87</v>
      </c>
      <c r="C262" s="110" t="s">
        <v>172</v>
      </c>
      <c r="D262" s="194"/>
      <c r="E262" s="266"/>
      <c r="F262" s="98">
        <v>78</v>
      </c>
      <c r="G262" s="83" t="s">
        <v>514</v>
      </c>
      <c r="H262" s="231"/>
      <c r="I262" s="254"/>
      <c r="J262" s="122">
        <v>105</v>
      </c>
      <c r="K262" s="110" t="s">
        <v>290</v>
      </c>
      <c r="L262" s="194"/>
      <c r="M262" s="252"/>
      <c r="N262" s="122">
        <v>96</v>
      </c>
      <c r="O262" s="110" t="s">
        <v>233</v>
      </c>
      <c r="P262" s="194"/>
      <c r="Q262" s="274"/>
      <c r="R262" s="122">
        <v>89</v>
      </c>
      <c r="S262" s="110" t="s">
        <v>290</v>
      </c>
      <c r="T262" s="194"/>
      <c r="U262" s="270"/>
      <c r="V262" s="110">
        <v>100</v>
      </c>
      <c r="W262" s="110" t="s">
        <v>233</v>
      </c>
      <c r="X262" s="194"/>
      <c r="Y262" s="266"/>
      <c r="Z262" s="98">
        <v>92</v>
      </c>
      <c r="AA262" s="83" t="s">
        <v>297</v>
      </c>
      <c r="AB262" s="231"/>
      <c r="AC262" s="232"/>
      <c r="AD262" s="1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</row>
    <row r="263" spans="1:42" s="7" customFormat="1" ht="21" customHeight="1" x14ac:dyDescent="0.4">
      <c r="A263" s="115"/>
      <c r="B263" s="268">
        <v>8</v>
      </c>
      <c r="C263" s="108"/>
      <c r="D263" s="194">
        <v>0</v>
      </c>
      <c r="E263" s="266"/>
      <c r="F263" s="239">
        <v>7</v>
      </c>
      <c r="G263" s="103"/>
      <c r="H263" s="129">
        <f>F262+F263</f>
        <v>85</v>
      </c>
      <c r="I263" s="256"/>
      <c r="J263" s="122">
        <v>5</v>
      </c>
      <c r="K263" s="108"/>
      <c r="L263" s="194">
        <v>0</v>
      </c>
      <c r="M263" s="192"/>
      <c r="N263" s="122">
        <v>4</v>
      </c>
      <c r="O263" s="108"/>
      <c r="P263" s="194">
        <v>0</v>
      </c>
      <c r="Q263" s="274"/>
      <c r="R263" s="122">
        <v>6</v>
      </c>
      <c r="S263" s="108"/>
      <c r="T263" s="194">
        <v>0</v>
      </c>
      <c r="U263" s="270"/>
      <c r="V263" s="122">
        <v>5</v>
      </c>
      <c r="W263" s="108"/>
      <c r="X263" s="194">
        <v>0</v>
      </c>
      <c r="Y263" s="266"/>
      <c r="Z263" s="239">
        <v>3</v>
      </c>
      <c r="AA263" s="103"/>
      <c r="AB263" s="129">
        <f>Z262+Z263</f>
        <v>95</v>
      </c>
      <c r="AC263" s="241"/>
      <c r="AD263" s="1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</row>
    <row r="264" spans="1:42" s="10" customFormat="1" ht="21" customHeight="1" x14ac:dyDescent="0.35">
      <c r="A264" s="79">
        <v>0.25</v>
      </c>
      <c r="B264" s="110"/>
      <c r="C264" s="110"/>
      <c r="D264" s="111"/>
      <c r="E264" s="112">
        <f>(AC218+AB226/60/24+AB233/60/24+D249/60/24+D256/60/24+D263/60/24)</f>
        <v>1.1145833333333333</v>
      </c>
      <c r="F264" s="83"/>
      <c r="G264" s="83"/>
      <c r="H264" s="84"/>
      <c r="I264" s="85">
        <f>(E334+D342/60/24+D349/60/24+H249/60/24+H256/60/24+H263/60/24)</f>
        <v>1.2256944444444444</v>
      </c>
      <c r="J264" s="110"/>
      <c r="K264" s="110"/>
      <c r="L264" s="111"/>
      <c r="M264" s="112">
        <f>(I334+H342/60/24+H349/60/24+L249/60/24+L256/60/24+L263/60/24)</f>
        <v>1.1631944444444444</v>
      </c>
      <c r="N264" s="105"/>
      <c r="O264" s="106"/>
      <c r="P264" s="107"/>
      <c r="Q264" s="112">
        <f>(M334+L342/60/24+L349/60/24+P249/60/24+P256/60/24+P263/60/24)</f>
        <v>1.2673611111111112</v>
      </c>
      <c r="R264" s="119"/>
      <c r="S264" s="106"/>
      <c r="T264" s="107"/>
      <c r="U264" s="112">
        <f>(Q334+P342/60/24+P349/60/24+T249/60/24+T256/60/24+T263/60/24)</f>
        <v>1.2013888888888888</v>
      </c>
      <c r="V264" s="110"/>
      <c r="W264" s="110"/>
      <c r="X264" s="123"/>
      <c r="Y264" s="112">
        <f>(U334+T342/60/24+T349/60/24+X249/60/24+X256/60/24+X263/60/24)</f>
        <v>1.1944444444444444</v>
      </c>
      <c r="Z264" s="131"/>
      <c r="AA264" s="132"/>
      <c r="AB264" s="133"/>
      <c r="AC264" s="85">
        <f>(Y334+X342/60/24+X349/60/24+AB249/60/24+AB256/60/24+AB263/60/24)</f>
        <v>1.2361111111111112</v>
      </c>
      <c r="AD264" s="86">
        <v>0.25</v>
      </c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 spans="1:42" s="7" customFormat="1" ht="21" customHeight="1" x14ac:dyDescent="0.4">
      <c r="A265" s="115"/>
      <c r="B265" s="197"/>
      <c r="C265" s="83"/>
      <c r="D265" s="231"/>
      <c r="E265" s="93"/>
      <c r="F265" s="197" t="s">
        <v>444</v>
      </c>
      <c r="G265" s="83"/>
      <c r="H265" s="231"/>
      <c r="I265" s="231"/>
      <c r="J265" s="142"/>
      <c r="K265" s="110"/>
      <c r="L265" s="194"/>
      <c r="M265" s="270"/>
      <c r="N265" s="142"/>
      <c r="O265" s="110"/>
      <c r="P265" s="194"/>
      <c r="Q265" s="266"/>
      <c r="R265" s="142"/>
      <c r="S265" s="110"/>
      <c r="T265" s="194"/>
      <c r="U265" s="252"/>
      <c r="V265" s="197"/>
      <c r="W265" s="83"/>
      <c r="X265" s="231"/>
      <c r="Y265" s="232"/>
      <c r="Z265" s="197" t="s">
        <v>300</v>
      </c>
      <c r="AA265" s="83"/>
      <c r="AB265" s="231"/>
      <c r="AC265" s="232"/>
      <c r="AD265" s="1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</row>
    <row r="266" spans="1:42" s="7" customFormat="1" ht="21" customHeight="1" x14ac:dyDescent="0.4">
      <c r="A266" s="115"/>
      <c r="B266" s="98"/>
      <c r="C266" s="83"/>
      <c r="D266" s="231"/>
      <c r="E266" s="93"/>
      <c r="F266" s="98" t="s">
        <v>445</v>
      </c>
      <c r="G266" s="83"/>
      <c r="H266" s="231"/>
      <c r="I266" s="231"/>
      <c r="J266" s="98"/>
      <c r="K266" s="83"/>
      <c r="L266" s="231"/>
      <c r="M266" s="254"/>
      <c r="N266" s="98"/>
      <c r="O266" s="83"/>
      <c r="P266" s="231"/>
      <c r="Q266" s="232"/>
      <c r="R266" s="98"/>
      <c r="S266" s="83"/>
      <c r="T266" s="231"/>
      <c r="U266" s="243"/>
      <c r="V266" s="98"/>
      <c r="W266" s="83"/>
      <c r="X266" s="231"/>
      <c r="Y266" s="232"/>
      <c r="Z266" s="98" t="s">
        <v>301</v>
      </c>
      <c r="AA266" s="83"/>
      <c r="AB266" s="231"/>
      <c r="AC266" s="232"/>
      <c r="AD266" s="1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</row>
    <row r="267" spans="1:42" s="7" customFormat="1" ht="21" customHeight="1" x14ac:dyDescent="0.4">
      <c r="A267" s="115"/>
      <c r="C267" s="83"/>
      <c r="D267" s="231"/>
      <c r="E267" s="93"/>
      <c r="F267" s="98" t="s">
        <v>25</v>
      </c>
      <c r="G267" s="83"/>
      <c r="H267" s="231"/>
      <c r="I267" s="231"/>
      <c r="J267" s="98"/>
      <c r="K267" s="83"/>
      <c r="L267" s="231"/>
      <c r="M267" s="254"/>
      <c r="N267" s="98"/>
      <c r="O267" s="83"/>
      <c r="P267" s="231"/>
      <c r="Q267" s="232"/>
      <c r="R267" s="197"/>
      <c r="S267" s="190"/>
      <c r="T267" s="190"/>
      <c r="U267" s="244"/>
      <c r="V267" s="98"/>
      <c r="W267" s="83"/>
      <c r="X267" s="231"/>
      <c r="Y267" s="232"/>
      <c r="Z267" s="98" t="s">
        <v>296</v>
      </c>
      <c r="AA267" s="83"/>
      <c r="AB267" s="231"/>
      <c r="AC267" s="232"/>
      <c r="AD267" s="1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</row>
    <row r="268" spans="1:42" s="7" customFormat="1" ht="21" customHeight="1" x14ac:dyDescent="0.4">
      <c r="A268" s="115"/>
      <c r="B268" s="98"/>
      <c r="C268" s="110"/>
      <c r="D268" s="194"/>
      <c r="E268" s="295"/>
      <c r="F268" s="539"/>
      <c r="G268" s="83"/>
      <c r="H268" s="231"/>
      <c r="I268" s="231"/>
      <c r="J268" s="257"/>
      <c r="K268" s="83"/>
      <c r="L268" s="231"/>
      <c r="M268" s="254"/>
      <c r="N268" s="122"/>
      <c r="O268" s="110"/>
      <c r="P268" s="194"/>
      <c r="Q268" s="266"/>
      <c r="R268" s="187"/>
      <c r="S268" s="83"/>
      <c r="T268" s="83"/>
      <c r="U268" s="232"/>
      <c r="V268" s="98"/>
      <c r="W268" s="83"/>
      <c r="X268" s="231"/>
      <c r="Y268" s="232"/>
      <c r="Z268" s="257"/>
      <c r="AA268" s="83"/>
      <c r="AB268" s="231"/>
      <c r="AC268" s="232"/>
      <c r="AD268" s="1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</row>
    <row r="269" spans="1:42" s="7" customFormat="1" ht="21" customHeight="1" x14ac:dyDescent="0.4">
      <c r="A269" s="115"/>
      <c r="B269" s="122">
        <v>103</v>
      </c>
      <c r="C269" s="110" t="s">
        <v>57</v>
      </c>
      <c r="D269" s="194"/>
      <c r="E269" s="274"/>
      <c r="F269" s="98">
        <v>88</v>
      </c>
      <c r="G269" s="83" t="s">
        <v>55</v>
      </c>
      <c r="H269" s="231"/>
      <c r="I269" s="231"/>
      <c r="J269" s="98">
        <v>105</v>
      </c>
      <c r="K269" s="83" t="s">
        <v>297</v>
      </c>
      <c r="L269" s="231"/>
      <c r="M269" s="243"/>
      <c r="N269" s="122">
        <v>128</v>
      </c>
      <c r="O269" s="110" t="s">
        <v>57</v>
      </c>
      <c r="P269" s="194"/>
      <c r="Q269" s="266"/>
      <c r="R269" s="98">
        <v>89</v>
      </c>
      <c r="S269" s="83" t="s">
        <v>227</v>
      </c>
      <c r="T269" s="231"/>
      <c r="U269" s="254"/>
      <c r="V269" s="98">
        <v>92</v>
      </c>
      <c r="W269" s="83" t="s">
        <v>55</v>
      </c>
      <c r="X269" s="231"/>
      <c r="Y269" s="254"/>
      <c r="Z269" s="98">
        <v>86</v>
      </c>
      <c r="AA269" s="83" t="s">
        <v>55</v>
      </c>
      <c r="AB269" s="231"/>
      <c r="AC269" s="232"/>
      <c r="AD269" s="1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</row>
    <row r="270" spans="1:42" s="7" customFormat="1" ht="21" customHeight="1" x14ac:dyDescent="0.4">
      <c r="A270" s="115"/>
      <c r="B270" s="268">
        <v>2</v>
      </c>
      <c r="C270" s="108"/>
      <c r="D270" s="194">
        <v>0</v>
      </c>
      <c r="E270" s="274"/>
      <c r="F270" s="239">
        <v>7</v>
      </c>
      <c r="G270" s="103"/>
      <c r="H270" s="129">
        <f>F269+F270</f>
        <v>95</v>
      </c>
      <c r="I270" s="129"/>
      <c r="J270" s="239">
        <v>5</v>
      </c>
      <c r="K270" s="103"/>
      <c r="L270" s="129">
        <f>J269+J270</f>
        <v>110</v>
      </c>
      <c r="M270" s="104"/>
      <c r="N270" s="122">
        <v>2</v>
      </c>
      <c r="O270" s="108"/>
      <c r="P270" s="194">
        <v>0</v>
      </c>
      <c r="Q270" s="266"/>
      <c r="R270" s="239">
        <v>6</v>
      </c>
      <c r="S270" s="103"/>
      <c r="T270" s="129">
        <f>R269+R270</f>
        <v>95</v>
      </c>
      <c r="U270" s="256"/>
      <c r="V270" s="239">
        <v>3</v>
      </c>
      <c r="W270" s="103"/>
      <c r="X270" s="129">
        <f>V269+V270</f>
        <v>95</v>
      </c>
      <c r="Y270" s="256"/>
      <c r="Z270" s="239">
        <v>4</v>
      </c>
      <c r="AA270" s="103"/>
      <c r="AB270" s="129">
        <f>Z269+Z270</f>
        <v>90</v>
      </c>
      <c r="AC270" s="241"/>
      <c r="AD270" s="1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</row>
    <row r="271" spans="1:42" s="10" customFormat="1" ht="21" customHeight="1" x14ac:dyDescent="0.25">
      <c r="A271" s="79">
        <v>0.29166666666666669</v>
      </c>
      <c r="B271" s="105"/>
      <c r="C271" s="106"/>
      <c r="D271" s="107"/>
      <c r="E271" s="112">
        <f>(AC218+AB233/60/24+AB226/60/24+D249/60/24+D256/60/24+D263/60/24+D270/60/24)</f>
        <v>1.1145833333333333</v>
      </c>
      <c r="F271" s="101"/>
      <c r="G271" s="91"/>
      <c r="H271" s="92"/>
      <c r="I271" s="85">
        <f>(E334+D342/60/24+D349/60/24+H249/60/24+H256/60/24+H263/60/24+H270/60/24)</f>
        <v>1.2916666666666667</v>
      </c>
      <c r="J271" s="83"/>
      <c r="K271" s="83"/>
      <c r="L271" s="84"/>
      <c r="M271" s="85">
        <f>(I334+H342/60/24+H349/60/24+L249/60/24+L256/60/24+L263/60/24+L270/60/24)</f>
        <v>1.2395833333333333</v>
      </c>
      <c r="N271" s="110"/>
      <c r="O271" s="110"/>
      <c r="P271" s="111"/>
      <c r="Q271" s="112">
        <f>(M334+L342/60/24+L349/60/24+P249/60/24+P256/60/24+P263/60/24+P270/60/24)</f>
        <v>1.2673611111111112</v>
      </c>
      <c r="R271" s="97"/>
      <c r="S271" s="91"/>
      <c r="T271" s="92"/>
      <c r="U271" s="85">
        <f>(Q334+P342/60/24+P349/60/24+T249/60/24+T256/60/24+T263/60/24+T270/60/24)</f>
        <v>1.2673611111111112</v>
      </c>
      <c r="V271" s="101"/>
      <c r="W271" s="83"/>
      <c r="X271" s="84"/>
      <c r="Y271" s="85">
        <f>(U334+T342/60/24+T349/60/24+X249/60/24+X256/60/24+X263/60/24+X270/60/24)</f>
        <v>1.2604166666666667</v>
      </c>
      <c r="Z271" s="101"/>
      <c r="AA271" s="91"/>
      <c r="AB271" s="92"/>
      <c r="AC271" s="85">
        <f>(Y334+X342/60/24+X349/60/24+AB249/60/24+AB256/60/24+AB263/60/24+AB270/60/24)</f>
        <v>1.2986111111111112</v>
      </c>
      <c r="AD271" s="86">
        <v>0.29166666666666669</v>
      </c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 spans="1:42" s="7" customFormat="1" ht="21" customHeight="1" x14ac:dyDescent="0.35">
      <c r="A272" s="115"/>
      <c r="B272" s="142"/>
      <c r="C272" s="110"/>
      <c r="D272" s="194"/>
      <c r="E272" s="194"/>
      <c r="F272" s="197" t="s">
        <v>488</v>
      </c>
      <c r="G272" s="83"/>
      <c r="H272" s="231"/>
      <c r="I272" s="231"/>
      <c r="J272" s="197" t="s">
        <v>305</v>
      </c>
      <c r="K272" s="558"/>
      <c r="L272" s="559"/>
      <c r="M272" s="560"/>
      <c r="N272" s="142"/>
      <c r="O272" s="110"/>
      <c r="P272" s="194"/>
      <c r="Q272" s="252"/>
      <c r="R272" s="148" t="s">
        <v>333</v>
      </c>
      <c r="S272" s="80"/>
      <c r="T272" s="248"/>
      <c r="U272" s="248"/>
      <c r="V272" s="197" t="s">
        <v>217</v>
      </c>
      <c r="W272" s="83"/>
      <c r="X272" s="231"/>
      <c r="Y272" s="232"/>
      <c r="Z272" s="148" t="s">
        <v>451</v>
      </c>
      <c r="AA272" s="80"/>
      <c r="AB272" s="248"/>
      <c r="AC272" s="249"/>
      <c r="AD272" s="1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</row>
    <row r="273" spans="1:42" s="7" customFormat="1" ht="21" customHeight="1" x14ac:dyDescent="0.35">
      <c r="A273" s="115"/>
      <c r="B273" s="98"/>
      <c r="C273" s="83"/>
      <c r="D273" s="231"/>
      <c r="E273" s="231"/>
      <c r="F273" s="98" t="s">
        <v>489</v>
      </c>
      <c r="G273" s="83"/>
      <c r="H273" s="231"/>
      <c r="I273" s="231"/>
      <c r="J273" s="98" t="s">
        <v>306</v>
      </c>
      <c r="K273" s="83"/>
      <c r="L273" s="231"/>
      <c r="M273" s="232"/>
      <c r="N273" s="149"/>
      <c r="O273" s="80"/>
      <c r="P273" s="248"/>
      <c r="Q273" s="294"/>
      <c r="R273" s="149" t="s">
        <v>334</v>
      </c>
      <c r="S273" s="80"/>
      <c r="T273" s="248"/>
      <c r="U273" s="248"/>
      <c r="V273" s="98" t="s">
        <v>218</v>
      </c>
      <c r="W273" s="83"/>
      <c r="X273" s="231"/>
      <c r="Y273" s="232"/>
      <c r="Z273" s="149" t="s">
        <v>452</v>
      </c>
      <c r="AA273" s="80"/>
      <c r="AB273" s="248"/>
      <c r="AC273" s="249"/>
      <c r="AD273" s="1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</row>
    <row r="274" spans="1:42" s="7" customFormat="1" ht="21" customHeight="1" x14ac:dyDescent="0.35">
      <c r="A274" s="115"/>
      <c r="B274" s="98"/>
      <c r="C274" s="83"/>
      <c r="D274" s="231"/>
      <c r="E274" s="231"/>
      <c r="F274" s="98" t="s">
        <v>522</v>
      </c>
      <c r="G274" s="83"/>
      <c r="H274" s="231"/>
      <c r="I274" s="231"/>
      <c r="J274" s="98" t="s">
        <v>296</v>
      </c>
      <c r="K274" s="83"/>
      <c r="L274" s="231"/>
      <c r="M274" s="232"/>
      <c r="N274" s="250"/>
      <c r="O274" s="80"/>
      <c r="P274" s="248"/>
      <c r="Q274" s="294"/>
      <c r="R274" s="561" t="s">
        <v>335</v>
      </c>
      <c r="S274" s="80"/>
      <c r="T274" s="248"/>
      <c r="U274" s="248"/>
      <c r="V274" s="98" t="s">
        <v>190</v>
      </c>
      <c r="W274" s="83"/>
      <c r="X274" s="231"/>
      <c r="Y274" s="232"/>
      <c r="Z274" s="98" t="s">
        <v>296</v>
      </c>
      <c r="AA274" s="80"/>
      <c r="AB274" s="248"/>
      <c r="AC274" s="249"/>
      <c r="AD274" s="1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</row>
    <row r="275" spans="1:42" s="7" customFormat="1" ht="21" customHeight="1" x14ac:dyDescent="0.4">
      <c r="A275" s="100"/>
      <c r="B275" s="235"/>
      <c r="C275" s="83"/>
      <c r="D275" s="231"/>
      <c r="E275" s="231"/>
      <c r="F275" s="539"/>
      <c r="G275" s="83"/>
      <c r="H275" s="231"/>
      <c r="I275" s="231"/>
      <c r="J275" s="257"/>
      <c r="K275" s="83"/>
      <c r="L275" s="231"/>
      <c r="M275" s="232"/>
      <c r="N275" s="291"/>
      <c r="O275" s="80"/>
      <c r="P275" s="248"/>
      <c r="Q275" s="249"/>
      <c r="R275" s="98" t="s">
        <v>296</v>
      </c>
      <c r="S275" s="80"/>
      <c r="T275" s="248"/>
      <c r="U275" s="248"/>
      <c r="V275" s="142" t="s">
        <v>219</v>
      </c>
      <c r="W275" s="83"/>
      <c r="X275" s="231"/>
      <c r="Y275" s="232"/>
      <c r="Z275" s="149"/>
      <c r="AA275" s="80"/>
      <c r="AB275" s="248"/>
      <c r="AC275" s="249"/>
      <c r="AD275" s="102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</row>
    <row r="276" spans="1:42" s="7" customFormat="1" ht="21" customHeight="1" x14ac:dyDescent="0.35">
      <c r="A276" s="115"/>
      <c r="B276" s="98">
        <v>106</v>
      </c>
      <c r="C276" s="83" t="s">
        <v>54</v>
      </c>
      <c r="D276" s="231"/>
      <c r="E276" s="232"/>
      <c r="F276" s="98">
        <v>81</v>
      </c>
      <c r="G276" s="83" t="s">
        <v>55</v>
      </c>
      <c r="H276" s="231"/>
      <c r="I276" s="231"/>
      <c r="J276" s="98">
        <v>94</v>
      </c>
      <c r="K276" s="83" t="s">
        <v>55</v>
      </c>
      <c r="L276" s="231"/>
      <c r="M276" s="232"/>
      <c r="N276" s="98">
        <v>94</v>
      </c>
      <c r="O276" s="83" t="s">
        <v>55</v>
      </c>
      <c r="P276" s="231"/>
      <c r="Q276" s="237"/>
      <c r="R276" s="98">
        <v>92</v>
      </c>
      <c r="S276" s="83" t="s">
        <v>55</v>
      </c>
      <c r="T276" s="248"/>
      <c r="U276" s="248"/>
      <c r="V276" s="98">
        <v>98</v>
      </c>
      <c r="W276" s="83" t="s">
        <v>220</v>
      </c>
      <c r="X276" s="231"/>
      <c r="Y276" s="232"/>
      <c r="Z276" s="98">
        <v>87</v>
      </c>
      <c r="AA276" s="83" t="s">
        <v>55</v>
      </c>
      <c r="AB276" s="248"/>
      <c r="AC276" s="249"/>
      <c r="AD276" s="1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</row>
    <row r="277" spans="1:42" s="7" customFormat="1" ht="21" customHeight="1" x14ac:dyDescent="0.35">
      <c r="A277" s="115"/>
      <c r="B277" s="239">
        <v>9</v>
      </c>
      <c r="C277" s="103"/>
      <c r="D277" s="129">
        <f>B276+B277</f>
        <v>115</v>
      </c>
      <c r="E277" s="241"/>
      <c r="F277" s="239">
        <v>4</v>
      </c>
      <c r="G277" s="103"/>
      <c r="H277" s="129">
        <f>F276+F277</f>
        <v>85</v>
      </c>
      <c r="I277" s="129"/>
      <c r="J277" s="239">
        <v>6</v>
      </c>
      <c r="K277" s="103"/>
      <c r="L277" s="129">
        <f>J276+J277</f>
        <v>100</v>
      </c>
      <c r="M277" s="241"/>
      <c r="N277" s="239">
        <v>6</v>
      </c>
      <c r="O277" s="103"/>
      <c r="P277" s="129">
        <f>N276+N277</f>
        <v>100</v>
      </c>
      <c r="Q277" s="240"/>
      <c r="R277" s="263">
        <v>3</v>
      </c>
      <c r="S277" s="121"/>
      <c r="T277" s="264">
        <f>R276+R277</f>
        <v>95</v>
      </c>
      <c r="U277" s="264"/>
      <c r="V277" s="239">
        <v>2</v>
      </c>
      <c r="W277" s="103"/>
      <c r="X277" s="129">
        <f>V276+V277</f>
        <v>100</v>
      </c>
      <c r="Y277" s="241"/>
      <c r="Z277" s="263">
        <v>3</v>
      </c>
      <c r="AA277" s="121"/>
      <c r="AB277" s="264">
        <f>Z276+Z277</f>
        <v>90</v>
      </c>
      <c r="AC277" s="265"/>
      <c r="AD277" s="1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</row>
    <row r="278" spans="1:42" s="10" customFormat="1" ht="21" customHeight="1" x14ac:dyDescent="0.25">
      <c r="A278" s="79">
        <v>0.375</v>
      </c>
      <c r="B278" s="116"/>
      <c r="C278" s="113"/>
      <c r="D278" s="114"/>
      <c r="E278" s="85">
        <f>(AC218+AB226/60/24+AB233/60/24+D249/60/24+D256/60/24+D263/60/24+D270/60/24+D277/60/24)</f>
        <v>1.1944444444444444</v>
      </c>
      <c r="F278" s="143"/>
      <c r="G278" s="188"/>
      <c r="H278" s="138"/>
      <c r="I278" s="82">
        <f>(E334+D342/60/24+D349/60/24+H249/60/24+H256/60/24+H263/60/24+H270/60/24+H277/60/24)</f>
        <v>1.3506944444444444</v>
      </c>
      <c r="J278" s="130"/>
      <c r="K278" s="113"/>
      <c r="L278" s="136"/>
      <c r="M278" s="82">
        <f>(I334+H342/60/24+H349/60/24+L249/60/24+L256/60/24+L263/60/24+L270/60/24+L277/60/24)</f>
        <v>1.3090277777777777</v>
      </c>
      <c r="N278" s="144"/>
      <c r="O278" s="113"/>
      <c r="P278" s="114"/>
      <c r="Q278" s="85">
        <f>(M334+L342/60/24+L349/60/24+P249/60/24+P256/60/24+P263/60/24+P270/60/24+P277/60/24)</f>
        <v>1.3368055555555556</v>
      </c>
      <c r="R278" s="101"/>
      <c r="S278" s="179"/>
      <c r="T278" s="180"/>
      <c r="U278" s="85">
        <f>(Q334+P342/60/24+P349/60/24+T249/60/24+T256/60/24+T263/60/24+T270/60/24+T277/60/24)</f>
        <v>1.3333333333333335</v>
      </c>
      <c r="V278" s="124"/>
      <c r="W278" s="124"/>
      <c r="X278" s="124"/>
      <c r="Y278" s="85">
        <f>(U334+T342/60/24+T349/60/24+X249/60/24+X256/60/24+X263/60/24+X270/60/24+X277/60/24)</f>
        <v>1.3298611111111112</v>
      </c>
      <c r="Z278" s="83"/>
      <c r="AA278" s="83"/>
      <c r="AB278" s="84"/>
      <c r="AC278" s="85">
        <f>(Y334+X342/60/24+X349/60/24+AB249/60/24+AB256/60/24+AB263/60/24+AB270/60/24+AB277/60/24)</f>
        <v>1.3611111111111112</v>
      </c>
      <c r="AD278" s="86">
        <v>0.375</v>
      </c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 spans="1:42" s="7" customFormat="1" ht="21" customHeight="1" x14ac:dyDescent="0.4">
      <c r="A279" s="96"/>
      <c r="B279" s="197" t="s">
        <v>40</v>
      </c>
      <c r="C279" s="83"/>
      <c r="D279" s="231"/>
      <c r="E279" s="89"/>
      <c r="F279" s="197" t="s">
        <v>292</v>
      </c>
      <c r="G279" s="259"/>
      <c r="H279" s="238"/>
      <c r="I279" s="254"/>
      <c r="J279" s="197" t="s">
        <v>441</v>
      </c>
      <c r="K279" s="83"/>
      <c r="L279" s="231"/>
      <c r="M279" s="232"/>
      <c r="N279" s="197" t="s">
        <v>129</v>
      </c>
      <c r="O279" s="83"/>
      <c r="P279" s="231"/>
      <c r="Q279" s="251"/>
      <c r="R279" s="197" t="s">
        <v>384</v>
      </c>
      <c r="S279" s="83"/>
      <c r="T279" s="231"/>
      <c r="U279" s="89"/>
      <c r="V279" s="197" t="s">
        <v>552</v>
      </c>
      <c r="W279" s="83"/>
      <c r="X279" s="231"/>
      <c r="Y279" s="251"/>
      <c r="Z279" s="197" t="s">
        <v>488</v>
      </c>
      <c r="AA279" s="83"/>
      <c r="AB279" s="231"/>
      <c r="AC279" s="232"/>
      <c r="AD279" s="99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</row>
    <row r="280" spans="1:42" s="7" customFormat="1" ht="21" customHeight="1" x14ac:dyDescent="0.4">
      <c r="A280" s="96"/>
      <c r="B280" s="98" t="s">
        <v>80</v>
      </c>
      <c r="C280" s="83"/>
      <c r="D280" s="231"/>
      <c r="E280" s="89"/>
      <c r="F280" s="98" t="s">
        <v>293</v>
      </c>
      <c r="G280" s="83"/>
      <c r="H280" s="231"/>
      <c r="I280" s="254"/>
      <c r="J280" s="98" t="s">
        <v>442</v>
      </c>
      <c r="K280" s="83"/>
      <c r="L280" s="231"/>
      <c r="M280" s="232"/>
      <c r="N280" s="98" t="s">
        <v>130</v>
      </c>
      <c r="O280" s="83"/>
      <c r="P280" s="231"/>
      <c r="Q280" s="251"/>
      <c r="R280" s="98" t="s">
        <v>385</v>
      </c>
      <c r="S280" s="83"/>
      <c r="T280" s="231"/>
      <c r="U280" s="89"/>
      <c r="V280" s="98" t="s">
        <v>553</v>
      </c>
      <c r="W280" s="83"/>
      <c r="X280" s="231"/>
      <c r="Y280" s="251"/>
      <c r="Z280" s="98" t="s">
        <v>489</v>
      </c>
      <c r="AA280" s="83"/>
      <c r="AB280" s="231"/>
      <c r="AC280" s="232"/>
      <c r="AD280" s="99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</row>
    <row r="281" spans="1:42" s="7" customFormat="1" ht="21" customHeight="1" x14ac:dyDescent="0.4">
      <c r="A281" s="96"/>
      <c r="B281" s="7" t="s">
        <v>53</v>
      </c>
      <c r="C281" s="83"/>
      <c r="D281" s="231"/>
      <c r="E281" s="89"/>
      <c r="F281" s="98" t="s">
        <v>190</v>
      </c>
      <c r="G281" s="83"/>
      <c r="H281" s="231"/>
      <c r="I281" s="254"/>
      <c r="J281" s="98" t="s">
        <v>296</v>
      </c>
      <c r="K281" s="83"/>
      <c r="L281" s="231"/>
      <c r="M281" s="232"/>
      <c r="N281" s="98" t="s">
        <v>25</v>
      </c>
      <c r="O281" s="83"/>
      <c r="P281" s="231"/>
      <c r="Q281" s="251"/>
      <c r="R281" s="98" t="s">
        <v>296</v>
      </c>
      <c r="S281" s="83"/>
      <c r="T281" s="231"/>
      <c r="U281" s="89"/>
      <c r="V281" s="98" t="s">
        <v>542</v>
      </c>
      <c r="W281" s="83"/>
      <c r="X281" s="231"/>
      <c r="Y281" s="251"/>
      <c r="Z281" s="98" t="s">
        <v>490</v>
      </c>
      <c r="AA281" s="83"/>
      <c r="AB281" s="231"/>
      <c r="AC281" s="232"/>
      <c r="AD281" s="99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</row>
    <row r="282" spans="1:42" s="7" customFormat="1" ht="21" customHeight="1" x14ac:dyDescent="0.4">
      <c r="A282" s="96"/>
      <c r="B282" s="98" t="s">
        <v>81</v>
      </c>
      <c r="C282" s="83"/>
      <c r="D282" s="236"/>
      <c r="E282" s="234"/>
      <c r="F282" s="257"/>
      <c r="G282" s="83"/>
      <c r="H282" s="231"/>
      <c r="I282" s="254"/>
      <c r="J282" s="187" t="s">
        <v>443</v>
      </c>
      <c r="K282" s="83"/>
      <c r="L282" s="231"/>
      <c r="M282" s="232"/>
      <c r="N282" s="257"/>
      <c r="O282" s="83"/>
      <c r="P282" s="231"/>
      <c r="Q282" s="251"/>
      <c r="R282" s="539"/>
      <c r="S282" s="83"/>
      <c r="T282" s="236"/>
      <c r="U282" s="234"/>
      <c r="V282" s="596"/>
      <c r="W282" s="83"/>
      <c r="X282" s="231"/>
      <c r="Y282" s="251"/>
      <c r="Z282" s="539"/>
      <c r="AA282" s="83"/>
      <c r="AB282" s="231"/>
      <c r="AC282" s="232"/>
      <c r="AD282" s="99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</row>
    <row r="283" spans="1:42" s="7" customFormat="1" ht="21" customHeight="1" x14ac:dyDescent="0.4">
      <c r="A283" s="96"/>
      <c r="B283" s="98">
        <v>105</v>
      </c>
      <c r="C283" s="83" t="s">
        <v>54</v>
      </c>
      <c r="D283" s="231"/>
      <c r="E283" s="237"/>
      <c r="F283" s="98">
        <v>101</v>
      </c>
      <c r="G283" s="83" t="s">
        <v>55</v>
      </c>
      <c r="H283" s="231"/>
      <c r="I283" s="254"/>
      <c r="J283" s="98">
        <v>142</v>
      </c>
      <c r="K283" s="83" t="s">
        <v>55</v>
      </c>
      <c r="L283" s="238"/>
      <c r="M283" s="232"/>
      <c r="N283" s="98">
        <v>91</v>
      </c>
      <c r="O283" s="83" t="s">
        <v>55</v>
      </c>
      <c r="P283" s="231"/>
      <c r="Q283" s="251"/>
      <c r="R283" s="98">
        <v>111</v>
      </c>
      <c r="S283" s="83" t="s">
        <v>55</v>
      </c>
      <c r="T283" s="231"/>
      <c r="U283" s="237"/>
      <c r="V283" s="98">
        <v>88</v>
      </c>
      <c r="W283" s="83" t="s">
        <v>55</v>
      </c>
      <c r="X283" s="231"/>
      <c r="Y283" s="251"/>
      <c r="Z283" s="98">
        <v>81</v>
      </c>
      <c r="AA283" s="83" t="s">
        <v>55</v>
      </c>
      <c r="AB283" s="231"/>
      <c r="AC283" s="232"/>
      <c r="AD283" s="99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</row>
    <row r="284" spans="1:42" s="7" customFormat="1" ht="21" customHeight="1" x14ac:dyDescent="0.4">
      <c r="A284" s="96"/>
      <c r="B284" s="239">
        <v>5</v>
      </c>
      <c r="C284" s="103"/>
      <c r="D284" s="129">
        <f>B283+B284</f>
        <v>110</v>
      </c>
      <c r="E284" s="240"/>
      <c r="F284" s="239">
        <v>4</v>
      </c>
      <c r="G284" s="103"/>
      <c r="H284" s="129">
        <f>F283+F284</f>
        <v>105</v>
      </c>
      <c r="I284" s="256"/>
      <c r="J284" s="239">
        <v>3</v>
      </c>
      <c r="K284" s="103"/>
      <c r="L284" s="129">
        <f>J283+J284</f>
        <v>145</v>
      </c>
      <c r="M284" s="241"/>
      <c r="N284" s="239">
        <v>4</v>
      </c>
      <c r="O284" s="103"/>
      <c r="P284" s="129">
        <f>N283+N284</f>
        <v>95</v>
      </c>
      <c r="Q284" s="253"/>
      <c r="R284" s="239">
        <v>4</v>
      </c>
      <c r="S284" s="103"/>
      <c r="T284" s="129">
        <f>R283+R284</f>
        <v>115</v>
      </c>
      <c r="U284" s="240"/>
      <c r="V284" s="239">
        <v>2</v>
      </c>
      <c r="W284" s="103"/>
      <c r="X284" s="129">
        <f>V283+V284</f>
        <v>90</v>
      </c>
      <c r="Y284" s="253"/>
      <c r="Z284" s="239">
        <v>4</v>
      </c>
      <c r="AA284" s="103"/>
      <c r="AB284" s="129">
        <f>Z283+Z284</f>
        <v>85</v>
      </c>
      <c r="AC284" s="241"/>
      <c r="AD284" s="99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</row>
    <row r="285" spans="1:42" s="7" customFormat="1" ht="21" customHeight="1" x14ac:dyDescent="0.4">
      <c r="A285" s="79">
        <v>0.45833333333333331</v>
      </c>
      <c r="B285" s="101"/>
      <c r="C285" s="179"/>
      <c r="D285" s="180"/>
      <c r="E285" s="85">
        <f>(AC218+AB226/60/24+AB233/60/24+D249/60/24+D256/60/24+D263/60/24+D270/60/24+D277/60/24+D284/60/24)</f>
        <v>1.2708333333333333</v>
      </c>
      <c r="F285" s="130"/>
      <c r="G285" s="113"/>
      <c r="H285" s="114"/>
      <c r="I285" s="82">
        <f>(E334+D342/60/24+D349/60/24+H249/60/24+H256/60/24+H263/60/24+H270/60/24+H277/60/24+H284/60/24)</f>
        <v>1.4236111111111112</v>
      </c>
      <c r="J285" s="144"/>
      <c r="K285" s="113"/>
      <c r="L285" s="114"/>
      <c r="M285" s="82">
        <f>(I334+H342/60/24+H349/60/24+L249/60/24+L256/60/24+L263/60/24+L270/60/24+L277/60/24+L284/60/24)</f>
        <v>1.4097222222222221</v>
      </c>
      <c r="N285" s="130"/>
      <c r="O285" s="189"/>
      <c r="P285" s="189"/>
      <c r="Q285" s="134">
        <f>(M334+L342/60/24+L349/60/24+P249/60/24+P256/60/24+P263/60/24+P270/60/24+P277/60/24+P284/60/24)</f>
        <v>1.4027777777777779</v>
      </c>
      <c r="R285" s="546"/>
      <c r="S285" s="80"/>
      <c r="T285" s="81"/>
      <c r="U285" s="82">
        <f>(Q334+P342/60/24+P349/60/24+T249/60/24+T256/60/24+T263/60/24+T270/60/24+T277/60/24+T284/60/24)</f>
        <v>1.4131944444444446</v>
      </c>
      <c r="V285" s="109" t="s">
        <v>6</v>
      </c>
      <c r="W285" s="42"/>
      <c r="X285" s="43"/>
      <c r="Y285" s="85">
        <f>(U334+T342/60/24+T349/60/24+X249/60/24+X256/60/24+X263/60/24+X270/60/24+X277/60/24+X284/60/24)</f>
        <v>1.3923611111111112</v>
      </c>
      <c r="Z285" s="130"/>
      <c r="AA285" s="113"/>
      <c r="AB285" s="114"/>
      <c r="AC285" s="85">
        <f>(Y334+X342/60/24+X349/60/24+AB249/60/24+AB256/60/24+AB263/60/24+AB270/60/24+AB277/60/24+AB284/60/24)</f>
        <v>1.4201388888888888</v>
      </c>
      <c r="AD285" s="86">
        <v>0.45833333333333331</v>
      </c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</row>
    <row r="286" spans="1:42" s="7" customFormat="1" ht="21" customHeight="1" x14ac:dyDescent="0.35">
      <c r="A286" s="115"/>
      <c r="B286" s="197" t="s">
        <v>97</v>
      </c>
      <c r="C286" s="83"/>
      <c r="D286" s="231"/>
      <c r="E286" s="232"/>
      <c r="F286" s="197" t="s">
        <v>252</v>
      </c>
      <c r="G286" s="83"/>
      <c r="H286" s="231"/>
      <c r="I286" s="232"/>
      <c r="J286" s="190" t="s">
        <v>258</v>
      </c>
      <c r="K286" s="83"/>
      <c r="L286" s="231"/>
      <c r="M286" s="93"/>
      <c r="N286" s="197" t="s">
        <v>188</v>
      </c>
      <c r="O286" s="83"/>
      <c r="P286" s="231"/>
      <c r="Q286" s="89"/>
      <c r="R286" s="197" t="s">
        <v>196</v>
      </c>
      <c r="S286" s="83"/>
      <c r="T286" s="231"/>
      <c r="U286" s="232"/>
      <c r="V286" s="197" t="s">
        <v>123</v>
      </c>
      <c r="W286" s="83"/>
      <c r="X286" s="231"/>
      <c r="Y286" s="89"/>
      <c r="Z286" s="197" t="s">
        <v>326</v>
      </c>
      <c r="AA286" s="83"/>
      <c r="AB286" s="231"/>
      <c r="AC286" s="232"/>
      <c r="AD286" s="1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</row>
    <row r="287" spans="1:42" s="7" customFormat="1" ht="21" customHeight="1" x14ac:dyDescent="0.35">
      <c r="A287" s="115"/>
      <c r="B287" s="98" t="s">
        <v>138</v>
      </c>
      <c r="C287" s="83"/>
      <c r="D287" s="231"/>
      <c r="E287" s="232"/>
      <c r="F287" s="98" t="s">
        <v>253</v>
      </c>
      <c r="G287" s="83"/>
      <c r="H287" s="231"/>
      <c r="I287" s="232"/>
      <c r="J287" s="547" t="s">
        <v>259</v>
      </c>
      <c r="K287" s="83"/>
      <c r="L287" s="231"/>
      <c r="M287" s="93"/>
      <c r="N287" s="98" t="s">
        <v>189</v>
      </c>
      <c r="O287" s="83"/>
      <c r="P287" s="231"/>
      <c r="Q287" s="89"/>
      <c r="R287" s="98" t="s">
        <v>197</v>
      </c>
      <c r="S287" s="83"/>
      <c r="T287" s="231"/>
      <c r="U287" s="232"/>
      <c r="V287" s="98" t="s">
        <v>124</v>
      </c>
      <c r="W287" s="83"/>
      <c r="X287" s="231"/>
      <c r="Y287" s="89"/>
      <c r="Z287" s="98" t="s">
        <v>327</v>
      </c>
      <c r="AA287" s="83"/>
      <c r="AB287" s="231"/>
      <c r="AC287" s="232"/>
      <c r="AD287" s="1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</row>
    <row r="288" spans="1:42" s="7" customFormat="1" ht="21" customHeight="1" x14ac:dyDescent="0.35">
      <c r="A288" s="115"/>
      <c r="B288" s="535" t="s">
        <v>139</v>
      </c>
      <c r="C288" s="83"/>
      <c r="D288" s="231"/>
      <c r="E288" s="232"/>
      <c r="F288" s="98" t="s">
        <v>236</v>
      </c>
      <c r="G288" s="83"/>
      <c r="H288" s="231"/>
      <c r="I288" s="232"/>
      <c r="J288" s="548" t="s">
        <v>260</v>
      </c>
      <c r="K288" s="83"/>
      <c r="L288" s="231"/>
      <c r="M288" s="93"/>
      <c r="N288" s="98" t="s">
        <v>25</v>
      </c>
      <c r="O288" s="83"/>
      <c r="P288" s="231"/>
      <c r="Q288" s="89"/>
      <c r="R288" s="98" t="s">
        <v>190</v>
      </c>
      <c r="S288" s="83"/>
      <c r="T288" s="231"/>
      <c r="U288" s="232"/>
      <c r="V288" s="98" t="s">
        <v>79</v>
      </c>
      <c r="W288" s="83"/>
      <c r="X288" s="231"/>
      <c r="Y288" s="89"/>
      <c r="Z288" s="98" t="s">
        <v>328</v>
      </c>
      <c r="AA288" s="83"/>
      <c r="AB288" s="231"/>
      <c r="AC288" s="232"/>
      <c r="AD288" s="1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</row>
    <row r="289" spans="1:42" s="7" customFormat="1" ht="21" customHeight="1" x14ac:dyDescent="0.35">
      <c r="A289" s="100"/>
      <c r="B289" s="98" t="s">
        <v>81</v>
      </c>
      <c r="C289" s="83"/>
      <c r="D289" s="231"/>
      <c r="E289" s="232"/>
      <c r="F289" s="539" t="s">
        <v>206</v>
      </c>
      <c r="G289" s="83"/>
      <c r="H289" s="231"/>
      <c r="I289" s="232"/>
      <c r="J289" s="83" t="s">
        <v>236</v>
      </c>
      <c r="K289" s="83"/>
      <c r="L289" s="231"/>
      <c r="M289" s="283"/>
      <c r="N289" s="300"/>
      <c r="O289" s="83"/>
      <c r="P289" s="231"/>
      <c r="Q289" s="234"/>
      <c r="R289" s="98"/>
      <c r="S289" s="83"/>
      <c r="T289" s="231"/>
      <c r="U289" s="232"/>
      <c r="V289" s="539"/>
      <c r="W289" s="83"/>
      <c r="X289" s="236"/>
      <c r="Y289" s="234"/>
      <c r="Z289" s="539"/>
      <c r="AA289" s="83"/>
      <c r="AB289" s="231"/>
      <c r="AC289" s="232"/>
      <c r="AD289" s="102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</row>
    <row r="290" spans="1:42" s="7" customFormat="1" ht="21" customHeight="1" x14ac:dyDescent="0.35">
      <c r="A290" s="115"/>
      <c r="B290" s="98">
        <v>129</v>
      </c>
      <c r="C290" s="83" t="s">
        <v>55</v>
      </c>
      <c r="D290" s="231"/>
      <c r="E290" s="232"/>
      <c r="F290" s="98">
        <v>96</v>
      </c>
      <c r="G290" s="83" t="s">
        <v>55</v>
      </c>
      <c r="H290" s="231"/>
      <c r="I290" s="232"/>
      <c r="J290" s="83">
        <v>103</v>
      </c>
      <c r="K290" s="83" t="s">
        <v>55</v>
      </c>
      <c r="L290" s="231"/>
      <c r="M290" s="237"/>
      <c r="N290" s="98">
        <v>92</v>
      </c>
      <c r="O290" s="83" t="s">
        <v>55</v>
      </c>
      <c r="P290" s="231"/>
      <c r="Q290" s="237"/>
      <c r="R290" s="98">
        <v>101</v>
      </c>
      <c r="S290" s="83" t="s">
        <v>55</v>
      </c>
      <c r="T290" s="231"/>
      <c r="U290" s="232"/>
      <c r="V290" s="98">
        <v>109</v>
      </c>
      <c r="W290" s="83" t="s">
        <v>55</v>
      </c>
      <c r="X290" s="231"/>
      <c r="Y290" s="237"/>
      <c r="Z290" s="98">
        <v>86</v>
      </c>
      <c r="AA290" s="83" t="s">
        <v>55</v>
      </c>
      <c r="AB290" s="231"/>
      <c r="AC290" s="232"/>
      <c r="AD290" s="1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</row>
    <row r="291" spans="1:42" s="7" customFormat="1" ht="21" customHeight="1" x14ac:dyDescent="0.35">
      <c r="A291" s="115"/>
      <c r="B291" s="239">
        <v>6</v>
      </c>
      <c r="C291" s="103"/>
      <c r="D291" s="129">
        <f>B290+B291</f>
        <v>135</v>
      </c>
      <c r="E291" s="241"/>
      <c r="F291" s="239">
        <v>4</v>
      </c>
      <c r="G291" s="103"/>
      <c r="H291" s="129">
        <f>F290+F291</f>
        <v>100</v>
      </c>
      <c r="I291" s="241"/>
      <c r="J291" s="246">
        <v>2</v>
      </c>
      <c r="K291" s="103"/>
      <c r="L291" s="129">
        <f>J290+J291</f>
        <v>105</v>
      </c>
      <c r="M291" s="240"/>
      <c r="N291" s="239">
        <v>3</v>
      </c>
      <c r="O291" s="103"/>
      <c r="P291" s="129">
        <f>N290+N291</f>
        <v>95</v>
      </c>
      <c r="Q291" s="240"/>
      <c r="R291" s="239">
        <v>4</v>
      </c>
      <c r="S291" s="103"/>
      <c r="T291" s="129">
        <f>R290+R291</f>
        <v>105</v>
      </c>
      <c r="U291" s="241"/>
      <c r="V291" s="239">
        <v>6</v>
      </c>
      <c r="W291" s="103"/>
      <c r="X291" s="129">
        <f>V290+V291</f>
        <v>115</v>
      </c>
      <c r="Y291" s="240"/>
      <c r="Z291" s="239">
        <v>4</v>
      </c>
      <c r="AA291" s="103"/>
      <c r="AB291" s="129">
        <f>Z290+Z291</f>
        <v>90</v>
      </c>
      <c r="AC291" s="241"/>
      <c r="AD291" s="1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</row>
    <row r="292" spans="1:42" s="10" customFormat="1" ht="21" customHeight="1" x14ac:dyDescent="0.25">
      <c r="A292" s="79">
        <v>0.5</v>
      </c>
      <c r="B292" s="101"/>
      <c r="C292" s="83"/>
      <c r="D292" s="84"/>
      <c r="E292" s="85">
        <f>(AC218+AB226/60/24+AB233/60/24+D249/60/24+D256/60/24+D263/60/24+D270/60/24+D277/60/24+D284/60/24+D291/60/24)</f>
        <v>1.3645833333333333</v>
      </c>
      <c r="F292" s="83"/>
      <c r="G292" s="83"/>
      <c r="H292" s="84"/>
      <c r="I292" s="85">
        <f>(E334+D342/60/24+D349/60/24+H249/60/24+H256/60/24+H263/60/24+H270/60/24+H277/60/24+H284/60/24+H291/60/24)</f>
        <v>1.4930555555555556</v>
      </c>
      <c r="J292" s="83"/>
      <c r="K292" s="83"/>
      <c r="L292" s="84"/>
      <c r="M292" s="85">
        <f>(I334+H342/60/24+H349/60/24+L249/60/24+L256/60/24+L263/60/24+L270/60/24+L277/60/24+L284/60/24+L291/60/24)</f>
        <v>1.4826388888888888</v>
      </c>
      <c r="N292" s="101"/>
      <c r="O292" s="91"/>
      <c r="P292" s="92"/>
      <c r="Q292" s="134">
        <f>(M334+L342/60/24+L349/60/24+P249/60/24+P256/60/24+P263/60/24+P270/60/24+P277/60/24+P284/60/24+P291/60/24)</f>
        <v>1.4687500000000002</v>
      </c>
      <c r="R292" s="98"/>
      <c r="S292" s="83"/>
      <c r="T292" s="84"/>
      <c r="U292" s="85">
        <f>(Q334+P342/60/24+P349/60/24+T249/60/24+T256/60/24+T263/60/24+T270/60/24+T277/60/24+T284/60/24+T291/60/24)</f>
        <v>1.4861111111111114</v>
      </c>
      <c r="V292" s="83"/>
      <c r="W292" s="83"/>
      <c r="X292" s="84"/>
      <c r="Y292" s="85">
        <f>(U334+T342/60/24+T349/60/24+X249/60/24+X256/60/24+X263/60/24+X270/60/24+X277/60/24+X284/60/24+X291/60/24)</f>
        <v>1.4722222222222223</v>
      </c>
      <c r="Z292" s="83"/>
      <c r="AA292" s="83"/>
      <c r="AB292" s="84"/>
      <c r="AC292" s="85">
        <f>(Y334+X342/60/24+X349/60/24+AB249/60/24+AB256/60/24+AB263/60/24+AB270/60/24+AB277/60/24+AB284/60/24+AB291/60/24)</f>
        <v>1.4826388888888888</v>
      </c>
      <c r="AD292" s="86">
        <v>0.5</v>
      </c>
      <c r="AE292" s="3"/>
      <c r="AF292" s="3"/>
      <c r="AG292" s="3"/>
      <c r="AH292" s="3"/>
      <c r="AI292" s="3"/>
    </row>
    <row r="293" spans="1:42" s="7" customFormat="1" ht="21" customHeight="1" x14ac:dyDescent="0.35">
      <c r="A293" s="96"/>
      <c r="B293" s="627" t="s">
        <v>163</v>
      </c>
      <c r="C293" s="628"/>
      <c r="D293" s="628"/>
      <c r="E293" s="629"/>
      <c r="F293" s="197" t="s">
        <v>200</v>
      </c>
      <c r="G293" s="83"/>
      <c r="H293" s="231"/>
      <c r="I293" s="231"/>
      <c r="J293" s="197" t="s">
        <v>46</v>
      </c>
      <c r="K293" s="83"/>
      <c r="L293" s="231"/>
      <c r="M293" s="232"/>
      <c r="N293" s="197" t="s">
        <v>372</v>
      </c>
      <c r="O293" s="83"/>
      <c r="P293" s="231"/>
      <c r="Q293" s="232"/>
      <c r="R293" s="197" t="s">
        <v>261</v>
      </c>
      <c r="S293" s="83"/>
      <c r="T293" s="231"/>
      <c r="U293" s="243"/>
      <c r="V293" s="197" t="s">
        <v>182</v>
      </c>
      <c r="W293" s="83"/>
      <c r="X293" s="231"/>
      <c r="Y293" s="89"/>
      <c r="Z293" s="197" t="s">
        <v>135</v>
      </c>
      <c r="AA293" s="83"/>
      <c r="AB293" s="231"/>
      <c r="AC293" s="243"/>
      <c r="AD293" s="99"/>
      <c r="AE293" s="13"/>
    </row>
    <row r="294" spans="1:42" s="7" customFormat="1" ht="21" customHeight="1" x14ac:dyDescent="0.35">
      <c r="A294" s="96"/>
      <c r="B294" s="98" t="s">
        <v>164</v>
      </c>
      <c r="C294" s="83"/>
      <c r="D294" s="231"/>
      <c r="E294" s="243"/>
      <c r="F294" s="98" t="s">
        <v>201</v>
      </c>
      <c r="G294" s="83"/>
      <c r="H294" s="231"/>
      <c r="I294" s="231"/>
      <c r="J294" s="98" t="s">
        <v>47</v>
      </c>
      <c r="K294" s="83"/>
      <c r="L294" s="231"/>
      <c r="M294" s="232"/>
      <c r="N294" s="98" t="s">
        <v>373</v>
      </c>
      <c r="O294" s="83"/>
      <c r="P294" s="231"/>
      <c r="Q294" s="232"/>
      <c r="R294" s="98" t="s">
        <v>262</v>
      </c>
      <c r="S294" s="83"/>
      <c r="T294" s="231"/>
      <c r="U294" s="243"/>
      <c r="V294" s="98" t="s">
        <v>183</v>
      </c>
      <c r="W294" s="83"/>
      <c r="X294" s="231"/>
      <c r="Y294" s="89"/>
      <c r="Z294" s="98" t="s">
        <v>115</v>
      </c>
      <c r="AA294" s="83"/>
      <c r="AB294" s="231"/>
      <c r="AC294" s="243"/>
      <c r="AD294" s="99"/>
      <c r="AE294" s="13"/>
    </row>
    <row r="295" spans="1:42" s="7" customFormat="1" ht="21" customHeight="1" x14ac:dyDescent="0.4">
      <c r="A295" s="96"/>
      <c r="B295" s="257" t="s">
        <v>165</v>
      </c>
      <c r="C295" s="258"/>
      <c r="D295" s="251"/>
      <c r="E295" s="254"/>
      <c r="F295" s="98" t="s">
        <v>190</v>
      </c>
      <c r="G295" s="83"/>
      <c r="H295" s="231"/>
      <c r="I295" s="231"/>
      <c r="J295" s="98" t="s">
        <v>81</v>
      </c>
      <c r="K295" s="83"/>
      <c r="L295" s="231"/>
      <c r="M295" s="232"/>
      <c r="N295" s="98" t="s">
        <v>374</v>
      </c>
      <c r="O295" s="83"/>
      <c r="P295" s="231"/>
      <c r="Q295" s="232"/>
      <c r="R295" s="98" t="s">
        <v>236</v>
      </c>
      <c r="S295" s="83"/>
      <c r="T295" s="231"/>
      <c r="U295" s="243"/>
      <c r="V295" s="98" t="s">
        <v>159</v>
      </c>
      <c r="W295" s="83"/>
      <c r="X295" s="231"/>
      <c r="Y295" s="89"/>
      <c r="Z295" s="537" t="s">
        <v>116</v>
      </c>
      <c r="AA295" s="83"/>
      <c r="AB295" s="231"/>
      <c r="AC295" s="243"/>
      <c r="AD295" s="99"/>
      <c r="AE295" s="13"/>
    </row>
    <row r="296" spans="1:42" s="7" customFormat="1" ht="21" customHeight="1" x14ac:dyDescent="0.4">
      <c r="A296" s="100"/>
      <c r="B296" s="98" t="s">
        <v>25</v>
      </c>
      <c r="C296" s="594" t="s">
        <v>166</v>
      </c>
      <c r="D296" s="251"/>
      <c r="E296" s="254"/>
      <c r="F296" s="98"/>
      <c r="G296" s="83"/>
      <c r="H296" s="231"/>
      <c r="I296" s="231"/>
      <c r="J296" s="301"/>
      <c r="K296" s="83"/>
      <c r="L296" s="231"/>
      <c r="M296" s="232"/>
      <c r="N296" s="539"/>
      <c r="O296" s="83"/>
      <c r="P296" s="231"/>
      <c r="Q296" s="232"/>
      <c r="R296" s="539" t="s">
        <v>263</v>
      </c>
      <c r="S296" s="83"/>
      <c r="T296" s="231"/>
      <c r="U296" s="232"/>
      <c r="V296" s="300"/>
      <c r="W296" s="83"/>
      <c r="X296" s="231"/>
      <c r="Y296" s="234"/>
      <c r="Z296" s="98" t="s">
        <v>79</v>
      </c>
      <c r="AA296" s="83"/>
      <c r="AB296" s="231"/>
      <c r="AC296" s="244"/>
      <c r="AD296" s="102"/>
      <c r="AE296" s="13"/>
    </row>
    <row r="297" spans="1:42" s="7" customFormat="1" ht="21" customHeight="1" x14ac:dyDescent="0.35">
      <c r="A297" s="115"/>
      <c r="B297" s="98">
        <v>123</v>
      </c>
      <c r="C297" s="83" t="s">
        <v>54</v>
      </c>
      <c r="D297" s="231"/>
      <c r="E297" s="232"/>
      <c r="F297" s="98">
        <v>93</v>
      </c>
      <c r="G297" s="83" t="s">
        <v>55</v>
      </c>
      <c r="H297" s="231"/>
      <c r="I297" s="231"/>
      <c r="J297" s="98">
        <v>126</v>
      </c>
      <c r="K297" s="83" t="s">
        <v>55</v>
      </c>
      <c r="L297" s="245"/>
      <c r="M297" s="232"/>
      <c r="N297" s="98">
        <v>90</v>
      </c>
      <c r="O297" s="83" t="s">
        <v>55</v>
      </c>
      <c r="P297" s="231"/>
      <c r="Q297" s="232"/>
      <c r="R297" s="98">
        <v>121</v>
      </c>
      <c r="S297" s="83" t="s">
        <v>55</v>
      </c>
      <c r="T297" s="231"/>
      <c r="U297" s="232"/>
      <c r="V297" s="98">
        <v>97</v>
      </c>
      <c r="W297" s="83" t="s">
        <v>55</v>
      </c>
      <c r="X297" s="231"/>
      <c r="Y297" s="237"/>
      <c r="Z297" s="98">
        <v>99</v>
      </c>
      <c r="AA297" s="83" t="s">
        <v>55</v>
      </c>
      <c r="AB297" s="83"/>
      <c r="AC297" s="244"/>
      <c r="AD297" s="117"/>
      <c r="AE297" s="13"/>
    </row>
    <row r="298" spans="1:42" s="7" customFormat="1" ht="21" customHeight="1" x14ac:dyDescent="0.3">
      <c r="A298" s="115"/>
      <c r="B298" s="239">
        <v>7</v>
      </c>
      <c r="C298" s="103"/>
      <c r="D298" s="129">
        <f>B297+B298</f>
        <v>130</v>
      </c>
      <c r="E298" s="241"/>
      <c r="F298" s="239">
        <v>7</v>
      </c>
      <c r="G298" s="103"/>
      <c r="H298" s="129">
        <f>F297+F298</f>
        <v>100</v>
      </c>
      <c r="I298" s="129"/>
      <c r="J298" s="239">
        <v>4</v>
      </c>
      <c r="K298" s="103"/>
      <c r="L298" s="129">
        <f>J297+J298</f>
        <v>130</v>
      </c>
      <c r="M298" s="241"/>
      <c r="N298" s="239">
        <v>5</v>
      </c>
      <c r="O298" s="103"/>
      <c r="P298" s="129">
        <f>N297+N298</f>
        <v>95</v>
      </c>
      <c r="Q298" s="241"/>
      <c r="R298" s="239">
        <v>4</v>
      </c>
      <c r="S298" s="103"/>
      <c r="T298" s="129">
        <f>R297+R298</f>
        <v>125</v>
      </c>
      <c r="U298" s="241"/>
      <c r="V298" s="239">
        <v>3</v>
      </c>
      <c r="W298" s="103"/>
      <c r="X298" s="129">
        <f>V297+V298</f>
        <v>100</v>
      </c>
      <c r="Y298" s="240"/>
      <c r="Z298" s="239">
        <v>6</v>
      </c>
      <c r="AA298" s="126"/>
      <c r="AB298" s="246">
        <f>Z297+Z298</f>
        <v>105</v>
      </c>
      <c r="AC298" s="247"/>
      <c r="AD298" s="117"/>
    </row>
    <row r="299" spans="1:42" s="11" customFormat="1" ht="21" customHeight="1" x14ac:dyDescent="0.25">
      <c r="A299" s="79">
        <v>0.54166666666666663</v>
      </c>
      <c r="B299" s="83"/>
      <c r="C299" s="83"/>
      <c r="D299" s="84"/>
      <c r="E299" s="85">
        <f>(AC218+AB226/60/24+AB233/60/24+D249/60/24+D256/60/24+D263/60/24+D270/60/24+D277/60/24+D284/60/24+D291/60/24+D298/60/24)</f>
        <v>1.4548611111111109</v>
      </c>
      <c r="F299" s="83"/>
      <c r="G299" s="83"/>
      <c r="H299" s="84"/>
      <c r="I299" s="85">
        <f>(E334+D342/60/24+D349/60/24+H249/60/24+H256/60/24+H263/60/24+H270/60/24+H277/60/24+H284/60/24+H291/60/24+H298/60/24)</f>
        <v>1.5625</v>
      </c>
      <c r="J299" s="97"/>
      <c r="K299" s="91"/>
      <c r="L299" s="92"/>
      <c r="M299" s="85">
        <f>(I334+H342/60/24+H349/60/24+L249/60/24+L256/60/24+L263/60/24+L270/60/24+L277/60/24+L284/60/24+L291/60/24+L298/60/24)</f>
        <v>1.5729166666666665</v>
      </c>
      <c r="N299" s="140"/>
      <c r="O299" s="141"/>
      <c r="P299" s="141"/>
      <c r="Q299" s="85">
        <f>(M334+L342/60/24+L349/60/24+P249/60/24+P256/60/24+P263/60/24+P270/60/24+P277/60/24+P284/60/24+P291/60/24+P298/60/24)</f>
        <v>1.5347222222222225</v>
      </c>
      <c r="R299" s="83"/>
      <c r="S299" s="83"/>
      <c r="T299" s="84"/>
      <c r="U299" s="85">
        <f>(Q334+P342/60/24+P349/60/24+T249/60/24+T256/60/24+T263/60/24+T270/60/24+T277/60/24+T284/60/24+T291/60/24+T298/60/24)</f>
        <v>1.572916666666667</v>
      </c>
      <c r="V299" s="131"/>
      <c r="W299" s="177"/>
      <c r="X299" s="177"/>
      <c r="Y299" s="85">
        <f>(U334+T342/60/24+T349/60/24+X249/60/24+X256/60/24+X263/60/24+X270/60/24+X277/60/24+X284/60/24+X291/60/24+X298/60/24)</f>
        <v>1.5416666666666667</v>
      </c>
      <c r="Z299" s="101"/>
      <c r="AA299" s="91"/>
      <c r="AB299" s="92"/>
      <c r="AC299" s="85">
        <f>(Y334+X342/60/24+X349/60/24+AB249/60/24+AB256/60/24+AB263/60/24+AB270/60/24+AB277/60/24+AB284/60/24+AB291/60/24+AB298/60/24)</f>
        <v>1.5555555555555556</v>
      </c>
      <c r="AD299" s="86">
        <v>0.54166666666666663</v>
      </c>
    </row>
    <row r="300" spans="1:42" s="7" customFormat="1" ht="21" customHeight="1" x14ac:dyDescent="0.4">
      <c r="A300" s="96"/>
      <c r="B300" s="190" t="s">
        <v>83</v>
      </c>
      <c r="C300" s="83"/>
      <c r="D300" s="231"/>
      <c r="E300" s="243"/>
      <c r="F300" s="197" t="s">
        <v>276</v>
      </c>
      <c r="G300" s="83"/>
      <c r="H300" s="84"/>
      <c r="I300" s="254"/>
      <c r="J300" s="197" t="s">
        <v>125</v>
      </c>
      <c r="K300" s="83"/>
      <c r="L300" s="83"/>
      <c r="M300" s="254"/>
      <c r="N300" s="98" t="s">
        <v>272</v>
      </c>
      <c r="O300" s="83"/>
      <c r="P300" s="231"/>
      <c r="Q300" s="254"/>
      <c r="R300" s="197" t="s">
        <v>117</v>
      </c>
      <c r="S300" s="83"/>
      <c r="T300" s="231"/>
      <c r="U300" s="89"/>
      <c r="V300" s="197" t="s">
        <v>391</v>
      </c>
      <c r="W300" s="259"/>
      <c r="X300" s="238"/>
      <c r="Y300" s="254"/>
      <c r="Z300" s="197" t="s">
        <v>579</v>
      </c>
      <c r="AA300" s="83"/>
      <c r="AB300" s="231"/>
      <c r="AC300" s="232"/>
      <c r="AD300" s="99"/>
      <c r="AE300" s="13"/>
    </row>
    <row r="301" spans="1:42" s="7" customFormat="1" ht="21" customHeight="1" x14ac:dyDescent="0.4">
      <c r="A301" s="96"/>
      <c r="B301" s="83" t="s">
        <v>84</v>
      </c>
      <c r="C301" s="83"/>
      <c r="D301" s="231"/>
      <c r="E301" s="243"/>
      <c r="F301" s="98" t="s">
        <v>277</v>
      </c>
      <c r="G301" s="83"/>
      <c r="H301" s="84"/>
      <c r="I301" s="254"/>
      <c r="J301" s="98" t="s">
        <v>126</v>
      </c>
      <c r="K301" s="83"/>
      <c r="L301" s="83"/>
      <c r="M301" s="254"/>
      <c r="N301" s="98" t="s">
        <v>273</v>
      </c>
      <c r="O301" s="83"/>
      <c r="P301" s="231"/>
      <c r="Q301" s="254"/>
      <c r="R301" s="98" t="s">
        <v>118</v>
      </c>
      <c r="S301" s="83"/>
      <c r="T301" s="231"/>
      <c r="U301" s="89"/>
      <c r="V301" s="98" t="s">
        <v>392</v>
      </c>
      <c r="W301" s="83"/>
      <c r="X301" s="231"/>
      <c r="Y301" s="254"/>
      <c r="Z301" s="98" t="s">
        <v>580</v>
      </c>
      <c r="AA301" s="83"/>
      <c r="AB301" s="231"/>
      <c r="AC301" s="232"/>
      <c r="AD301" s="99"/>
      <c r="AE301" s="13"/>
    </row>
    <row r="302" spans="1:42" s="7" customFormat="1" ht="21" customHeight="1" x14ac:dyDescent="0.4">
      <c r="A302" s="96"/>
      <c r="B302" s="83" t="s">
        <v>513</v>
      </c>
      <c r="C302" s="83"/>
      <c r="D302" s="231"/>
      <c r="E302" s="243"/>
      <c r="F302" s="98" t="s">
        <v>190</v>
      </c>
      <c r="G302" s="83"/>
      <c r="H302" s="84"/>
      <c r="I302" s="254"/>
      <c r="J302" s="98" t="s">
        <v>79</v>
      </c>
      <c r="K302" s="83"/>
      <c r="L302" s="83"/>
      <c r="M302" s="254"/>
      <c r="N302" s="98" t="s">
        <v>190</v>
      </c>
      <c r="O302" s="83"/>
      <c r="P302" s="231"/>
      <c r="Q302" s="254"/>
      <c r="R302" s="98" t="s">
        <v>79</v>
      </c>
      <c r="S302" s="83"/>
      <c r="T302" s="231"/>
      <c r="U302" s="89"/>
      <c r="V302" s="98" t="s">
        <v>542</v>
      </c>
      <c r="W302" s="83"/>
      <c r="X302" s="231"/>
      <c r="Y302" s="254"/>
      <c r="Z302" s="98" t="s">
        <v>581</v>
      </c>
      <c r="AA302" s="83"/>
      <c r="AB302" s="231"/>
      <c r="AC302" s="232"/>
      <c r="AD302" s="99"/>
      <c r="AE302" s="13"/>
      <c r="AF302" s="13"/>
      <c r="AG302" s="13"/>
      <c r="AH302" s="13"/>
      <c r="AI302" s="13"/>
      <c r="AJ302" s="13"/>
      <c r="AK302" s="13"/>
      <c r="AL302" s="13"/>
    </row>
    <row r="303" spans="1:42" s="20" customFormat="1" ht="21" customHeight="1" x14ac:dyDescent="0.4">
      <c r="A303" s="100"/>
      <c r="B303" s="83"/>
      <c r="C303" s="83"/>
      <c r="D303" s="231"/>
      <c r="E303" s="232"/>
      <c r="F303" s="257"/>
      <c r="G303" s="83"/>
      <c r="H303" s="84"/>
      <c r="I303" s="254"/>
      <c r="J303" s="98"/>
      <c r="K303" s="83"/>
      <c r="L303" s="83"/>
      <c r="M303" s="254"/>
      <c r="N303" s="257"/>
      <c r="O303" s="83"/>
      <c r="P303" s="231"/>
      <c r="Q303" s="254"/>
      <c r="R303" s="539"/>
      <c r="S303" s="83"/>
      <c r="T303" s="236"/>
      <c r="U303" s="234"/>
      <c r="V303" s="257"/>
      <c r="W303" s="83"/>
      <c r="X303" s="231"/>
      <c r="Y303" s="254"/>
      <c r="Z303" s="596"/>
      <c r="AA303" s="83"/>
      <c r="AB303" s="231"/>
      <c r="AC303" s="232"/>
      <c r="AD303" s="176"/>
      <c r="AE303" s="13"/>
      <c r="AF303" s="13"/>
      <c r="AG303" s="13"/>
      <c r="AH303" s="13"/>
      <c r="AI303" s="13"/>
      <c r="AJ303" s="13"/>
      <c r="AK303" s="13"/>
      <c r="AL303" s="13"/>
    </row>
    <row r="304" spans="1:42" s="20" customFormat="1" ht="21" customHeight="1" x14ac:dyDescent="0.4">
      <c r="A304" s="115"/>
      <c r="B304" s="83">
        <v>102</v>
      </c>
      <c r="C304" s="83" t="s">
        <v>55</v>
      </c>
      <c r="D304" s="231"/>
      <c r="E304" s="232"/>
      <c r="F304" s="98">
        <v>112</v>
      </c>
      <c r="G304" s="83" t="s">
        <v>55</v>
      </c>
      <c r="H304" s="84"/>
      <c r="I304" s="254"/>
      <c r="J304" s="98">
        <v>104</v>
      </c>
      <c r="K304" s="83" t="s">
        <v>55</v>
      </c>
      <c r="L304" s="83"/>
      <c r="M304" s="254"/>
      <c r="N304" s="98">
        <v>102</v>
      </c>
      <c r="O304" s="83" t="s">
        <v>55</v>
      </c>
      <c r="P304" s="231"/>
      <c r="Q304" s="254"/>
      <c r="R304" s="98">
        <v>108</v>
      </c>
      <c r="S304" s="83" t="s">
        <v>55</v>
      </c>
      <c r="T304" s="231"/>
      <c r="U304" s="237"/>
      <c r="V304" s="98">
        <v>104</v>
      </c>
      <c r="W304" s="83" t="s">
        <v>55</v>
      </c>
      <c r="X304" s="231"/>
      <c r="Y304" s="254"/>
      <c r="Z304" s="98">
        <v>91</v>
      </c>
      <c r="AA304" s="83" t="s">
        <v>55</v>
      </c>
      <c r="AB304" s="231"/>
      <c r="AC304" s="232"/>
      <c r="AD304" s="193"/>
      <c r="AE304" s="13"/>
      <c r="AF304" s="13"/>
      <c r="AG304" s="13"/>
      <c r="AH304" s="13"/>
      <c r="AI304" s="13"/>
      <c r="AJ304" s="13"/>
      <c r="AK304" s="13"/>
      <c r="AL304" s="13"/>
    </row>
    <row r="305" spans="1:42" s="20" customFormat="1" ht="21" customHeight="1" x14ac:dyDescent="0.4">
      <c r="A305" s="115"/>
      <c r="B305" s="246">
        <v>8</v>
      </c>
      <c r="C305" s="103"/>
      <c r="D305" s="129">
        <f>B304+B305</f>
        <v>110</v>
      </c>
      <c r="E305" s="241"/>
      <c r="F305" s="239">
        <v>3</v>
      </c>
      <c r="G305" s="103"/>
      <c r="H305" s="246">
        <f>F304+F305</f>
        <v>115</v>
      </c>
      <c r="I305" s="256"/>
      <c r="J305" s="239">
        <v>6</v>
      </c>
      <c r="K305" s="126"/>
      <c r="L305" s="246">
        <f>J304+J305</f>
        <v>110</v>
      </c>
      <c r="M305" s="256"/>
      <c r="N305" s="239">
        <v>3</v>
      </c>
      <c r="O305" s="103"/>
      <c r="P305" s="129">
        <f>N304+N305</f>
        <v>105</v>
      </c>
      <c r="Q305" s="256"/>
      <c r="R305" s="239">
        <v>7</v>
      </c>
      <c r="S305" s="103"/>
      <c r="T305" s="129">
        <f>R304+R305</f>
        <v>115</v>
      </c>
      <c r="U305" s="240"/>
      <c r="V305" s="239">
        <v>6</v>
      </c>
      <c r="W305" s="103"/>
      <c r="X305" s="129">
        <f>V304+V305</f>
        <v>110</v>
      </c>
      <c r="Y305" s="256"/>
      <c r="Z305" s="239">
        <v>4</v>
      </c>
      <c r="AA305" s="103"/>
      <c r="AB305" s="129">
        <f>Z304+Z305</f>
        <v>95</v>
      </c>
      <c r="AC305" s="241"/>
      <c r="AD305" s="193"/>
      <c r="AE305" s="13"/>
      <c r="AF305" s="13"/>
      <c r="AG305" s="13"/>
      <c r="AH305" s="13"/>
      <c r="AI305" s="13"/>
      <c r="AJ305" s="13"/>
      <c r="AK305" s="13"/>
      <c r="AL305" s="13"/>
    </row>
    <row r="306" spans="1:42" s="21" customFormat="1" ht="21" customHeight="1" x14ac:dyDescent="0.25">
      <c r="A306" s="79">
        <v>0.625</v>
      </c>
      <c r="B306" s="83"/>
      <c r="C306" s="83"/>
      <c r="D306" s="84"/>
      <c r="E306" s="85">
        <f>(AC218+AB226/60/24+AB233/60/24+D249/60/24+D256/60/24+D263/60/24+D270/60/24+D277/60/24+D284/60/24+D291/60/24+D298/60/24+D305/60/24)</f>
        <v>1.5312499999999998</v>
      </c>
      <c r="F306" s="83"/>
      <c r="G306" s="83"/>
      <c r="H306" s="84"/>
      <c r="I306" s="85">
        <f>(E334+D342/60/24+D349/60/24+H249/60/24+H256/60/24+H263/60/24+H270/60/24+H277/60/24+H284/60/24+H291/60/24+H298/60/24+H305/60/24)</f>
        <v>1.6423611111111112</v>
      </c>
      <c r="J306" s="83"/>
      <c r="K306" s="83"/>
      <c r="L306" s="84"/>
      <c r="M306" s="85">
        <f>(I334+H342/60/24+H349/60/24+L249/60/24+L256/60/24+L263/60/24+L270/60/24+L277/60/24+L284/60/24+L291/60/24+L298/60/24+L305/60/24)</f>
        <v>1.6493055555555554</v>
      </c>
      <c r="N306" s="83"/>
      <c r="O306" s="83"/>
      <c r="P306" s="84"/>
      <c r="Q306" s="85">
        <f>(M334+L342/60/24+L349/60/24+P249/60/24+P256/60/24+P263/60/24+P270/60/24+P277/60/24+P284/60/24+P291/60/24+P298/60/24+P305/60/24)</f>
        <v>1.6076388888888893</v>
      </c>
      <c r="R306" s="190"/>
      <c r="S306" s="83"/>
      <c r="T306" s="84"/>
      <c r="U306" s="134">
        <f>(Q334+P342/60/24+P349/60/24+T249/60/24+T256/60/24+T263/60/24+T270/60/24+T277/60/24+T284/60/24+T291/60/24+T298/60/24+T305/60/24)</f>
        <v>1.6527777777777781</v>
      </c>
      <c r="V306" s="140"/>
      <c r="W306" s="168"/>
      <c r="X306" s="169"/>
      <c r="Y306" s="137">
        <f>(U334+T342/60/24+T349/60/24+X249/60/24+X256/60/24+X263/60/24+X270/60/24+X277/60/24+X284/60/24+X291/60/24+X298/60/24+X305/60/24)</f>
        <v>1.6180555555555556</v>
      </c>
      <c r="Z306" s="83"/>
      <c r="AA306" s="83"/>
      <c r="AB306" s="84"/>
      <c r="AC306" s="137">
        <f>(Y334+X342/60/24+X349/60/24+AB249/60/24+AB256/60/24+AB263/60/24+AB270/60/24+AB277/60/24+AB284/60/24+AB291/60/24+AB298/60/24+AB305/60/24)</f>
        <v>1.6215277777777779</v>
      </c>
      <c r="AD306" s="134">
        <v>0.625</v>
      </c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 spans="1:42" s="20" customFormat="1" ht="21" customHeight="1" x14ac:dyDescent="0.35">
      <c r="A307" s="96"/>
      <c r="B307" s="197" t="s">
        <v>155</v>
      </c>
      <c r="C307" s="83"/>
      <c r="D307" s="231"/>
      <c r="E307" s="232"/>
      <c r="F307" s="148" t="s">
        <v>237</v>
      </c>
      <c r="G307" s="80"/>
      <c r="H307" s="248"/>
      <c r="I307" s="248"/>
      <c r="J307" s="197" t="s">
        <v>331</v>
      </c>
      <c r="K307" s="83"/>
      <c r="L307" s="231"/>
      <c r="M307" s="89"/>
      <c r="N307" s="197" t="s">
        <v>596</v>
      </c>
      <c r="O307" s="83"/>
      <c r="P307" s="231"/>
      <c r="Q307" s="542"/>
      <c r="R307" s="148" t="s">
        <v>329</v>
      </c>
      <c r="S307" s="80"/>
      <c r="T307" s="248"/>
      <c r="U307" s="248"/>
      <c r="V307" s="197" t="s">
        <v>221</v>
      </c>
      <c r="W307" s="83"/>
      <c r="X307" s="231"/>
      <c r="Y307" s="231"/>
      <c r="Z307" s="148" t="s">
        <v>170</v>
      </c>
      <c r="AA307" s="80"/>
      <c r="AB307" s="248"/>
      <c r="AC307" s="249"/>
      <c r="AD307" s="182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</row>
    <row r="308" spans="1:42" s="20" customFormat="1" ht="21" customHeight="1" x14ac:dyDescent="0.35">
      <c r="A308" s="96"/>
      <c r="B308" s="98" t="s">
        <v>156</v>
      </c>
      <c r="C308" s="83"/>
      <c r="D308" s="231"/>
      <c r="E308" s="232"/>
      <c r="F308" s="149" t="s">
        <v>238</v>
      </c>
      <c r="G308" s="80"/>
      <c r="H308" s="248"/>
      <c r="I308" s="248"/>
      <c r="J308" s="98" t="s">
        <v>332</v>
      </c>
      <c r="K308" s="83"/>
      <c r="L308" s="231"/>
      <c r="M308" s="89"/>
      <c r="N308" s="98" t="s">
        <v>578</v>
      </c>
      <c r="O308" s="83"/>
      <c r="P308" s="231"/>
      <c r="Q308" s="542"/>
      <c r="R308" s="149" t="s">
        <v>330</v>
      </c>
      <c r="S308" s="80"/>
      <c r="T308" s="248"/>
      <c r="U308" s="248"/>
      <c r="V308" s="98" t="s">
        <v>222</v>
      </c>
      <c r="W308" s="83"/>
      <c r="X308" s="231"/>
      <c r="Y308" s="231"/>
      <c r="Z308" s="149" t="s">
        <v>171</v>
      </c>
      <c r="AA308" s="80"/>
      <c r="AB308" s="248"/>
      <c r="AC308" s="249"/>
      <c r="AD308" s="182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</row>
    <row r="309" spans="1:42" s="20" customFormat="1" ht="21" customHeight="1" x14ac:dyDescent="0.35">
      <c r="A309" s="96"/>
      <c r="B309" s="98" t="s">
        <v>81</v>
      </c>
      <c r="C309" s="83"/>
      <c r="D309" s="231"/>
      <c r="E309" s="232"/>
      <c r="F309" s="98" t="s">
        <v>239</v>
      </c>
      <c r="G309" s="80"/>
      <c r="H309" s="248"/>
      <c r="I309" s="248"/>
      <c r="J309" s="98" t="s">
        <v>296</v>
      </c>
      <c r="K309" s="83"/>
      <c r="L309" s="231"/>
      <c r="M309" s="89"/>
      <c r="N309" s="98" t="s">
        <v>542</v>
      </c>
      <c r="O309" s="83"/>
      <c r="P309" s="231"/>
      <c r="Q309" s="542"/>
      <c r="R309" s="98" t="s">
        <v>25</v>
      </c>
      <c r="S309" s="80"/>
      <c r="T309" s="248"/>
      <c r="U309" s="248"/>
      <c r="V309" s="98" t="s">
        <v>190</v>
      </c>
      <c r="W309" s="83"/>
      <c r="X309" s="231"/>
      <c r="Y309" s="231"/>
      <c r="Z309" s="98" t="s">
        <v>79</v>
      </c>
      <c r="AA309" s="80"/>
      <c r="AB309" s="248"/>
      <c r="AC309" s="249"/>
      <c r="AD309" s="182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</row>
    <row r="310" spans="1:42" s="20" customFormat="1" ht="21" customHeight="1" x14ac:dyDescent="0.35">
      <c r="A310" s="100"/>
      <c r="B310" s="592" t="s">
        <v>34</v>
      </c>
      <c r="C310" s="83"/>
      <c r="D310" s="231"/>
      <c r="E310" s="232"/>
      <c r="F310" s="539" t="s">
        <v>89</v>
      </c>
      <c r="G310" s="80"/>
      <c r="H310" s="248"/>
      <c r="I310" s="248"/>
      <c r="J310" s="142" t="s">
        <v>318</v>
      </c>
      <c r="K310" s="83"/>
      <c r="L310" s="231"/>
      <c r="M310" s="234"/>
      <c r="N310" s="142" t="s">
        <v>564</v>
      </c>
      <c r="O310" s="83"/>
      <c r="P310" s="231"/>
      <c r="Q310" s="543"/>
      <c r="R310" s="142" t="s">
        <v>232</v>
      </c>
      <c r="S310" s="80"/>
      <c r="T310" s="248"/>
      <c r="U310" s="248"/>
      <c r="V310" s="539" t="s">
        <v>206</v>
      </c>
      <c r="W310" s="83"/>
      <c r="X310" s="231"/>
      <c r="Y310" s="231"/>
      <c r="Z310" s="197"/>
      <c r="AA310" s="80"/>
      <c r="AB310" s="248"/>
      <c r="AC310" s="249"/>
      <c r="AD310" s="176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</row>
    <row r="311" spans="1:42" s="20" customFormat="1" ht="21" customHeight="1" x14ac:dyDescent="0.35">
      <c r="A311" s="96"/>
      <c r="B311" s="98">
        <v>136</v>
      </c>
      <c r="C311" s="83" t="s">
        <v>55</v>
      </c>
      <c r="D311" s="238"/>
      <c r="E311" s="232"/>
      <c r="F311" s="149">
        <v>91</v>
      </c>
      <c r="G311" s="83" t="s">
        <v>56</v>
      </c>
      <c r="H311" s="248"/>
      <c r="I311" s="248"/>
      <c r="J311" s="98">
        <v>98</v>
      </c>
      <c r="K311" s="83" t="s">
        <v>56</v>
      </c>
      <c r="L311" s="231"/>
      <c r="M311" s="237"/>
      <c r="N311" s="98">
        <v>84</v>
      </c>
      <c r="O311" s="83" t="s">
        <v>55</v>
      </c>
      <c r="P311" s="231"/>
      <c r="Q311" s="544"/>
      <c r="R311" s="98">
        <v>90</v>
      </c>
      <c r="S311" s="83" t="s">
        <v>56</v>
      </c>
      <c r="T311" s="231"/>
      <c r="U311" s="231"/>
      <c r="V311" s="98">
        <v>127</v>
      </c>
      <c r="W311" s="280" t="s">
        <v>56</v>
      </c>
      <c r="X311" s="231"/>
      <c r="Y311" s="231"/>
      <c r="Z311" s="98">
        <v>87</v>
      </c>
      <c r="AA311" s="280" t="s">
        <v>56</v>
      </c>
      <c r="AB311" s="248"/>
      <c r="AC311" s="249"/>
      <c r="AD311" s="182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</row>
    <row r="312" spans="1:42" s="20" customFormat="1" ht="21" customHeight="1" x14ac:dyDescent="0.35">
      <c r="A312" s="96"/>
      <c r="B312" s="239">
        <v>4</v>
      </c>
      <c r="C312" s="103"/>
      <c r="D312" s="129">
        <f>B311+B312</f>
        <v>140</v>
      </c>
      <c r="E312" s="241"/>
      <c r="F312" s="263">
        <v>4</v>
      </c>
      <c r="G312" s="121"/>
      <c r="H312" s="264">
        <f>F311+F312</f>
        <v>95</v>
      </c>
      <c r="I312" s="264"/>
      <c r="J312" s="239">
        <v>2</v>
      </c>
      <c r="K312" s="103"/>
      <c r="L312" s="129">
        <f>J311+J312</f>
        <v>100</v>
      </c>
      <c r="M312" s="240"/>
      <c r="N312" s="239">
        <v>6</v>
      </c>
      <c r="O312" s="103"/>
      <c r="P312" s="129">
        <f>N311+N312</f>
        <v>90</v>
      </c>
      <c r="Q312" s="545"/>
      <c r="R312" s="263">
        <v>5</v>
      </c>
      <c r="S312" s="121"/>
      <c r="T312" s="264">
        <f>R311+R312</f>
        <v>95</v>
      </c>
      <c r="U312" s="264"/>
      <c r="V312" s="239">
        <v>3</v>
      </c>
      <c r="W312" s="103"/>
      <c r="X312" s="129">
        <f>V311+V312</f>
        <v>130</v>
      </c>
      <c r="Y312" s="129"/>
      <c r="Z312" s="263">
        <v>8</v>
      </c>
      <c r="AA312" s="121"/>
      <c r="AB312" s="264">
        <f>Z311+Z312</f>
        <v>95</v>
      </c>
      <c r="AC312" s="265"/>
      <c r="AD312" s="182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</row>
    <row r="313" spans="1:42" s="21" customFormat="1" ht="21" customHeight="1" x14ac:dyDescent="0.25">
      <c r="A313" s="79">
        <v>0.70833333333333337</v>
      </c>
      <c r="B313" s="83"/>
      <c r="C313" s="83"/>
      <c r="D313" s="84"/>
      <c r="E313" s="85">
        <f>(AC218+AB226/60/24+AB233/60/24+D249/60/24+D256/60/24+D263/60/24+D270/60/24+D277/60/24+D284/60/24+D291/60/24+D298/60/24+D305/60/24+D312/60/24)</f>
        <v>1.6284722222222221</v>
      </c>
      <c r="F313" s="83"/>
      <c r="G313" s="83"/>
      <c r="H313" s="84"/>
      <c r="I313" s="85">
        <f>(E334+D342/60/24+D349/60/24+H249/60/24+H256/60/24+H263/60/24+H270/60/24+H277/60/24+H284/60/24+H291/60/24+H298/60/24+H305/60/24+H312/60/24)</f>
        <v>1.7083333333333335</v>
      </c>
      <c r="J313" s="139"/>
      <c r="K313" s="91"/>
      <c r="L313" s="92"/>
      <c r="M313" s="85">
        <f>(I334+H342/60/24+H349/60/24+L249/60/24+L256/60/24+L263/60/24+L270/60/24+L277/60/24+L284/60/24+L291/60/24+L298/60/24+L305/60/24+L312/60/24)</f>
        <v>1.7187499999999998</v>
      </c>
      <c r="N313" s="83"/>
      <c r="O313" s="83"/>
      <c r="P313" s="84"/>
      <c r="Q313" s="85">
        <f>(M334+L342/60/24+L349/60/24+P249/60/24+P256/60/24+P263/60/24+P270/60/24+P277/60/24+P284/60/24+P291/60/24+P298/60/24+P305/60/24+P312/60/24)</f>
        <v>1.6701388888888893</v>
      </c>
      <c r="R313" s="83"/>
      <c r="S313" s="83"/>
      <c r="T313" s="84"/>
      <c r="U313" s="134">
        <f>(Q334+P342/60/24+P349/60/24+T249/60/24+T256/60/24+T263/60/24+T270/60/24+T277/60/24+T284/60/24+T291/60/24+T298/60/24+T305/60/24+T312/60/24)</f>
        <v>1.7187500000000004</v>
      </c>
      <c r="V313" s="140"/>
      <c r="W313" s="91"/>
      <c r="X313" s="92"/>
      <c r="Y313" s="85">
        <f>(U334+T342/60/24+T349/60/24+X249/60/24+X256/60/24+X263/60/24+X270/60/24+X277/60/24+X284/60/24+X291/60/24+X298/60/24+X305/60/24+X312/60/24)</f>
        <v>1.7083333333333333</v>
      </c>
      <c r="Z313" s="83"/>
      <c r="AA313" s="83"/>
      <c r="AB313" s="84"/>
      <c r="AC313" s="85">
        <f>(Y334+X342/60/24+X349/60/24+AB249/60/24+AB256/60/24+AB263/60/24+AB270/60/24+AB277/60/24+AB284/60/24+AB291/60/24+AB298/60/24+AB305/60/24+AB312/60/24)</f>
        <v>1.6875000000000002</v>
      </c>
      <c r="AD313" s="134">
        <v>0.70833333333333337</v>
      </c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 spans="1:42" s="20" customFormat="1" ht="21" customHeight="1" x14ac:dyDescent="0.4">
      <c r="A314" s="96"/>
      <c r="B314" s="197" t="s">
        <v>608</v>
      </c>
      <c r="C314" s="83"/>
      <c r="D314" s="231"/>
      <c r="E314" s="232"/>
      <c r="F314" s="148" t="s">
        <v>320</v>
      </c>
      <c r="G314" s="80"/>
      <c r="H314" s="248"/>
      <c r="I314" s="249"/>
      <c r="J314" s="197" t="s">
        <v>307</v>
      </c>
      <c r="K314" s="83"/>
      <c r="L314" s="231"/>
      <c r="M314" s="231"/>
      <c r="N314" s="197" t="s">
        <v>213</v>
      </c>
      <c r="O314" s="83"/>
      <c r="P314" s="231"/>
      <c r="Q314" s="232"/>
      <c r="R314" s="197" t="s">
        <v>286</v>
      </c>
      <c r="S314" s="297"/>
      <c r="T314" s="297"/>
      <c r="U314" s="251"/>
      <c r="V314" s="197" t="s">
        <v>362</v>
      </c>
      <c r="W314" s="83"/>
      <c r="X314" s="231"/>
      <c r="Y314" s="243"/>
      <c r="Z314" s="197" t="s">
        <v>364</v>
      </c>
      <c r="AA314" s="83"/>
      <c r="AB314" s="231"/>
      <c r="AC314" s="232"/>
      <c r="AD314" s="182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</row>
    <row r="315" spans="1:42" s="20" customFormat="1" ht="21" customHeight="1" x14ac:dyDescent="0.4">
      <c r="A315" s="96"/>
      <c r="B315" s="98" t="s">
        <v>162</v>
      </c>
      <c r="C315" s="83"/>
      <c r="D315" s="231"/>
      <c r="E315" s="232"/>
      <c r="F315" s="149" t="s">
        <v>321</v>
      </c>
      <c r="G315" s="80"/>
      <c r="H315" s="248"/>
      <c r="I315" s="249"/>
      <c r="J315" s="98" t="s">
        <v>308</v>
      </c>
      <c r="K315" s="83"/>
      <c r="L315" s="231"/>
      <c r="M315" s="231"/>
      <c r="N315" s="98" t="s">
        <v>214</v>
      </c>
      <c r="O315" s="83"/>
      <c r="P315" s="231"/>
      <c r="Q315" s="232"/>
      <c r="R315" s="197" t="s">
        <v>287</v>
      </c>
      <c r="S315" s="83"/>
      <c r="T315" s="231"/>
      <c r="U315" s="251"/>
      <c r="V315" s="98" t="s">
        <v>363</v>
      </c>
      <c r="W315" s="83"/>
      <c r="X315" s="231"/>
      <c r="Y315" s="243"/>
      <c r="Z315" s="98" t="s">
        <v>365</v>
      </c>
      <c r="AA315" s="83"/>
      <c r="AB315" s="231"/>
      <c r="AC315" s="232"/>
      <c r="AD315" s="182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</row>
    <row r="316" spans="1:42" s="20" customFormat="1" ht="21" customHeight="1" x14ac:dyDescent="0.4">
      <c r="A316" s="96"/>
      <c r="B316" s="98" t="s">
        <v>159</v>
      </c>
      <c r="C316" s="540"/>
      <c r="D316" s="231"/>
      <c r="E316" s="232"/>
      <c r="F316" s="535" t="s">
        <v>322</v>
      </c>
      <c r="G316" s="80"/>
      <c r="H316" s="248"/>
      <c r="I316" s="249"/>
      <c r="J316" s="98" t="s">
        <v>296</v>
      </c>
      <c r="K316" s="83"/>
      <c r="L316" s="231"/>
      <c r="M316" s="231"/>
      <c r="N316" s="98" t="s">
        <v>190</v>
      </c>
      <c r="O316" s="83"/>
      <c r="P316" s="231"/>
      <c r="Q316" s="232"/>
      <c r="R316" s="197"/>
      <c r="S316" s="83"/>
      <c r="T316" s="231"/>
      <c r="U316" s="251"/>
      <c r="V316" s="98" t="s">
        <v>296</v>
      </c>
      <c r="W316" s="83"/>
      <c r="X316" s="231"/>
      <c r="Y316" s="127"/>
      <c r="Z316" s="98" t="s">
        <v>296</v>
      </c>
      <c r="AA316" s="83"/>
      <c r="AB316" s="231"/>
      <c r="AC316" s="232"/>
      <c r="AD316" s="182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</row>
    <row r="317" spans="1:42" s="20" customFormat="1" ht="21" customHeight="1" x14ac:dyDescent="0.4">
      <c r="A317" s="96"/>
      <c r="B317" s="538" t="s">
        <v>160</v>
      </c>
      <c r="C317" s="83"/>
      <c r="D317" s="231"/>
      <c r="E317" s="232"/>
      <c r="F317" s="98" t="s">
        <v>296</v>
      </c>
      <c r="G317" s="590" t="s">
        <v>318</v>
      </c>
      <c r="H317" s="248"/>
      <c r="I317" s="249"/>
      <c r="J317" s="98"/>
      <c r="K317" s="83"/>
      <c r="L317" s="231"/>
      <c r="M317" s="231"/>
      <c r="N317" s="596" t="s">
        <v>209</v>
      </c>
      <c r="O317" s="83"/>
      <c r="P317" s="231"/>
      <c r="Q317" s="232"/>
      <c r="R317" s="98" t="s">
        <v>190</v>
      </c>
      <c r="S317" s="251"/>
      <c r="T317" s="231"/>
      <c r="U317" s="251"/>
      <c r="V317" s="98"/>
      <c r="W317" s="83"/>
      <c r="X317" s="231"/>
      <c r="Y317" s="243" t="s">
        <v>319</v>
      </c>
      <c r="Z317" s="592" t="s">
        <v>325</v>
      </c>
      <c r="AA317" s="83"/>
      <c r="AB317" s="231"/>
      <c r="AC317" s="232"/>
      <c r="AD317" s="182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</row>
    <row r="318" spans="1:42" s="20" customFormat="1" ht="21" customHeight="1" x14ac:dyDescent="0.4">
      <c r="A318" s="96"/>
      <c r="B318" s="98">
        <v>143</v>
      </c>
      <c r="C318" s="280" t="s">
        <v>56</v>
      </c>
      <c r="D318" s="231"/>
      <c r="E318" s="232"/>
      <c r="F318" s="98">
        <v>99</v>
      </c>
      <c r="G318" s="83" t="s">
        <v>56</v>
      </c>
      <c r="H318" s="231"/>
      <c r="I318" s="232"/>
      <c r="J318" s="98">
        <v>92</v>
      </c>
      <c r="K318" s="83" t="s">
        <v>56</v>
      </c>
      <c r="L318" s="231"/>
      <c r="M318" s="231"/>
      <c r="N318" s="298">
        <v>120</v>
      </c>
      <c r="O318" s="280" t="s">
        <v>56</v>
      </c>
      <c r="P318" s="299"/>
      <c r="Q318" s="232"/>
      <c r="R318" s="98">
        <v>93</v>
      </c>
      <c r="S318" s="83" t="s">
        <v>56</v>
      </c>
      <c r="T318" s="231"/>
      <c r="U318" s="251"/>
      <c r="V318" s="98">
        <v>100</v>
      </c>
      <c r="W318" s="83" t="s">
        <v>56</v>
      </c>
      <c r="X318" s="231"/>
      <c r="Y318" s="243"/>
      <c r="Z318" s="98">
        <v>133</v>
      </c>
      <c r="AA318" s="83" t="s">
        <v>56</v>
      </c>
      <c r="AB318" s="231"/>
      <c r="AC318" s="232"/>
      <c r="AD318" s="182"/>
    </row>
    <row r="319" spans="1:42" s="20" customFormat="1" ht="21" customHeight="1" x14ac:dyDescent="0.4">
      <c r="A319" s="115" t="s">
        <v>11</v>
      </c>
      <c r="B319" s="239">
        <v>7</v>
      </c>
      <c r="C319" s="103"/>
      <c r="D319" s="129">
        <f>B318+B319</f>
        <v>150</v>
      </c>
      <c r="E319" s="241"/>
      <c r="F319" s="263">
        <v>6</v>
      </c>
      <c r="G319" s="121"/>
      <c r="H319" s="264">
        <f>F318+F319</f>
        <v>105</v>
      </c>
      <c r="I319" s="265"/>
      <c r="J319" s="239">
        <v>3</v>
      </c>
      <c r="K319" s="103"/>
      <c r="L319" s="129">
        <f>J318+J319</f>
        <v>95</v>
      </c>
      <c r="M319" s="129"/>
      <c r="N319" s="239">
        <v>5</v>
      </c>
      <c r="O319" s="103"/>
      <c r="P319" s="129">
        <f>N318+N319</f>
        <v>125</v>
      </c>
      <c r="Q319" s="241"/>
      <c r="R319" s="239">
        <v>2</v>
      </c>
      <c r="S319" s="103"/>
      <c r="T319" s="129">
        <f>R318+R319</f>
        <v>95</v>
      </c>
      <c r="U319" s="253"/>
      <c r="V319" s="239">
        <v>5</v>
      </c>
      <c r="W319" s="103"/>
      <c r="X319" s="129">
        <f>V318+V319</f>
        <v>105</v>
      </c>
      <c r="Y319" s="104"/>
      <c r="Z319" s="239">
        <v>2</v>
      </c>
      <c r="AA319" s="103"/>
      <c r="AB319" s="129">
        <f>Z318+Z319</f>
        <v>135</v>
      </c>
      <c r="AC319" s="241"/>
      <c r="AD319" s="193" t="s">
        <v>11</v>
      </c>
    </row>
    <row r="320" spans="1:42" s="10" customFormat="1" ht="21" customHeight="1" x14ac:dyDescent="0.3">
      <c r="A320" s="79">
        <v>0.79166666666666663</v>
      </c>
      <c r="B320" s="83"/>
      <c r="C320" s="83"/>
      <c r="D320" s="84"/>
      <c r="E320" s="85">
        <f>(AC218+AB226/60/24+AB233/60/24+D249/60/24+D256/60/24+D263/60/24+D270/60/24+D277/60/24+D284/60/24+D291/60/24+D298/60/24+D305/60/24+D312/60/24+D319/60/24)</f>
        <v>1.7326388888888888</v>
      </c>
      <c r="F320" s="101"/>
      <c r="G320" s="91"/>
      <c r="H320" s="92"/>
      <c r="I320" s="85">
        <f>(E334+D342/60/24+D349/60/24+H249/60/24+H256/60/24+H263/60/24+H270/60/24+H277/60/24+H284/60/24+H291/60/24+H298/60/24+H305/60/24+H312/60/24+H319/60/24)</f>
        <v>1.7812500000000002</v>
      </c>
      <c r="J320" s="83"/>
      <c r="K320" s="83"/>
      <c r="L320" s="84"/>
      <c r="M320" s="85">
        <f>(I334+H342/60/24+H349/60/24+L249/60/24+L256/60/24+L263/60/24+L270/60/24+L277/60/24+L284/60/24+L291/60/24+L298/60/24+L305/60/24+L312/60/24+L319/60/24)</f>
        <v>1.7847222222222221</v>
      </c>
      <c r="N320" s="101"/>
      <c r="O320" s="91"/>
      <c r="P320" s="92"/>
      <c r="Q320" s="85">
        <f>(M334+L342/60/24+L349/60/24+P249/60/24+P256/60/24+P263/60/24+P270/60/24+P277/60/24+P284/60/24+P291/60/24+P298/60/24+P305/60/24+P312/60/24+P319/60/24)</f>
        <v>1.7569444444444449</v>
      </c>
      <c r="R320" s="83"/>
      <c r="S320" s="83"/>
      <c r="T320" s="84"/>
      <c r="U320" s="134">
        <f>(Q334+P342/60/24+P349/60/24+T249/60/24+T256/60/24+T263/60/24+T270/60/24+T277/60/24+T284/60/24+T291/60/24+T298/60/24+T305/60/24+T312/60/24+T319/60/24)</f>
        <v>1.7847222222222228</v>
      </c>
      <c r="V320" s="101"/>
      <c r="W320" s="91"/>
      <c r="X320" s="92"/>
      <c r="Y320" s="85">
        <f>(U334+T342/60/24+T349/60/24+X249/60/24+X256/60/24+X263/60/24+X270/60/24+X277/60/24+X284/60/24+X291/60/24+X298/60/24+X305/60/24+X312/60/24+X319/60/24)</f>
        <v>1.78125</v>
      </c>
      <c r="Z320" s="101"/>
      <c r="AA320" s="91"/>
      <c r="AB320" s="92"/>
      <c r="AC320" s="137">
        <f>(Y334+X342/60/24+X349/60/24+AB249/60/24+AB256/60/24+AB263/60/24+AB270/60/24+AB277/60/24+AB284/60/24+AB291/60/24+AB298/60/24+AB305/60/24+AB312/60/24+AB319/60/24)</f>
        <v>1.7812500000000002</v>
      </c>
      <c r="AD320" s="86">
        <v>0.79166666666666663</v>
      </c>
    </row>
    <row r="321" spans="1:42" s="7" customFormat="1" ht="21" customHeight="1" x14ac:dyDescent="0.4">
      <c r="A321" s="96"/>
      <c r="B321" s="197" t="s">
        <v>157</v>
      </c>
      <c r="C321" s="83"/>
      <c r="D321" s="231"/>
      <c r="E321" s="231"/>
      <c r="F321" s="197" t="s">
        <v>368</v>
      </c>
      <c r="G321" s="83"/>
      <c r="H321" s="231"/>
      <c r="I321" s="232"/>
      <c r="J321" s="197" t="s">
        <v>350</v>
      </c>
      <c r="K321" s="83"/>
      <c r="L321" s="231"/>
      <c r="M321" s="254"/>
      <c r="N321" s="197" t="s">
        <v>215</v>
      </c>
      <c r="O321" s="190"/>
      <c r="P321" s="190"/>
      <c r="Q321" s="296"/>
      <c r="R321" s="197" t="s">
        <v>304</v>
      </c>
      <c r="S321" s="83"/>
      <c r="T321" s="231"/>
      <c r="U321" s="231"/>
      <c r="V321" s="197" t="s">
        <v>323</v>
      </c>
      <c r="W321" s="83"/>
      <c r="X321" s="231"/>
      <c r="Y321" s="254"/>
      <c r="Z321" s="148" t="s">
        <v>184</v>
      </c>
      <c r="AA321" s="80"/>
      <c r="AB321" s="248"/>
      <c r="AC321" s="249"/>
      <c r="AD321" s="99"/>
    </row>
    <row r="322" spans="1:42" s="7" customFormat="1" ht="21" customHeight="1" x14ac:dyDescent="0.4">
      <c r="A322" s="96"/>
      <c r="B322" s="98" t="s">
        <v>158</v>
      </c>
      <c r="C322" s="83"/>
      <c r="D322" s="231"/>
      <c r="E322" s="231"/>
      <c r="F322" s="98" t="s">
        <v>369</v>
      </c>
      <c r="G322" s="83"/>
      <c r="H322" s="231"/>
      <c r="I322" s="232"/>
      <c r="J322" s="98" t="s">
        <v>351</v>
      </c>
      <c r="K322" s="83"/>
      <c r="L322" s="231"/>
      <c r="M322" s="254"/>
      <c r="N322" s="98" t="s">
        <v>216</v>
      </c>
      <c r="O322" s="83"/>
      <c r="P322" s="231"/>
      <c r="Q322" s="243"/>
      <c r="R322" s="98" t="s">
        <v>303</v>
      </c>
      <c r="S322" s="83"/>
      <c r="T322" s="231"/>
      <c r="U322" s="232"/>
      <c r="V322" s="98" t="s">
        <v>324</v>
      </c>
      <c r="W322" s="83"/>
      <c r="X322" s="231"/>
      <c r="Y322" s="254"/>
      <c r="Z322" s="149" t="s">
        <v>185</v>
      </c>
      <c r="AA322" s="80"/>
      <c r="AB322" s="248"/>
      <c r="AC322" s="249"/>
      <c r="AD322" s="99"/>
    </row>
    <row r="323" spans="1:42" s="7" customFormat="1" ht="21" customHeight="1" x14ac:dyDescent="0.4">
      <c r="A323" s="96"/>
      <c r="B323" s="98" t="s">
        <v>159</v>
      </c>
      <c r="C323" s="83"/>
      <c r="D323" s="231"/>
      <c r="E323" s="231"/>
      <c r="F323" s="98" t="s">
        <v>296</v>
      </c>
      <c r="G323" s="83"/>
      <c r="H323" s="231"/>
      <c r="I323" s="232"/>
      <c r="J323" s="98" t="s">
        <v>296</v>
      </c>
      <c r="K323" s="83"/>
      <c r="L323" s="231"/>
      <c r="M323" s="254"/>
      <c r="N323" s="98" t="s">
        <v>190</v>
      </c>
      <c r="O323" s="83"/>
      <c r="P323" s="231"/>
      <c r="Q323" s="243"/>
      <c r="R323" s="142" t="s">
        <v>232</v>
      </c>
      <c r="S323" s="83"/>
      <c r="T323" s="231"/>
      <c r="U323" s="232"/>
      <c r="V323" s="98" t="s">
        <v>296</v>
      </c>
      <c r="W323" s="83"/>
      <c r="X323" s="231"/>
      <c r="Y323" s="254"/>
      <c r="Z323" s="98" t="s">
        <v>159</v>
      </c>
      <c r="AA323" s="80"/>
      <c r="AB323" s="248"/>
      <c r="AC323" s="249"/>
      <c r="AD323" s="99"/>
    </row>
    <row r="324" spans="1:42" s="7" customFormat="1" ht="21" customHeight="1" x14ac:dyDescent="0.4">
      <c r="A324" s="100"/>
      <c r="B324" s="538" t="s">
        <v>160</v>
      </c>
      <c r="C324" s="83"/>
      <c r="D324" s="231"/>
      <c r="E324" s="231"/>
      <c r="F324" s="142" t="s">
        <v>318</v>
      </c>
      <c r="G324" s="83"/>
      <c r="H324" s="231"/>
      <c r="I324" s="232"/>
      <c r="J324" s="257"/>
      <c r="K324" s="83"/>
      <c r="L324" s="231"/>
      <c r="M324" s="254"/>
      <c r="N324" s="596" t="s">
        <v>209</v>
      </c>
      <c r="O324" s="83"/>
      <c r="P324" s="231"/>
      <c r="Q324" s="232"/>
      <c r="R324" s="98" t="s">
        <v>25</v>
      </c>
      <c r="S324" s="251"/>
      <c r="T324" s="231"/>
      <c r="U324" s="232"/>
      <c r="V324" s="142" t="s">
        <v>325</v>
      </c>
      <c r="W324" s="83"/>
      <c r="X324" s="231"/>
      <c r="Y324" s="254"/>
      <c r="Z324" s="197"/>
      <c r="AA324" s="80"/>
      <c r="AB324" s="248"/>
      <c r="AC324" s="249"/>
      <c r="AD324" s="102"/>
    </row>
    <row r="325" spans="1:42" s="7" customFormat="1" ht="21" customHeight="1" x14ac:dyDescent="0.4">
      <c r="A325" s="96"/>
      <c r="B325" s="98">
        <v>125</v>
      </c>
      <c r="C325" s="280" t="s">
        <v>56</v>
      </c>
      <c r="D325" s="231"/>
      <c r="E325" s="231"/>
      <c r="F325" s="98">
        <v>93</v>
      </c>
      <c r="G325" s="83" t="s">
        <v>56</v>
      </c>
      <c r="H325" s="231"/>
      <c r="I325" s="232"/>
      <c r="J325" s="98">
        <v>90</v>
      </c>
      <c r="K325" s="83" t="s">
        <v>56</v>
      </c>
      <c r="L325" s="231"/>
      <c r="M325" s="254"/>
      <c r="N325" s="98">
        <v>122</v>
      </c>
      <c r="O325" s="83" t="s">
        <v>56</v>
      </c>
      <c r="P325" s="231"/>
      <c r="Q325" s="232"/>
      <c r="R325" s="98">
        <v>88</v>
      </c>
      <c r="S325" s="83" t="s">
        <v>56</v>
      </c>
      <c r="T325" s="231"/>
      <c r="U325" s="232"/>
      <c r="V325" s="98">
        <v>97</v>
      </c>
      <c r="W325" s="83" t="s">
        <v>56</v>
      </c>
      <c r="X325" s="231"/>
      <c r="Y325" s="254"/>
      <c r="Z325" s="98">
        <v>91</v>
      </c>
      <c r="AA325" s="83" t="s">
        <v>56</v>
      </c>
      <c r="AB325" s="248"/>
      <c r="AC325" s="249"/>
      <c r="AD325" s="99"/>
    </row>
    <row r="326" spans="1:42" s="7" customFormat="1" ht="21" customHeight="1" x14ac:dyDescent="0.4">
      <c r="A326" s="115"/>
      <c r="B326" s="239">
        <v>5</v>
      </c>
      <c r="C326" s="103"/>
      <c r="D326" s="129">
        <f>B325+B326</f>
        <v>130</v>
      </c>
      <c r="E326" s="129"/>
      <c r="F326" s="239">
        <v>7</v>
      </c>
      <c r="G326" s="103"/>
      <c r="H326" s="129">
        <f>F325+F326</f>
        <v>100</v>
      </c>
      <c r="I326" s="241"/>
      <c r="J326" s="239">
        <v>5</v>
      </c>
      <c r="K326" s="103"/>
      <c r="L326" s="129">
        <f>J325+J326</f>
        <v>95</v>
      </c>
      <c r="M326" s="256"/>
      <c r="N326" s="239">
        <v>3</v>
      </c>
      <c r="O326" s="103"/>
      <c r="P326" s="129">
        <f>N325+N326</f>
        <v>125</v>
      </c>
      <c r="Q326" s="241"/>
      <c r="R326" s="239">
        <v>2</v>
      </c>
      <c r="S326" s="103"/>
      <c r="T326" s="129">
        <f>R325+R326</f>
        <v>90</v>
      </c>
      <c r="U326" s="241"/>
      <c r="V326" s="239">
        <v>3</v>
      </c>
      <c r="W326" s="103"/>
      <c r="X326" s="129">
        <f>V325+V326</f>
        <v>100</v>
      </c>
      <c r="Y326" s="256"/>
      <c r="Z326" s="263">
        <v>4</v>
      </c>
      <c r="AA326" s="121"/>
      <c r="AB326" s="264">
        <f>Z325+Z326</f>
        <v>95</v>
      </c>
      <c r="AC326" s="265"/>
      <c r="AD326" s="117"/>
    </row>
    <row r="327" spans="1:42" s="10" customFormat="1" ht="22.5" customHeight="1" x14ac:dyDescent="0.35">
      <c r="A327" s="79">
        <v>0.875</v>
      </c>
      <c r="B327" s="145"/>
      <c r="C327" s="83"/>
      <c r="D327" s="84"/>
      <c r="E327" s="85">
        <f>(AC218+AB226/60/24+AB233/60/24+D249/60/24+D256/60/24+D263/60/24+D270/60/24+D277/60/24+D284/60/24+D291/60/24+D298/60/24+D305/60/24+D312/60/24+D319/60/24+D326/60/24)</f>
        <v>1.8229166666666665</v>
      </c>
      <c r="F327" s="145"/>
      <c r="G327" s="83"/>
      <c r="H327" s="84"/>
      <c r="I327" s="85">
        <f>(E334+D342/60/24+D349/60/24+H249/60/24+H256/60/24+H263/60/24+H270/60/24+H277/60/24+H284/60/24+H291/60/24+H298/60/24+H305/60/24+H312/60/24+H319/60/24+H326/60/24)</f>
        <v>1.8506944444444446</v>
      </c>
      <c r="J327" s="145"/>
      <c r="K327" s="83"/>
      <c r="L327" s="84"/>
      <c r="M327" s="85">
        <f>(I334+H342/60/24+H349/60/24+L249/60/24+L256/60/24+L263/60/24+L270/60/24+L277/60/24+L284/60/24+L291/60/24+L298/60/24+L305/60/24+L312/60/24+L319/60/24+L326/60/24)</f>
        <v>1.8506944444444444</v>
      </c>
      <c r="N327" s="145"/>
      <c r="O327" s="83"/>
      <c r="P327" s="84"/>
      <c r="Q327" s="85">
        <f>(M334+L342/60/24+L349/60/24+P249/60/24+P256/60/24+P263/60/24+P270/60/24+P277/60/24+P284/60/24+P291/60/24+P298/60/24+P305/60/24+P312/60/24+P319/60/24+P326/60/24)</f>
        <v>1.8437500000000004</v>
      </c>
      <c r="R327" s="145"/>
      <c r="S327" s="83"/>
      <c r="T327" s="84"/>
      <c r="U327" s="85">
        <f>(Q334+P342/60/24+P349/60/24+T249/60/24+T256/60/24+T263/60/24+T270/60/24+T277/60/24+T284/60/24+T291/60/24+T298/60/24+T305/60/24+T312/60/24+T319/60/24+T326/60/24)</f>
        <v>1.8472222222222228</v>
      </c>
      <c r="V327" s="145"/>
      <c r="W327" s="83"/>
      <c r="X327" s="84"/>
      <c r="Y327" s="85">
        <f>(U334+T342/60/24+T349/60/24+X249/60/24+X256/60/24+X263/60/24+X270/60/24+X277/60/24+X284/60/24+X291/60/24+X298/60/24+X305/60/24+X312/60/24+X319/60/24+X326/60/24)</f>
        <v>1.8506944444444444</v>
      </c>
      <c r="Z327" s="83"/>
      <c r="AA327" s="83"/>
      <c r="AB327" s="84"/>
      <c r="AC327" s="137">
        <f>(Y334+X342/60/24+X349/60/24+AB249/60/24+AB256/60/24+AB263/60/24+AB270/60/24+AB277/60/24+AB284/60/24+AB291/60/24+AB298/60/24+AB305/60/24+AB312/60/24+AB319/60/24+AB326/60/24)</f>
        <v>1.8472222222222225</v>
      </c>
      <c r="AD327" s="86">
        <v>0.875</v>
      </c>
    </row>
    <row r="328" spans="1:42" s="7" customFormat="1" ht="21" customHeight="1" x14ac:dyDescent="0.35">
      <c r="A328" s="96"/>
      <c r="B328" s="197" t="s">
        <v>95</v>
      </c>
      <c r="C328" s="83"/>
      <c r="D328" s="231"/>
      <c r="E328" s="232"/>
      <c r="F328" s="197" t="s">
        <v>186</v>
      </c>
      <c r="G328" s="83"/>
      <c r="H328" s="231"/>
      <c r="I328" s="542"/>
      <c r="J328" s="197" t="s">
        <v>393</v>
      </c>
      <c r="K328" s="83"/>
      <c r="L328" s="231"/>
      <c r="M328" s="231"/>
      <c r="N328" s="197" t="s">
        <v>127</v>
      </c>
      <c r="O328" s="83"/>
      <c r="P328" s="231"/>
      <c r="Q328" s="232"/>
      <c r="R328" s="197" t="s">
        <v>352</v>
      </c>
      <c r="S328" s="83"/>
      <c r="T328" s="231"/>
      <c r="U328" s="89"/>
      <c r="V328" s="197" t="s">
        <v>141</v>
      </c>
      <c r="W328" s="83"/>
      <c r="X328" s="231"/>
      <c r="Y328" s="231"/>
      <c r="Z328" s="197" t="s">
        <v>175</v>
      </c>
      <c r="AA328" s="83"/>
      <c r="AB328" s="231"/>
      <c r="AC328" s="232"/>
      <c r="AD328" s="99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</row>
    <row r="329" spans="1:42" s="7" customFormat="1" ht="21" customHeight="1" x14ac:dyDescent="0.35">
      <c r="A329" s="115"/>
      <c r="B329" s="98" t="s">
        <v>96</v>
      </c>
      <c r="C329" s="83"/>
      <c r="D329" s="231"/>
      <c r="E329" s="232"/>
      <c r="F329" s="98" t="s">
        <v>187</v>
      </c>
      <c r="G329" s="83"/>
      <c r="H329" s="231"/>
      <c r="I329" s="542"/>
      <c r="J329" s="98" t="s">
        <v>394</v>
      </c>
      <c r="K329" s="83"/>
      <c r="L329" s="231"/>
      <c r="M329" s="231"/>
      <c r="N329" s="98" t="s">
        <v>39</v>
      </c>
      <c r="O329" s="83"/>
      <c r="P329" s="231"/>
      <c r="Q329" s="232"/>
      <c r="R329" s="98" t="s">
        <v>353</v>
      </c>
      <c r="S329" s="83"/>
      <c r="T329" s="231"/>
      <c r="U329" s="89"/>
      <c r="V329" s="98" t="s">
        <v>142</v>
      </c>
      <c r="W329" s="83"/>
      <c r="X329" s="231"/>
      <c r="Y329" s="231"/>
      <c r="Z329" s="98" t="s">
        <v>176</v>
      </c>
      <c r="AA329" s="83"/>
      <c r="AB329" s="231"/>
      <c r="AC329" s="232"/>
      <c r="AD329" s="1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</row>
    <row r="330" spans="1:42" s="7" customFormat="1" ht="21" customHeight="1" x14ac:dyDescent="0.35">
      <c r="A330" s="115"/>
      <c r="B330" s="98" t="s">
        <v>25</v>
      </c>
      <c r="C330" s="83"/>
      <c r="D330" s="231"/>
      <c r="E330" s="232"/>
      <c r="F330" s="98" t="s">
        <v>79</v>
      </c>
      <c r="G330" s="83"/>
      <c r="H330" s="231"/>
      <c r="I330" s="542"/>
      <c r="J330" s="98" t="s">
        <v>296</v>
      </c>
      <c r="K330" s="83"/>
      <c r="L330" s="231"/>
      <c r="M330" s="231"/>
      <c r="N330" s="98" t="s">
        <v>128</v>
      </c>
      <c r="O330" s="83"/>
      <c r="P330" s="231"/>
      <c r="Q330" s="232"/>
      <c r="R330" s="98" t="s">
        <v>296</v>
      </c>
      <c r="S330" s="83"/>
      <c r="T330" s="231"/>
      <c r="U330" s="89"/>
      <c r="V330" s="98" t="s">
        <v>79</v>
      </c>
      <c r="W330" s="83"/>
      <c r="X330" s="231"/>
      <c r="Y330" s="231"/>
      <c r="Z330" s="98" t="s">
        <v>159</v>
      </c>
      <c r="AA330" s="83"/>
      <c r="AB330" s="231"/>
      <c r="AC330" s="232"/>
      <c r="AD330" s="1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</row>
    <row r="331" spans="1:42" s="7" customFormat="1" ht="21" customHeight="1" x14ac:dyDescent="0.35">
      <c r="A331" s="100"/>
      <c r="B331" s="187"/>
      <c r="C331" s="83"/>
      <c r="D331" s="231"/>
      <c r="E331" s="232"/>
      <c r="F331" s="300"/>
      <c r="G331" s="83"/>
      <c r="H331" s="231"/>
      <c r="I331" s="543"/>
      <c r="J331" s="98"/>
      <c r="K331" s="83"/>
      <c r="L331" s="231"/>
      <c r="M331" s="231"/>
      <c r="N331" s="539" t="s">
        <v>89</v>
      </c>
      <c r="O331" s="83"/>
      <c r="P331" s="231"/>
      <c r="Q331" s="232"/>
      <c r="R331" s="98"/>
      <c r="S331" s="83"/>
      <c r="T331" s="231"/>
      <c r="U331" s="234"/>
      <c r="V331" s="98"/>
      <c r="W331" s="83"/>
      <c r="X331" s="231"/>
      <c r="Y331" s="231"/>
      <c r="Z331" s="98"/>
      <c r="AA331" s="83"/>
      <c r="AB331" s="231"/>
      <c r="AC331" s="232"/>
      <c r="AD331" s="102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</row>
    <row r="332" spans="1:42" s="7" customFormat="1" ht="21" customHeight="1" x14ac:dyDescent="0.35">
      <c r="A332" s="96"/>
      <c r="B332" s="98">
        <v>130</v>
      </c>
      <c r="C332" s="83" t="s">
        <v>55</v>
      </c>
      <c r="D332" s="231"/>
      <c r="E332" s="232"/>
      <c r="F332" s="98">
        <v>91</v>
      </c>
      <c r="G332" s="83" t="s">
        <v>55</v>
      </c>
      <c r="H332" s="231"/>
      <c r="I332" s="544"/>
      <c r="J332" s="98">
        <v>92</v>
      </c>
      <c r="K332" s="83" t="s">
        <v>55</v>
      </c>
      <c r="L332" s="231"/>
      <c r="M332" s="231"/>
      <c r="N332" s="98">
        <v>98</v>
      </c>
      <c r="O332" s="83" t="s">
        <v>55</v>
      </c>
      <c r="P332" s="231"/>
      <c r="Q332" s="232"/>
      <c r="R332" s="98">
        <v>94</v>
      </c>
      <c r="S332" s="83" t="s">
        <v>55</v>
      </c>
      <c r="T332" s="231"/>
      <c r="U332" s="237"/>
      <c r="V332" s="98">
        <v>89</v>
      </c>
      <c r="W332" s="83" t="s">
        <v>55</v>
      </c>
      <c r="X332" s="231"/>
      <c r="Y332" s="231"/>
      <c r="Z332" s="98">
        <v>94</v>
      </c>
      <c r="AA332" s="83" t="s">
        <v>55</v>
      </c>
      <c r="AB332" s="231"/>
      <c r="AC332" s="232"/>
      <c r="AD332" s="99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</row>
    <row r="333" spans="1:42" s="7" customFormat="1" ht="21" customHeight="1" x14ac:dyDescent="0.35">
      <c r="A333" s="96" t="s">
        <v>11</v>
      </c>
      <c r="B333" s="239">
        <v>5</v>
      </c>
      <c r="C333" s="103"/>
      <c r="D333" s="129">
        <f>B332+B333</f>
        <v>135</v>
      </c>
      <c r="E333" s="241"/>
      <c r="F333" s="239">
        <v>4</v>
      </c>
      <c r="G333" s="103"/>
      <c r="H333" s="129">
        <f>F332+F333</f>
        <v>95</v>
      </c>
      <c r="I333" s="545"/>
      <c r="J333" s="239">
        <v>3</v>
      </c>
      <c r="K333" s="103"/>
      <c r="L333" s="129">
        <f>J332+J333</f>
        <v>95</v>
      </c>
      <c r="M333" s="129"/>
      <c r="N333" s="239">
        <v>7</v>
      </c>
      <c r="O333" s="103"/>
      <c r="P333" s="129">
        <f>N332+N333</f>
        <v>105</v>
      </c>
      <c r="Q333" s="241"/>
      <c r="R333" s="239">
        <v>6</v>
      </c>
      <c r="S333" s="103"/>
      <c r="T333" s="129">
        <f>R332+R333</f>
        <v>100</v>
      </c>
      <c r="U333" s="240"/>
      <c r="V333" s="239">
        <v>6</v>
      </c>
      <c r="W333" s="103"/>
      <c r="X333" s="129">
        <f>V332+V333</f>
        <v>95</v>
      </c>
      <c r="Y333" s="129"/>
      <c r="Z333" s="239">
        <v>6</v>
      </c>
      <c r="AA333" s="103"/>
      <c r="AB333" s="129">
        <f>Z332+Z333</f>
        <v>100</v>
      </c>
      <c r="AC333" s="241"/>
      <c r="AD333" s="99" t="s">
        <v>11</v>
      </c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</row>
    <row r="334" spans="1:42" s="11" customFormat="1" ht="21" customHeight="1" thickBot="1" x14ac:dyDescent="0.3">
      <c r="A334" s="79">
        <v>0.91666666666666663</v>
      </c>
      <c r="B334" s="146"/>
      <c r="C334" s="113"/>
      <c r="D334" s="136"/>
      <c r="E334" s="82">
        <v>0.91666666666666663</v>
      </c>
      <c r="F334" s="113"/>
      <c r="G334" s="113"/>
      <c r="H334" s="136"/>
      <c r="I334" s="82">
        <v>0.91666666666666663</v>
      </c>
      <c r="J334" s="113"/>
      <c r="K334" s="113"/>
      <c r="L334" s="136"/>
      <c r="M334" s="82">
        <v>0.91666666666666663</v>
      </c>
      <c r="N334" s="113"/>
      <c r="O334" s="113"/>
      <c r="P334" s="136"/>
      <c r="Q334" s="82">
        <v>0.91666666666666663</v>
      </c>
      <c r="R334" s="113"/>
      <c r="S334" s="113"/>
      <c r="T334" s="136"/>
      <c r="U334" s="82">
        <v>0.91666666666666663</v>
      </c>
      <c r="V334" s="113"/>
      <c r="W334" s="113"/>
      <c r="X334" s="136"/>
      <c r="Y334" s="85">
        <v>0.91666666666666663</v>
      </c>
      <c r="Z334" s="113"/>
      <c r="AA334" s="113"/>
      <c r="AB334" s="136"/>
      <c r="AC334" s="82">
        <v>0.91666666666666663</v>
      </c>
      <c r="AD334" s="86">
        <v>0.91666666666666663</v>
      </c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 spans="1:42" s="7" customFormat="1" ht="21" customHeight="1" x14ac:dyDescent="0.35">
      <c r="A335" s="79"/>
      <c r="B335" s="599" t="s">
        <v>30</v>
      </c>
      <c r="C335" s="600"/>
      <c r="D335" s="600"/>
      <c r="E335" s="600"/>
      <c r="F335" s="600"/>
      <c r="G335" s="600"/>
      <c r="H335" s="600"/>
      <c r="I335" s="600"/>
      <c r="J335" s="613" t="s">
        <v>31</v>
      </c>
      <c r="K335" s="614"/>
      <c r="L335" s="614"/>
      <c r="M335" s="615"/>
      <c r="N335" s="600" t="s">
        <v>30</v>
      </c>
      <c r="O335" s="600"/>
      <c r="P335" s="600"/>
      <c r="Q335" s="600"/>
      <c r="R335" s="600"/>
      <c r="S335" s="600"/>
      <c r="T335" s="600"/>
      <c r="U335" s="616"/>
      <c r="V335" s="215" t="s">
        <v>10</v>
      </c>
      <c r="W335" s="215"/>
      <c r="X335" s="216"/>
      <c r="Y335" s="219"/>
      <c r="Z335" s="215" t="s">
        <v>0</v>
      </c>
      <c r="AA335" s="217"/>
      <c r="AB335" s="218"/>
      <c r="AC335" s="219"/>
      <c r="AD335" s="86"/>
      <c r="AE335" s="13"/>
      <c r="AF335" s="13"/>
      <c r="AG335" s="13"/>
      <c r="AH335" s="13"/>
      <c r="AI335" s="13"/>
      <c r="AJ335" s="13"/>
    </row>
    <row r="336" spans="1:42" s="10" customFormat="1" ht="21" customHeight="1" thickBot="1" x14ac:dyDescent="0.3">
      <c r="A336" s="79"/>
      <c r="B336" s="601"/>
      <c r="C336" s="602"/>
      <c r="D336" s="602"/>
      <c r="E336" s="602"/>
      <c r="F336" s="602"/>
      <c r="G336" s="602"/>
      <c r="H336" s="602"/>
      <c r="I336" s="602"/>
      <c r="J336" s="618" t="s">
        <v>32</v>
      </c>
      <c r="K336" s="619"/>
      <c r="L336" s="619"/>
      <c r="M336" s="620"/>
      <c r="N336" s="602"/>
      <c r="O336" s="602"/>
      <c r="P336" s="602"/>
      <c r="Q336" s="602"/>
      <c r="R336" s="602"/>
      <c r="S336" s="602"/>
      <c r="T336" s="602"/>
      <c r="U336" s="617"/>
      <c r="V336" s="220" t="s">
        <v>29</v>
      </c>
      <c r="W336" s="215"/>
      <c r="X336" s="216"/>
      <c r="Y336" s="222"/>
      <c r="Z336" s="221" t="s">
        <v>20</v>
      </c>
      <c r="AA336" s="217"/>
      <c r="AB336" s="218"/>
      <c r="AC336" s="222"/>
      <c r="AD336" s="86"/>
      <c r="AE336" s="3"/>
      <c r="AF336" s="3"/>
      <c r="AG336" s="3"/>
      <c r="AH336" s="3"/>
      <c r="AI336" s="3"/>
      <c r="AJ336" s="3"/>
    </row>
    <row r="337" spans="1:71" s="7" customFormat="1" ht="21" customHeight="1" x14ac:dyDescent="0.4">
      <c r="A337" s="96"/>
      <c r="B337" s="197" t="s">
        <v>511</v>
      </c>
      <c r="C337" s="83"/>
      <c r="D337" s="231"/>
      <c r="E337" s="232"/>
      <c r="F337" s="197" t="s">
        <v>119</v>
      </c>
      <c r="G337" s="83"/>
      <c r="H337" s="231"/>
      <c r="I337" s="89"/>
      <c r="J337" s="148" t="s">
        <v>603</v>
      </c>
      <c r="K337" s="80"/>
      <c r="L337" s="248"/>
      <c r="M337" s="249"/>
      <c r="N337" s="197" t="s">
        <v>585</v>
      </c>
      <c r="O337" s="259"/>
      <c r="P337" s="238"/>
      <c r="Q337" s="254"/>
      <c r="R337" s="197" t="s">
        <v>150</v>
      </c>
      <c r="S337" s="83"/>
      <c r="T337" s="231"/>
      <c r="U337" s="254"/>
      <c r="V337" s="197" t="s">
        <v>609</v>
      </c>
      <c r="W337" s="83"/>
      <c r="X337" s="231"/>
      <c r="Y337" s="232"/>
      <c r="Z337" s="533" t="s">
        <v>601</v>
      </c>
      <c r="AA337" s="83"/>
      <c r="AB337" s="231"/>
      <c r="AC337" s="232"/>
      <c r="AD337" s="99"/>
      <c r="AE337" s="13"/>
      <c r="AF337" s="13"/>
      <c r="AG337" s="13"/>
      <c r="AH337" s="13"/>
      <c r="AI337" s="13"/>
      <c r="AJ337" s="13"/>
    </row>
    <row r="338" spans="1:71" s="7" customFormat="1" ht="21" customHeight="1" x14ac:dyDescent="0.4">
      <c r="A338" s="96"/>
      <c r="B338" s="98" t="s">
        <v>512</v>
      </c>
      <c r="C338" s="83"/>
      <c r="D338" s="231"/>
      <c r="E338" s="232"/>
      <c r="F338" s="98" t="s">
        <v>120</v>
      </c>
      <c r="G338" s="83"/>
      <c r="H338" s="231"/>
      <c r="I338" s="89"/>
      <c r="J338" s="149" t="s">
        <v>140</v>
      </c>
      <c r="K338" s="80"/>
      <c r="L338" s="248"/>
      <c r="M338" s="249"/>
      <c r="N338" s="98" t="s">
        <v>122</v>
      </c>
      <c r="O338" s="83"/>
      <c r="P338" s="231"/>
      <c r="Q338" s="254"/>
      <c r="R338" s="98" t="s">
        <v>112</v>
      </c>
      <c r="S338" s="83"/>
      <c r="T338" s="231"/>
      <c r="U338" s="254"/>
      <c r="V338" s="98" t="s">
        <v>181</v>
      </c>
      <c r="W338" s="83"/>
      <c r="X338" s="231"/>
      <c r="Y338" s="232"/>
      <c r="Z338" s="98" t="s">
        <v>143</v>
      </c>
      <c r="AA338" s="83"/>
      <c r="AB338" s="231"/>
      <c r="AC338" s="232"/>
      <c r="AD338" s="99"/>
      <c r="AE338" s="13"/>
      <c r="AF338" s="13"/>
      <c r="AG338" s="13"/>
      <c r="AH338" s="13"/>
      <c r="AI338" s="13"/>
      <c r="AJ338" s="13"/>
    </row>
    <row r="339" spans="1:71" s="7" customFormat="1" ht="21" customHeight="1" x14ac:dyDescent="0.4">
      <c r="A339" s="96"/>
      <c r="B339" s="98" t="s">
        <v>513</v>
      </c>
      <c r="C339" s="83"/>
      <c r="D339" s="231"/>
      <c r="E339" s="232"/>
      <c r="F339" s="98" t="s">
        <v>81</v>
      </c>
      <c r="G339" s="83"/>
      <c r="H339" s="231"/>
      <c r="I339" s="89"/>
      <c r="J339" s="98" t="s">
        <v>81</v>
      </c>
      <c r="K339" s="80"/>
      <c r="L339" s="248"/>
      <c r="M339" s="249"/>
      <c r="N339" s="98" t="s">
        <v>81</v>
      </c>
      <c r="O339" s="83"/>
      <c r="P339" s="231"/>
      <c r="Q339" s="254"/>
      <c r="R339" s="592" t="s">
        <v>41</v>
      </c>
      <c r="S339" s="83"/>
      <c r="T339" s="231"/>
      <c r="U339" s="254"/>
      <c r="V339" s="98" t="s">
        <v>25</v>
      </c>
      <c r="W339" s="83"/>
      <c r="X339" s="231"/>
      <c r="Y339" s="232"/>
      <c r="Z339" s="98" t="s">
        <v>25</v>
      </c>
      <c r="AA339" s="83"/>
      <c r="AB339" s="231"/>
      <c r="AC339" s="232"/>
      <c r="AD339" s="99"/>
      <c r="AE339" s="13"/>
      <c r="AF339" s="13"/>
      <c r="AG339" s="13"/>
      <c r="AH339" s="13"/>
      <c r="AI339" s="13"/>
      <c r="AJ339" s="13"/>
    </row>
    <row r="340" spans="1:71" s="7" customFormat="1" ht="21" customHeight="1" x14ac:dyDescent="0.4">
      <c r="A340" s="100"/>
      <c r="B340" s="187"/>
      <c r="C340" s="83"/>
      <c r="D340" s="231"/>
      <c r="E340" s="232"/>
      <c r="F340" s="301"/>
      <c r="G340" s="83"/>
      <c r="H340" s="236"/>
      <c r="I340" s="234"/>
      <c r="J340" s="301" t="s">
        <v>89</v>
      </c>
      <c r="K340" s="534"/>
      <c r="L340" s="248"/>
      <c r="M340" s="249"/>
      <c r="N340" s="257"/>
      <c r="O340" s="83"/>
      <c r="P340" s="231"/>
      <c r="Q340" s="254"/>
      <c r="R340" s="98" t="s">
        <v>25</v>
      </c>
      <c r="S340" s="83"/>
      <c r="T340" s="251"/>
      <c r="U340" s="254"/>
      <c r="V340" s="98"/>
      <c r="W340" s="83"/>
      <c r="X340" s="231"/>
      <c r="Y340" s="232"/>
      <c r="Z340" s="301"/>
      <c r="AA340" s="83"/>
      <c r="AB340" s="231"/>
      <c r="AC340" s="232"/>
      <c r="AD340" s="102"/>
      <c r="AE340" s="13"/>
      <c r="AF340" s="13"/>
      <c r="AG340" s="13"/>
      <c r="AH340" s="13"/>
      <c r="AI340" s="13"/>
      <c r="AJ340" s="13"/>
    </row>
    <row r="341" spans="1:71" s="7" customFormat="1" ht="21" customHeight="1" x14ac:dyDescent="0.4">
      <c r="A341" s="115"/>
      <c r="B341" s="98">
        <v>138</v>
      </c>
      <c r="C341" s="83" t="s">
        <v>58</v>
      </c>
      <c r="D341" s="238"/>
      <c r="E341" s="232"/>
      <c r="F341" s="98">
        <v>105</v>
      </c>
      <c r="G341" s="83" t="s">
        <v>55</v>
      </c>
      <c r="H341" s="231"/>
      <c r="I341" s="237"/>
      <c r="J341" s="98">
        <v>101</v>
      </c>
      <c r="K341" s="83" t="s">
        <v>56</v>
      </c>
      <c r="L341" s="248"/>
      <c r="M341" s="249"/>
      <c r="N341" s="98">
        <v>104</v>
      </c>
      <c r="O341" s="83" t="s">
        <v>536</v>
      </c>
      <c r="P341" s="231"/>
      <c r="Q341" s="254"/>
      <c r="R341" s="98">
        <v>86</v>
      </c>
      <c r="S341" s="83" t="s">
        <v>55</v>
      </c>
      <c r="T341" s="231"/>
      <c r="U341" s="254"/>
      <c r="V341" s="98">
        <v>95</v>
      </c>
      <c r="W341" s="83" t="s">
        <v>55</v>
      </c>
      <c r="X341" s="231"/>
      <c r="Y341" s="232"/>
      <c r="Z341" s="98">
        <v>89</v>
      </c>
      <c r="AA341" s="83" t="s">
        <v>55</v>
      </c>
      <c r="AB341" s="231"/>
      <c r="AC341" s="232"/>
      <c r="AD341" s="117"/>
      <c r="AE341" s="13"/>
      <c r="AF341" s="13"/>
      <c r="AG341" s="13"/>
      <c r="AH341" s="13"/>
      <c r="AI341" s="13"/>
      <c r="AJ341" s="13"/>
    </row>
    <row r="342" spans="1:71" s="7" customFormat="1" ht="21" customHeight="1" x14ac:dyDescent="0.4">
      <c r="A342" s="115"/>
      <c r="B342" s="239">
        <v>7</v>
      </c>
      <c r="C342" s="103"/>
      <c r="D342" s="129">
        <f>B341+B342</f>
        <v>145</v>
      </c>
      <c r="E342" s="241"/>
      <c r="F342" s="239">
        <v>5</v>
      </c>
      <c r="G342" s="103"/>
      <c r="H342" s="129">
        <f>F341+F342</f>
        <v>110</v>
      </c>
      <c r="I342" s="240"/>
      <c r="J342" s="263">
        <v>4</v>
      </c>
      <c r="K342" s="121"/>
      <c r="L342" s="264">
        <f>J341+J342</f>
        <v>105</v>
      </c>
      <c r="M342" s="265"/>
      <c r="N342" s="239">
        <v>6</v>
      </c>
      <c r="O342" s="103"/>
      <c r="P342" s="129">
        <f>N341+N342</f>
        <v>110</v>
      </c>
      <c r="Q342" s="256"/>
      <c r="R342" s="239">
        <v>4</v>
      </c>
      <c r="S342" s="103"/>
      <c r="T342" s="129">
        <f>R341+R342</f>
        <v>90</v>
      </c>
      <c r="U342" s="256"/>
      <c r="V342" s="239">
        <v>5</v>
      </c>
      <c r="W342" s="103"/>
      <c r="X342" s="129">
        <f>V341+V342</f>
        <v>100</v>
      </c>
      <c r="Y342" s="241"/>
      <c r="Z342" s="239">
        <v>6</v>
      </c>
      <c r="AA342" s="103"/>
      <c r="AB342" s="129">
        <f>Z341+Z342</f>
        <v>95</v>
      </c>
      <c r="AC342" s="241"/>
      <c r="AD342" s="1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</row>
    <row r="343" spans="1:71" s="7" customFormat="1" ht="21" customHeight="1" x14ac:dyDescent="0.35">
      <c r="A343" s="79">
        <v>0.95833333333333337</v>
      </c>
      <c r="B343" s="101"/>
      <c r="C343" s="83"/>
      <c r="D343" s="84"/>
      <c r="E343" s="85">
        <f>(E334+D342/60/24)</f>
        <v>1.0173611111111112</v>
      </c>
      <c r="F343" s="83"/>
      <c r="G343" s="83"/>
      <c r="H343" s="84"/>
      <c r="I343" s="85">
        <f>(I334+H342/60/24)</f>
        <v>0.99305555555555547</v>
      </c>
      <c r="J343" s="83"/>
      <c r="K343" s="83"/>
      <c r="L343" s="84"/>
      <c r="M343" s="85">
        <f>(M334+L342/60/24)</f>
        <v>0.98958333333333326</v>
      </c>
      <c r="N343" s="39"/>
      <c r="O343" s="39"/>
      <c r="P343" s="40"/>
      <c r="Q343" s="85">
        <f>(Q334+P342/60/24)</f>
        <v>0.99305555555555547</v>
      </c>
      <c r="R343" s="83"/>
      <c r="S343" s="83"/>
      <c r="T343" s="84"/>
      <c r="U343" s="85">
        <f>(U334+T342/60/24)</f>
        <v>0.97916666666666663</v>
      </c>
      <c r="V343" s="83"/>
      <c r="W343" s="83"/>
      <c r="X343" s="84"/>
      <c r="Y343" s="85">
        <f>(Y334+X342/60/24)</f>
        <v>0.98611111111111105</v>
      </c>
      <c r="Z343" s="83"/>
      <c r="AA343" s="83"/>
      <c r="AB343" s="84"/>
      <c r="AC343" s="85">
        <f>(AC334+AB342/60/24)</f>
        <v>0.98263888888888884</v>
      </c>
      <c r="AD343" s="86">
        <v>0.95833333333333337</v>
      </c>
      <c r="AE343" s="13"/>
      <c r="AF343" s="13"/>
      <c r="AG343" s="13"/>
      <c r="AH343" s="13"/>
      <c r="AI343" s="13"/>
      <c r="AJ343" s="13"/>
      <c r="AK343" s="13"/>
      <c r="AL343" s="13"/>
    </row>
    <row r="344" spans="1:71" s="7" customFormat="1" ht="21" customHeight="1" x14ac:dyDescent="0.4">
      <c r="A344" s="96"/>
      <c r="B344" s="197" t="s">
        <v>167</v>
      </c>
      <c r="C344" s="83"/>
      <c r="D344" s="231"/>
      <c r="E344" s="232"/>
      <c r="F344" s="197" t="s">
        <v>280</v>
      </c>
      <c r="G344" s="83"/>
      <c r="H344" s="83"/>
      <c r="I344" s="254"/>
      <c r="J344" s="197" t="s">
        <v>274</v>
      </c>
      <c r="K344" s="83"/>
      <c r="L344" s="231"/>
      <c r="M344" s="254"/>
      <c r="N344" s="533" t="s">
        <v>154</v>
      </c>
      <c r="O344" s="83"/>
      <c r="P344" s="231"/>
      <c r="Q344" s="232"/>
      <c r="R344" s="197" t="s">
        <v>173</v>
      </c>
      <c r="S344" s="83"/>
      <c r="T344" s="231"/>
      <c r="U344" s="89"/>
      <c r="V344" s="197" t="s">
        <v>358</v>
      </c>
      <c r="W344" s="83"/>
      <c r="X344" s="231"/>
      <c r="Y344" s="89"/>
      <c r="Z344" s="197" t="s">
        <v>356</v>
      </c>
      <c r="AA344" s="259"/>
      <c r="AB344" s="238"/>
      <c r="AC344" s="562"/>
      <c r="AD344" s="99"/>
      <c r="AE344" s="13"/>
      <c r="AF344" s="13"/>
      <c r="AG344" s="13"/>
      <c r="AH344" s="13"/>
      <c r="AI344" s="13"/>
      <c r="AJ344" s="13"/>
      <c r="AK344" s="13"/>
      <c r="AL344" s="13"/>
    </row>
    <row r="345" spans="1:71" s="7" customFormat="1" ht="21" customHeight="1" x14ac:dyDescent="0.4">
      <c r="A345" s="100"/>
      <c r="B345" s="98" t="s">
        <v>168</v>
      </c>
      <c r="C345" s="83"/>
      <c r="D345" s="231"/>
      <c r="E345" s="232"/>
      <c r="F345" s="98" t="s">
        <v>281</v>
      </c>
      <c r="G345" s="83"/>
      <c r="H345" s="83"/>
      <c r="I345" s="254"/>
      <c r="J345" s="98" t="s">
        <v>275</v>
      </c>
      <c r="K345" s="83"/>
      <c r="L345" s="231"/>
      <c r="M345" s="254"/>
      <c r="N345" s="98" t="s">
        <v>107</v>
      </c>
      <c r="O345" s="83"/>
      <c r="P345" s="231"/>
      <c r="Q345" s="232"/>
      <c r="R345" s="98" t="s">
        <v>174</v>
      </c>
      <c r="S345" s="83"/>
      <c r="T345" s="231"/>
      <c r="U345" s="89"/>
      <c r="V345" s="98" t="s">
        <v>359</v>
      </c>
      <c r="W345" s="83"/>
      <c r="X345" s="231"/>
      <c r="Y345" s="89"/>
      <c r="Z345" s="98" t="s">
        <v>357</v>
      </c>
      <c r="AA345" s="259"/>
      <c r="AB345" s="238"/>
      <c r="AC345" s="562"/>
      <c r="AD345" s="102"/>
      <c r="AE345" s="13"/>
      <c r="AF345" s="13"/>
      <c r="AG345" s="13"/>
      <c r="AH345" s="13"/>
      <c r="AI345" s="13"/>
      <c r="AJ345" s="13"/>
      <c r="AK345" s="13"/>
      <c r="AL345" s="13"/>
    </row>
    <row r="346" spans="1:71" s="7" customFormat="1" ht="21" customHeight="1" x14ac:dyDescent="0.4">
      <c r="A346" s="100"/>
      <c r="B346" s="98" t="s">
        <v>25</v>
      </c>
      <c r="C346" s="83"/>
      <c r="D346" s="231"/>
      <c r="E346" s="232"/>
      <c r="F346" s="98" t="s">
        <v>190</v>
      </c>
      <c r="G346" s="590" t="s">
        <v>257</v>
      </c>
      <c r="H346" s="83"/>
      <c r="I346" s="254"/>
      <c r="J346" s="98" t="s">
        <v>190</v>
      </c>
      <c r="K346" s="251"/>
      <c r="L346" s="231"/>
      <c r="M346" s="254"/>
      <c r="N346" s="98" t="s">
        <v>25</v>
      </c>
      <c r="O346" s="83"/>
      <c r="P346" s="231"/>
      <c r="Q346" s="232"/>
      <c r="R346" s="98" t="s">
        <v>25</v>
      </c>
      <c r="S346" s="83"/>
      <c r="T346" s="231"/>
      <c r="U346" s="89"/>
      <c r="V346" s="98" t="s">
        <v>296</v>
      </c>
      <c r="W346" s="83"/>
      <c r="X346" s="231"/>
      <c r="Y346" s="89"/>
      <c r="Z346" s="98" t="s">
        <v>343</v>
      </c>
      <c r="AA346" s="83"/>
      <c r="AB346" s="231"/>
      <c r="AC346" s="232"/>
      <c r="AD346" s="102"/>
      <c r="AE346" s="13"/>
      <c r="AF346" s="13"/>
      <c r="AG346" s="13"/>
      <c r="AH346" s="13"/>
      <c r="AI346" s="13"/>
      <c r="AJ346" s="13"/>
      <c r="AK346" s="13"/>
      <c r="AL346" s="13"/>
    </row>
    <row r="347" spans="1:71" s="7" customFormat="1" ht="21" customHeight="1" x14ac:dyDescent="0.4">
      <c r="A347" s="100"/>
      <c r="B347" s="596" t="s">
        <v>169</v>
      </c>
      <c r="C347" s="83"/>
      <c r="D347" s="231"/>
      <c r="E347" s="232"/>
      <c r="F347" s="257"/>
      <c r="G347" s="83"/>
      <c r="H347" s="83"/>
      <c r="I347" s="254"/>
      <c r="J347" s="142" t="s">
        <v>34</v>
      </c>
      <c r="K347" s="83"/>
      <c r="L347" s="231"/>
      <c r="M347" s="254"/>
      <c r="N347" s="301"/>
      <c r="O347" s="83"/>
      <c r="P347" s="231"/>
      <c r="Q347" s="232"/>
      <c r="R347" s="539"/>
      <c r="S347" s="83"/>
      <c r="T347" s="236"/>
      <c r="U347" s="234"/>
      <c r="V347" s="98"/>
      <c r="W347" s="83"/>
      <c r="X347" s="231"/>
      <c r="Y347" s="234"/>
      <c r="Z347" s="257"/>
      <c r="AA347" s="83"/>
      <c r="AB347" s="231"/>
      <c r="AC347" s="232"/>
      <c r="AD347" s="102"/>
      <c r="AE347" s="13"/>
      <c r="AF347" s="13"/>
      <c r="AG347" s="13"/>
      <c r="AH347" s="13"/>
      <c r="AI347" s="13"/>
      <c r="AJ347" s="13"/>
      <c r="AK347" s="13"/>
      <c r="AL347" s="13"/>
    </row>
    <row r="348" spans="1:71" s="7" customFormat="1" ht="21" customHeight="1" x14ac:dyDescent="0.4">
      <c r="A348" s="115"/>
      <c r="B348" s="98">
        <v>120</v>
      </c>
      <c r="C348" s="83" t="s">
        <v>54</v>
      </c>
      <c r="D348" s="231"/>
      <c r="E348" s="232"/>
      <c r="F348" s="98">
        <v>104</v>
      </c>
      <c r="G348" s="83" t="s">
        <v>227</v>
      </c>
      <c r="H348" s="231"/>
      <c r="I348" s="254"/>
      <c r="J348" s="98">
        <v>131</v>
      </c>
      <c r="K348" s="83" t="s">
        <v>227</v>
      </c>
      <c r="L348" s="231"/>
      <c r="M348" s="254"/>
      <c r="N348" s="98">
        <v>88</v>
      </c>
      <c r="O348" s="83" t="s">
        <v>54</v>
      </c>
      <c r="P348" s="231"/>
      <c r="Q348" s="232"/>
      <c r="R348" s="98">
        <v>111</v>
      </c>
      <c r="S348" s="83" t="s">
        <v>55</v>
      </c>
      <c r="T348" s="231"/>
      <c r="U348" s="237"/>
      <c r="V348" s="98">
        <v>96</v>
      </c>
      <c r="W348" s="83" t="s">
        <v>55</v>
      </c>
      <c r="X348" s="231"/>
      <c r="Y348" s="237"/>
      <c r="Z348" s="98">
        <v>87</v>
      </c>
      <c r="AA348" s="83" t="s">
        <v>297</v>
      </c>
      <c r="AB348" s="231"/>
      <c r="AC348" s="232"/>
      <c r="AD348" s="117"/>
      <c r="AE348" s="13"/>
      <c r="AF348" s="13"/>
      <c r="AG348" s="13"/>
      <c r="AH348" s="13"/>
      <c r="AI348" s="13"/>
      <c r="AJ348" s="13"/>
      <c r="AK348" s="13"/>
      <c r="AL348" s="13"/>
    </row>
    <row r="349" spans="1:71" s="7" customFormat="1" ht="21.9" customHeight="1" x14ac:dyDescent="0.4">
      <c r="A349" s="115"/>
      <c r="B349" s="239">
        <v>5</v>
      </c>
      <c r="C349" s="103"/>
      <c r="D349" s="129">
        <f>B348+B349</f>
        <v>125</v>
      </c>
      <c r="E349" s="241"/>
      <c r="F349" s="239">
        <v>6</v>
      </c>
      <c r="G349" s="103"/>
      <c r="H349" s="129">
        <f>F348+F349</f>
        <v>110</v>
      </c>
      <c r="I349" s="256"/>
      <c r="J349" s="239">
        <v>4</v>
      </c>
      <c r="K349" s="103"/>
      <c r="L349" s="129">
        <f>J348+J349</f>
        <v>135</v>
      </c>
      <c r="M349" s="256"/>
      <c r="N349" s="239">
        <v>7</v>
      </c>
      <c r="O349" s="103"/>
      <c r="P349" s="129">
        <f>N348+N349</f>
        <v>95</v>
      </c>
      <c r="Q349" s="241"/>
      <c r="R349" s="239">
        <v>4</v>
      </c>
      <c r="S349" s="103"/>
      <c r="T349" s="129">
        <f>R348+R349</f>
        <v>115</v>
      </c>
      <c r="U349" s="240"/>
      <c r="V349" s="239">
        <v>4</v>
      </c>
      <c r="W349" s="103"/>
      <c r="X349" s="129">
        <f>V348+V349</f>
        <v>100</v>
      </c>
      <c r="Y349" s="240"/>
      <c r="Z349" s="239">
        <v>3</v>
      </c>
      <c r="AA349" s="103"/>
      <c r="AB349" s="129">
        <f>Z348+Z349</f>
        <v>90</v>
      </c>
      <c r="AC349" s="241"/>
      <c r="AD349" s="117"/>
      <c r="AE349" s="13"/>
      <c r="AF349" s="13"/>
      <c r="AG349" s="13"/>
      <c r="AH349" s="13"/>
      <c r="AI349" s="13"/>
      <c r="AJ349" s="13"/>
      <c r="AK349" s="13"/>
      <c r="AL349" s="13"/>
      <c r="BK349" s="242"/>
    </row>
    <row r="350" spans="1:71" s="25" customFormat="1" ht="21.9" customHeight="1" x14ac:dyDescent="0.45">
      <c r="A350" s="150"/>
      <c r="B350" s="157" t="str">
        <f>$B$117</f>
        <v>First Release Date(發佈日期) :</v>
      </c>
      <c r="C350" s="158"/>
      <c r="D350" s="158"/>
      <c r="E350" s="159"/>
      <c r="F350" s="160"/>
      <c r="G350" s="161"/>
      <c r="H350" s="630">
        <f>$H$117</f>
        <v>40780</v>
      </c>
      <c r="I350" s="630"/>
      <c r="J350" s="159"/>
      <c r="K350" s="158"/>
      <c r="L350" s="158"/>
      <c r="M350" s="162" t="s">
        <v>21</v>
      </c>
      <c r="N350" s="163" t="s">
        <v>23</v>
      </c>
      <c r="O350" s="158"/>
      <c r="P350" s="158"/>
      <c r="Q350" s="67"/>
      <c r="R350" s="67"/>
      <c r="S350" s="158"/>
      <c r="T350" s="158"/>
      <c r="U350" s="164"/>
      <c r="V350" s="157" t="str">
        <f>$V$117</f>
        <v xml:space="preserve">DATE : </v>
      </c>
      <c r="W350" s="164"/>
      <c r="X350" s="598">
        <f>$X$117</f>
        <v>40833</v>
      </c>
      <c r="Y350" s="598"/>
      <c r="Z350" s="164"/>
      <c r="AA350" s="164"/>
      <c r="AB350" s="164"/>
      <c r="AC350" s="152" t="s">
        <v>77</v>
      </c>
      <c r="AD350" s="150"/>
      <c r="BO350" s="23"/>
    </row>
    <row r="351" spans="1:71" s="25" customFormat="1" ht="21.9" customHeight="1" x14ac:dyDescent="0.4">
      <c r="A351" s="156"/>
      <c r="B351" s="157" t="s">
        <v>38</v>
      </c>
      <c r="C351" s="158"/>
      <c r="D351" s="158"/>
      <c r="E351" s="159"/>
      <c r="F351" s="160"/>
      <c r="G351" s="161"/>
      <c r="H351" s="161"/>
      <c r="I351" s="165"/>
      <c r="J351" s="159"/>
      <c r="K351" s="158"/>
      <c r="L351" s="158"/>
      <c r="M351" s="158"/>
      <c r="N351" s="158"/>
      <c r="O351" s="158"/>
      <c r="P351" s="158"/>
      <c r="Q351" s="158"/>
      <c r="R351" s="158"/>
      <c r="S351" s="158"/>
      <c r="T351" s="158"/>
      <c r="U351" s="164"/>
      <c r="V351" s="164"/>
      <c r="W351" s="164"/>
      <c r="X351" s="164"/>
      <c r="Y351" s="338"/>
      <c r="Z351" s="157"/>
      <c r="AA351" s="164"/>
      <c r="AB351" s="158"/>
      <c r="AC351" s="166"/>
      <c r="AD351" s="156"/>
      <c r="BO351" s="23"/>
    </row>
    <row r="352" spans="1:71" s="25" customFormat="1" ht="21.9" customHeight="1" x14ac:dyDescent="0.4">
      <c r="A352" s="156"/>
      <c r="B352" s="157" t="s">
        <v>26</v>
      </c>
      <c r="C352" s="165"/>
      <c r="D352" s="155"/>
      <c r="E352" s="165"/>
      <c r="F352" s="161"/>
      <c r="G352" s="155"/>
      <c r="H352" s="155"/>
      <c r="I352" s="155"/>
      <c r="J352" s="165"/>
      <c r="K352" s="158"/>
      <c r="L352" s="158"/>
      <c r="M352" s="165"/>
      <c r="N352" s="158"/>
      <c r="O352" s="158"/>
      <c r="P352" s="158"/>
      <c r="Q352" s="68"/>
      <c r="R352" s="68"/>
      <c r="S352" s="67"/>
      <c r="T352" s="158"/>
      <c r="U352" s="164"/>
      <c r="V352" s="164"/>
      <c r="W352" s="164"/>
      <c r="X352" s="68"/>
      <c r="Y352" s="312"/>
      <c r="Z352" s="157"/>
      <c r="AA352" s="164"/>
      <c r="AB352" s="158"/>
      <c r="AC352" s="166"/>
      <c r="AD352" s="156"/>
      <c r="BS352" s="23"/>
    </row>
    <row r="353" spans="1:71" x14ac:dyDescent="0.25">
      <c r="A353" s="154"/>
      <c r="B353" s="184"/>
      <c r="C353" s="154"/>
      <c r="D353" s="154"/>
      <c r="E353" s="154"/>
      <c r="F353" s="161"/>
      <c r="G353" s="155"/>
      <c r="H353" s="155"/>
      <c r="I353" s="154"/>
      <c r="J353" s="154"/>
      <c r="K353" s="154"/>
      <c r="L353" s="154"/>
      <c r="M353" s="154"/>
      <c r="N353" s="155"/>
      <c r="O353" s="155"/>
      <c r="P353" s="155"/>
      <c r="Q353" s="154"/>
      <c r="R353" s="154"/>
      <c r="S353" s="154"/>
      <c r="T353" s="154"/>
      <c r="U353" s="154"/>
      <c r="V353" s="155"/>
      <c r="W353" s="155"/>
      <c r="X353" s="155"/>
      <c r="Y353" s="185"/>
      <c r="Z353" s="184"/>
      <c r="AA353" s="154"/>
      <c r="AB353" s="154"/>
      <c r="AC353" s="185"/>
      <c r="AD353" s="155"/>
    </row>
    <row r="354" spans="1:71" s="584" customFormat="1" ht="21.9" customHeight="1" x14ac:dyDescent="0.4">
      <c r="A354" s="587"/>
      <c r="B354" s="578"/>
      <c r="C354" s="579"/>
      <c r="D354" s="579"/>
      <c r="E354" s="571">
        <f>1440-((AB342+AB349+D364+D371+D378+D385+D392+D399+D406+D413+D420+D427+D434+D441+D448))</f>
        <v>0</v>
      </c>
      <c r="F354" s="580"/>
      <c r="G354" s="581"/>
      <c r="H354" s="581"/>
      <c r="I354" s="572">
        <f>1440-((D457+D465+H364+H371+H378+H385+H392+H399+H406+H413+H420+H427+H434+H441+H448))</f>
        <v>0</v>
      </c>
      <c r="J354" s="570"/>
      <c r="K354" s="570"/>
      <c r="L354" s="570"/>
      <c r="M354" s="572">
        <f>1440-((H457+H465+L364+L371+L378+L385+L392+L399+L406+L413+L420+L427+L434+L441+L448))</f>
        <v>0</v>
      </c>
      <c r="N354" s="570"/>
      <c r="O354" s="570"/>
      <c r="P354" s="570"/>
      <c r="Q354" s="572">
        <f>1440-((L457+L465+P364+P371+P378+P385+P392+P399+P406+P413+P420+P427+P434+P441+P448))</f>
        <v>0</v>
      </c>
      <c r="R354" s="570"/>
      <c r="S354" s="570"/>
      <c r="T354" s="570"/>
      <c r="U354" s="572">
        <f>1440-((P457+P465+T364+T371+T378+T385+T392+T399+T406+T413+T420+T427+T434+T441+T448))</f>
        <v>0</v>
      </c>
      <c r="V354" s="573"/>
      <c r="W354" s="573"/>
      <c r="X354" s="573"/>
      <c r="Y354" s="572">
        <f>1440-((T457+T465+X364+X371+X378+X385+X392+X399+X406+X413+X420+X427+X434+X441+X448))</f>
        <v>0</v>
      </c>
      <c r="Z354" s="571"/>
      <c r="AA354" s="570"/>
      <c r="AB354" s="570"/>
      <c r="AC354" s="572">
        <f>1440-((X457+X465+AB364+AB371+AB378+AB385+AB392+AB399+AB406+AB413+AB420+AB427+AB434+AB441+AB448))</f>
        <v>0</v>
      </c>
      <c r="AD354" s="587"/>
      <c r="AE354" s="582"/>
      <c r="AF354" s="582"/>
      <c r="AG354" s="583"/>
      <c r="AJ354" s="585"/>
      <c r="AK354" s="586"/>
      <c r="AL354" s="586"/>
      <c r="AM354" s="586"/>
      <c r="AN354" s="586"/>
      <c r="AO354" s="586"/>
      <c r="AP354" s="586"/>
      <c r="BS354" s="582"/>
    </row>
    <row r="355" spans="1:71" s="1" customFormat="1" ht="21.9" customHeight="1" thickBot="1" x14ac:dyDescent="0.35">
      <c r="A355" s="61" t="s">
        <v>9</v>
      </c>
      <c r="B355" s="62"/>
      <c r="C355" s="63"/>
      <c r="D355" s="63"/>
      <c r="E355" s="64"/>
      <c r="F355" s="65"/>
      <c r="G355" s="63"/>
      <c r="H355" s="63"/>
      <c r="I355" s="64"/>
      <c r="J355" s="66" t="s">
        <v>11</v>
      </c>
      <c r="K355" s="64"/>
      <c r="L355" s="64"/>
      <c r="M355" s="67"/>
      <c r="N355" s="67"/>
      <c r="O355" s="67"/>
      <c r="P355" s="67"/>
      <c r="Q355" s="67"/>
      <c r="R355" s="67"/>
      <c r="S355" s="67"/>
      <c r="T355" s="67"/>
      <c r="U355" s="67"/>
      <c r="V355" s="68"/>
      <c r="W355" s="68"/>
      <c r="X355" s="68"/>
      <c r="Y355" s="312"/>
      <c r="Z355" s="69"/>
      <c r="AA355" s="63"/>
      <c r="AB355" s="63"/>
      <c r="AC355" s="70"/>
      <c r="AD355" s="61" t="s">
        <v>9</v>
      </c>
      <c r="AE355" s="16"/>
      <c r="AF355" s="16"/>
      <c r="AG355" s="8"/>
      <c r="AJ355" s="26"/>
      <c r="AK355" s="2"/>
      <c r="AL355" s="2"/>
      <c r="AM355" s="2"/>
      <c r="AN355" s="2"/>
      <c r="AO355" s="2"/>
      <c r="AP355" s="2"/>
      <c r="BS355" s="16"/>
    </row>
    <row r="356" spans="1:71" s="1" customFormat="1" ht="21.9" customHeight="1" thickTop="1" thickBot="1" x14ac:dyDescent="0.3">
      <c r="A356" s="71" t="s">
        <v>12</v>
      </c>
      <c r="B356" s="72" t="s">
        <v>13</v>
      </c>
      <c r="C356" s="72"/>
      <c r="D356" s="72"/>
      <c r="E356" s="73"/>
      <c r="F356" s="72" t="s">
        <v>14</v>
      </c>
      <c r="G356" s="72"/>
      <c r="H356" s="72"/>
      <c r="I356" s="73"/>
      <c r="J356" s="72" t="s">
        <v>15</v>
      </c>
      <c r="K356" s="72"/>
      <c r="L356" s="72"/>
      <c r="M356" s="73"/>
      <c r="N356" s="72" t="s">
        <v>16</v>
      </c>
      <c r="O356" s="72"/>
      <c r="P356" s="72"/>
      <c r="Q356" s="73"/>
      <c r="R356" s="72" t="s">
        <v>17</v>
      </c>
      <c r="S356" s="72"/>
      <c r="T356" s="72"/>
      <c r="U356" s="73"/>
      <c r="V356" s="72" t="s">
        <v>18</v>
      </c>
      <c r="W356" s="72"/>
      <c r="X356" s="72"/>
      <c r="Y356" s="316"/>
      <c r="Z356" s="72" t="s">
        <v>19</v>
      </c>
      <c r="AA356" s="74"/>
      <c r="AB356" s="74"/>
      <c r="AC356" s="75"/>
      <c r="AD356" s="61" t="s">
        <v>12</v>
      </c>
      <c r="AE356" s="3"/>
      <c r="AF356" s="3"/>
      <c r="AG356" s="3"/>
      <c r="AH356" s="3"/>
      <c r="AI356" s="3"/>
      <c r="AJ356" s="3"/>
      <c r="AK356" s="3"/>
      <c r="AL356" s="2"/>
      <c r="AM356" s="2"/>
      <c r="AN356" s="2"/>
      <c r="AO356" s="2"/>
      <c r="AP356" s="2"/>
      <c r="BS356" s="16"/>
    </row>
    <row r="357" spans="1:71" s="1" customFormat="1" ht="21.9" customHeight="1" thickTop="1" thickBot="1" x14ac:dyDescent="0.3">
      <c r="A357" s="76" t="s">
        <v>11</v>
      </c>
      <c r="B357" s="74">
        <f>Z242+1</f>
        <v>17</v>
      </c>
      <c r="C357" s="77"/>
      <c r="D357" s="77"/>
      <c r="E357" s="78"/>
      <c r="F357" s="77">
        <f>B357+1</f>
        <v>18</v>
      </c>
      <c r="G357" s="77"/>
      <c r="H357" s="77"/>
      <c r="I357" s="78"/>
      <c r="J357" s="77">
        <f>F357+1</f>
        <v>19</v>
      </c>
      <c r="K357" s="77"/>
      <c r="L357" s="77"/>
      <c r="M357" s="78"/>
      <c r="N357" s="77">
        <f>J357+1</f>
        <v>20</v>
      </c>
      <c r="O357" s="77"/>
      <c r="P357" s="77"/>
      <c r="Q357" s="78"/>
      <c r="R357" s="77">
        <f>N357+1</f>
        <v>21</v>
      </c>
      <c r="S357" s="77"/>
      <c r="T357" s="77"/>
      <c r="U357" s="78"/>
      <c r="V357" s="77">
        <f>R357+1</f>
        <v>22</v>
      </c>
      <c r="W357" s="77"/>
      <c r="X357" s="77"/>
      <c r="Y357" s="320"/>
      <c r="Z357" s="77">
        <f>V357+1</f>
        <v>23</v>
      </c>
      <c r="AA357" s="77"/>
      <c r="AB357" s="77"/>
      <c r="AC357" s="75"/>
      <c r="AD357" s="167" t="s">
        <v>11</v>
      </c>
      <c r="AE357" s="3"/>
      <c r="AF357" s="3"/>
      <c r="AG357" s="3"/>
      <c r="AH357" s="3"/>
      <c r="AI357" s="3"/>
      <c r="AJ357" s="3"/>
      <c r="AK357" s="3"/>
      <c r="AL357" s="2"/>
      <c r="AM357" s="2"/>
      <c r="AN357" s="2"/>
      <c r="AO357" s="2"/>
      <c r="AP357" s="2"/>
      <c r="BS357" s="16"/>
    </row>
    <row r="358" spans="1:71" s="19" customFormat="1" ht="21" customHeight="1" thickTop="1" x14ac:dyDescent="0.25">
      <c r="A358" s="79">
        <v>4.1666666666666664E-2</v>
      </c>
      <c r="B358" s="101"/>
      <c r="C358" s="91"/>
      <c r="D358" s="92"/>
      <c r="E358" s="85">
        <f>(AC334+AB342/60/24+AB349/60/24)</f>
        <v>1.0451388888888888</v>
      </c>
      <c r="F358" s="83"/>
      <c r="G358" s="83"/>
      <c r="H358" s="84"/>
      <c r="I358" s="85">
        <f>(E449+D457/60/24+D465/60/24)</f>
        <v>1.0659722222222221</v>
      </c>
      <c r="J358" s="83"/>
      <c r="K358" s="83"/>
      <c r="L358" s="84"/>
      <c r="M358" s="85">
        <f>(I449+H457/60/24+H465/60/24)</f>
        <v>1.0486111111111112</v>
      </c>
      <c r="N358" s="83"/>
      <c r="O358" s="83"/>
      <c r="P358" s="84"/>
      <c r="Q358" s="85">
        <f>(M449+L457/60/24+L465/60/24)</f>
        <v>1.0833333333333333</v>
      </c>
      <c r="R358" s="83"/>
      <c r="S358" s="83"/>
      <c r="T358" s="84"/>
      <c r="U358" s="85">
        <f>(Q449+P457/60/24+P465/60/24)</f>
        <v>1.0520833333333333</v>
      </c>
      <c r="V358" s="101"/>
      <c r="W358" s="91"/>
      <c r="X358" s="92"/>
      <c r="Y358" s="85">
        <f>(U449+T457/60/24+T465/60/24)</f>
        <v>1.0451388888888888</v>
      </c>
      <c r="Z358" s="83"/>
      <c r="AA358" s="83"/>
      <c r="AB358" s="84"/>
      <c r="AC358" s="191">
        <f>(Y449+X457/60/24+X465/60/24)</f>
        <v>1.0555555555555554</v>
      </c>
      <c r="AD358" s="86">
        <v>4.1666666666666664E-2</v>
      </c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</row>
    <row r="359" spans="1:71" s="20" customFormat="1" ht="21" customHeight="1" x14ac:dyDescent="0.4">
      <c r="A359" s="96"/>
      <c r="B359" s="197" t="s">
        <v>309</v>
      </c>
      <c r="C359" s="83"/>
      <c r="D359" s="231"/>
      <c r="E359" s="231"/>
      <c r="F359" s="197" t="s">
        <v>393</v>
      </c>
      <c r="G359" s="83"/>
      <c r="H359" s="231"/>
      <c r="I359" s="231"/>
      <c r="J359" s="197" t="s">
        <v>44</v>
      </c>
      <c r="K359" s="83"/>
      <c r="L359" s="231"/>
      <c r="M359" s="232"/>
      <c r="N359" s="197" t="s">
        <v>457</v>
      </c>
      <c r="O359" s="83"/>
      <c r="P359" s="231"/>
      <c r="Q359" s="254"/>
      <c r="R359" s="197" t="s">
        <v>302</v>
      </c>
      <c r="S359" s="83"/>
      <c r="T359" s="231"/>
      <c r="U359" s="243"/>
      <c r="V359" s="197" t="s">
        <v>42</v>
      </c>
      <c r="W359" s="83"/>
      <c r="X359" s="231"/>
      <c r="Y359" s="231"/>
      <c r="Z359" s="197" t="s">
        <v>121</v>
      </c>
      <c r="AA359" s="259"/>
      <c r="AB359" s="238"/>
      <c r="AC359" s="254"/>
      <c r="AD359" s="99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</row>
    <row r="360" spans="1:71" s="20" customFormat="1" ht="21" customHeight="1" x14ac:dyDescent="0.4">
      <c r="A360" s="96"/>
      <c r="B360" s="98" t="s">
        <v>310</v>
      </c>
      <c r="C360" s="83"/>
      <c r="D360" s="231"/>
      <c r="E360" s="231"/>
      <c r="F360" s="98" t="s">
        <v>394</v>
      </c>
      <c r="G360" s="83"/>
      <c r="H360" s="231"/>
      <c r="I360" s="231"/>
      <c r="J360" s="98" t="s">
        <v>45</v>
      </c>
      <c r="K360" s="83"/>
      <c r="L360" s="231"/>
      <c r="M360" s="232"/>
      <c r="N360" s="98" t="s">
        <v>458</v>
      </c>
      <c r="O360" s="83"/>
      <c r="P360" s="231"/>
      <c r="Q360" s="254"/>
      <c r="R360" s="98" t="s">
        <v>24</v>
      </c>
      <c r="S360" s="83"/>
      <c r="T360" s="231"/>
      <c r="U360" s="243"/>
      <c r="V360" s="98" t="s">
        <v>43</v>
      </c>
      <c r="W360" s="83"/>
      <c r="X360" s="231"/>
      <c r="Y360" s="231"/>
      <c r="Z360" s="98" t="s">
        <v>122</v>
      </c>
      <c r="AA360" s="83"/>
      <c r="AB360" s="231"/>
      <c r="AC360" s="254"/>
      <c r="AD360" s="99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</row>
    <row r="361" spans="1:71" s="20" customFormat="1" ht="21" customHeight="1" x14ac:dyDescent="0.4">
      <c r="A361" s="96"/>
      <c r="B361" s="98" t="s">
        <v>296</v>
      </c>
      <c r="C361" s="83"/>
      <c r="D361" s="231"/>
      <c r="E361" s="231"/>
      <c r="F361" s="98" t="s">
        <v>296</v>
      </c>
      <c r="G361" s="83"/>
      <c r="H361" s="231"/>
      <c r="I361" s="231"/>
      <c r="J361" s="98" t="s">
        <v>25</v>
      </c>
      <c r="K361" s="83"/>
      <c r="L361" s="231"/>
      <c r="M361" s="232"/>
      <c r="N361" s="98" t="s">
        <v>296</v>
      </c>
      <c r="O361" s="83"/>
      <c r="P361" s="231"/>
      <c r="Q361" s="254"/>
      <c r="R361" s="98" t="s">
        <v>296</v>
      </c>
      <c r="S361" s="83"/>
      <c r="T361" s="231"/>
      <c r="U361" s="243"/>
      <c r="V361" s="98" t="s">
        <v>81</v>
      </c>
      <c r="W361" s="83"/>
      <c r="X361" s="231"/>
      <c r="Y361" s="231"/>
      <c r="Z361" s="98" t="s">
        <v>79</v>
      </c>
      <c r="AA361" s="83"/>
      <c r="AB361" s="231"/>
      <c r="AC361" s="254"/>
      <c r="AD361" s="99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</row>
    <row r="362" spans="1:71" s="20" customFormat="1" ht="21" customHeight="1" x14ac:dyDescent="0.4">
      <c r="A362" s="100"/>
      <c r="B362" s="539"/>
      <c r="C362" s="83"/>
      <c r="D362" s="231"/>
      <c r="E362" s="231"/>
      <c r="F362" s="98"/>
      <c r="G362" s="83"/>
      <c r="H362" s="231"/>
      <c r="I362" s="231"/>
      <c r="J362" s="539"/>
      <c r="K362" s="83"/>
      <c r="L362" s="231"/>
      <c r="M362" s="232"/>
      <c r="N362" s="257"/>
      <c r="O362" s="83"/>
      <c r="P362" s="231"/>
      <c r="Q362" s="254"/>
      <c r="R362" s="98"/>
      <c r="S362" s="83"/>
      <c r="T362" s="231"/>
      <c r="U362" s="244"/>
      <c r="V362" s="98"/>
      <c r="W362" s="83"/>
      <c r="X362" s="231"/>
      <c r="Y362" s="231"/>
      <c r="Z362" s="257"/>
      <c r="AA362" s="83"/>
      <c r="AB362" s="231"/>
      <c r="AC362" s="254"/>
      <c r="AD362" s="102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</row>
    <row r="363" spans="1:71" s="9" customFormat="1" ht="21" customHeight="1" x14ac:dyDescent="0.4">
      <c r="A363" s="276"/>
      <c r="B363" s="98">
        <v>95</v>
      </c>
      <c r="C363" s="83" t="s">
        <v>54</v>
      </c>
      <c r="D363" s="231"/>
      <c r="E363" s="231"/>
      <c r="F363" s="98">
        <v>92</v>
      </c>
      <c r="G363" s="83" t="s">
        <v>55</v>
      </c>
      <c r="H363" s="231"/>
      <c r="I363" s="231"/>
      <c r="J363" s="98">
        <v>119</v>
      </c>
      <c r="K363" s="83" t="s">
        <v>55</v>
      </c>
      <c r="L363" s="245"/>
      <c r="M363" s="232"/>
      <c r="N363" s="98">
        <v>96</v>
      </c>
      <c r="O363" s="83" t="s">
        <v>297</v>
      </c>
      <c r="P363" s="231"/>
      <c r="Q363" s="254"/>
      <c r="R363" s="98">
        <v>104</v>
      </c>
      <c r="S363" s="83" t="s">
        <v>54</v>
      </c>
      <c r="T363" s="83"/>
      <c r="U363" s="244"/>
      <c r="V363" s="98">
        <v>97</v>
      </c>
      <c r="W363" s="83" t="s">
        <v>54</v>
      </c>
      <c r="X363" s="231"/>
      <c r="Y363" s="231"/>
      <c r="Z363" s="98">
        <v>104</v>
      </c>
      <c r="AA363" s="83" t="s">
        <v>537</v>
      </c>
      <c r="AB363" s="231"/>
      <c r="AC363" s="254"/>
      <c r="AD363" s="277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</row>
    <row r="364" spans="1:71" s="20" customFormat="1" ht="21" customHeight="1" x14ac:dyDescent="0.4">
      <c r="A364" s="278"/>
      <c r="B364" s="239">
        <v>5</v>
      </c>
      <c r="C364" s="103"/>
      <c r="D364" s="129">
        <f>B363+B364</f>
        <v>100</v>
      </c>
      <c r="E364" s="129"/>
      <c r="F364" s="239">
        <v>3</v>
      </c>
      <c r="G364" s="103"/>
      <c r="H364" s="129">
        <f>F363+F364</f>
        <v>95</v>
      </c>
      <c r="I364" s="129"/>
      <c r="J364" s="239">
        <v>6</v>
      </c>
      <c r="K364" s="103"/>
      <c r="L364" s="129">
        <f>J363+J364</f>
        <v>125</v>
      </c>
      <c r="M364" s="241"/>
      <c r="N364" s="239">
        <v>4</v>
      </c>
      <c r="O364" s="103"/>
      <c r="P364" s="129">
        <f>N363+N364</f>
        <v>100</v>
      </c>
      <c r="Q364" s="256"/>
      <c r="R364" s="239">
        <v>6</v>
      </c>
      <c r="S364" s="126"/>
      <c r="T364" s="246">
        <f>R363+R364</f>
        <v>110</v>
      </c>
      <c r="U364" s="247"/>
      <c r="V364" s="239">
        <v>3</v>
      </c>
      <c r="W364" s="103"/>
      <c r="X364" s="129">
        <f>V363+V364</f>
        <v>100</v>
      </c>
      <c r="Y364" s="129"/>
      <c r="Z364" s="239">
        <v>6</v>
      </c>
      <c r="AA364" s="103"/>
      <c r="AB364" s="129">
        <f>Z363+Z364</f>
        <v>110</v>
      </c>
      <c r="AC364" s="256"/>
      <c r="AD364" s="279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</row>
    <row r="365" spans="1:71" s="19" customFormat="1" ht="21" customHeight="1" x14ac:dyDescent="0.25">
      <c r="A365" s="79">
        <v>0.125</v>
      </c>
      <c r="B365" s="101"/>
      <c r="C365" s="91"/>
      <c r="D365" s="92"/>
      <c r="E365" s="85">
        <f>(AC334+AB342/60/24+AB349/60/24+D364/60/24)</f>
        <v>1.1145833333333333</v>
      </c>
      <c r="F365" s="101"/>
      <c r="G365" s="91"/>
      <c r="H365" s="92"/>
      <c r="I365" s="85">
        <f>(E449+D457/60/24+D465/60/24+H364/60/24)</f>
        <v>1.1319444444444444</v>
      </c>
      <c r="J365" s="83"/>
      <c r="K365" s="83"/>
      <c r="L365" s="84"/>
      <c r="M365" s="85">
        <f>(I449+H457/60/24+H465/60/24+L364/60/24)</f>
        <v>1.1354166666666667</v>
      </c>
      <c r="N365" s="83"/>
      <c r="O365" s="83"/>
      <c r="P365" s="84"/>
      <c r="Q365" s="85">
        <f>(M449+L457/60/24+L465/60/24+P364/60/24)</f>
        <v>1.1527777777777777</v>
      </c>
      <c r="R365" s="140"/>
      <c r="S365" s="168"/>
      <c r="T365" s="169"/>
      <c r="U365" s="85">
        <f>(Q449+P457/60/24+P465/60/24+T364/60/24)</f>
        <v>1.1284722222222221</v>
      </c>
      <c r="V365" s="83"/>
      <c r="W365" s="83"/>
      <c r="X365" s="84"/>
      <c r="Y365" s="85">
        <f>(U449+T457/60/24+T465/60/24+X364/60/24)</f>
        <v>1.1145833333333333</v>
      </c>
      <c r="Z365" s="101"/>
      <c r="AA365" s="91"/>
      <c r="AB365" s="92"/>
      <c r="AC365" s="85">
        <f>(Y449+X457/60/24+X465/60/24+AB364/60/24)</f>
        <v>1.1319444444444442</v>
      </c>
      <c r="AD365" s="86">
        <v>0.125</v>
      </c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</row>
    <row r="366" spans="1:71" s="20" customFormat="1" ht="21" customHeight="1" x14ac:dyDescent="0.4">
      <c r="A366" s="96"/>
      <c r="B366" s="197" t="s">
        <v>302</v>
      </c>
      <c r="C366" s="83"/>
      <c r="D366" s="231"/>
      <c r="E366" s="243"/>
      <c r="F366" s="197" t="s">
        <v>479</v>
      </c>
      <c r="G366" s="83"/>
      <c r="H366" s="231"/>
      <c r="I366" s="254"/>
      <c r="J366" s="197" t="s">
        <v>288</v>
      </c>
      <c r="K366" s="83"/>
      <c r="L366" s="231"/>
      <c r="M366" s="254"/>
      <c r="N366" s="197" t="s">
        <v>484</v>
      </c>
      <c r="O366" s="83"/>
      <c r="P366" s="231"/>
      <c r="Q366" s="231"/>
      <c r="R366" s="197" t="s">
        <v>266</v>
      </c>
      <c r="S366" s="83"/>
      <c r="T366" s="83"/>
      <c r="U366" s="232"/>
      <c r="V366" s="533" t="s">
        <v>538</v>
      </c>
      <c r="W366" s="83"/>
      <c r="X366" s="231"/>
      <c r="Y366" s="231"/>
      <c r="Z366" s="197" t="s">
        <v>467</v>
      </c>
      <c r="AA366" s="83"/>
      <c r="AB366" s="231"/>
      <c r="AC366" s="232"/>
      <c r="AD366" s="99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</row>
    <row r="367" spans="1:71" s="20" customFormat="1" ht="21" customHeight="1" x14ac:dyDescent="0.4">
      <c r="A367" s="96"/>
      <c r="B367" s="98" t="s">
        <v>24</v>
      </c>
      <c r="C367" s="83"/>
      <c r="D367" s="231"/>
      <c r="E367" s="243"/>
      <c r="F367" s="98" t="s">
        <v>480</v>
      </c>
      <c r="G367" s="83"/>
      <c r="H367" s="231"/>
      <c r="I367" s="254"/>
      <c r="J367" s="98" t="s">
        <v>483</v>
      </c>
      <c r="K367" s="83"/>
      <c r="L367" s="231"/>
      <c r="M367" s="254"/>
      <c r="N367" s="98" t="s">
        <v>485</v>
      </c>
      <c r="O367" s="83"/>
      <c r="P367" s="231"/>
      <c r="Q367" s="231"/>
      <c r="R367" s="98" t="s">
        <v>267</v>
      </c>
      <c r="S367" s="83"/>
      <c r="T367" s="83"/>
      <c r="U367" s="232"/>
      <c r="V367" s="98" t="s">
        <v>539</v>
      </c>
      <c r="W367" s="83"/>
      <c r="X367" s="231"/>
      <c r="Y367" s="231"/>
      <c r="Z367" s="98" t="s">
        <v>253</v>
      </c>
      <c r="AA367" s="83"/>
      <c r="AB367" s="231"/>
      <c r="AC367" s="232"/>
      <c r="AD367" s="99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</row>
    <row r="368" spans="1:71" s="20" customFormat="1" ht="21" customHeight="1" x14ac:dyDescent="0.4">
      <c r="A368" s="96"/>
      <c r="B368" s="98" t="s">
        <v>296</v>
      </c>
      <c r="C368" s="83"/>
      <c r="D368" s="231"/>
      <c r="E368" s="243"/>
      <c r="F368" s="98" t="s">
        <v>296</v>
      </c>
      <c r="G368" s="83"/>
      <c r="H368" s="231"/>
      <c r="I368" s="254"/>
      <c r="J368" s="98" t="s">
        <v>296</v>
      </c>
      <c r="K368" s="83"/>
      <c r="L368" s="231"/>
      <c r="M368" s="254"/>
      <c r="N368" s="98" t="s">
        <v>296</v>
      </c>
      <c r="O368" s="83"/>
      <c r="P368" s="231"/>
      <c r="Q368" s="231"/>
      <c r="R368" s="98" t="s">
        <v>25</v>
      </c>
      <c r="S368" s="83"/>
      <c r="T368" s="83"/>
      <c r="U368" s="232"/>
      <c r="V368" s="98" t="s">
        <v>81</v>
      </c>
      <c r="W368" s="83"/>
      <c r="X368" s="231"/>
      <c r="Y368" s="231"/>
      <c r="Z368" s="98" t="s">
        <v>343</v>
      </c>
      <c r="AA368" s="83"/>
      <c r="AB368" s="231"/>
      <c r="AC368" s="232"/>
      <c r="AD368" s="99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</row>
    <row r="369" spans="1:42" s="20" customFormat="1" ht="21" customHeight="1" x14ac:dyDescent="0.4">
      <c r="A369" s="100"/>
      <c r="B369" s="98"/>
      <c r="C369" s="83"/>
      <c r="D369" s="231"/>
      <c r="E369" s="244"/>
      <c r="F369" s="262"/>
      <c r="G369" s="110"/>
      <c r="H369" s="194"/>
      <c r="I369" s="270"/>
      <c r="J369" s="257"/>
      <c r="K369" s="83"/>
      <c r="L369" s="231"/>
      <c r="M369" s="254"/>
      <c r="N369" s="262"/>
      <c r="O369" s="110"/>
      <c r="P369" s="194"/>
      <c r="Q369" s="194"/>
      <c r="R369" s="262"/>
      <c r="S369" s="110"/>
      <c r="T369" s="110"/>
      <c r="U369" s="266"/>
      <c r="V369" s="595"/>
      <c r="W369" s="83"/>
      <c r="X369" s="231"/>
      <c r="Y369" s="231"/>
      <c r="Z369" s="539" t="s">
        <v>402</v>
      </c>
      <c r="AA369" s="83"/>
      <c r="AB369" s="231"/>
      <c r="AC369" s="232"/>
      <c r="AD369" s="102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</row>
    <row r="370" spans="1:42" s="20" customFormat="1" ht="21" customHeight="1" x14ac:dyDescent="0.4">
      <c r="A370" s="115"/>
      <c r="B370" s="98">
        <v>104</v>
      </c>
      <c r="C370" s="83" t="s">
        <v>54</v>
      </c>
      <c r="D370" s="83"/>
      <c r="E370" s="244"/>
      <c r="F370" s="122">
        <v>83</v>
      </c>
      <c r="G370" s="110" t="s">
        <v>290</v>
      </c>
      <c r="H370" s="194"/>
      <c r="I370" s="270"/>
      <c r="J370" s="98">
        <v>89</v>
      </c>
      <c r="K370" s="83" t="s">
        <v>297</v>
      </c>
      <c r="L370" s="231"/>
      <c r="M370" s="254"/>
      <c r="N370" s="122">
        <v>84</v>
      </c>
      <c r="O370" s="110" t="s">
        <v>436</v>
      </c>
      <c r="P370" s="194"/>
      <c r="Q370" s="194"/>
      <c r="R370" s="122">
        <v>99</v>
      </c>
      <c r="S370" s="110" t="s">
        <v>172</v>
      </c>
      <c r="T370" s="110"/>
      <c r="U370" s="266"/>
      <c r="V370" s="98">
        <v>88</v>
      </c>
      <c r="W370" s="83" t="s">
        <v>54</v>
      </c>
      <c r="X370" s="231"/>
      <c r="Y370" s="231"/>
      <c r="Z370" s="98">
        <v>96</v>
      </c>
      <c r="AA370" s="83" t="s">
        <v>55</v>
      </c>
      <c r="AB370" s="231"/>
      <c r="AC370" s="232"/>
      <c r="AD370" s="1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</row>
    <row r="371" spans="1:42" s="20" customFormat="1" ht="21" customHeight="1" x14ac:dyDescent="0.4">
      <c r="A371" s="115"/>
      <c r="B371" s="239">
        <v>6</v>
      </c>
      <c r="C371" s="126"/>
      <c r="D371" s="246">
        <f>B370+B371</f>
        <v>110</v>
      </c>
      <c r="E371" s="247"/>
      <c r="F371" s="122">
        <v>2</v>
      </c>
      <c r="G371" s="108"/>
      <c r="H371" s="194">
        <v>0</v>
      </c>
      <c r="I371" s="270"/>
      <c r="J371" s="239">
        <v>6</v>
      </c>
      <c r="K371" s="103"/>
      <c r="L371" s="129">
        <f>J370+J371</f>
        <v>95</v>
      </c>
      <c r="M371" s="256"/>
      <c r="N371" s="122">
        <v>6</v>
      </c>
      <c r="O371" s="108"/>
      <c r="P371" s="194">
        <v>0</v>
      </c>
      <c r="Q371" s="266"/>
      <c r="R371" s="122">
        <v>6</v>
      </c>
      <c r="S371" s="108"/>
      <c r="T371" s="194">
        <v>0</v>
      </c>
      <c r="U371" s="266"/>
      <c r="V371" s="239">
        <v>2</v>
      </c>
      <c r="W371" s="103"/>
      <c r="X371" s="129">
        <f>V370+V371</f>
        <v>90</v>
      </c>
      <c r="Y371" s="129"/>
      <c r="Z371" s="239">
        <v>4</v>
      </c>
      <c r="AA371" s="103"/>
      <c r="AB371" s="129">
        <f>Z370+Z371</f>
        <v>100</v>
      </c>
      <c r="AC371" s="241"/>
      <c r="AD371" s="1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</row>
    <row r="372" spans="1:42" s="19" customFormat="1" ht="21" customHeight="1" x14ac:dyDescent="0.25">
      <c r="A372" s="79">
        <v>0.20833333333333334</v>
      </c>
      <c r="B372" s="83"/>
      <c r="C372" s="83"/>
      <c r="D372" s="84"/>
      <c r="E372" s="85">
        <f>(AC334+AB342/60/24+AB349/60/24+D364/60/24+D371/60/24)</f>
        <v>1.1909722222222221</v>
      </c>
      <c r="F372" s="110"/>
      <c r="G372" s="110"/>
      <c r="H372" s="111"/>
      <c r="I372" s="112">
        <f>(E449+D457/60/24+D465/60/24+H364/60/24+H371/60/24)</f>
        <v>1.1319444444444444</v>
      </c>
      <c r="J372" s="83"/>
      <c r="K372" s="83"/>
      <c r="L372" s="84"/>
      <c r="M372" s="85">
        <f>(I449+H457/60/24+H465/60/24+L364/60/24+L371/60/24)</f>
        <v>1.2013888888888891</v>
      </c>
      <c r="N372" s="110"/>
      <c r="O372" s="110"/>
      <c r="P372" s="111"/>
      <c r="Q372" s="112">
        <f>(M449+L457/60/24+L465/60/24+P364/60/24+P371/60/24)</f>
        <v>1.1527777777777777</v>
      </c>
      <c r="R372" s="110"/>
      <c r="S372" s="110"/>
      <c r="T372" s="111"/>
      <c r="U372" s="112">
        <f>(Q449+P457/60/24+P465/60/24+T364/60/24+T371/60/24)</f>
        <v>1.1284722222222221</v>
      </c>
      <c r="V372" s="101"/>
      <c r="W372" s="91"/>
      <c r="X372" s="147"/>
      <c r="Y372" s="85">
        <f>(U449+T457/60/24+T465/60/24+X364/60/24+X371/60/24)</f>
        <v>1.1770833333333333</v>
      </c>
      <c r="Z372" s="83"/>
      <c r="AA372" s="83"/>
      <c r="AB372" s="84"/>
      <c r="AC372" s="137">
        <f>(Y449+X457/60/24+X465/60/24+AB364/60/24+AB371/60/24)</f>
        <v>1.2013888888888886</v>
      </c>
      <c r="AD372" s="86">
        <v>0.20833333333333334</v>
      </c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</row>
    <row r="373" spans="1:42" s="20" customFormat="1" ht="21" customHeight="1" x14ac:dyDescent="0.4">
      <c r="A373" s="96"/>
      <c r="B373" s="197" t="s">
        <v>331</v>
      </c>
      <c r="C373" s="83"/>
      <c r="D373" s="231"/>
      <c r="E373" s="89"/>
      <c r="F373" s="142"/>
      <c r="G373" s="110"/>
      <c r="H373" s="194"/>
      <c r="I373" s="174"/>
      <c r="J373" s="197" t="s">
        <v>481</v>
      </c>
      <c r="K373" s="83"/>
      <c r="L373" s="231"/>
      <c r="M373" s="254"/>
      <c r="N373" s="206"/>
      <c r="O373" s="39"/>
      <c r="P373" s="233"/>
      <c r="Q373" s="261"/>
      <c r="R373" s="142"/>
      <c r="S373" s="110"/>
      <c r="T373" s="194"/>
      <c r="U373" s="252"/>
      <c r="V373" s="197" t="s">
        <v>463</v>
      </c>
      <c r="W373" s="83"/>
      <c r="X373" s="83"/>
      <c r="Y373" s="254"/>
      <c r="Z373" s="197" t="s">
        <v>425</v>
      </c>
      <c r="AA373" s="83"/>
      <c r="AB373" s="231"/>
      <c r="AC373" s="232"/>
      <c r="AD373" s="99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</row>
    <row r="374" spans="1:42" s="7" customFormat="1" ht="21" customHeight="1" x14ac:dyDescent="0.4">
      <c r="A374" s="115"/>
      <c r="B374" s="98" t="s">
        <v>332</v>
      </c>
      <c r="C374" s="83"/>
      <c r="D374" s="231"/>
      <c r="E374" s="89"/>
      <c r="F374" s="98"/>
      <c r="G374" s="83"/>
      <c r="H374" s="231"/>
      <c r="I374" s="93"/>
      <c r="J374" s="98" t="s">
        <v>482</v>
      </c>
      <c r="K374" s="83"/>
      <c r="L374" s="231"/>
      <c r="M374" s="254"/>
      <c r="N374" s="250"/>
      <c r="O374" s="285"/>
      <c r="P374" s="286"/>
      <c r="Q374" s="289"/>
      <c r="R374" s="98"/>
      <c r="S374" s="83"/>
      <c r="T374" s="231"/>
      <c r="U374" s="243"/>
      <c r="V374" s="98" t="s">
        <v>281</v>
      </c>
      <c r="W374" s="83"/>
      <c r="X374" s="83"/>
      <c r="Y374" s="254"/>
      <c r="Z374" s="98" t="s">
        <v>426</v>
      </c>
      <c r="AA374" s="83"/>
      <c r="AB374" s="231"/>
      <c r="AC374" s="232"/>
      <c r="AD374" s="1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</row>
    <row r="375" spans="1:42" s="7" customFormat="1" ht="21" customHeight="1" x14ac:dyDescent="0.4">
      <c r="A375" s="115"/>
      <c r="B375" s="98" t="s">
        <v>296</v>
      </c>
      <c r="C375" s="83"/>
      <c r="D375" s="231"/>
      <c r="E375" s="89"/>
      <c r="F375" s="290"/>
      <c r="G375" s="83"/>
      <c r="H375" s="231"/>
      <c r="I375" s="93"/>
      <c r="J375" s="98" t="s">
        <v>296</v>
      </c>
      <c r="K375" s="83"/>
      <c r="L375" s="231"/>
      <c r="M375" s="254"/>
      <c r="N375" s="250"/>
      <c r="O375" s="285"/>
      <c r="P375" s="286"/>
      <c r="Q375" s="289"/>
      <c r="R375" s="98"/>
      <c r="S375" s="83"/>
      <c r="T375" s="231"/>
      <c r="U375" s="243"/>
      <c r="V375" s="98" t="s">
        <v>296</v>
      </c>
      <c r="W375" s="590" t="s">
        <v>401</v>
      </c>
      <c r="X375" s="83"/>
      <c r="Y375" s="254"/>
      <c r="Z375" s="98" t="s">
        <v>296</v>
      </c>
      <c r="AA375" s="83"/>
      <c r="AB375" s="231"/>
      <c r="AC375" s="232"/>
      <c r="AD375" s="1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</row>
    <row r="376" spans="1:42" s="7" customFormat="1" ht="21" customHeight="1" x14ac:dyDescent="0.4">
      <c r="A376" s="118"/>
      <c r="B376" s="142" t="s">
        <v>318</v>
      </c>
      <c r="C376" s="83"/>
      <c r="D376" s="231"/>
      <c r="E376" s="234"/>
      <c r="F376" s="291"/>
      <c r="G376" s="83"/>
      <c r="H376" s="231"/>
      <c r="I376" s="255"/>
      <c r="J376" s="257"/>
      <c r="K376" s="83"/>
      <c r="L376" s="231"/>
      <c r="M376" s="254"/>
      <c r="N376" s="257"/>
      <c r="O376" s="285"/>
      <c r="P376" s="286"/>
      <c r="Q376" s="289"/>
      <c r="R376" s="291"/>
      <c r="S376" s="83"/>
      <c r="T376" s="231"/>
      <c r="U376" s="232"/>
      <c r="V376" s="262"/>
      <c r="W376" s="110"/>
      <c r="X376" s="110"/>
      <c r="Y376" s="270"/>
      <c r="Z376" s="98" t="s">
        <v>427</v>
      </c>
      <c r="AA376" s="83"/>
      <c r="AB376" s="231"/>
      <c r="AC376" s="232"/>
      <c r="AD376" s="120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</row>
    <row r="377" spans="1:42" s="7" customFormat="1" ht="21" customHeight="1" x14ac:dyDescent="0.4">
      <c r="A377" s="115"/>
      <c r="B377" s="98">
        <v>98</v>
      </c>
      <c r="C377" s="83" t="s">
        <v>55</v>
      </c>
      <c r="D377" s="231"/>
      <c r="E377" s="237"/>
      <c r="F377" s="98">
        <v>83</v>
      </c>
      <c r="G377" s="83" t="s">
        <v>297</v>
      </c>
      <c r="H377" s="231"/>
      <c r="I377" s="254"/>
      <c r="J377" s="98">
        <v>88</v>
      </c>
      <c r="K377" s="83" t="s">
        <v>55</v>
      </c>
      <c r="L377" s="231"/>
      <c r="M377" s="254"/>
      <c r="N377" s="98">
        <v>84</v>
      </c>
      <c r="O377" s="83" t="s">
        <v>297</v>
      </c>
      <c r="P377" s="231"/>
      <c r="Q377" s="231"/>
      <c r="R377" s="98">
        <v>99</v>
      </c>
      <c r="S377" s="83" t="s">
        <v>54</v>
      </c>
      <c r="T377" s="83"/>
      <c r="U377" s="232"/>
      <c r="V377" s="122">
        <v>104</v>
      </c>
      <c r="W377" s="110" t="s">
        <v>464</v>
      </c>
      <c r="X377" s="194"/>
      <c r="Y377" s="270"/>
      <c r="Z377" s="98">
        <v>79</v>
      </c>
      <c r="AA377" s="83" t="s">
        <v>55</v>
      </c>
      <c r="AB377" s="231"/>
      <c r="AC377" s="232"/>
      <c r="AD377" s="1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</row>
    <row r="378" spans="1:42" s="7" customFormat="1" ht="21" customHeight="1" x14ac:dyDescent="0.4">
      <c r="A378" s="115"/>
      <c r="B378" s="239">
        <v>2</v>
      </c>
      <c r="C378" s="103"/>
      <c r="D378" s="129">
        <f>B377+B378</f>
        <v>100</v>
      </c>
      <c r="E378" s="240"/>
      <c r="F378" s="239">
        <v>2</v>
      </c>
      <c r="G378" s="103"/>
      <c r="H378" s="129">
        <f>F377+F378</f>
        <v>85</v>
      </c>
      <c r="I378" s="256"/>
      <c r="J378" s="239">
        <v>2</v>
      </c>
      <c r="K378" s="103"/>
      <c r="L378" s="129">
        <f>J377+J378</f>
        <v>90</v>
      </c>
      <c r="M378" s="256"/>
      <c r="N378" s="239">
        <v>6</v>
      </c>
      <c r="O378" s="103"/>
      <c r="P378" s="129">
        <f>N377+N378</f>
        <v>90</v>
      </c>
      <c r="Q378" s="129"/>
      <c r="R378" s="239">
        <v>6</v>
      </c>
      <c r="S378" s="103"/>
      <c r="T378" s="129">
        <f>R377+R378</f>
        <v>105</v>
      </c>
      <c r="U378" s="241"/>
      <c r="V378" s="122">
        <v>6</v>
      </c>
      <c r="W378" s="108"/>
      <c r="X378" s="194">
        <v>0</v>
      </c>
      <c r="Y378" s="270"/>
      <c r="Z378" s="239">
        <v>6</v>
      </c>
      <c r="AA378" s="103"/>
      <c r="AB378" s="129">
        <f>Z377+Z378</f>
        <v>85</v>
      </c>
      <c r="AC378" s="241"/>
      <c r="AD378" s="1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</row>
    <row r="379" spans="1:42" s="10" customFormat="1" ht="21" customHeight="1" x14ac:dyDescent="0.25">
      <c r="A379" s="79">
        <v>0.25</v>
      </c>
      <c r="B379" s="83"/>
      <c r="C379" s="83"/>
      <c r="D379" s="84"/>
      <c r="E379" s="85">
        <f>(AC334+AB349/60/24+AB342/60/24+D364/60/24+D371/60/24+D378/60/24)</f>
        <v>1.2604166666666665</v>
      </c>
      <c r="F379" s="143"/>
      <c r="G379" s="188"/>
      <c r="H379" s="138"/>
      <c r="I379" s="86">
        <f>(E449+D457/60/24+D465/60/24+H364/60/24+H371/60/24+H378/60/24)</f>
        <v>1.1909722222222221</v>
      </c>
      <c r="J379" s="135"/>
      <c r="K379" s="83"/>
      <c r="L379" s="84"/>
      <c r="M379" s="85">
        <f>(I449+H457/60/24+H465/60/24+L364/60/24+L371/60/24+L378/60/24)</f>
        <v>1.2638888888888891</v>
      </c>
      <c r="N379" s="101"/>
      <c r="O379" s="179"/>
      <c r="P379" s="180"/>
      <c r="Q379" s="85">
        <f>(M449+L457/60/24+L465/60/24+P364/60/24+P371/60/24+P378/60/24)</f>
        <v>1.2152777777777777</v>
      </c>
      <c r="R379" s="97"/>
      <c r="S379" s="91"/>
      <c r="T379" s="92"/>
      <c r="U379" s="85">
        <f>(Q449+P457/60/24+P465/60/24+T364/60/24+T371/60/24+T378/60/24)</f>
        <v>1.2013888888888888</v>
      </c>
      <c r="V379" s="119"/>
      <c r="W379" s="106"/>
      <c r="X379" s="107"/>
      <c r="Y379" s="112">
        <f>(U449+T457/60/24+T465/60/24+X364/60/24+X371/60/24+X378/60/24)</f>
        <v>1.1770833333333333</v>
      </c>
      <c r="Z379" s="172"/>
      <c r="AA379" s="172"/>
      <c r="AB379" s="173"/>
      <c r="AC379" s="85">
        <f>(Y449+X457/60/24+X465/60/24+AB364/60/24+AB371/60/24+AB378/60/24)</f>
        <v>1.2604166666666663</v>
      </c>
      <c r="AD379" s="86">
        <v>0.25</v>
      </c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</row>
    <row r="380" spans="1:42" s="7" customFormat="1" ht="21" customHeight="1" x14ac:dyDescent="0.4">
      <c r="A380" s="115"/>
      <c r="B380" s="197" t="s">
        <v>459</v>
      </c>
      <c r="C380" s="83"/>
      <c r="D380" s="231"/>
      <c r="E380" s="232"/>
      <c r="F380" s="197" t="s">
        <v>449</v>
      </c>
      <c r="G380" s="83"/>
      <c r="H380" s="231"/>
      <c r="I380" s="231"/>
      <c r="J380" s="148" t="s">
        <v>320</v>
      </c>
      <c r="K380" s="80"/>
      <c r="L380" s="248"/>
      <c r="M380" s="249"/>
      <c r="N380" s="197" t="s">
        <v>268</v>
      </c>
      <c r="O380" s="83"/>
      <c r="P380" s="231"/>
      <c r="Q380" s="254"/>
      <c r="R380" s="197" t="s">
        <v>503</v>
      </c>
      <c r="S380" s="83"/>
      <c r="T380" s="231"/>
      <c r="U380" s="232"/>
      <c r="V380" s="142"/>
      <c r="W380" s="110"/>
      <c r="X380" s="194"/>
      <c r="Y380" s="566"/>
      <c r="Z380" s="197" t="s">
        <v>453</v>
      </c>
      <c r="AA380" s="83"/>
      <c r="AB380" s="231"/>
      <c r="AC380" s="232"/>
      <c r="AD380" s="1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</row>
    <row r="381" spans="1:42" s="7" customFormat="1" ht="21" customHeight="1" x14ac:dyDescent="0.4">
      <c r="A381" s="115"/>
      <c r="B381" s="98" t="s">
        <v>460</v>
      </c>
      <c r="C381" s="83"/>
      <c r="D381" s="231"/>
      <c r="E381" s="232"/>
      <c r="F381" s="98" t="s">
        <v>450</v>
      </c>
      <c r="G381" s="83"/>
      <c r="H381" s="231"/>
      <c r="I381" s="231"/>
      <c r="J381" s="149" t="s">
        <v>321</v>
      </c>
      <c r="K381" s="80"/>
      <c r="L381" s="248"/>
      <c r="M381" s="249"/>
      <c r="N381" s="98" t="s">
        <v>269</v>
      </c>
      <c r="O381" s="83"/>
      <c r="P381" s="231"/>
      <c r="Q381" s="254"/>
      <c r="R381" s="98" t="s">
        <v>303</v>
      </c>
      <c r="S381" s="83"/>
      <c r="T381" s="231"/>
      <c r="U381" s="232"/>
      <c r="V381" s="98"/>
      <c r="W381" s="83"/>
      <c r="X381" s="231"/>
      <c r="Y381" s="269"/>
      <c r="Z381" s="98" t="s">
        <v>454</v>
      </c>
      <c r="AA381" s="83"/>
      <c r="AB381" s="231"/>
      <c r="AC381" s="232"/>
      <c r="AD381" s="1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</row>
    <row r="382" spans="1:42" s="7" customFormat="1" ht="21" customHeight="1" x14ac:dyDescent="0.4">
      <c r="A382" s="115"/>
      <c r="B382" s="98" t="s">
        <v>343</v>
      </c>
      <c r="C382" s="83"/>
      <c r="D382" s="231"/>
      <c r="E382" s="232"/>
      <c r="F382" s="98" t="s">
        <v>296</v>
      </c>
      <c r="G382" s="83"/>
      <c r="H382" s="231"/>
      <c r="I382" s="231"/>
      <c r="J382" s="561" t="s">
        <v>322</v>
      </c>
      <c r="K382" s="80"/>
      <c r="L382" s="248"/>
      <c r="M382" s="249"/>
      <c r="N382" s="98" t="s">
        <v>190</v>
      </c>
      <c r="O382" s="83"/>
      <c r="P382" s="231"/>
      <c r="Q382" s="254"/>
      <c r="R382" s="142" t="s">
        <v>232</v>
      </c>
      <c r="S382" s="83"/>
      <c r="T382" s="231"/>
      <c r="U382" s="232"/>
      <c r="V382" s="98"/>
      <c r="W382" s="83"/>
      <c r="X382" s="231"/>
      <c r="Y382" s="254"/>
      <c r="Z382" s="98" t="s">
        <v>455</v>
      </c>
      <c r="AA382" s="83"/>
      <c r="AB382" s="231"/>
      <c r="AC382" s="232"/>
      <c r="AD382" s="1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</row>
    <row r="383" spans="1:42" s="7" customFormat="1" ht="21" customHeight="1" x14ac:dyDescent="0.4">
      <c r="A383" s="115"/>
      <c r="B383" s="122"/>
      <c r="C383" s="110"/>
      <c r="D383" s="194"/>
      <c r="E383" s="266"/>
      <c r="F383" s="98"/>
      <c r="G383" s="83"/>
      <c r="H383" s="231"/>
      <c r="I383" s="231"/>
      <c r="J383" s="98" t="s">
        <v>296</v>
      </c>
      <c r="K383" s="590" t="s">
        <v>318</v>
      </c>
      <c r="L383" s="248"/>
      <c r="M383" s="249"/>
      <c r="N383" s="122" t="s">
        <v>526</v>
      </c>
      <c r="O383" s="251"/>
      <c r="P383" s="231"/>
      <c r="Q383" s="254"/>
      <c r="R383" s="98" t="s">
        <v>25</v>
      </c>
      <c r="S383" s="251"/>
      <c r="T383" s="231"/>
      <c r="U383" s="232"/>
      <c r="V383" s="98"/>
      <c r="W383" s="83"/>
      <c r="X383" s="231"/>
      <c r="Y383" s="269"/>
      <c r="Z383" s="539"/>
      <c r="AA383" s="83"/>
      <c r="AB383" s="231"/>
      <c r="AC383" s="232"/>
      <c r="AD383" s="19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</row>
    <row r="384" spans="1:42" s="7" customFormat="1" ht="21" customHeight="1" x14ac:dyDescent="0.4">
      <c r="A384" s="115"/>
      <c r="B384" s="122">
        <v>106</v>
      </c>
      <c r="C384" s="110" t="s">
        <v>233</v>
      </c>
      <c r="D384" s="194"/>
      <c r="E384" s="266"/>
      <c r="F384" s="98">
        <v>91</v>
      </c>
      <c r="G384" s="83" t="s">
        <v>55</v>
      </c>
      <c r="H384" s="231"/>
      <c r="I384" s="231"/>
      <c r="J384" s="122">
        <v>99</v>
      </c>
      <c r="K384" s="110" t="s">
        <v>233</v>
      </c>
      <c r="L384" s="194"/>
      <c r="M384" s="266"/>
      <c r="N384" s="98">
        <v>84</v>
      </c>
      <c r="O384" s="83" t="s">
        <v>55</v>
      </c>
      <c r="P384" s="231"/>
      <c r="Q384" s="254"/>
      <c r="R384" s="98">
        <v>88</v>
      </c>
      <c r="S384" s="83" t="s">
        <v>55</v>
      </c>
      <c r="T384" s="231"/>
      <c r="U384" s="232"/>
      <c r="V384" s="98">
        <v>104</v>
      </c>
      <c r="W384" s="83" t="s">
        <v>297</v>
      </c>
      <c r="X384" s="231"/>
      <c r="Y384" s="254"/>
      <c r="Z384" s="98">
        <v>87</v>
      </c>
      <c r="AA384" s="83" t="s">
        <v>55</v>
      </c>
      <c r="AB384" s="231"/>
      <c r="AC384" s="232"/>
      <c r="AD384" s="19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</row>
    <row r="385" spans="1:42" s="7" customFormat="1" ht="21" customHeight="1" x14ac:dyDescent="0.4">
      <c r="A385" s="115"/>
      <c r="B385" s="268">
        <v>4</v>
      </c>
      <c r="C385" s="108"/>
      <c r="D385" s="194">
        <v>0</v>
      </c>
      <c r="E385" s="266"/>
      <c r="F385" s="239">
        <v>4</v>
      </c>
      <c r="G385" s="103"/>
      <c r="H385" s="129">
        <f>F384+F385</f>
        <v>95</v>
      </c>
      <c r="I385" s="129"/>
      <c r="J385" s="122">
        <v>6</v>
      </c>
      <c r="K385" s="108"/>
      <c r="L385" s="194">
        <v>0</v>
      </c>
      <c r="M385" s="266"/>
      <c r="N385" s="239">
        <v>6</v>
      </c>
      <c r="O385" s="103"/>
      <c r="P385" s="129">
        <f>N384+N385</f>
        <v>90</v>
      </c>
      <c r="Q385" s="256"/>
      <c r="R385" s="239">
        <v>2</v>
      </c>
      <c r="S385" s="103"/>
      <c r="T385" s="129">
        <f>R384+R385</f>
        <v>90</v>
      </c>
      <c r="U385" s="241"/>
      <c r="V385" s="239">
        <v>6</v>
      </c>
      <c r="W385" s="103"/>
      <c r="X385" s="129">
        <f>V384+V385</f>
        <v>110</v>
      </c>
      <c r="Y385" s="256"/>
      <c r="Z385" s="239">
        <v>3</v>
      </c>
      <c r="AA385" s="103"/>
      <c r="AB385" s="129">
        <f>Z384+Z385</f>
        <v>90</v>
      </c>
      <c r="AC385" s="241"/>
      <c r="AD385" s="19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</row>
    <row r="386" spans="1:42" s="10" customFormat="1" ht="21" customHeight="1" x14ac:dyDescent="0.3">
      <c r="A386" s="79">
        <v>0.29166666666666669</v>
      </c>
      <c r="B386" s="105"/>
      <c r="C386" s="106"/>
      <c r="D386" s="107"/>
      <c r="E386" s="112"/>
      <c r="F386" s="83"/>
      <c r="G386" s="83"/>
      <c r="H386" s="84"/>
      <c r="I386" s="85">
        <f>(E449+D457/60/24+D465/60/24+H364/60/24+H371/60/24+H378/60/24+H385/60/24)</f>
        <v>1.2569444444444444</v>
      </c>
      <c r="J386" s="128"/>
      <c r="K386" s="106"/>
      <c r="L386" s="107"/>
      <c r="M386" s="171"/>
      <c r="N386" s="83"/>
      <c r="O386" s="83"/>
      <c r="P386" s="84"/>
      <c r="Q386" s="85">
        <f>(M449+L457/60/24+L465/60/24+P364/60/24+P371/60/24+P378/60/24+P385/60/24)</f>
        <v>1.2777777777777777</v>
      </c>
      <c r="R386" s="83"/>
      <c r="S386" s="83"/>
      <c r="T386" s="84"/>
      <c r="U386" s="85">
        <f>(Q449+P457/60/24+P465/60/24+T364/60/24+T371/60/24+T378/60/24+T385/60/24)</f>
        <v>1.2638888888888888</v>
      </c>
      <c r="V386" s="97"/>
      <c r="W386" s="91"/>
      <c r="X386" s="92"/>
      <c r="Y386" s="85">
        <f>(U449+T457/60/24+T465/60/24+X364/60/24+X371/60/24+X378/60/24+X385/60/24)</f>
        <v>1.2534722222222221</v>
      </c>
      <c r="Z386" s="83"/>
      <c r="AA386" s="83"/>
      <c r="AB386" s="84"/>
      <c r="AC386" s="137">
        <f>(Y449+X457/60/24+X465/60/24+AB364/60/24+AB371/60/24+AB378/60/24+AB385/60/24)</f>
        <v>1.3229166666666663</v>
      </c>
      <c r="AD386" s="134">
        <v>0.29166666666666669</v>
      </c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</row>
    <row r="387" spans="1:42" s="7" customFormat="1" ht="21" customHeight="1" x14ac:dyDescent="0.4">
      <c r="A387" s="115"/>
      <c r="B387" s="284"/>
      <c r="C387" s="285"/>
      <c r="D387" s="286"/>
      <c r="E387" s="287"/>
      <c r="F387" s="197" t="s">
        <v>477</v>
      </c>
      <c r="G387" s="83"/>
      <c r="H387" s="231"/>
      <c r="I387" s="232"/>
      <c r="J387" s="122"/>
      <c r="K387" s="110"/>
      <c r="L387" s="194"/>
      <c r="M387" s="270"/>
      <c r="N387" s="197" t="s">
        <v>486</v>
      </c>
      <c r="O387" s="83"/>
      <c r="P387" s="231"/>
      <c r="Q387" s="232"/>
      <c r="R387" s="197" t="s">
        <v>444</v>
      </c>
      <c r="S387" s="83"/>
      <c r="T387" s="231"/>
      <c r="U387" s="231"/>
      <c r="V387" s="197" t="s">
        <v>370</v>
      </c>
      <c r="W387" s="83"/>
      <c r="X387" s="231"/>
      <c r="Y387" s="232"/>
      <c r="Z387" s="197" t="s">
        <v>447</v>
      </c>
      <c r="AA387" s="83"/>
      <c r="AB387" s="231"/>
      <c r="AC387" s="232"/>
      <c r="AD387" s="19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</row>
    <row r="388" spans="1:42" s="7" customFormat="1" ht="21" customHeight="1" x14ac:dyDescent="0.4">
      <c r="A388" s="115"/>
      <c r="B388" s="284"/>
      <c r="C388" s="285"/>
      <c r="D388" s="286"/>
      <c r="E388" s="287"/>
      <c r="F388" s="98" t="s">
        <v>478</v>
      </c>
      <c r="G388" s="83"/>
      <c r="H388" s="231"/>
      <c r="I388" s="232"/>
      <c r="J388" s="98"/>
      <c r="K388" s="83"/>
      <c r="L388" s="231"/>
      <c r="M388" s="254"/>
      <c r="N388" s="98" t="s">
        <v>487</v>
      </c>
      <c r="O388" s="83"/>
      <c r="P388" s="231"/>
      <c r="Q388" s="232"/>
      <c r="R388" s="98" t="s">
        <v>445</v>
      </c>
      <c r="S388" s="83"/>
      <c r="T388" s="231"/>
      <c r="U388" s="231"/>
      <c r="V388" s="98" t="s">
        <v>371</v>
      </c>
      <c r="W388" s="83"/>
      <c r="X388" s="231"/>
      <c r="Y388" s="232"/>
      <c r="Z388" s="98" t="s">
        <v>448</v>
      </c>
      <c r="AA388" s="83"/>
      <c r="AB388" s="231"/>
      <c r="AC388" s="232"/>
      <c r="AD388" s="19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</row>
    <row r="389" spans="1:42" s="7" customFormat="1" ht="21" customHeight="1" x14ac:dyDescent="0.4">
      <c r="A389" s="115"/>
      <c r="B389" s="284"/>
      <c r="C389" s="285"/>
      <c r="D389" s="286"/>
      <c r="E389" s="288"/>
      <c r="F389" s="98" t="s">
        <v>296</v>
      </c>
      <c r="G389" s="83"/>
      <c r="H389" s="231"/>
      <c r="I389" s="232"/>
      <c r="J389" s="539"/>
      <c r="K389" s="83"/>
      <c r="L389" s="231"/>
      <c r="M389" s="254"/>
      <c r="N389" s="98" t="s">
        <v>296</v>
      </c>
      <c r="O389" s="83"/>
      <c r="P389" s="231"/>
      <c r="Q389" s="232"/>
      <c r="R389" s="98" t="s">
        <v>25</v>
      </c>
      <c r="S389" s="83"/>
      <c r="T389" s="231"/>
      <c r="U389" s="231"/>
      <c r="V389" s="98" t="s">
        <v>296</v>
      </c>
      <c r="W389" s="83"/>
      <c r="X389" s="231"/>
      <c r="Y389" s="232"/>
      <c r="Z389" s="98" t="s">
        <v>296</v>
      </c>
      <c r="AA389" s="83"/>
      <c r="AB389" s="231"/>
      <c r="AC389" s="232"/>
      <c r="AD389" s="1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</row>
    <row r="390" spans="1:42" s="7" customFormat="1" ht="21" customHeight="1" x14ac:dyDescent="0.4">
      <c r="A390" s="100"/>
      <c r="B390" s="98"/>
      <c r="C390" s="83"/>
      <c r="D390" s="231"/>
      <c r="E390" s="243"/>
      <c r="F390" s="257"/>
      <c r="G390" s="83"/>
      <c r="H390" s="231"/>
      <c r="I390" s="232"/>
      <c r="J390" s="98"/>
      <c r="K390" s="83"/>
      <c r="L390" s="231"/>
      <c r="M390" s="254"/>
      <c r="N390" s="187"/>
      <c r="O390" s="83"/>
      <c r="P390" s="231"/>
      <c r="Q390" s="232"/>
      <c r="R390" s="539"/>
      <c r="S390" s="83"/>
      <c r="T390" s="231"/>
      <c r="U390" s="231"/>
      <c r="V390" s="281"/>
      <c r="W390" s="110"/>
      <c r="X390" s="194"/>
      <c r="Y390" s="266"/>
      <c r="Z390" s="122"/>
      <c r="AA390" s="110"/>
      <c r="AB390" s="194"/>
      <c r="AC390" s="266"/>
      <c r="AD390" s="102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</row>
    <row r="391" spans="1:42" s="7" customFormat="1" ht="21" customHeight="1" x14ac:dyDescent="0.35">
      <c r="A391" s="115"/>
      <c r="B391" s="98">
        <v>106</v>
      </c>
      <c r="C391" s="83" t="s">
        <v>55</v>
      </c>
      <c r="D391" s="231"/>
      <c r="E391" s="232"/>
      <c r="F391" s="98">
        <v>91</v>
      </c>
      <c r="G391" s="83" t="s">
        <v>55</v>
      </c>
      <c r="H391" s="231"/>
      <c r="I391" s="232"/>
      <c r="J391" s="98">
        <v>99</v>
      </c>
      <c r="K391" s="83" t="s">
        <v>55</v>
      </c>
      <c r="L391" s="248"/>
      <c r="M391" s="249"/>
      <c r="N391" s="98">
        <v>92</v>
      </c>
      <c r="O391" s="83" t="s">
        <v>55</v>
      </c>
      <c r="P391" s="231"/>
      <c r="Q391" s="232"/>
      <c r="R391" s="98">
        <v>88</v>
      </c>
      <c r="S391" s="83" t="s">
        <v>55</v>
      </c>
      <c r="T391" s="231"/>
      <c r="U391" s="231"/>
      <c r="V391" s="98">
        <v>91</v>
      </c>
      <c r="W391" s="83" t="s">
        <v>55</v>
      </c>
      <c r="X391" s="231"/>
      <c r="Y391" s="232"/>
      <c r="Z391" s="122">
        <v>91</v>
      </c>
      <c r="AA391" s="110" t="s">
        <v>233</v>
      </c>
      <c r="AB391" s="194"/>
      <c r="AC391" s="266"/>
      <c r="AD391" s="1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</row>
    <row r="392" spans="1:42" s="7" customFormat="1" ht="21" customHeight="1" x14ac:dyDescent="0.35">
      <c r="A392" s="115"/>
      <c r="B392" s="239">
        <v>4</v>
      </c>
      <c r="C392" s="103"/>
      <c r="D392" s="129">
        <f>B391+B392</f>
        <v>110</v>
      </c>
      <c r="E392" s="241"/>
      <c r="F392" s="239">
        <v>4</v>
      </c>
      <c r="G392" s="103"/>
      <c r="H392" s="129">
        <f>F391+F392</f>
        <v>95</v>
      </c>
      <c r="I392" s="241"/>
      <c r="J392" s="263">
        <v>6</v>
      </c>
      <c r="K392" s="121"/>
      <c r="L392" s="264">
        <f>J391+J392</f>
        <v>105</v>
      </c>
      <c r="M392" s="265"/>
      <c r="N392" s="239">
        <v>3</v>
      </c>
      <c r="O392" s="103"/>
      <c r="P392" s="129">
        <f>N391+N392</f>
        <v>95</v>
      </c>
      <c r="Q392" s="241"/>
      <c r="R392" s="239">
        <v>2</v>
      </c>
      <c r="S392" s="103"/>
      <c r="T392" s="129">
        <f>R391+R392</f>
        <v>90</v>
      </c>
      <c r="U392" s="129"/>
      <c r="V392" s="239">
        <v>4</v>
      </c>
      <c r="W392" s="103"/>
      <c r="X392" s="129">
        <f>V391+V392</f>
        <v>95</v>
      </c>
      <c r="Y392" s="241"/>
      <c r="Z392" s="122">
        <v>4</v>
      </c>
      <c r="AA392" s="108"/>
      <c r="AB392" s="194">
        <v>0</v>
      </c>
      <c r="AC392" s="266"/>
      <c r="AD392" s="1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</row>
    <row r="393" spans="1:42" s="10" customFormat="1" ht="21" customHeight="1" x14ac:dyDescent="0.4">
      <c r="A393" s="79">
        <v>0.375</v>
      </c>
      <c r="B393" s="124"/>
      <c r="C393" s="124"/>
      <c r="D393" s="124"/>
      <c r="E393" s="85">
        <f>(AC334+AB342/60/24+AB349/60/24+D364/60/24+D371/60/24+D378/60/24+D385/60/24+D392/60/24)</f>
        <v>1.3368055555555554</v>
      </c>
      <c r="F393" s="124"/>
      <c r="G393" s="124"/>
      <c r="H393" s="124"/>
      <c r="I393" s="85">
        <f>(E449+D457/60/24+D465/60/24+H364/60/24+H371/60/24+H378/60/24+H385/60/24+H392/60/24)</f>
        <v>1.3229166666666667</v>
      </c>
      <c r="J393" s="101"/>
      <c r="K393" s="91"/>
      <c r="L393" s="92"/>
      <c r="M393" s="85">
        <f>(I449+H457/60/24+H465/60/24+L364/60/24+L371/60/24+L378/60/24+L385/60/24+L392/60/24)</f>
        <v>1.3368055555555558</v>
      </c>
      <c r="N393" s="124"/>
      <c r="O393" s="124"/>
      <c r="P393" s="124"/>
      <c r="Q393" s="85">
        <f>(M449+L457/60/24+L465/60/24+P364/60/24+P371/60/24+P378/60/24+P385/60/24+P392/60/24)</f>
        <v>1.34375</v>
      </c>
      <c r="R393" s="39"/>
      <c r="S393" s="39"/>
      <c r="T393" s="40"/>
      <c r="U393" s="85">
        <f>(Q449+P457/60/24+P465/60/24+T364/60/24+T371/60/24+T378/60/24+T385/60/24+T392/60/24)</f>
        <v>1.3263888888888888</v>
      </c>
      <c r="V393" s="124"/>
      <c r="W393" s="124"/>
      <c r="X393" s="124"/>
      <c r="Y393" s="85">
        <f>(U449+T457/60/24+T465/60/24+X364/60/24+X371/60/24+X378/60/24+X385/60/24+X392/60/24)</f>
        <v>1.3194444444444444</v>
      </c>
      <c r="Z393" s="119"/>
      <c r="AA393" s="106"/>
      <c r="AB393" s="107"/>
      <c r="AC393" s="112">
        <f>(Y449+X457/60/24+X465/60/24+AB364/60/24+AB371/60/24+AB378/60/24+AB385/60/24+AB392/60/24)</f>
        <v>1.3229166666666663</v>
      </c>
      <c r="AD393" s="86">
        <v>0.375</v>
      </c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</row>
    <row r="394" spans="1:42" s="7" customFormat="1" ht="21" customHeight="1" x14ac:dyDescent="0.4">
      <c r="A394" s="96"/>
      <c r="B394" s="197" t="s">
        <v>246</v>
      </c>
      <c r="C394" s="83"/>
      <c r="D394" s="231"/>
      <c r="E394" s="93"/>
      <c r="F394" s="197" t="s">
        <v>244</v>
      </c>
      <c r="G394" s="83"/>
      <c r="H394" s="231"/>
      <c r="I394" s="89"/>
      <c r="J394" s="197" t="s">
        <v>264</v>
      </c>
      <c r="K394" s="83"/>
      <c r="L394" s="231"/>
      <c r="M394" s="254"/>
      <c r="N394" s="197" t="s">
        <v>135</v>
      </c>
      <c r="O394" s="83"/>
      <c r="P394" s="231"/>
      <c r="Q394" s="243"/>
      <c r="R394" s="197" t="s">
        <v>439</v>
      </c>
      <c r="S394" s="83"/>
      <c r="T394" s="231"/>
      <c r="U394" s="282"/>
      <c r="V394" s="197" t="s">
        <v>292</v>
      </c>
      <c r="W394" s="259"/>
      <c r="X394" s="238"/>
      <c r="Y394" s="254"/>
      <c r="Z394" s="142"/>
      <c r="AA394" s="110"/>
      <c r="AB394" s="194"/>
      <c r="AC394" s="266"/>
      <c r="AD394" s="99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</row>
    <row r="395" spans="1:42" s="7" customFormat="1" ht="21" customHeight="1" x14ac:dyDescent="0.4">
      <c r="A395" s="96"/>
      <c r="B395" s="98" t="s">
        <v>247</v>
      </c>
      <c r="C395" s="83"/>
      <c r="D395" s="231"/>
      <c r="E395" s="93"/>
      <c r="F395" s="98" t="s">
        <v>245</v>
      </c>
      <c r="G395" s="83"/>
      <c r="H395" s="231"/>
      <c r="I395" s="89"/>
      <c r="J395" s="98" t="s">
        <v>265</v>
      </c>
      <c r="K395" s="83"/>
      <c r="L395" s="231"/>
      <c r="M395" s="254"/>
      <c r="N395" s="98" t="s">
        <v>115</v>
      </c>
      <c r="O395" s="83"/>
      <c r="P395" s="231"/>
      <c r="Q395" s="243"/>
      <c r="R395" s="98" t="s">
        <v>440</v>
      </c>
      <c r="S395" s="83"/>
      <c r="T395" s="231"/>
      <c r="U395" s="127"/>
      <c r="V395" s="98" t="s">
        <v>293</v>
      </c>
      <c r="W395" s="83"/>
      <c r="X395" s="231"/>
      <c r="Y395" s="254"/>
      <c r="Z395" s="98"/>
      <c r="AA395" s="83"/>
      <c r="AB395" s="231"/>
      <c r="AC395" s="232"/>
      <c r="AD395" s="99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</row>
    <row r="396" spans="1:42" s="7" customFormat="1" ht="21" customHeight="1" x14ac:dyDescent="0.4">
      <c r="A396" s="96"/>
      <c r="B396" s="98" t="s">
        <v>236</v>
      </c>
      <c r="C396" s="83"/>
      <c r="D396" s="231"/>
      <c r="E396" s="93"/>
      <c r="F396" s="98" t="s">
        <v>236</v>
      </c>
      <c r="G396" s="83"/>
      <c r="H396" s="231"/>
      <c r="I396" s="89"/>
      <c r="J396" s="98" t="s">
        <v>190</v>
      </c>
      <c r="K396" s="83"/>
      <c r="L396" s="231"/>
      <c r="M396" s="254"/>
      <c r="N396" s="537" t="s">
        <v>116</v>
      </c>
      <c r="O396" s="83"/>
      <c r="P396" s="231"/>
      <c r="Q396" s="243"/>
      <c r="R396" s="98" t="s">
        <v>296</v>
      </c>
      <c r="S396" s="83"/>
      <c r="T396" s="231"/>
      <c r="U396" s="127"/>
      <c r="V396" s="98" t="s">
        <v>190</v>
      </c>
      <c r="W396" s="83"/>
      <c r="X396" s="231"/>
      <c r="Y396" s="254"/>
      <c r="Z396" s="197"/>
      <c r="AA396" s="83"/>
      <c r="AB396" s="231"/>
      <c r="AC396" s="232"/>
      <c r="AD396" s="99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</row>
    <row r="397" spans="1:42" s="7" customFormat="1" ht="21" customHeight="1" x14ac:dyDescent="0.4">
      <c r="A397" s="96"/>
      <c r="B397" s="539" t="s">
        <v>206</v>
      </c>
      <c r="C397" s="83"/>
      <c r="D397" s="231"/>
      <c r="E397" s="283"/>
      <c r="F397" s="539" t="s">
        <v>206</v>
      </c>
      <c r="G397" s="83"/>
      <c r="H397" s="231"/>
      <c r="I397" s="234"/>
      <c r="J397" s="257"/>
      <c r="K397" s="83"/>
      <c r="L397" s="231"/>
      <c r="M397" s="254"/>
      <c r="N397" s="98" t="s">
        <v>79</v>
      </c>
      <c r="O397" s="83"/>
      <c r="P397" s="231"/>
      <c r="Q397" s="244"/>
      <c r="R397" s="98"/>
      <c r="S397" s="83"/>
      <c r="T397" s="231"/>
      <c r="U397" s="283"/>
      <c r="V397" s="257"/>
      <c r="W397" s="83"/>
      <c r="X397" s="231"/>
      <c r="Y397" s="254"/>
      <c r="Z397" s="98"/>
      <c r="AA397" s="83"/>
      <c r="AB397" s="231"/>
      <c r="AC397" s="232"/>
      <c r="AD397" s="99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</row>
    <row r="398" spans="1:42" s="7" customFormat="1" ht="21" customHeight="1" x14ac:dyDescent="0.4">
      <c r="A398" s="96"/>
      <c r="B398" s="98">
        <v>88</v>
      </c>
      <c r="C398" s="83" t="s">
        <v>55</v>
      </c>
      <c r="D398" s="231"/>
      <c r="E398" s="237"/>
      <c r="F398" s="98">
        <v>85</v>
      </c>
      <c r="G398" s="83" t="s">
        <v>55</v>
      </c>
      <c r="H398" s="231"/>
      <c r="I398" s="237"/>
      <c r="J398" s="98">
        <v>95</v>
      </c>
      <c r="K398" s="83" t="s">
        <v>55</v>
      </c>
      <c r="L398" s="231"/>
      <c r="M398" s="254"/>
      <c r="N398" s="98">
        <v>99</v>
      </c>
      <c r="O398" s="83" t="s">
        <v>55</v>
      </c>
      <c r="P398" s="83"/>
      <c r="Q398" s="244"/>
      <c r="R398" s="98">
        <v>82</v>
      </c>
      <c r="S398" s="83" t="s">
        <v>55</v>
      </c>
      <c r="T398" s="231"/>
      <c r="U398" s="237"/>
      <c r="V398" s="98">
        <v>101</v>
      </c>
      <c r="W398" s="83" t="s">
        <v>55</v>
      </c>
      <c r="X398" s="231"/>
      <c r="Y398" s="254"/>
      <c r="Z398" s="98">
        <v>91</v>
      </c>
      <c r="AA398" s="83" t="s">
        <v>55</v>
      </c>
      <c r="AB398" s="231"/>
      <c r="AC398" s="232"/>
      <c r="AD398" s="99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</row>
    <row r="399" spans="1:42" s="7" customFormat="1" ht="21" customHeight="1" x14ac:dyDescent="0.4">
      <c r="A399" s="96"/>
      <c r="B399" s="239">
        <v>2</v>
      </c>
      <c r="C399" s="103"/>
      <c r="D399" s="129">
        <f>B398+B399</f>
        <v>90</v>
      </c>
      <c r="E399" s="240"/>
      <c r="F399" s="239">
        <v>5</v>
      </c>
      <c r="G399" s="103"/>
      <c r="H399" s="129">
        <f>F398+F399</f>
        <v>90</v>
      </c>
      <c r="I399" s="240"/>
      <c r="J399" s="239">
        <v>5</v>
      </c>
      <c r="K399" s="103"/>
      <c r="L399" s="129">
        <f>J398+J399</f>
        <v>100</v>
      </c>
      <c r="M399" s="256"/>
      <c r="N399" s="239">
        <v>6</v>
      </c>
      <c r="O399" s="126"/>
      <c r="P399" s="246">
        <f>N398+N399</f>
        <v>105</v>
      </c>
      <c r="Q399" s="247"/>
      <c r="R399" s="239">
        <v>3</v>
      </c>
      <c r="S399" s="103"/>
      <c r="T399" s="129">
        <f>R398+R399</f>
        <v>85</v>
      </c>
      <c r="U399" s="240"/>
      <c r="V399" s="239">
        <v>4</v>
      </c>
      <c r="W399" s="103"/>
      <c r="X399" s="129">
        <f>V398+V399</f>
        <v>105</v>
      </c>
      <c r="Y399" s="256"/>
      <c r="Z399" s="239">
        <v>4</v>
      </c>
      <c r="AA399" s="103"/>
      <c r="AB399" s="129">
        <f>Z398+Z399</f>
        <v>95</v>
      </c>
      <c r="AC399" s="241"/>
      <c r="AD399" s="99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</row>
    <row r="400" spans="1:42" s="10" customFormat="1" ht="21" customHeight="1" x14ac:dyDescent="0.25">
      <c r="A400" s="79">
        <v>0.45833333333333331</v>
      </c>
      <c r="B400" s="101"/>
      <c r="C400" s="91"/>
      <c r="D400" s="92"/>
      <c r="E400" s="85">
        <f>(AC334+AB342/60/24+AB349/60/24+D364/60/24+D371/60/24+D378/60/24+D385/60/24+D392/60/24+D399/60/24)</f>
        <v>1.3993055555555554</v>
      </c>
      <c r="F400" s="130"/>
      <c r="G400" s="113"/>
      <c r="H400" s="114"/>
      <c r="I400" s="85">
        <f>(E449+D457/60/24+D465/60/24+H364/60/24+H371/60/24+H378/60/24+H385/60/24+H392/60/24+H399/60/24)</f>
        <v>1.3854166666666667</v>
      </c>
      <c r="J400" s="83"/>
      <c r="K400" s="83"/>
      <c r="L400" s="84"/>
      <c r="M400" s="85">
        <f>(I449+H457/60/24+H465/60/24+L364/60/24+L371/60/24+L378/60/24+L385/60/24+L392/60/24+L399/60/24)</f>
        <v>1.4062500000000002</v>
      </c>
      <c r="N400" s="101"/>
      <c r="O400" s="91"/>
      <c r="P400" s="92"/>
      <c r="Q400" s="85">
        <f>(M449+L457/60/24+L465/60/24+P364/60/24+P371/60/24+P378/60/24+P385/60/24+P392/60/24+P399/60/24)</f>
        <v>1.4166666666666667</v>
      </c>
      <c r="R400" s="83"/>
      <c r="S400" s="83"/>
      <c r="T400" s="84"/>
      <c r="U400" s="85">
        <f>(Q449+P457/60/24+P465/60/24+T364/60/24+T371/60/24+T378/60/24+T385/60/24+T392/60/24+T399/60/24)</f>
        <v>1.3854166666666665</v>
      </c>
      <c r="V400" s="83"/>
      <c r="W400" s="83"/>
      <c r="X400" s="84"/>
      <c r="Y400" s="85">
        <f>(U449+T457/60/24+T465/60/24+X364/60/24+X371/60/24+X378/60/24+X385/60/24+X392/60/24+X399/60/24)</f>
        <v>1.3923611111111112</v>
      </c>
      <c r="Z400" s="83"/>
      <c r="AA400" s="83"/>
      <c r="AB400" s="84"/>
      <c r="AC400" s="85">
        <f>(Y449+X457/60/24+X465/60/24+AB364/60/24+AB371/60/24+AB378/60/24+AB385/60/24+AB392/60/24+AB399/60/24)</f>
        <v>1.3888888888888886</v>
      </c>
      <c r="AD400" s="86">
        <v>0.45833333333333331</v>
      </c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</row>
    <row r="401" spans="1:42" s="7" customFormat="1" ht="21" customHeight="1" x14ac:dyDescent="0.4">
      <c r="A401" s="115"/>
      <c r="B401" s="197" t="s">
        <v>311</v>
      </c>
      <c r="C401" s="83"/>
      <c r="D401" s="231"/>
      <c r="E401" s="232"/>
      <c r="F401" s="98" t="s">
        <v>270</v>
      </c>
      <c r="G401" s="83"/>
      <c r="H401" s="231"/>
      <c r="I401" s="254"/>
      <c r="J401" s="148" t="s">
        <v>248</v>
      </c>
      <c r="K401" s="80"/>
      <c r="L401" s="248"/>
      <c r="M401" s="248"/>
      <c r="N401" s="197" t="s">
        <v>250</v>
      </c>
      <c r="O401" s="83"/>
      <c r="P401" s="231"/>
      <c r="Q401" s="231"/>
      <c r="R401" s="197" t="s">
        <v>240</v>
      </c>
      <c r="S401" s="83"/>
      <c r="T401" s="231"/>
      <c r="U401" s="89"/>
      <c r="V401" s="197" t="s">
        <v>242</v>
      </c>
      <c r="W401" s="83"/>
      <c r="X401" s="231"/>
      <c r="Y401" s="89"/>
      <c r="Z401" s="197" t="s">
        <v>397</v>
      </c>
      <c r="AA401" s="83"/>
      <c r="AB401" s="231"/>
      <c r="AC401" s="254"/>
      <c r="AD401" s="1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</row>
    <row r="402" spans="1:42" s="7" customFormat="1" ht="21" customHeight="1" x14ac:dyDescent="0.4">
      <c r="A402" s="115"/>
      <c r="B402" s="98" t="s">
        <v>312</v>
      </c>
      <c r="C402" s="83"/>
      <c r="D402" s="231"/>
      <c r="E402" s="232"/>
      <c r="F402" s="98" t="s">
        <v>271</v>
      </c>
      <c r="G402" s="83"/>
      <c r="H402" s="231"/>
      <c r="I402" s="254"/>
      <c r="J402" s="149" t="s">
        <v>249</v>
      </c>
      <c r="K402" s="80"/>
      <c r="L402" s="248"/>
      <c r="M402" s="248"/>
      <c r="N402" s="98" t="s">
        <v>251</v>
      </c>
      <c r="O402" s="83"/>
      <c r="P402" s="231"/>
      <c r="Q402" s="231"/>
      <c r="R402" s="98" t="s">
        <v>241</v>
      </c>
      <c r="S402" s="83"/>
      <c r="T402" s="231"/>
      <c r="U402" s="89"/>
      <c r="V402" s="98" t="s">
        <v>243</v>
      </c>
      <c r="W402" s="83"/>
      <c r="X402" s="231"/>
      <c r="Y402" s="89"/>
      <c r="Z402" s="98" t="s">
        <v>398</v>
      </c>
      <c r="AA402" s="83"/>
      <c r="AB402" s="231"/>
      <c r="AC402" s="254"/>
      <c r="AD402" s="1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</row>
    <row r="403" spans="1:42" s="7" customFormat="1" ht="21" customHeight="1" x14ac:dyDescent="0.4">
      <c r="A403" s="115"/>
      <c r="B403" s="98" t="s">
        <v>296</v>
      </c>
      <c r="C403" s="83"/>
      <c r="D403" s="231"/>
      <c r="E403" s="232"/>
      <c r="F403" s="98" t="s">
        <v>190</v>
      </c>
      <c r="G403" s="83"/>
      <c r="H403" s="231"/>
      <c r="I403" s="254"/>
      <c r="J403" s="98" t="s">
        <v>236</v>
      </c>
      <c r="K403" s="80"/>
      <c r="L403" s="248"/>
      <c r="M403" s="248"/>
      <c r="N403" s="98" t="s">
        <v>236</v>
      </c>
      <c r="O403" s="83"/>
      <c r="P403" s="231"/>
      <c r="Q403" s="231"/>
      <c r="R403" s="98" t="s">
        <v>236</v>
      </c>
      <c r="S403" s="83"/>
      <c r="T403" s="231"/>
      <c r="U403" s="89"/>
      <c r="V403" s="98" t="s">
        <v>236</v>
      </c>
      <c r="W403" s="83"/>
      <c r="X403" s="231"/>
      <c r="Y403" s="89"/>
      <c r="Z403" s="98" t="s">
        <v>296</v>
      </c>
      <c r="AA403" s="83"/>
      <c r="AB403" s="231"/>
      <c r="AC403" s="254"/>
      <c r="AD403" s="1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</row>
    <row r="404" spans="1:42" s="7" customFormat="1" ht="21" customHeight="1" x14ac:dyDescent="0.4">
      <c r="A404" s="100"/>
      <c r="B404" s="98"/>
      <c r="C404" s="83"/>
      <c r="D404" s="231"/>
      <c r="E404" s="232"/>
      <c r="F404" s="257"/>
      <c r="G404" s="83"/>
      <c r="H404" s="231"/>
      <c r="I404" s="254"/>
      <c r="J404" s="149"/>
      <c r="K404" s="80"/>
      <c r="L404" s="248"/>
      <c r="M404" s="248"/>
      <c r="N404" s="539"/>
      <c r="O404" s="83"/>
      <c r="P404" s="231"/>
      <c r="Q404" s="231"/>
      <c r="R404" s="98"/>
      <c r="S404" s="83"/>
      <c r="T404" s="231"/>
      <c r="U404" s="234"/>
      <c r="V404" s="98"/>
      <c r="W404" s="83"/>
      <c r="X404" s="231"/>
      <c r="Y404" s="234"/>
      <c r="Z404" s="257"/>
      <c r="AA404" s="83"/>
      <c r="AB404" s="231"/>
      <c r="AC404" s="254"/>
      <c r="AD404" s="102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</row>
    <row r="405" spans="1:42" s="7" customFormat="1" ht="21" customHeight="1" x14ac:dyDescent="0.4">
      <c r="A405" s="115"/>
      <c r="B405" s="98">
        <v>97</v>
      </c>
      <c r="C405" s="83" t="s">
        <v>313</v>
      </c>
      <c r="D405" s="231"/>
      <c r="E405" s="232"/>
      <c r="F405" s="98">
        <v>101</v>
      </c>
      <c r="G405" s="83" t="s">
        <v>55</v>
      </c>
      <c r="H405" s="231"/>
      <c r="I405" s="254"/>
      <c r="J405" s="149">
        <v>86</v>
      </c>
      <c r="K405" s="80" t="s">
        <v>60</v>
      </c>
      <c r="L405" s="248"/>
      <c r="M405" s="248"/>
      <c r="N405" s="98">
        <v>91</v>
      </c>
      <c r="O405" s="83" t="s">
        <v>55</v>
      </c>
      <c r="P405" s="231"/>
      <c r="Q405" s="231"/>
      <c r="R405" s="98">
        <v>98</v>
      </c>
      <c r="S405" s="83" t="s">
        <v>55</v>
      </c>
      <c r="T405" s="231"/>
      <c r="U405" s="237"/>
      <c r="V405" s="98">
        <v>119</v>
      </c>
      <c r="W405" s="83" t="s">
        <v>55</v>
      </c>
      <c r="X405" s="231"/>
      <c r="Y405" s="237"/>
      <c r="Z405" s="98">
        <v>94</v>
      </c>
      <c r="AA405" s="83" t="s">
        <v>55</v>
      </c>
      <c r="AB405" s="231"/>
      <c r="AC405" s="254"/>
      <c r="AD405" s="1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</row>
    <row r="406" spans="1:42" s="7" customFormat="1" ht="21" customHeight="1" x14ac:dyDescent="0.4">
      <c r="A406" s="115"/>
      <c r="B406" s="239">
        <v>3</v>
      </c>
      <c r="C406" s="103"/>
      <c r="D406" s="129">
        <f>B405+B406</f>
        <v>100</v>
      </c>
      <c r="E406" s="241"/>
      <c r="F406" s="239">
        <v>4</v>
      </c>
      <c r="G406" s="103"/>
      <c r="H406" s="129">
        <f>F405+F406</f>
        <v>105</v>
      </c>
      <c r="I406" s="256"/>
      <c r="J406" s="263">
        <v>4</v>
      </c>
      <c r="K406" s="121"/>
      <c r="L406" s="264">
        <f>J405+J406</f>
        <v>90</v>
      </c>
      <c r="M406" s="264"/>
      <c r="N406" s="239">
        <v>4</v>
      </c>
      <c r="O406" s="103"/>
      <c r="P406" s="129">
        <f>N405+N406</f>
        <v>95</v>
      </c>
      <c r="Q406" s="129"/>
      <c r="R406" s="239">
        <v>2</v>
      </c>
      <c r="S406" s="103"/>
      <c r="T406" s="129">
        <f>R405+R406</f>
        <v>100</v>
      </c>
      <c r="U406" s="240"/>
      <c r="V406" s="239">
        <v>6</v>
      </c>
      <c r="W406" s="103"/>
      <c r="X406" s="129">
        <f>V405+V406</f>
        <v>125</v>
      </c>
      <c r="Y406" s="240"/>
      <c r="Z406" s="239">
        <v>6</v>
      </c>
      <c r="AA406" s="103"/>
      <c r="AB406" s="129">
        <f>Z405+Z406</f>
        <v>100</v>
      </c>
      <c r="AC406" s="256"/>
      <c r="AD406" s="1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</row>
    <row r="407" spans="1:42" s="10" customFormat="1" ht="21" customHeight="1" x14ac:dyDescent="0.25">
      <c r="A407" s="79">
        <v>0.5</v>
      </c>
      <c r="B407" s="83"/>
      <c r="C407" s="83"/>
      <c r="D407" s="84"/>
      <c r="E407" s="85">
        <f>(AC334+AB342/60/24+AB349/60/24+D364/60/24+D371/60/24+D378/60/24+D385/60/24+D392/60/24+D399/60/24+D406/60/24)</f>
        <v>1.4687499999999998</v>
      </c>
      <c r="F407" s="83"/>
      <c r="G407" s="83"/>
      <c r="H407" s="84"/>
      <c r="I407" s="85">
        <f>(E449+D457/60/24+D465/60/24+H364/60/24+H371/60/24+H378/60/24+H385/60/24+H392/60/24+H399/60/24+H406/60/24)</f>
        <v>1.4583333333333335</v>
      </c>
      <c r="J407" s="83"/>
      <c r="K407" s="83"/>
      <c r="L407" s="84"/>
      <c r="M407" s="85">
        <f>(I449+H457/60/24+H465/60/24+L364/60/24+L371/60/24+L378/60/24+L385/60/24+L392/60/24+L399/60/24+L406/60/24)</f>
        <v>1.4687500000000002</v>
      </c>
      <c r="N407" s="83"/>
      <c r="O407" s="83"/>
      <c r="P407" s="84"/>
      <c r="Q407" s="85">
        <f>(M449+L457/60/24+L465/60/24+P364/60/24+P371/60/24+P378/60/24+P385/60/24+P392/60/24+P399/60/24+P406/60/24)</f>
        <v>1.4826388888888891</v>
      </c>
      <c r="R407" s="83"/>
      <c r="S407" s="83"/>
      <c r="T407" s="84"/>
      <c r="U407" s="85">
        <f>(Q449+P457/60/24+P465/60/24+T364/60/24+T371/60/24+T378/60/24+T385/60/24+T392/60/24+T399/60/24+T406/60/24)</f>
        <v>1.4548611111111109</v>
      </c>
      <c r="V407" s="83"/>
      <c r="W407" s="83"/>
      <c r="X407" s="84"/>
      <c r="Y407" s="85">
        <f>(U449+T457/60/24+T465/60/24+X364/60/24+X371/60/24+X378/60/24+X385/60/24+X392/60/24+X399/60/24+X406/60/24)</f>
        <v>1.4791666666666667</v>
      </c>
      <c r="Z407" s="101"/>
      <c r="AA407" s="91"/>
      <c r="AB407" s="92"/>
      <c r="AC407" s="85">
        <f>(Y449+X457/60/24+X465/60/24+AB364/60/24+AB371/60/24+AB378/60/24+AB385/60/24+AB392/60/24+AB399/60/24+AB406/60/24)</f>
        <v>1.458333333333333</v>
      </c>
      <c r="AD407" s="86">
        <v>0.5</v>
      </c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</row>
    <row r="408" spans="1:42" s="7" customFormat="1" ht="21" customHeight="1" x14ac:dyDescent="0.35">
      <c r="A408" s="96"/>
      <c r="B408" s="197" t="s">
        <v>389</v>
      </c>
      <c r="C408" s="83"/>
      <c r="D408" s="231"/>
      <c r="E408" s="243"/>
      <c r="F408" s="197" t="s">
        <v>380</v>
      </c>
      <c r="G408" s="83"/>
      <c r="H408" s="231"/>
      <c r="I408" s="243"/>
      <c r="J408" s="197" t="s">
        <v>119</v>
      </c>
      <c r="K408" s="83"/>
      <c r="L408" s="231"/>
      <c r="M408" s="89"/>
      <c r="N408" s="197" t="s">
        <v>523</v>
      </c>
      <c r="O408" s="83"/>
      <c r="P408" s="231"/>
      <c r="Q408" s="232"/>
      <c r="R408" s="197" t="s">
        <v>186</v>
      </c>
      <c r="S408" s="83"/>
      <c r="T408" s="231"/>
      <c r="U408" s="542"/>
      <c r="V408" s="197" t="s">
        <v>529</v>
      </c>
      <c r="W408" s="83"/>
      <c r="X408" s="231"/>
      <c r="Y408" s="232"/>
      <c r="Z408" s="190" t="s">
        <v>90</v>
      </c>
      <c r="AA408" s="83"/>
      <c r="AB408" s="231"/>
      <c r="AC408" s="232"/>
      <c r="AD408" s="99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</row>
    <row r="409" spans="1:42" s="7" customFormat="1" ht="21" customHeight="1" x14ac:dyDescent="0.35">
      <c r="A409" s="96"/>
      <c r="B409" s="98" t="s">
        <v>390</v>
      </c>
      <c r="C409" s="83"/>
      <c r="D409" s="231"/>
      <c r="E409" s="275"/>
      <c r="F409" s="98" t="s">
        <v>381</v>
      </c>
      <c r="G409" s="83"/>
      <c r="H409" s="231"/>
      <c r="I409" s="275"/>
      <c r="J409" s="98" t="s">
        <v>120</v>
      </c>
      <c r="K409" s="83"/>
      <c r="L409" s="231"/>
      <c r="M409" s="89"/>
      <c r="N409" s="98" t="s">
        <v>498</v>
      </c>
      <c r="O409" s="83"/>
      <c r="P409" s="231"/>
      <c r="Q409" s="232"/>
      <c r="R409" s="98" t="s">
        <v>187</v>
      </c>
      <c r="S409" s="83"/>
      <c r="T409" s="231"/>
      <c r="U409" s="542"/>
      <c r="V409" s="98" t="s">
        <v>181</v>
      </c>
      <c r="W409" s="83"/>
      <c r="X409" s="231"/>
      <c r="Y409" s="232"/>
      <c r="Z409" s="83" t="s">
        <v>91</v>
      </c>
      <c r="AA409" s="83"/>
      <c r="AB409" s="231"/>
      <c r="AC409" s="232"/>
      <c r="AD409" s="99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</row>
    <row r="410" spans="1:42" s="7" customFormat="1" ht="21" customHeight="1" x14ac:dyDescent="0.35">
      <c r="A410" s="96"/>
      <c r="B410" s="98" t="s">
        <v>296</v>
      </c>
      <c r="C410" s="83"/>
      <c r="D410" s="231"/>
      <c r="E410" s="275"/>
      <c r="F410" s="98" t="s">
        <v>296</v>
      </c>
      <c r="G410" s="83"/>
      <c r="H410" s="231"/>
      <c r="I410" s="275"/>
      <c r="J410" s="98" t="s">
        <v>79</v>
      </c>
      <c r="K410" s="83"/>
      <c r="L410" s="231"/>
      <c r="M410" s="89"/>
      <c r="N410" s="98" t="s">
        <v>513</v>
      </c>
      <c r="O410" s="83"/>
      <c r="P410" s="231"/>
      <c r="Q410" s="232"/>
      <c r="R410" s="98" t="s">
        <v>159</v>
      </c>
      <c r="S410" s="83"/>
      <c r="T410" s="231"/>
      <c r="U410" s="542"/>
      <c r="V410" s="98" t="s">
        <v>159</v>
      </c>
      <c r="W410" s="83"/>
      <c r="X410" s="231"/>
      <c r="Y410" s="232"/>
      <c r="Z410" s="535" t="s">
        <v>92</v>
      </c>
      <c r="AA410" s="83"/>
      <c r="AB410" s="231"/>
      <c r="AC410" s="232"/>
      <c r="AD410" s="99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</row>
    <row r="411" spans="1:42" s="7" customFormat="1" ht="21" customHeight="1" x14ac:dyDescent="0.35">
      <c r="A411" s="100"/>
      <c r="B411" s="98"/>
      <c r="C411" s="83"/>
      <c r="D411" s="231"/>
      <c r="E411" s="243" t="s">
        <v>319</v>
      </c>
      <c r="F411" s="98"/>
      <c r="G411" s="83"/>
      <c r="H411" s="231"/>
      <c r="I411" s="243" t="s">
        <v>319</v>
      </c>
      <c r="J411" s="539"/>
      <c r="K411" s="83"/>
      <c r="L411" s="236"/>
      <c r="M411" s="234"/>
      <c r="N411" s="98"/>
      <c r="O411" s="83"/>
      <c r="P411" s="231"/>
      <c r="Q411" s="232"/>
      <c r="R411" s="300"/>
      <c r="S411" s="83"/>
      <c r="T411" s="231"/>
      <c r="U411" s="543"/>
      <c r="V411" s="98"/>
      <c r="W411" s="83"/>
      <c r="X411" s="231"/>
      <c r="Y411" s="232"/>
      <c r="Z411" s="83" t="s">
        <v>81</v>
      </c>
      <c r="AA411" s="83"/>
      <c r="AB411" s="231"/>
      <c r="AC411" s="232"/>
      <c r="AD411" s="102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</row>
    <row r="412" spans="1:42" s="7" customFormat="1" ht="21" customHeight="1" x14ac:dyDescent="0.35">
      <c r="A412" s="115"/>
      <c r="B412" s="98">
        <v>107</v>
      </c>
      <c r="C412" s="83" t="s">
        <v>55</v>
      </c>
      <c r="D412" s="231"/>
      <c r="E412" s="243"/>
      <c r="F412" s="98">
        <v>108</v>
      </c>
      <c r="G412" s="83" t="s">
        <v>55</v>
      </c>
      <c r="H412" s="231"/>
      <c r="I412" s="243"/>
      <c r="J412" s="98">
        <v>105</v>
      </c>
      <c r="K412" s="83" t="s">
        <v>55</v>
      </c>
      <c r="L412" s="231"/>
      <c r="M412" s="237"/>
      <c r="N412" s="98">
        <v>96</v>
      </c>
      <c r="O412" s="83" t="s">
        <v>55</v>
      </c>
      <c r="P412" s="231"/>
      <c r="Q412" s="232"/>
      <c r="R412" s="98">
        <v>91</v>
      </c>
      <c r="S412" s="83" t="s">
        <v>55</v>
      </c>
      <c r="T412" s="231"/>
      <c r="U412" s="544"/>
      <c r="V412" s="98">
        <v>95</v>
      </c>
      <c r="W412" s="83" t="s">
        <v>55</v>
      </c>
      <c r="X412" s="231"/>
      <c r="Y412" s="232"/>
      <c r="Z412" s="83">
        <v>119</v>
      </c>
      <c r="AA412" s="83" t="s">
        <v>55</v>
      </c>
      <c r="AB412" s="245"/>
      <c r="AC412" s="232"/>
      <c r="AD412" s="1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</row>
    <row r="413" spans="1:42" s="7" customFormat="1" ht="21" customHeight="1" x14ac:dyDescent="0.35">
      <c r="A413" s="115"/>
      <c r="B413" s="239">
        <v>3</v>
      </c>
      <c r="C413" s="103"/>
      <c r="D413" s="129">
        <f>B412+B413</f>
        <v>110</v>
      </c>
      <c r="E413" s="104"/>
      <c r="F413" s="239">
        <v>2</v>
      </c>
      <c r="G413" s="103"/>
      <c r="H413" s="129">
        <f>F412+F413</f>
        <v>110</v>
      </c>
      <c r="I413" s="104"/>
      <c r="J413" s="239">
        <v>5</v>
      </c>
      <c r="K413" s="103"/>
      <c r="L413" s="129">
        <f>J412+J413</f>
        <v>110</v>
      </c>
      <c r="M413" s="240"/>
      <c r="N413" s="239">
        <v>4</v>
      </c>
      <c r="O413" s="103"/>
      <c r="P413" s="129">
        <f>N412+N413</f>
        <v>100</v>
      </c>
      <c r="Q413" s="241"/>
      <c r="R413" s="239">
        <v>4</v>
      </c>
      <c r="S413" s="103"/>
      <c r="T413" s="129">
        <f>R412+R413</f>
        <v>95</v>
      </c>
      <c r="U413" s="545"/>
      <c r="V413" s="239">
        <v>5</v>
      </c>
      <c r="W413" s="103"/>
      <c r="X413" s="129">
        <f>V412+V413</f>
        <v>100</v>
      </c>
      <c r="Y413" s="241"/>
      <c r="Z413" s="246">
        <v>6</v>
      </c>
      <c r="AA413" s="103"/>
      <c r="AB413" s="129">
        <f>Z412+Z413</f>
        <v>125</v>
      </c>
      <c r="AC413" s="241"/>
      <c r="AD413" s="1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</row>
    <row r="414" spans="1:42" s="11" customFormat="1" ht="21" customHeight="1" x14ac:dyDescent="0.4">
      <c r="A414" s="79">
        <v>0.54166666666666663</v>
      </c>
      <c r="B414" s="101"/>
      <c r="C414" s="181"/>
      <c r="D414" s="181"/>
      <c r="E414" s="85">
        <f>(AC334+AB342/60/24+AB349/60/24+D364/60/24+D371/60/24+D378/60/24+D385/60/24+D392/60/24+D399/60/24+D406/60/24+D413/60/24)</f>
        <v>1.5451388888888886</v>
      </c>
      <c r="F414" s="83"/>
      <c r="G414" s="83"/>
      <c r="H414" s="84"/>
      <c r="I414" s="85">
        <f>(E449+D457/60/24+D465/60/24+H364/60/24+H371/60/24+H378/60/24+H385/60/24+H392/60/24+H399/60/24+H406/60/24+H413/60/24)</f>
        <v>1.5347222222222223</v>
      </c>
      <c r="J414" s="83"/>
      <c r="K414" s="83"/>
      <c r="L414" s="84"/>
      <c r="M414" s="85">
        <f>(I449+H457/60/24+H465/60/24+L364/60/24+L371/60/24+L378/60/24+L385/60/24+L392/60/24+L399/60/24+L406/60/24+L413/60/24)</f>
        <v>1.5451388888888891</v>
      </c>
      <c r="N414" s="101"/>
      <c r="O414" s="91"/>
      <c r="P414" s="92"/>
      <c r="Q414" s="85">
        <f>(M449+L457/60/24+L465/60/24+P364/60/24+P371/60/24+P378/60/24+P385/60/24+P392/60/24+P399/60/24+P406/60/24+P413/60/24)</f>
        <v>1.5520833333333335</v>
      </c>
      <c r="R414" s="83"/>
      <c r="S414" s="83"/>
      <c r="T414" s="84"/>
      <c r="U414" s="85">
        <f>(Q449+P457/60/24+P465/60/24+T364/60/24+T371/60/24+T378/60/24+T385/60/24+T392/60/24+T399/60/24+T406/60/24+T413/60/24)</f>
        <v>1.5208333333333333</v>
      </c>
      <c r="V414" s="83"/>
      <c r="W414" s="83"/>
      <c r="X414" s="84"/>
      <c r="Y414" s="137">
        <f>(U449+T457/60/24+T465/60/24+X364/60/24+X371/60/24+X378/60/24+X385/60/24+X392/60/24+X399/60/24+X406/60/24+X413/60/24)</f>
        <v>1.5486111111111112</v>
      </c>
      <c r="Z414" s="83"/>
      <c r="AA414" s="83"/>
      <c r="AB414" s="84"/>
      <c r="AC414" s="137">
        <f>(Y449+X457/60/24+X465/60/24+AB364/60/24+AB371/60/24+AB378/60/24+AB385/60/24+AB392/60/24+AB399/60/24+AB406/60/24+AB413/60/24)</f>
        <v>1.5451388888888886</v>
      </c>
      <c r="AD414" s="86">
        <v>0.54166666666666663</v>
      </c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</row>
    <row r="415" spans="1:42" s="7" customFormat="1" ht="21" customHeight="1" x14ac:dyDescent="0.4">
      <c r="A415" s="96"/>
      <c r="B415" s="197" t="s">
        <v>298</v>
      </c>
      <c r="C415" s="83"/>
      <c r="D415" s="231"/>
      <c r="E415" s="231"/>
      <c r="F415" s="197" t="s">
        <v>336</v>
      </c>
      <c r="G415" s="83"/>
      <c r="H415" s="231"/>
      <c r="I415" s="89"/>
      <c r="J415" s="197" t="s">
        <v>202</v>
      </c>
      <c r="K415" s="83"/>
      <c r="L415" s="231"/>
      <c r="M415" s="231"/>
      <c r="N415" s="197" t="s">
        <v>204</v>
      </c>
      <c r="O415" s="83"/>
      <c r="P415" s="231"/>
      <c r="Q415" s="232"/>
      <c r="R415" s="197" t="s">
        <v>200</v>
      </c>
      <c r="S415" s="83"/>
      <c r="T415" s="231"/>
      <c r="U415" s="231"/>
      <c r="V415" s="197" t="s">
        <v>461</v>
      </c>
      <c r="W415" s="83"/>
      <c r="X415" s="231"/>
      <c r="Y415" s="254"/>
      <c r="Z415" s="190" t="s">
        <v>141</v>
      </c>
      <c r="AA415" s="83"/>
      <c r="AB415" s="231"/>
      <c r="AC415" s="232"/>
      <c r="AD415" s="99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</row>
    <row r="416" spans="1:42" s="7" customFormat="1" ht="21" customHeight="1" x14ac:dyDescent="0.4">
      <c r="A416" s="96"/>
      <c r="B416" s="98" t="s">
        <v>299</v>
      </c>
      <c r="C416" s="83"/>
      <c r="D416" s="231"/>
      <c r="E416" s="231"/>
      <c r="F416" s="98" t="s">
        <v>337</v>
      </c>
      <c r="G416" s="83"/>
      <c r="H416" s="231"/>
      <c r="I416" s="89"/>
      <c r="J416" s="98" t="s">
        <v>203</v>
      </c>
      <c r="K416" s="83"/>
      <c r="L416" s="231"/>
      <c r="M416" s="231"/>
      <c r="N416" s="98" t="s">
        <v>205</v>
      </c>
      <c r="O416" s="83"/>
      <c r="P416" s="231"/>
      <c r="Q416" s="232"/>
      <c r="R416" s="98" t="s">
        <v>201</v>
      </c>
      <c r="S416" s="83"/>
      <c r="T416" s="231"/>
      <c r="U416" s="231"/>
      <c r="V416" s="98" t="s">
        <v>462</v>
      </c>
      <c r="W416" s="83"/>
      <c r="X416" s="231"/>
      <c r="Y416" s="254"/>
      <c r="Z416" s="83" t="s">
        <v>142</v>
      </c>
      <c r="AA416" s="83"/>
      <c r="AB416" s="231"/>
      <c r="AC416" s="232"/>
      <c r="AD416" s="99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</row>
    <row r="417" spans="1:42" s="7" customFormat="1" ht="21" customHeight="1" x14ac:dyDescent="0.4">
      <c r="A417" s="96"/>
      <c r="B417" s="98" t="s">
        <v>296</v>
      </c>
      <c r="C417" s="83"/>
      <c r="D417" s="231"/>
      <c r="E417" s="231"/>
      <c r="F417" s="98" t="s">
        <v>296</v>
      </c>
      <c r="G417" s="83"/>
      <c r="H417" s="231"/>
      <c r="I417" s="89"/>
      <c r="J417" s="98" t="s">
        <v>190</v>
      </c>
      <c r="K417" s="83"/>
      <c r="L417" s="231"/>
      <c r="M417" s="231"/>
      <c r="N417" s="98" t="s">
        <v>190</v>
      </c>
      <c r="O417" s="83"/>
      <c r="P417" s="231"/>
      <c r="Q417" s="232"/>
      <c r="R417" s="98" t="s">
        <v>190</v>
      </c>
      <c r="S417" s="83"/>
      <c r="T417" s="231"/>
      <c r="U417" s="231"/>
      <c r="V417" s="592" t="s">
        <v>338</v>
      </c>
      <c r="W417" s="83"/>
      <c r="X417" s="231"/>
      <c r="Y417" s="254"/>
      <c r="Z417" s="83" t="s">
        <v>81</v>
      </c>
      <c r="AA417" s="83"/>
      <c r="AB417" s="231"/>
      <c r="AC417" s="232"/>
      <c r="AD417" s="99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</row>
    <row r="418" spans="1:42" s="20" customFormat="1" ht="21" customHeight="1" x14ac:dyDescent="0.4">
      <c r="A418" s="100"/>
      <c r="B418" s="257"/>
      <c r="C418" s="251"/>
      <c r="D418" s="251"/>
      <c r="E418" s="251"/>
      <c r="F418" s="142" t="s">
        <v>338</v>
      </c>
      <c r="G418" s="83"/>
      <c r="H418" s="231"/>
      <c r="I418" s="234"/>
      <c r="J418" s="98"/>
      <c r="K418" s="83"/>
      <c r="L418" s="231"/>
      <c r="M418" s="231"/>
      <c r="N418" s="539" t="s">
        <v>206</v>
      </c>
      <c r="O418" s="83"/>
      <c r="P418" s="231"/>
      <c r="Q418" s="232"/>
      <c r="R418" s="98"/>
      <c r="S418" s="83"/>
      <c r="T418" s="231"/>
      <c r="U418" s="231"/>
      <c r="V418" s="98" t="s">
        <v>25</v>
      </c>
      <c r="W418" s="83"/>
      <c r="X418" s="251"/>
      <c r="Y418" s="254"/>
      <c r="Z418" s="83"/>
      <c r="AA418" s="83"/>
      <c r="AB418" s="231"/>
      <c r="AC418" s="232"/>
      <c r="AD418" s="102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</row>
    <row r="419" spans="1:42" s="20" customFormat="1" ht="21" customHeight="1" x14ac:dyDescent="0.4">
      <c r="A419" s="115"/>
      <c r="B419" s="98">
        <v>85</v>
      </c>
      <c r="C419" s="83" t="s">
        <v>55</v>
      </c>
      <c r="D419" s="231"/>
      <c r="E419" s="231"/>
      <c r="F419" s="98">
        <v>84</v>
      </c>
      <c r="G419" s="83" t="s">
        <v>55</v>
      </c>
      <c r="H419" s="231"/>
      <c r="I419" s="237"/>
      <c r="J419" s="98">
        <v>92</v>
      </c>
      <c r="K419" s="83" t="s">
        <v>55</v>
      </c>
      <c r="L419" s="231"/>
      <c r="M419" s="231"/>
      <c r="N419" s="98">
        <v>96</v>
      </c>
      <c r="O419" s="83" t="s">
        <v>55</v>
      </c>
      <c r="P419" s="231"/>
      <c r="Q419" s="232"/>
      <c r="R419" s="98">
        <v>93</v>
      </c>
      <c r="S419" s="83" t="s">
        <v>55</v>
      </c>
      <c r="T419" s="231"/>
      <c r="U419" s="231"/>
      <c r="V419" s="98">
        <v>86</v>
      </c>
      <c r="W419" s="83" t="s">
        <v>55</v>
      </c>
      <c r="X419" s="231"/>
      <c r="Y419" s="254"/>
      <c r="Z419" s="83">
        <v>89</v>
      </c>
      <c r="AA419" s="83" t="s">
        <v>55</v>
      </c>
      <c r="AB419" s="231"/>
      <c r="AC419" s="232"/>
      <c r="AD419" s="1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</row>
    <row r="420" spans="1:42" s="20" customFormat="1" ht="21" customHeight="1" x14ac:dyDescent="0.4">
      <c r="A420" s="115"/>
      <c r="B420" s="239">
        <v>5</v>
      </c>
      <c r="C420" s="103"/>
      <c r="D420" s="129">
        <f>B419+B420</f>
        <v>90</v>
      </c>
      <c r="E420" s="129"/>
      <c r="F420" s="239">
        <v>6</v>
      </c>
      <c r="G420" s="103"/>
      <c r="H420" s="129">
        <f>F419+F420</f>
        <v>90</v>
      </c>
      <c r="I420" s="240"/>
      <c r="J420" s="239">
        <v>3</v>
      </c>
      <c r="K420" s="103"/>
      <c r="L420" s="129">
        <f>J419+J420</f>
        <v>95</v>
      </c>
      <c r="M420" s="129"/>
      <c r="N420" s="239">
        <v>4</v>
      </c>
      <c r="O420" s="103"/>
      <c r="P420" s="129">
        <f>N419+N420</f>
        <v>100</v>
      </c>
      <c r="Q420" s="241"/>
      <c r="R420" s="239">
        <v>7</v>
      </c>
      <c r="S420" s="103"/>
      <c r="T420" s="129">
        <f>R419+R420</f>
        <v>100</v>
      </c>
      <c r="U420" s="129"/>
      <c r="V420" s="239">
        <v>4</v>
      </c>
      <c r="W420" s="103"/>
      <c r="X420" s="129">
        <f>V419+V420</f>
        <v>90</v>
      </c>
      <c r="Y420" s="256"/>
      <c r="Z420" s="246">
        <v>6</v>
      </c>
      <c r="AA420" s="103"/>
      <c r="AB420" s="129">
        <f>Z419+Z420</f>
        <v>95</v>
      </c>
      <c r="AC420" s="241"/>
      <c r="AD420" s="1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</row>
    <row r="421" spans="1:42" s="21" customFormat="1" ht="21" customHeight="1" x14ac:dyDescent="0.25">
      <c r="A421" s="79">
        <v>0.625</v>
      </c>
      <c r="B421" s="83"/>
      <c r="C421" s="83"/>
      <c r="D421" s="84"/>
      <c r="E421" s="85">
        <f>(AC334+AB342/60/24+AB349/60/24+D364/60/24+D371/60/24+D378/60/24+D385/60/24+D392/60/24+D399/60/24+D406/60/24+D413/60/24+D420/60/24)</f>
        <v>1.6076388888888886</v>
      </c>
      <c r="F421" s="101"/>
      <c r="G421" s="91"/>
      <c r="H421" s="92"/>
      <c r="I421" s="85">
        <f>(E449+D457/60/24+D465/60/24+H364/60/24+H371/60/24+H378/60/24+H385/60/24+H392/60/24+H399/60/24+H406/60/24+H413/60/24+H420/60/24)</f>
        <v>1.5972222222222223</v>
      </c>
      <c r="J421" s="83"/>
      <c r="K421" s="83"/>
      <c r="L421" s="84"/>
      <c r="M421" s="85">
        <f>(I449+H457/60/24+H465/60/24+L364/60/24+L371/60/24+L378/60/24+L385/60/24+L392/60/24+L399/60/24+L406/60/24+L413/60/24+L420/60/24)</f>
        <v>1.6111111111111114</v>
      </c>
      <c r="N421" s="101"/>
      <c r="O421" s="91"/>
      <c r="P421" s="92"/>
      <c r="Q421" s="85">
        <f>(M449+L457/60/24+L465/60/24+P364/60/24+P371/60/24+P378/60/24+P385/60/24+P392/60/24+P399/60/24+P406/60/24+P413/60/24+P420/60/24)</f>
        <v>1.6215277777777779</v>
      </c>
      <c r="R421" s="83"/>
      <c r="S421" s="83"/>
      <c r="T421" s="84"/>
      <c r="U421" s="85">
        <f>(Q449+P457/60/24+P465/60/24+T364/60/24+T371/60/24+T378/60/24+T385/60/24+T392/60/24+T399/60/24+T406/60/24+T413/60/24+T420/60/24)</f>
        <v>1.5902777777777777</v>
      </c>
      <c r="V421" s="83"/>
      <c r="W421" s="83"/>
      <c r="X421" s="84"/>
      <c r="Y421" s="85">
        <f>(U449+T457/60/24+T465/60/24+X364/60/24+X371/60/24+X378/60/24+X385/60/24+X392/60/24+X399/60/24+X406/60/24+X413/60/24+X420/60/24)</f>
        <v>1.6111111111111112</v>
      </c>
      <c r="Z421" s="83"/>
      <c r="AA421" s="83"/>
      <c r="AB421" s="84"/>
      <c r="AC421" s="85">
        <f>(Y449+X457/60/24+X465/60/24+AB364/60/24+AB371/60/24+AB378/60/24+AB385/60/24+AB392/60/24+AB399/60/24+AB406/60/24+AB413/60/24+AB420/60/24)</f>
        <v>1.6111111111111109</v>
      </c>
      <c r="AD421" s="86">
        <v>0.625</v>
      </c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</row>
    <row r="422" spans="1:42" s="20" customFormat="1" ht="21" customHeight="1" x14ac:dyDescent="0.35">
      <c r="A422" s="96"/>
      <c r="B422" s="197" t="s">
        <v>228</v>
      </c>
      <c r="C422" s="83"/>
      <c r="D422" s="231"/>
      <c r="E422" s="232"/>
      <c r="F422" s="197" t="s">
        <v>207</v>
      </c>
      <c r="G422" s="83"/>
      <c r="H422" s="231"/>
      <c r="I422" s="243"/>
      <c r="J422" s="197" t="s">
        <v>211</v>
      </c>
      <c r="K422" s="83"/>
      <c r="L422" s="231"/>
      <c r="M422" s="243"/>
      <c r="N422" s="197" t="s">
        <v>331</v>
      </c>
      <c r="O422" s="83"/>
      <c r="P422" s="231"/>
      <c r="Q422" s="89"/>
      <c r="R422" s="197" t="s">
        <v>161</v>
      </c>
      <c r="S422" s="83"/>
      <c r="T422" s="231"/>
      <c r="U422" s="232"/>
      <c r="V422" s="197" t="s">
        <v>507</v>
      </c>
      <c r="W422" s="83"/>
      <c r="X422" s="231"/>
      <c r="Y422" s="89"/>
      <c r="Z422" s="190" t="s">
        <v>375</v>
      </c>
      <c r="AA422" s="83"/>
      <c r="AB422" s="231"/>
      <c r="AC422" s="232"/>
      <c r="AD422" s="99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</row>
    <row r="423" spans="1:42" s="20" customFormat="1" ht="21" customHeight="1" x14ac:dyDescent="0.35">
      <c r="A423" s="96"/>
      <c r="B423" s="98" t="s">
        <v>229</v>
      </c>
      <c r="C423" s="83"/>
      <c r="D423" s="231"/>
      <c r="E423" s="232"/>
      <c r="F423" s="98" t="s">
        <v>208</v>
      </c>
      <c r="G423" s="83"/>
      <c r="H423" s="231"/>
      <c r="I423" s="243"/>
      <c r="J423" s="98" t="s">
        <v>212</v>
      </c>
      <c r="K423" s="83"/>
      <c r="L423" s="231"/>
      <c r="M423" s="243"/>
      <c r="N423" s="98" t="s">
        <v>332</v>
      </c>
      <c r="O423" s="83"/>
      <c r="P423" s="231"/>
      <c r="Q423" s="89"/>
      <c r="R423" s="98" t="s">
        <v>162</v>
      </c>
      <c r="S423" s="83"/>
      <c r="T423" s="231"/>
      <c r="U423" s="232"/>
      <c r="V423" s="98" t="s">
        <v>508</v>
      </c>
      <c r="W423" s="83"/>
      <c r="X423" s="231"/>
      <c r="Y423" s="89"/>
      <c r="Z423" s="83" t="s">
        <v>376</v>
      </c>
      <c r="AA423" s="83"/>
      <c r="AB423" s="231"/>
      <c r="AC423" s="232"/>
      <c r="AD423" s="99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</row>
    <row r="424" spans="1:42" s="20" customFormat="1" ht="21" customHeight="1" x14ac:dyDescent="0.35">
      <c r="A424" s="96"/>
      <c r="B424" s="98" t="s">
        <v>296</v>
      </c>
      <c r="C424" s="83"/>
      <c r="D424" s="231"/>
      <c r="E424" s="232"/>
      <c r="F424" s="98" t="s">
        <v>190</v>
      </c>
      <c r="G424" s="83"/>
      <c r="H424" s="231"/>
      <c r="I424" s="127"/>
      <c r="J424" s="98" t="s">
        <v>190</v>
      </c>
      <c r="K424" s="83"/>
      <c r="L424" s="231"/>
      <c r="M424" s="127"/>
      <c r="N424" s="98" t="s">
        <v>296</v>
      </c>
      <c r="O424" s="83"/>
      <c r="P424" s="231"/>
      <c r="Q424" s="89"/>
      <c r="R424" s="98" t="s">
        <v>159</v>
      </c>
      <c r="S424" s="540"/>
      <c r="T424" s="231"/>
      <c r="U424" s="232"/>
      <c r="V424" s="98" t="s">
        <v>296</v>
      </c>
      <c r="W424" s="83"/>
      <c r="X424" s="231"/>
      <c r="Y424" s="89"/>
      <c r="Z424" s="83" t="s">
        <v>296</v>
      </c>
      <c r="AA424" s="83"/>
      <c r="AB424" s="231"/>
      <c r="AC424" s="232"/>
      <c r="AD424" s="99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</row>
    <row r="425" spans="1:42" s="20" customFormat="1" ht="21" customHeight="1" x14ac:dyDescent="0.35">
      <c r="A425" s="100"/>
      <c r="B425" s="539" t="s">
        <v>402</v>
      </c>
      <c r="C425" s="83"/>
      <c r="D425" s="231"/>
      <c r="E425" s="232"/>
      <c r="F425" s="539" t="s">
        <v>209</v>
      </c>
      <c r="G425" s="83"/>
      <c r="H425" s="231"/>
      <c r="I425" s="243" t="s">
        <v>210</v>
      </c>
      <c r="J425" s="539" t="s">
        <v>206</v>
      </c>
      <c r="K425" s="83"/>
      <c r="L425" s="231"/>
      <c r="M425" s="243" t="s">
        <v>210</v>
      </c>
      <c r="N425" s="142" t="s">
        <v>318</v>
      </c>
      <c r="O425" s="83"/>
      <c r="P425" s="231"/>
      <c r="Q425" s="234"/>
      <c r="R425" s="597" t="s">
        <v>160</v>
      </c>
      <c r="S425" s="83"/>
      <c r="T425" s="231"/>
      <c r="U425" s="232"/>
      <c r="V425" s="142" t="s">
        <v>509</v>
      </c>
      <c r="W425" s="83"/>
      <c r="X425" s="231"/>
      <c r="Y425" s="234"/>
      <c r="Z425" s="83"/>
      <c r="AA425" s="83"/>
      <c r="AB425" s="231"/>
      <c r="AC425" s="232"/>
      <c r="AD425" s="102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</row>
    <row r="426" spans="1:42" s="20" customFormat="1" ht="21" customHeight="1" x14ac:dyDescent="0.35">
      <c r="A426" s="96"/>
      <c r="B426" s="98">
        <v>129</v>
      </c>
      <c r="C426" s="280" t="s">
        <v>56</v>
      </c>
      <c r="D426" s="231"/>
      <c r="E426" s="232"/>
      <c r="F426" s="98">
        <v>133</v>
      </c>
      <c r="G426" s="83" t="s">
        <v>56</v>
      </c>
      <c r="H426" s="231"/>
      <c r="I426" s="243"/>
      <c r="J426" s="98">
        <v>106</v>
      </c>
      <c r="K426" s="83" t="s">
        <v>56</v>
      </c>
      <c r="L426" s="231"/>
      <c r="M426" s="243"/>
      <c r="N426" s="98">
        <v>98</v>
      </c>
      <c r="O426" s="83" t="s">
        <v>56</v>
      </c>
      <c r="P426" s="231"/>
      <c r="Q426" s="237"/>
      <c r="R426" s="98">
        <v>143</v>
      </c>
      <c r="S426" s="280" t="s">
        <v>56</v>
      </c>
      <c r="T426" s="231"/>
      <c r="U426" s="232"/>
      <c r="V426" s="98">
        <v>92</v>
      </c>
      <c r="W426" s="83" t="s">
        <v>56</v>
      </c>
      <c r="X426" s="231"/>
      <c r="Y426" s="237"/>
      <c r="Z426" s="83">
        <v>100</v>
      </c>
      <c r="AA426" s="83" t="s">
        <v>55</v>
      </c>
      <c r="AB426" s="231"/>
      <c r="AC426" s="232"/>
      <c r="AD426" s="99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</row>
    <row r="427" spans="1:42" s="20" customFormat="1" ht="21" customHeight="1" x14ac:dyDescent="0.35">
      <c r="A427" s="96"/>
      <c r="B427" s="239">
        <v>6</v>
      </c>
      <c r="C427" s="103"/>
      <c r="D427" s="129">
        <f>B426+B427</f>
        <v>135</v>
      </c>
      <c r="E427" s="241"/>
      <c r="F427" s="239">
        <v>2</v>
      </c>
      <c r="G427" s="103"/>
      <c r="H427" s="129">
        <f>F426+F427</f>
        <v>135</v>
      </c>
      <c r="I427" s="104"/>
      <c r="J427" s="239">
        <v>4</v>
      </c>
      <c r="K427" s="103"/>
      <c r="L427" s="129">
        <f>J426+J427</f>
        <v>110</v>
      </c>
      <c r="M427" s="104"/>
      <c r="N427" s="239">
        <v>2</v>
      </c>
      <c r="O427" s="103"/>
      <c r="P427" s="129">
        <f>N426+N427</f>
        <v>100</v>
      </c>
      <c r="Q427" s="240"/>
      <c r="R427" s="239">
        <v>7</v>
      </c>
      <c r="S427" s="103"/>
      <c r="T427" s="129">
        <f>R426+R427</f>
        <v>150</v>
      </c>
      <c r="U427" s="241"/>
      <c r="V427" s="239">
        <v>3</v>
      </c>
      <c r="W427" s="103"/>
      <c r="X427" s="129">
        <f>V426+V427</f>
        <v>95</v>
      </c>
      <c r="Y427" s="240"/>
      <c r="Z427" s="246">
        <v>5</v>
      </c>
      <c r="AA427" s="103"/>
      <c r="AB427" s="129">
        <f>Z426+Z427</f>
        <v>105</v>
      </c>
      <c r="AC427" s="241"/>
      <c r="AD427" s="99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</row>
    <row r="428" spans="1:42" s="21" customFormat="1" ht="21" customHeight="1" x14ac:dyDescent="0.25">
      <c r="A428" s="79">
        <v>0.70833333333333337</v>
      </c>
      <c r="B428" s="139"/>
      <c r="C428" s="91"/>
      <c r="D428" s="92"/>
      <c r="E428" s="85">
        <f>(AC334+AB342/60/24+AB349/60/24+D364/60/24+D371/60/24+D378/60/24+D385/60/24+D392/60/24+D399/60/24+D406/60/24+D413/60/24+D420/60/24+D427/60/24)</f>
        <v>1.7013888888888886</v>
      </c>
      <c r="F428" s="97"/>
      <c r="G428" s="91"/>
      <c r="H428" s="92"/>
      <c r="I428" s="85">
        <f>(E449+D457/60/24+D465/60/24+H364/60/24+H371/60/24+H378/60/24+H385/60/24+H392/60/24+H399/60/24+H406/60/24+H413/60/24+H420/60/24+H427/60/24)</f>
        <v>1.6909722222222223</v>
      </c>
      <c r="J428" s="83"/>
      <c r="K428" s="83"/>
      <c r="L428" s="84"/>
      <c r="M428" s="85">
        <f>(I449+H457/60/24+H465/60/24+L364/60/24+L371/60/24+L378/60/24+L385/60/24+L392/60/24+L399/60/24+L406/60/24+L413/60/24+L420/60/24+L427/60/24)</f>
        <v>1.6875000000000002</v>
      </c>
      <c r="N428" s="83"/>
      <c r="O428" s="83"/>
      <c r="P428" s="84"/>
      <c r="Q428" s="85">
        <f>(M449+L457/60/24+L465/60/24+P364/60/24+P371/60/24+P378/60/24+P385/60/24+P392/60/24+P399/60/24+P406/60/24+P413/60/24+P420/60/24+P427/60/24)</f>
        <v>1.6909722222222223</v>
      </c>
      <c r="R428" s="83"/>
      <c r="S428" s="83"/>
      <c r="T428" s="84"/>
      <c r="U428" s="85">
        <f>(Q449+P457/60/24+P465/60/24+T364/60/24+T371/60/24+T378/60/24+T385/60/24+T392/60/24+T399/60/24+T406/60/24+T413/60/24+T420/60/24+T427/60/24)</f>
        <v>1.6944444444444444</v>
      </c>
      <c r="V428" s="83"/>
      <c r="W428" s="83"/>
      <c r="X428" s="84"/>
      <c r="Y428" s="85">
        <f>(U449+T457/60/24+T465/60/24+X364/60/24+X371/60/24+X378/60/24+X385/60/24+X392/60/24+X399/60/24+X406/60/24+X413/60/24+X420/60/24+X427/60/24)</f>
        <v>1.6770833333333335</v>
      </c>
      <c r="Z428" s="83"/>
      <c r="AA428" s="83"/>
      <c r="AB428" s="84"/>
      <c r="AC428" s="85">
        <f>(Y449+X457/60/24+X465/60/24+AB364/60/24+AB371/60/24+AB378/60/24+AB385/60/24+AB392/60/24+AB399/60/24+AB406/60/24+AB413/60/24+AB420/60/24+AB427/60/24)</f>
        <v>1.6840277777777777</v>
      </c>
      <c r="AD428" s="86">
        <v>0.70833333333333337</v>
      </c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</row>
    <row r="429" spans="1:42" s="20" customFormat="1" ht="21" customHeight="1" x14ac:dyDescent="0.4">
      <c r="A429" s="96"/>
      <c r="B429" s="197" t="s">
        <v>282</v>
      </c>
      <c r="C429" s="83"/>
      <c r="D429" s="231"/>
      <c r="E429" s="254"/>
      <c r="F429" s="197" t="s">
        <v>341</v>
      </c>
      <c r="G429" s="83"/>
      <c r="H429" s="231"/>
      <c r="I429" s="232"/>
      <c r="J429" s="148" t="s">
        <v>329</v>
      </c>
      <c r="K429" s="80"/>
      <c r="L429" s="248"/>
      <c r="M429" s="248"/>
      <c r="N429" s="197" t="s">
        <v>217</v>
      </c>
      <c r="O429" s="83"/>
      <c r="P429" s="231"/>
      <c r="Q429" s="232"/>
      <c r="R429" s="197" t="s">
        <v>350</v>
      </c>
      <c r="S429" s="83"/>
      <c r="T429" s="231"/>
      <c r="U429" s="254"/>
      <c r="V429" s="148" t="s">
        <v>87</v>
      </c>
      <c r="W429" s="80"/>
      <c r="X429" s="248"/>
      <c r="Y429" s="249"/>
      <c r="Z429" s="190" t="s">
        <v>228</v>
      </c>
      <c r="AA429" s="83"/>
      <c r="AB429" s="231"/>
      <c r="AC429" s="232"/>
      <c r="AD429" s="99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</row>
    <row r="430" spans="1:42" s="20" customFormat="1" ht="21" customHeight="1" x14ac:dyDescent="0.4">
      <c r="A430" s="96"/>
      <c r="B430" s="98" t="s">
        <v>283</v>
      </c>
      <c r="C430" s="83"/>
      <c r="D430" s="231"/>
      <c r="E430" s="254"/>
      <c r="F430" s="98" t="s">
        <v>342</v>
      </c>
      <c r="G430" s="83"/>
      <c r="H430" s="231"/>
      <c r="I430" s="232"/>
      <c r="J430" s="149" t="s">
        <v>330</v>
      </c>
      <c r="K430" s="80"/>
      <c r="L430" s="248"/>
      <c r="M430" s="248"/>
      <c r="N430" s="98" t="s">
        <v>218</v>
      </c>
      <c r="O430" s="83"/>
      <c r="P430" s="231"/>
      <c r="Q430" s="232"/>
      <c r="R430" s="98" t="s">
        <v>351</v>
      </c>
      <c r="S430" s="83"/>
      <c r="T430" s="231"/>
      <c r="U430" s="254"/>
      <c r="V430" s="149" t="s">
        <v>88</v>
      </c>
      <c r="W430" s="80"/>
      <c r="X430" s="248"/>
      <c r="Y430" s="249"/>
      <c r="Z430" s="98" t="s">
        <v>229</v>
      </c>
      <c r="AA430" s="83"/>
      <c r="AB430" s="231"/>
      <c r="AC430" s="232"/>
      <c r="AD430" s="99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</row>
    <row r="431" spans="1:42" s="20" customFormat="1" ht="21" customHeight="1" x14ac:dyDescent="0.4">
      <c r="A431" s="96"/>
      <c r="B431" s="142" t="s">
        <v>284</v>
      </c>
      <c r="C431" s="251"/>
      <c r="D431" s="231"/>
      <c r="E431" s="254"/>
      <c r="F431" s="83" t="s">
        <v>343</v>
      </c>
      <c r="G431" s="83"/>
      <c r="H431" s="231"/>
      <c r="I431" s="232"/>
      <c r="J431" s="98" t="s">
        <v>25</v>
      </c>
      <c r="K431" s="80"/>
      <c r="L431" s="248"/>
      <c r="M431" s="248"/>
      <c r="N431" s="98" t="s">
        <v>190</v>
      </c>
      <c r="O431" s="83"/>
      <c r="P431" s="231"/>
      <c r="Q431" s="232"/>
      <c r="R431" s="98" t="s">
        <v>296</v>
      </c>
      <c r="S431" s="83"/>
      <c r="T431" s="231"/>
      <c r="U431" s="254"/>
      <c r="V431" s="98" t="s">
        <v>81</v>
      </c>
      <c r="W431" s="80"/>
      <c r="X431" s="248"/>
      <c r="Y431" s="249"/>
      <c r="Z431" s="98" t="s">
        <v>190</v>
      </c>
      <c r="AA431" s="83"/>
      <c r="AB431" s="231"/>
      <c r="AC431" s="232"/>
      <c r="AD431" s="99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</row>
    <row r="432" spans="1:42" s="20" customFormat="1" ht="21" customHeight="1" x14ac:dyDescent="0.4">
      <c r="A432" s="96"/>
      <c r="B432" s="98" t="s">
        <v>285</v>
      </c>
      <c r="C432" s="251"/>
      <c r="D432" s="231"/>
      <c r="E432" s="254"/>
      <c r="F432" s="83"/>
      <c r="G432" s="83"/>
      <c r="H432" s="231"/>
      <c r="I432" s="232"/>
      <c r="J432" s="142" t="s">
        <v>232</v>
      </c>
      <c r="K432" s="80"/>
      <c r="L432" s="248"/>
      <c r="M432" s="248"/>
      <c r="N432" s="142" t="s">
        <v>219</v>
      </c>
      <c r="O432" s="83"/>
      <c r="P432" s="231"/>
      <c r="Q432" s="232"/>
      <c r="R432" s="257"/>
      <c r="S432" s="83"/>
      <c r="T432" s="231"/>
      <c r="U432" s="254"/>
      <c r="V432" s="301" t="s">
        <v>89</v>
      </c>
      <c r="W432" s="534"/>
      <c r="X432" s="248"/>
      <c r="Y432" s="249"/>
      <c r="Z432" s="539" t="s">
        <v>206</v>
      </c>
      <c r="AA432" s="83"/>
      <c r="AB432" s="231"/>
      <c r="AC432" s="232"/>
      <c r="AD432" s="99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</row>
    <row r="433" spans="1:42" s="20" customFormat="1" ht="21" customHeight="1" x14ac:dyDescent="0.4">
      <c r="A433" s="96"/>
      <c r="B433" s="98">
        <v>91</v>
      </c>
      <c r="C433" s="83" t="s">
        <v>56</v>
      </c>
      <c r="D433" s="231"/>
      <c r="E433" s="254"/>
      <c r="F433" s="83">
        <v>99</v>
      </c>
      <c r="G433" s="83" t="s">
        <v>56</v>
      </c>
      <c r="H433" s="231"/>
      <c r="I433" s="232"/>
      <c r="J433" s="98">
        <v>90</v>
      </c>
      <c r="K433" s="83" t="s">
        <v>56</v>
      </c>
      <c r="L433" s="231"/>
      <c r="M433" s="231"/>
      <c r="N433" s="98">
        <v>98</v>
      </c>
      <c r="O433" s="83" t="s">
        <v>56</v>
      </c>
      <c r="P433" s="231"/>
      <c r="Q433" s="232"/>
      <c r="R433" s="98">
        <v>90</v>
      </c>
      <c r="S433" s="83" t="s">
        <v>56</v>
      </c>
      <c r="T433" s="231"/>
      <c r="U433" s="254"/>
      <c r="V433" s="98">
        <v>101</v>
      </c>
      <c r="W433" s="83" t="s">
        <v>56</v>
      </c>
      <c r="X433" s="231"/>
      <c r="Y433" s="249"/>
      <c r="Z433" s="98">
        <v>129</v>
      </c>
      <c r="AA433" s="280" t="s">
        <v>56</v>
      </c>
      <c r="AB433" s="231"/>
      <c r="AC433" s="232"/>
      <c r="AD433" s="99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</row>
    <row r="434" spans="1:42" s="20" customFormat="1" ht="21" customHeight="1" x14ac:dyDescent="0.4">
      <c r="A434" s="115" t="s">
        <v>11</v>
      </c>
      <c r="B434" s="239">
        <v>4</v>
      </c>
      <c r="C434" s="103"/>
      <c r="D434" s="129">
        <f>B433+B434</f>
        <v>95</v>
      </c>
      <c r="E434" s="256"/>
      <c r="F434" s="246">
        <v>6</v>
      </c>
      <c r="G434" s="103"/>
      <c r="H434" s="129">
        <f>F433+F434</f>
        <v>105</v>
      </c>
      <c r="I434" s="241"/>
      <c r="J434" s="263">
        <v>5</v>
      </c>
      <c r="K434" s="121"/>
      <c r="L434" s="264">
        <f>J433+J434</f>
        <v>95</v>
      </c>
      <c r="M434" s="264"/>
      <c r="N434" s="239">
        <v>2</v>
      </c>
      <c r="O434" s="103"/>
      <c r="P434" s="129">
        <f>N433+N434</f>
        <v>100</v>
      </c>
      <c r="Q434" s="241"/>
      <c r="R434" s="239">
        <v>5</v>
      </c>
      <c r="S434" s="103"/>
      <c r="T434" s="129">
        <f>R433+R434</f>
        <v>95</v>
      </c>
      <c r="U434" s="256"/>
      <c r="V434" s="263">
        <v>4</v>
      </c>
      <c r="W434" s="121"/>
      <c r="X434" s="264">
        <f>V433+V434</f>
        <v>105</v>
      </c>
      <c r="Y434" s="265"/>
      <c r="Z434" s="239">
        <v>6</v>
      </c>
      <c r="AA434" s="103"/>
      <c r="AB434" s="129">
        <f>Z433+Z434</f>
        <v>135</v>
      </c>
      <c r="AC434" s="241"/>
      <c r="AD434" s="117" t="s">
        <v>11</v>
      </c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</row>
    <row r="435" spans="1:42" s="10" customFormat="1" ht="21" customHeight="1" x14ac:dyDescent="0.25">
      <c r="A435" s="79">
        <v>0.79166666666666663</v>
      </c>
      <c r="B435" s="83"/>
      <c r="C435" s="83"/>
      <c r="D435" s="84"/>
      <c r="E435" s="85">
        <f>(AC334+AB342/60/24+AB349/60/24+D364/60/24+D371/60/24+D378/60/24+D385/60/24+D392/60/24+D399/60/24+D406/60/24+D413/60/24+D420/60/24+D427/60/24+D434/60/24)</f>
        <v>1.7673611111111109</v>
      </c>
      <c r="F435" s="83"/>
      <c r="G435" s="83"/>
      <c r="H435" s="84"/>
      <c r="I435" s="85">
        <f>(E449+D457/60/24+D465/60/24+H364/60/24+H371/60/24+H378/60/24+H385/60/24+H392/60/24+H399/60/24+H406/60/24+H413/60/24+H420/60/24+H427/60/24+H434/60/24)</f>
        <v>1.7638888888888891</v>
      </c>
      <c r="J435" s="83"/>
      <c r="K435" s="83"/>
      <c r="L435" s="84"/>
      <c r="M435" s="85">
        <f>(I449+H457/60/24+H465/60/24+L364/60/24+L371/60/24+L378/60/24+L385/60/24+L392/60/24+L399/60/24+L406/60/24+L413/60/24+L420/60/24+L427/60/24+L434/60/24)</f>
        <v>1.7534722222222225</v>
      </c>
      <c r="N435" s="83"/>
      <c r="O435" s="83"/>
      <c r="P435" s="84"/>
      <c r="Q435" s="85">
        <f>(M449+L457/60/24+L465/60/24+P364/60/24+P371/60/24+P378/60/24+P385/60/24+P392/60/24+P399/60/24+P406/60/24+P413/60/24+P420/60/24+P427/60/24+P434/60/24)</f>
        <v>1.7604166666666667</v>
      </c>
      <c r="R435" s="83"/>
      <c r="S435" s="83"/>
      <c r="T435" s="84"/>
      <c r="U435" s="85">
        <f>(Q449+P457/60/24+P465/60/24+T364/60/24+T371/60/24+T378/60/24+T385/60/24+T392/60/24+T399/60/24+T406/60/24+T413/60/24+T420/60/24+T427/60/24+T434/60/24)</f>
        <v>1.7604166666666667</v>
      </c>
      <c r="V435" s="83"/>
      <c r="W435" s="83"/>
      <c r="X435" s="84"/>
      <c r="Y435" s="85">
        <f>(U449+T457/60/24+T465/60/24+X364/60/24+X371/60/24+X378/60/24+X385/60/24+X392/60/24+X399/60/24+X406/60/24+X413/60/24+X420/60/24+X427/60/24+X434/60/24)</f>
        <v>1.7500000000000002</v>
      </c>
      <c r="Z435" s="83"/>
      <c r="AA435" s="83"/>
      <c r="AB435" s="84"/>
      <c r="AC435" s="85">
        <f>(Y449+X457/60/24+X465/60/24+AB364/60/24+AB371/60/24+AB378/60/24+AB385/60/24+AB392/60/24+AB399/60/24+AB406/60/24+AB413/60/24+AB420/60/24+AB427/60/24+AB434/60/24)</f>
        <v>1.7777777777777777</v>
      </c>
      <c r="AD435" s="86">
        <v>0.79166666666666663</v>
      </c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</row>
    <row r="436" spans="1:42" s="7" customFormat="1" ht="21" customHeight="1" x14ac:dyDescent="0.4">
      <c r="A436" s="96"/>
      <c r="B436" s="197" t="s">
        <v>198</v>
      </c>
      <c r="C436" s="83"/>
      <c r="D436" s="231"/>
      <c r="E436" s="244"/>
      <c r="F436" s="197" t="s">
        <v>344</v>
      </c>
      <c r="G436" s="83"/>
      <c r="H436" s="231"/>
      <c r="I436" s="89"/>
      <c r="J436" s="197" t="s">
        <v>223</v>
      </c>
      <c r="K436" s="83"/>
      <c r="L436" s="231"/>
      <c r="M436" s="251"/>
      <c r="N436" s="197" t="s">
        <v>278</v>
      </c>
      <c r="O436" s="83"/>
      <c r="P436" s="231"/>
      <c r="Q436" s="254"/>
      <c r="R436" s="148" t="s">
        <v>506</v>
      </c>
      <c r="S436" s="80"/>
      <c r="T436" s="248"/>
      <c r="U436" s="248"/>
      <c r="V436" s="197" t="s">
        <v>316</v>
      </c>
      <c r="W436" s="83"/>
      <c r="X436" s="231"/>
      <c r="Y436" s="243"/>
      <c r="Z436" s="197" t="s">
        <v>348</v>
      </c>
      <c r="AA436" s="83"/>
      <c r="AB436" s="231"/>
      <c r="AC436" s="232"/>
      <c r="AD436" s="99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</row>
    <row r="437" spans="1:42" s="7" customFormat="1" ht="21" customHeight="1" x14ac:dyDescent="0.4">
      <c r="A437" s="96"/>
      <c r="B437" s="98" t="s">
        <v>199</v>
      </c>
      <c r="C437" s="83"/>
      <c r="D437" s="231"/>
      <c r="E437" s="244"/>
      <c r="F437" s="98" t="s">
        <v>345</v>
      </c>
      <c r="G437" s="83"/>
      <c r="H437" s="231"/>
      <c r="I437" s="89"/>
      <c r="J437" s="98" t="s">
        <v>224</v>
      </c>
      <c r="K437" s="83"/>
      <c r="L437" s="231"/>
      <c r="M437" s="251"/>
      <c r="N437" s="98" t="s">
        <v>279</v>
      </c>
      <c r="O437" s="83"/>
      <c r="P437" s="231"/>
      <c r="Q437" s="254"/>
      <c r="R437" s="149" t="s">
        <v>334</v>
      </c>
      <c r="S437" s="80"/>
      <c r="T437" s="248"/>
      <c r="U437" s="248"/>
      <c r="V437" s="98" t="s">
        <v>317</v>
      </c>
      <c r="W437" s="83"/>
      <c r="X437" s="231"/>
      <c r="Y437" s="275"/>
      <c r="Z437" s="98" t="s">
        <v>349</v>
      </c>
      <c r="AA437" s="83"/>
      <c r="AB437" s="231"/>
      <c r="AC437" s="232"/>
      <c r="AD437" s="99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</row>
    <row r="438" spans="1:42" s="7" customFormat="1" ht="21" customHeight="1" x14ac:dyDescent="0.4">
      <c r="A438" s="96"/>
      <c r="B438" s="98" t="s">
        <v>190</v>
      </c>
      <c r="C438" s="83"/>
      <c r="D438" s="231"/>
      <c r="E438" s="244"/>
      <c r="F438" s="98" t="s">
        <v>296</v>
      </c>
      <c r="G438" s="83"/>
      <c r="H438" s="231"/>
      <c r="I438" s="89"/>
      <c r="J438" s="98" t="s">
        <v>190</v>
      </c>
      <c r="K438" s="83"/>
      <c r="L438" s="231"/>
      <c r="M438" s="251"/>
      <c r="N438" s="142" t="s">
        <v>232</v>
      </c>
      <c r="O438" s="83"/>
      <c r="P438" s="231"/>
      <c r="Q438" s="254"/>
      <c r="R438" s="561" t="s">
        <v>335</v>
      </c>
      <c r="S438" s="80"/>
      <c r="T438" s="248"/>
      <c r="U438" s="248"/>
      <c r="V438" s="98" t="s">
        <v>296</v>
      </c>
      <c r="W438" s="83"/>
      <c r="X438" s="231"/>
      <c r="Y438" s="275"/>
      <c r="Z438" s="98" t="s">
        <v>296</v>
      </c>
      <c r="AA438" s="83"/>
      <c r="AB438" s="231"/>
      <c r="AC438" s="232"/>
      <c r="AD438" s="99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</row>
    <row r="439" spans="1:42" s="7" customFormat="1" ht="21" customHeight="1" x14ac:dyDescent="0.4">
      <c r="A439" s="100"/>
      <c r="B439" s="98"/>
      <c r="C439" s="83"/>
      <c r="D439" s="231"/>
      <c r="E439" s="232"/>
      <c r="F439" s="539"/>
      <c r="G439" s="83"/>
      <c r="H439" s="236"/>
      <c r="I439" s="234"/>
      <c r="J439" s="539" t="s">
        <v>206</v>
      </c>
      <c r="K439" s="83"/>
      <c r="L439" s="231"/>
      <c r="M439" s="251"/>
      <c r="N439" s="98" t="s">
        <v>190</v>
      </c>
      <c r="O439" s="83"/>
      <c r="P439" s="231"/>
      <c r="Q439" s="254"/>
      <c r="R439" s="98" t="s">
        <v>296</v>
      </c>
      <c r="S439" s="590" t="s">
        <v>510</v>
      </c>
      <c r="T439" s="248"/>
      <c r="U439" s="248"/>
      <c r="V439" s="142" t="s">
        <v>318</v>
      </c>
      <c r="W439" s="83"/>
      <c r="X439" s="231"/>
      <c r="Y439" s="243" t="s">
        <v>319</v>
      </c>
      <c r="Z439" s="98"/>
      <c r="AA439" s="83"/>
      <c r="AB439" s="231"/>
      <c r="AC439" s="232"/>
      <c r="AD439" s="102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</row>
    <row r="440" spans="1:42" s="7" customFormat="1" ht="21" customHeight="1" x14ac:dyDescent="0.4">
      <c r="A440" s="96"/>
      <c r="B440" s="98">
        <v>117</v>
      </c>
      <c r="C440" s="83" t="s">
        <v>56</v>
      </c>
      <c r="D440" s="231"/>
      <c r="E440" s="232"/>
      <c r="F440" s="98">
        <v>109</v>
      </c>
      <c r="G440" s="83" t="s">
        <v>56</v>
      </c>
      <c r="H440" s="231"/>
      <c r="I440" s="237"/>
      <c r="J440" s="98">
        <v>92</v>
      </c>
      <c r="K440" s="83" t="s">
        <v>56</v>
      </c>
      <c r="L440" s="231"/>
      <c r="M440" s="251"/>
      <c r="N440" s="98">
        <v>88</v>
      </c>
      <c r="O440" s="83" t="s">
        <v>56</v>
      </c>
      <c r="P440" s="231"/>
      <c r="Q440" s="254"/>
      <c r="R440" s="98">
        <v>92</v>
      </c>
      <c r="S440" s="83" t="s">
        <v>56</v>
      </c>
      <c r="T440" s="231"/>
      <c r="U440" s="231"/>
      <c r="V440" s="98">
        <v>102</v>
      </c>
      <c r="W440" s="83" t="s">
        <v>56</v>
      </c>
      <c r="X440" s="231"/>
      <c r="Y440" s="243"/>
      <c r="Z440" s="98">
        <v>93</v>
      </c>
      <c r="AA440" s="83" t="s">
        <v>56</v>
      </c>
      <c r="AB440" s="231"/>
      <c r="AC440" s="232"/>
      <c r="AD440" s="99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</row>
    <row r="441" spans="1:42" s="7" customFormat="1" ht="21" customHeight="1" x14ac:dyDescent="0.4">
      <c r="A441" s="115"/>
      <c r="B441" s="239">
        <v>3</v>
      </c>
      <c r="C441" s="103"/>
      <c r="D441" s="129">
        <f>B440+B441</f>
        <v>120</v>
      </c>
      <c r="E441" s="241"/>
      <c r="F441" s="239">
        <v>6</v>
      </c>
      <c r="G441" s="103"/>
      <c r="H441" s="129">
        <f>F440+F441</f>
        <v>115</v>
      </c>
      <c r="I441" s="240"/>
      <c r="J441" s="239">
        <v>3</v>
      </c>
      <c r="K441" s="103"/>
      <c r="L441" s="129">
        <f>J440+J441</f>
        <v>95</v>
      </c>
      <c r="M441" s="253"/>
      <c r="N441" s="239">
        <v>2</v>
      </c>
      <c r="O441" s="103"/>
      <c r="P441" s="129">
        <f>N440+N441</f>
        <v>90</v>
      </c>
      <c r="Q441" s="256"/>
      <c r="R441" s="263">
        <v>3</v>
      </c>
      <c r="S441" s="121"/>
      <c r="T441" s="264">
        <f>R440+R441</f>
        <v>95</v>
      </c>
      <c r="U441" s="264"/>
      <c r="V441" s="239">
        <v>3</v>
      </c>
      <c r="W441" s="103"/>
      <c r="X441" s="129">
        <f>V440+V441</f>
        <v>105</v>
      </c>
      <c r="Y441" s="104"/>
      <c r="Z441" s="239">
        <v>2</v>
      </c>
      <c r="AA441" s="103"/>
      <c r="AB441" s="129">
        <f>Z440+Z441</f>
        <v>95</v>
      </c>
      <c r="AC441" s="241"/>
      <c r="AD441" s="1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</row>
    <row r="442" spans="1:42" s="10" customFormat="1" ht="21" customHeight="1" x14ac:dyDescent="0.4">
      <c r="A442" s="79">
        <v>0.875</v>
      </c>
      <c r="B442" s="195"/>
      <c r="C442" s="80"/>
      <c r="D442" s="81"/>
      <c r="E442" s="82">
        <f>(AC334+AB342/60/24+AB349/60/24+D364/60/24+D371/60/24+D378/60/24+D385/60/24+D392/60/24+D399/60/24+D406/60/24+D413/60/24+D420/60/24+D427/60/24+D434/60/24+D441/60/24)</f>
        <v>1.8506944444444442</v>
      </c>
      <c r="F442" s="195"/>
      <c r="G442" s="80"/>
      <c r="H442" s="81"/>
      <c r="I442" s="82">
        <f>(E449+D457/60/24+D465/60/24+H364/60/24+H371/60/24+H378/60/24+H385/60/24+H392/60/24+H399/60/24+H406/60/24+H413/60/24+H420/60/24+H427/60/24+H434/60/24+H441/60/24)</f>
        <v>1.8437500000000002</v>
      </c>
      <c r="J442" s="195"/>
      <c r="K442" s="80"/>
      <c r="L442" s="81"/>
      <c r="M442" s="82">
        <f>(I449+H457/60/24+H465/60/24+L364/60/24+L371/60/24+L378/60/24+L385/60/24+L392/60/24+L399/60/24+L406/60/24+L413/60/24+L420/60/24+L427/60/24+L434/60/24+L441/60/24)</f>
        <v>1.8194444444444449</v>
      </c>
      <c r="N442" s="195"/>
      <c r="O442" s="80"/>
      <c r="P442" s="81"/>
      <c r="Q442" s="82">
        <f>(M449+L457/60/24+L465/60/24+P364/60/24+P371/60/24+P378/60/24+P385/60/24+P392/60/24+P399/60/24+P406/60/24+P413/60/24+P420/60/24+P427/60/24+P434/60/24+P441/60/24)</f>
        <v>1.8229166666666667</v>
      </c>
      <c r="R442" s="130"/>
      <c r="S442" s="189"/>
      <c r="T442" s="189"/>
      <c r="U442" s="82">
        <f>(Q449+P457/60/24+P465/60/24+T364/60/24+T371/60/24+T378/60/24+T385/60/24+T392/60/24+T399/60/24+T406/60/24+T413/60/24+T420/60/24+T427/60/24+T434/60/24+T441/60/24)</f>
        <v>1.8263888888888891</v>
      </c>
      <c r="V442" s="195"/>
      <c r="W442" s="80"/>
      <c r="X442" s="81"/>
      <c r="Y442" s="85">
        <f>(U449+T457/60/24+T465/60/24+X364/60/24+X371/60/24+X378/60/24+X385/60/24+X392/60/24+X399/60/24+X406/60/24+X413/60/24+X420/60/24+X427/60/24+X434/60/24+X441/60/24)</f>
        <v>1.822916666666667</v>
      </c>
      <c r="Z442" s="80"/>
      <c r="AA442" s="80"/>
      <c r="AB442" s="81"/>
      <c r="AC442" s="85">
        <f>(Y449+X457/60/24+X465/60/24+AB364/60/24+AB371/60/24+AB378/60/24+AB385/60/24+AB392/60/24+AB399/60/24+AB406/60/24+AB413/60/24+AB420/60/24+AB427/60/24+AB434/60/24+AB441/60/24)</f>
        <v>1.84375</v>
      </c>
      <c r="AD442" s="86">
        <v>0.875</v>
      </c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</row>
    <row r="443" spans="1:42" s="7" customFormat="1" ht="21" customHeight="1" x14ac:dyDescent="0.4">
      <c r="A443" s="96"/>
      <c r="B443" s="197" t="s">
        <v>339</v>
      </c>
      <c r="C443" s="83"/>
      <c r="D443" s="231"/>
      <c r="E443" s="251"/>
      <c r="F443" s="197" t="s">
        <v>346</v>
      </c>
      <c r="G443" s="83"/>
      <c r="H443" s="231"/>
      <c r="I443" s="232"/>
      <c r="J443" s="197" t="s">
        <v>155</v>
      </c>
      <c r="K443" s="83"/>
      <c r="L443" s="231"/>
      <c r="M443" s="232"/>
      <c r="N443" s="197" t="s">
        <v>97</v>
      </c>
      <c r="O443" s="83"/>
      <c r="P443" s="231"/>
      <c r="Q443" s="232"/>
      <c r="R443" s="197" t="s">
        <v>46</v>
      </c>
      <c r="S443" s="83"/>
      <c r="T443" s="231"/>
      <c r="U443" s="232"/>
      <c r="V443" s="197" t="s">
        <v>95</v>
      </c>
      <c r="W443" s="83"/>
      <c r="X443" s="231"/>
      <c r="Y443" s="232"/>
      <c r="Z443" s="197" t="s">
        <v>83</v>
      </c>
      <c r="AA443" s="83"/>
      <c r="AB443" s="231"/>
      <c r="AC443" s="243"/>
      <c r="AD443" s="99"/>
      <c r="AE443" s="13"/>
      <c r="AF443" s="13"/>
      <c r="AG443" s="13"/>
      <c r="AH443" s="13"/>
      <c r="AI443" s="13"/>
      <c r="AJ443" s="13"/>
    </row>
    <row r="444" spans="1:42" s="7" customFormat="1" ht="21" customHeight="1" x14ac:dyDescent="0.4">
      <c r="A444" s="115"/>
      <c r="B444" s="98" t="s">
        <v>340</v>
      </c>
      <c r="C444" s="83"/>
      <c r="D444" s="231"/>
      <c r="E444" s="251"/>
      <c r="F444" s="98" t="s">
        <v>347</v>
      </c>
      <c r="G444" s="83"/>
      <c r="H444" s="231"/>
      <c r="I444" s="232"/>
      <c r="J444" s="98" t="s">
        <v>156</v>
      </c>
      <c r="K444" s="83"/>
      <c r="L444" s="231"/>
      <c r="M444" s="232"/>
      <c r="N444" s="98" t="s">
        <v>98</v>
      </c>
      <c r="O444" s="83"/>
      <c r="P444" s="231"/>
      <c r="Q444" s="232"/>
      <c r="R444" s="98" t="s">
        <v>47</v>
      </c>
      <c r="S444" s="83"/>
      <c r="T444" s="231"/>
      <c r="U444" s="232"/>
      <c r="V444" s="98" t="s">
        <v>96</v>
      </c>
      <c r="W444" s="83"/>
      <c r="X444" s="231"/>
      <c r="Y444" s="232"/>
      <c r="Z444" s="98" t="s">
        <v>84</v>
      </c>
      <c r="AA444" s="83"/>
      <c r="AB444" s="231"/>
      <c r="AC444" s="243"/>
      <c r="AD444" s="117"/>
      <c r="AE444" s="13"/>
      <c r="AF444" s="13"/>
      <c r="AG444" s="13"/>
      <c r="AH444" s="13"/>
      <c r="AI444" s="13"/>
      <c r="AJ444" s="13"/>
    </row>
    <row r="445" spans="1:42" s="7" customFormat="1" ht="21" customHeight="1" x14ac:dyDescent="0.4">
      <c r="A445" s="115"/>
      <c r="B445" s="98" t="s">
        <v>296</v>
      </c>
      <c r="C445" s="83"/>
      <c r="D445" s="231"/>
      <c r="E445" s="251"/>
      <c r="F445" s="98" t="s">
        <v>296</v>
      </c>
      <c r="G445" s="83"/>
      <c r="H445" s="231"/>
      <c r="I445" s="232"/>
      <c r="J445" s="98" t="s">
        <v>81</v>
      </c>
      <c r="K445" s="83"/>
      <c r="L445" s="231"/>
      <c r="M445" s="232"/>
      <c r="N445" s="535" t="s">
        <v>99</v>
      </c>
      <c r="O445" s="83"/>
      <c r="P445" s="231"/>
      <c r="Q445" s="232"/>
      <c r="R445" s="98" t="s">
        <v>81</v>
      </c>
      <c r="S445" s="83"/>
      <c r="T445" s="231"/>
      <c r="U445" s="232"/>
      <c r="V445" s="98" t="s">
        <v>81</v>
      </c>
      <c r="W445" s="83"/>
      <c r="X445" s="231"/>
      <c r="Y445" s="232"/>
      <c r="Z445" s="98" t="s">
        <v>79</v>
      </c>
      <c r="AA445" s="83"/>
      <c r="AB445" s="231"/>
      <c r="AC445" s="243"/>
      <c r="AD445" s="117"/>
      <c r="AE445" s="13"/>
      <c r="AF445" s="13"/>
      <c r="AG445" s="13"/>
      <c r="AH445" s="13"/>
      <c r="AI445" s="13"/>
      <c r="AJ445" s="13"/>
    </row>
    <row r="446" spans="1:42" s="7" customFormat="1" ht="21" customHeight="1" x14ac:dyDescent="0.4">
      <c r="A446" s="100"/>
      <c r="B446" s="281" t="s">
        <v>527</v>
      </c>
      <c r="C446" s="83"/>
      <c r="D446" s="231"/>
      <c r="E446" s="251"/>
      <c r="F446" s="98"/>
      <c r="G446" s="83"/>
      <c r="H446" s="231"/>
      <c r="I446" s="232"/>
      <c r="J446" s="592" t="s">
        <v>34</v>
      </c>
      <c r="K446" s="83"/>
      <c r="L446" s="231"/>
      <c r="M446" s="232"/>
      <c r="N446" s="98" t="s">
        <v>81</v>
      </c>
      <c r="O446" s="83"/>
      <c r="P446" s="231"/>
      <c r="Q446" s="232"/>
      <c r="R446" s="301"/>
      <c r="S446" s="83"/>
      <c r="T446" s="231"/>
      <c r="U446" s="232"/>
      <c r="V446" s="187"/>
      <c r="W446" s="83"/>
      <c r="X446" s="231"/>
      <c r="Y446" s="232"/>
      <c r="Z446" s="98"/>
      <c r="AA446" s="83"/>
      <c r="AB446" s="231"/>
      <c r="AC446" s="232"/>
      <c r="AD446" s="102"/>
      <c r="AE446" s="13"/>
      <c r="AF446" s="13"/>
      <c r="AG446" s="13"/>
      <c r="AH446" s="13"/>
      <c r="AI446" s="13"/>
      <c r="AJ446" s="13"/>
    </row>
    <row r="447" spans="1:42" s="7" customFormat="1" ht="21" customHeight="1" x14ac:dyDescent="0.4">
      <c r="A447" s="96"/>
      <c r="B447" s="98">
        <v>92</v>
      </c>
      <c r="C447" s="83" t="s">
        <v>55</v>
      </c>
      <c r="D447" s="231"/>
      <c r="E447" s="251"/>
      <c r="F447" s="98">
        <v>100</v>
      </c>
      <c r="G447" s="83" t="s">
        <v>55</v>
      </c>
      <c r="H447" s="231"/>
      <c r="I447" s="232"/>
      <c r="J447" s="98">
        <v>136</v>
      </c>
      <c r="K447" s="83" t="s">
        <v>55</v>
      </c>
      <c r="L447" s="238"/>
      <c r="M447" s="232"/>
      <c r="N447" s="98">
        <v>129</v>
      </c>
      <c r="O447" s="83" t="s">
        <v>55</v>
      </c>
      <c r="P447" s="231"/>
      <c r="Q447" s="232"/>
      <c r="R447" s="98">
        <v>126</v>
      </c>
      <c r="S447" s="83" t="s">
        <v>55</v>
      </c>
      <c r="T447" s="245"/>
      <c r="U447" s="232"/>
      <c r="V447" s="98">
        <v>130</v>
      </c>
      <c r="W447" s="83" t="s">
        <v>55</v>
      </c>
      <c r="X447" s="231"/>
      <c r="Y447" s="232"/>
      <c r="Z447" s="98">
        <v>102</v>
      </c>
      <c r="AA447" s="83" t="s">
        <v>55</v>
      </c>
      <c r="AB447" s="231"/>
      <c r="AC447" s="232"/>
      <c r="AD447" s="99"/>
      <c r="AE447" s="13"/>
      <c r="AF447" s="13"/>
      <c r="AG447" s="13"/>
      <c r="AH447" s="13"/>
      <c r="AI447" s="13"/>
      <c r="AJ447" s="13"/>
    </row>
    <row r="448" spans="1:42" s="7" customFormat="1" ht="21" customHeight="1" x14ac:dyDescent="0.4">
      <c r="A448" s="96"/>
      <c r="B448" s="239">
        <v>3</v>
      </c>
      <c r="C448" s="103"/>
      <c r="D448" s="129">
        <f>B447+B448</f>
        <v>95</v>
      </c>
      <c r="E448" s="253"/>
      <c r="F448" s="239">
        <v>5</v>
      </c>
      <c r="G448" s="103"/>
      <c r="H448" s="129">
        <f>F447+F448</f>
        <v>105</v>
      </c>
      <c r="I448" s="241"/>
      <c r="J448" s="239">
        <v>4</v>
      </c>
      <c r="K448" s="103"/>
      <c r="L448" s="129">
        <f>J447+J448</f>
        <v>140</v>
      </c>
      <c r="M448" s="241"/>
      <c r="N448" s="239">
        <v>6</v>
      </c>
      <c r="O448" s="103"/>
      <c r="P448" s="129">
        <f>N447+N448</f>
        <v>135</v>
      </c>
      <c r="Q448" s="241"/>
      <c r="R448" s="239">
        <v>4</v>
      </c>
      <c r="S448" s="103"/>
      <c r="T448" s="129">
        <f>R447+R448</f>
        <v>130</v>
      </c>
      <c r="U448" s="241"/>
      <c r="V448" s="239">
        <v>5</v>
      </c>
      <c r="W448" s="103"/>
      <c r="X448" s="129">
        <f>V447+V448</f>
        <v>135</v>
      </c>
      <c r="Y448" s="241"/>
      <c r="Z448" s="239">
        <v>3</v>
      </c>
      <c r="AA448" s="103"/>
      <c r="AB448" s="129">
        <f>Z447+Z448</f>
        <v>105</v>
      </c>
      <c r="AC448" s="241"/>
      <c r="AD448" s="99"/>
      <c r="AE448" s="13"/>
      <c r="AF448" s="13"/>
      <c r="AG448" s="13"/>
      <c r="AH448" s="13"/>
      <c r="AI448" s="13"/>
      <c r="AJ448" s="13"/>
    </row>
    <row r="449" spans="1:42" s="11" customFormat="1" ht="21" customHeight="1" thickBot="1" x14ac:dyDescent="0.3">
      <c r="A449" s="79">
        <v>0.91666666666666663</v>
      </c>
      <c r="B449" s="146"/>
      <c r="C449" s="113"/>
      <c r="D449" s="136"/>
      <c r="E449" s="82">
        <v>0.91666666666666663</v>
      </c>
      <c r="F449" s="113"/>
      <c r="G449" s="113"/>
      <c r="H449" s="136"/>
      <c r="I449" s="82">
        <v>0.91666666666666663</v>
      </c>
      <c r="J449" s="113"/>
      <c r="K449" s="113"/>
      <c r="L449" s="136"/>
      <c r="M449" s="82">
        <v>0.91666666666666663</v>
      </c>
      <c r="N449" s="113"/>
      <c r="O449" s="113"/>
      <c r="P449" s="136"/>
      <c r="Q449" s="82">
        <v>0.91666666666666663</v>
      </c>
      <c r="R449" s="113"/>
      <c r="S449" s="113"/>
      <c r="T449" s="136"/>
      <c r="U449" s="82">
        <v>0.91666666666666663</v>
      </c>
      <c r="V449" s="113"/>
      <c r="W449" s="113"/>
      <c r="X449" s="136"/>
      <c r="Y449" s="85">
        <v>0.91666666666666663</v>
      </c>
      <c r="Z449" s="113"/>
      <c r="AA449" s="113"/>
      <c r="AB449" s="136"/>
      <c r="AC449" s="82">
        <v>0.91666666666666663</v>
      </c>
      <c r="AD449" s="86">
        <v>0.91666666666666663</v>
      </c>
      <c r="AE449" s="3"/>
      <c r="AF449" s="3"/>
      <c r="AG449" s="3"/>
      <c r="AH449" s="3"/>
      <c r="AI449" s="3"/>
      <c r="AJ449" s="3"/>
    </row>
    <row r="450" spans="1:42" s="7" customFormat="1" ht="21" customHeight="1" x14ac:dyDescent="0.35">
      <c r="A450" s="79"/>
      <c r="B450" s="599" t="s">
        <v>30</v>
      </c>
      <c r="C450" s="600"/>
      <c r="D450" s="600"/>
      <c r="E450" s="600"/>
      <c r="F450" s="600"/>
      <c r="G450" s="600"/>
      <c r="H450" s="600"/>
      <c r="I450" s="600"/>
      <c r="J450" s="613" t="s">
        <v>31</v>
      </c>
      <c r="K450" s="614"/>
      <c r="L450" s="614"/>
      <c r="M450" s="615"/>
      <c r="N450" s="600" t="s">
        <v>30</v>
      </c>
      <c r="O450" s="600"/>
      <c r="P450" s="600"/>
      <c r="Q450" s="600"/>
      <c r="R450" s="600"/>
      <c r="S450" s="600"/>
      <c r="T450" s="600"/>
      <c r="U450" s="616"/>
      <c r="V450" s="215" t="s">
        <v>10</v>
      </c>
      <c r="W450" s="215"/>
      <c r="X450" s="216"/>
      <c r="Y450" s="219"/>
      <c r="Z450" s="215" t="s">
        <v>0</v>
      </c>
      <c r="AA450" s="217"/>
      <c r="AB450" s="218"/>
      <c r="AC450" s="219"/>
      <c r="AD450" s="86"/>
      <c r="AE450" s="13"/>
      <c r="AF450" s="13"/>
      <c r="AG450" s="13"/>
      <c r="AH450" s="13"/>
      <c r="AI450" s="13"/>
      <c r="AJ450" s="13"/>
    </row>
    <row r="451" spans="1:42" s="10" customFormat="1" ht="21" customHeight="1" thickBot="1" x14ac:dyDescent="0.3">
      <c r="A451" s="79"/>
      <c r="B451" s="601"/>
      <c r="C451" s="602"/>
      <c r="D451" s="602"/>
      <c r="E451" s="602"/>
      <c r="F451" s="602"/>
      <c r="G451" s="602"/>
      <c r="H451" s="602"/>
      <c r="I451" s="602"/>
      <c r="J451" s="618" t="s">
        <v>32</v>
      </c>
      <c r="K451" s="619"/>
      <c r="L451" s="619"/>
      <c r="M451" s="620"/>
      <c r="N451" s="602"/>
      <c r="O451" s="602"/>
      <c r="P451" s="602"/>
      <c r="Q451" s="602"/>
      <c r="R451" s="602"/>
      <c r="S451" s="602"/>
      <c r="T451" s="602"/>
      <c r="U451" s="617"/>
      <c r="V451" s="220" t="s">
        <v>29</v>
      </c>
      <c r="W451" s="215"/>
      <c r="X451" s="216"/>
      <c r="Y451" s="222"/>
      <c r="Z451" s="221" t="s">
        <v>20</v>
      </c>
      <c r="AA451" s="217"/>
      <c r="AB451" s="218"/>
      <c r="AC451" s="222"/>
      <c r="AD451" s="86"/>
      <c r="AE451" s="3"/>
      <c r="AF451" s="3"/>
      <c r="AG451" s="3"/>
      <c r="AH451" s="3"/>
      <c r="AI451" s="3"/>
      <c r="AJ451" s="3"/>
    </row>
    <row r="452" spans="1:42" s="7" customFormat="1" ht="21.9" customHeight="1" x14ac:dyDescent="0.4">
      <c r="A452" s="96"/>
      <c r="B452" s="197" t="s">
        <v>125</v>
      </c>
      <c r="C452" s="83"/>
      <c r="D452" s="83"/>
      <c r="E452" s="254"/>
      <c r="F452" s="197" t="s">
        <v>131</v>
      </c>
      <c r="G452" s="83"/>
      <c r="H452" s="231"/>
      <c r="I452" s="232"/>
      <c r="J452" s="190" t="s">
        <v>605</v>
      </c>
      <c r="K452" s="83"/>
      <c r="L452" s="231"/>
      <c r="M452" s="232"/>
      <c r="N452" s="197" t="s">
        <v>182</v>
      </c>
      <c r="O452" s="83"/>
      <c r="P452" s="231"/>
      <c r="Q452" s="89"/>
      <c r="R452" s="197" t="s">
        <v>151</v>
      </c>
      <c r="S452" s="83"/>
      <c r="T452" s="231"/>
      <c r="U452" s="254"/>
      <c r="V452" s="197" t="s">
        <v>108</v>
      </c>
      <c r="W452" s="83"/>
      <c r="X452" s="231"/>
      <c r="Y452" s="243"/>
      <c r="Z452" s="197" t="s">
        <v>602</v>
      </c>
      <c r="AA452" s="83"/>
      <c r="AB452" s="231"/>
      <c r="AC452" s="89"/>
      <c r="AD452" s="99"/>
      <c r="AE452" s="13"/>
      <c r="AF452" s="13"/>
      <c r="AG452" s="13"/>
      <c r="AH452" s="13"/>
      <c r="AI452" s="13"/>
      <c r="AJ452" s="13"/>
    </row>
    <row r="453" spans="1:42" s="7" customFormat="1" ht="21.9" customHeight="1" x14ac:dyDescent="0.4">
      <c r="A453" s="96"/>
      <c r="B453" s="98" t="s">
        <v>126</v>
      </c>
      <c r="C453" s="83"/>
      <c r="D453" s="83"/>
      <c r="E453" s="254"/>
      <c r="F453" s="98" t="s">
        <v>132</v>
      </c>
      <c r="G453" s="83"/>
      <c r="H453" s="231"/>
      <c r="I453" s="232"/>
      <c r="J453" s="83" t="s">
        <v>144</v>
      </c>
      <c r="K453" s="83"/>
      <c r="L453" s="231"/>
      <c r="M453" s="232"/>
      <c r="N453" s="98" t="s">
        <v>183</v>
      </c>
      <c r="O453" s="83"/>
      <c r="P453" s="231"/>
      <c r="Q453" s="89"/>
      <c r="R453" s="98" t="s">
        <v>113</v>
      </c>
      <c r="S453" s="83"/>
      <c r="T453" s="231"/>
      <c r="U453" s="254"/>
      <c r="V453" s="98" t="s">
        <v>109</v>
      </c>
      <c r="W453" s="83"/>
      <c r="X453" s="231"/>
      <c r="Y453" s="275"/>
      <c r="Z453" s="98" t="s">
        <v>146</v>
      </c>
      <c r="AA453" s="83"/>
      <c r="AB453" s="231"/>
      <c r="AC453" s="89"/>
      <c r="AD453" s="99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</row>
    <row r="454" spans="1:42" s="7" customFormat="1" ht="21.9" customHeight="1" x14ac:dyDescent="0.4">
      <c r="A454" s="96"/>
      <c r="B454" s="98" t="s">
        <v>81</v>
      </c>
      <c r="C454" s="83"/>
      <c r="D454" s="83"/>
      <c r="E454" s="254"/>
      <c r="F454" s="197" t="s">
        <v>81</v>
      </c>
      <c r="G454" s="83"/>
      <c r="H454" s="231"/>
      <c r="I454" s="232"/>
      <c r="J454" s="535" t="s">
        <v>145</v>
      </c>
      <c r="K454" s="83"/>
      <c r="L454" s="231"/>
      <c r="M454" s="232"/>
      <c r="N454" s="98" t="s">
        <v>159</v>
      </c>
      <c r="O454" s="83"/>
      <c r="P454" s="231"/>
      <c r="Q454" s="89"/>
      <c r="R454" s="98" t="s">
        <v>81</v>
      </c>
      <c r="S454" s="83"/>
      <c r="T454" s="231"/>
      <c r="U454" s="254"/>
      <c r="V454" s="98" t="s">
        <v>81</v>
      </c>
      <c r="W454" s="83"/>
      <c r="X454" s="231"/>
      <c r="Y454" s="275"/>
      <c r="Z454" s="98" t="s">
        <v>81</v>
      </c>
      <c r="AA454" s="83"/>
      <c r="AB454" s="231"/>
      <c r="AC454" s="89"/>
      <c r="AD454" s="99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</row>
    <row r="455" spans="1:42" s="7" customFormat="1" ht="21.9" customHeight="1" x14ac:dyDescent="0.4">
      <c r="A455" s="100"/>
      <c r="B455" s="98"/>
      <c r="C455" s="83"/>
      <c r="D455" s="83"/>
      <c r="E455" s="254"/>
      <c r="F455" s="301"/>
      <c r="G455" s="83"/>
      <c r="H455" s="231"/>
      <c r="I455" s="232"/>
      <c r="J455" s="83" t="s">
        <v>81</v>
      </c>
      <c r="K455" s="83"/>
      <c r="L455" s="231"/>
      <c r="M455" s="232"/>
      <c r="N455" s="300"/>
      <c r="O455" s="83"/>
      <c r="P455" s="231"/>
      <c r="Q455" s="234"/>
      <c r="R455" s="257"/>
      <c r="S455" s="83"/>
      <c r="T455" s="231"/>
      <c r="U455" s="254"/>
      <c r="V455" s="142" t="s">
        <v>110</v>
      </c>
      <c r="W455" s="83"/>
      <c r="X455" s="231"/>
      <c r="Y455" s="243" t="s">
        <v>111</v>
      </c>
      <c r="Z455" s="301"/>
      <c r="AA455" s="83"/>
      <c r="AB455" s="236"/>
      <c r="AC455" s="234"/>
      <c r="AD455" s="102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</row>
    <row r="456" spans="1:42" s="7" customFormat="1" ht="21.9" customHeight="1" x14ac:dyDescent="0.4">
      <c r="A456" s="115"/>
      <c r="B456" s="98">
        <v>104</v>
      </c>
      <c r="C456" s="83" t="s">
        <v>55</v>
      </c>
      <c r="D456" s="83"/>
      <c r="E456" s="254"/>
      <c r="F456" s="98">
        <v>98</v>
      </c>
      <c r="G456" s="83" t="s">
        <v>55</v>
      </c>
      <c r="H456" s="231"/>
      <c r="I456" s="232"/>
      <c r="J456" s="83">
        <v>119</v>
      </c>
      <c r="K456" s="83" t="s">
        <v>55</v>
      </c>
      <c r="L456" s="245"/>
      <c r="M456" s="232"/>
      <c r="N456" s="98">
        <v>97</v>
      </c>
      <c r="O456" s="83" t="s">
        <v>55</v>
      </c>
      <c r="P456" s="231"/>
      <c r="Q456" s="237"/>
      <c r="R456" s="98">
        <v>87</v>
      </c>
      <c r="S456" s="83" t="s">
        <v>82</v>
      </c>
      <c r="T456" s="231"/>
      <c r="U456" s="254"/>
      <c r="V456" s="98">
        <v>108</v>
      </c>
      <c r="W456" s="83" t="s">
        <v>55</v>
      </c>
      <c r="X456" s="231"/>
      <c r="Y456" s="243"/>
      <c r="Z456" s="98">
        <v>111</v>
      </c>
      <c r="AA456" s="83" t="s">
        <v>82</v>
      </c>
      <c r="AB456" s="231"/>
      <c r="AC456" s="237"/>
      <c r="AD456" s="1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</row>
    <row r="457" spans="1:42" s="7" customFormat="1" ht="21.9" customHeight="1" x14ac:dyDescent="0.4">
      <c r="A457" s="115"/>
      <c r="B457" s="239">
        <v>6</v>
      </c>
      <c r="C457" s="126"/>
      <c r="D457" s="246">
        <f>B456+B457</f>
        <v>110</v>
      </c>
      <c r="E457" s="256"/>
      <c r="F457" s="239">
        <v>2</v>
      </c>
      <c r="G457" s="103"/>
      <c r="H457" s="129">
        <f>F456+F457</f>
        <v>100</v>
      </c>
      <c r="I457" s="241"/>
      <c r="J457" s="246">
        <v>6</v>
      </c>
      <c r="K457" s="103"/>
      <c r="L457" s="129">
        <f>J456+J457</f>
        <v>125</v>
      </c>
      <c r="M457" s="241"/>
      <c r="N457" s="239">
        <v>3</v>
      </c>
      <c r="O457" s="103"/>
      <c r="P457" s="129">
        <f>N456+N457</f>
        <v>100</v>
      </c>
      <c r="Q457" s="240"/>
      <c r="R457" s="239">
        <v>3</v>
      </c>
      <c r="S457" s="103"/>
      <c r="T457" s="129">
        <f>R456+R457</f>
        <v>90</v>
      </c>
      <c r="U457" s="256"/>
      <c r="V457" s="239">
        <v>2</v>
      </c>
      <c r="W457" s="103"/>
      <c r="X457" s="129">
        <f>V456+V457</f>
        <v>110</v>
      </c>
      <c r="Y457" s="104"/>
      <c r="Z457" s="239">
        <v>4</v>
      </c>
      <c r="AA457" s="103"/>
      <c r="AB457" s="129">
        <f>Z456+Z457</f>
        <v>115</v>
      </c>
      <c r="AC457" s="240"/>
      <c r="AD457" s="1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</row>
    <row r="458" spans="1:42" s="7" customFormat="1" ht="21" customHeight="1" x14ac:dyDescent="0.35">
      <c r="A458" s="79">
        <v>0.95833333333333337</v>
      </c>
      <c r="B458" s="83"/>
      <c r="C458" s="83"/>
      <c r="D458" s="84"/>
      <c r="E458" s="85">
        <f>(E449+D457/60/24)</f>
        <v>0.99305555555555547</v>
      </c>
      <c r="F458" s="83"/>
      <c r="G458" s="83"/>
      <c r="H458" s="84"/>
      <c r="I458" s="85">
        <f>(I449+H457/60/24)</f>
        <v>0.98611111111111105</v>
      </c>
      <c r="J458" s="83"/>
      <c r="K458" s="83"/>
      <c r="L458" s="84"/>
      <c r="M458" s="85">
        <f>(M449+L457/60/24)</f>
        <v>1.0034722222222221</v>
      </c>
      <c r="N458" s="83"/>
      <c r="O458" s="83"/>
      <c r="P458" s="84"/>
      <c r="Q458" s="85">
        <f>(Q449+P457/60/24)</f>
        <v>0.98611111111111105</v>
      </c>
      <c r="R458" s="83"/>
      <c r="S458" s="83"/>
      <c r="T458" s="84"/>
      <c r="U458" s="85">
        <f>(U449+T457/60/24)</f>
        <v>0.97916666666666663</v>
      </c>
      <c r="V458" s="83"/>
      <c r="W458" s="83"/>
      <c r="X458" s="84"/>
      <c r="Y458" s="85">
        <f>(Y449+X457/60/24)</f>
        <v>0.99305555555555547</v>
      </c>
      <c r="Z458" s="83"/>
      <c r="AA458" s="83"/>
      <c r="AB458" s="84"/>
      <c r="AC458" s="85">
        <f>(AC449+AB457/60/24)</f>
        <v>0.99652777777777779</v>
      </c>
      <c r="AD458" s="86">
        <v>0.95833333333333337</v>
      </c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</row>
    <row r="459" spans="1:42" s="7" customFormat="1" ht="21" customHeight="1" x14ac:dyDescent="0.35">
      <c r="A459" s="79"/>
      <c r="B459" s="97"/>
      <c r="C459" s="196"/>
      <c r="D459" s="196"/>
      <c r="E459" s="196"/>
      <c r="F459" s="90"/>
      <c r="G459" s="91"/>
      <c r="H459" s="92"/>
      <c r="I459" s="94"/>
      <c r="J459" s="90"/>
      <c r="K459" s="196"/>
      <c r="L459" s="196"/>
      <c r="M459" s="196"/>
      <c r="N459" s="90"/>
      <c r="O459" s="196"/>
      <c r="P459" s="196"/>
      <c r="Q459" s="196"/>
      <c r="R459" s="90"/>
      <c r="S459" s="91"/>
      <c r="T459" s="92"/>
      <c r="U459" s="95"/>
      <c r="V459" s="90"/>
      <c r="W459" s="91"/>
      <c r="X459" s="92"/>
      <c r="Y459" s="94"/>
      <c r="Z459" s="197"/>
      <c r="AA459" s="196"/>
      <c r="AB459" s="196"/>
      <c r="AC459" s="198"/>
      <c r="AD459" s="86"/>
      <c r="AE459" s="13"/>
      <c r="AF459" s="13"/>
      <c r="AG459" s="13"/>
      <c r="AH459" s="13"/>
      <c r="AI459" s="13"/>
      <c r="AJ459" s="13"/>
      <c r="AK459" s="13"/>
      <c r="AL459" s="13"/>
    </row>
    <row r="460" spans="1:42" s="7" customFormat="1" ht="21" customHeight="1" x14ac:dyDescent="0.4">
      <c r="A460" s="96"/>
      <c r="B460" s="197" t="s">
        <v>225</v>
      </c>
      <c r="C460" s="83"/>
      <c r="D460" s="231"/>
      <c r="E460" s="232"/>
      <c r="F460" s="197" t="s">
        <v>191</v>
      </c>
      <c r="G460" s="83"/>
      <c r="H460" s="231"/>
      <c r="I460" s="89"/>
      <c r="J460" s="197" t="s">
        <v>123</v>
      </c>
      <c r="K460" s="83"/>
      <c r="L460" s="231"/>
      <c r="M460" s="89"/>
      <c r="N460" s="148" t="s">
        <v>177</v>
      </c>
      <c r="O460" s="80"/>
      <c r="P460" s="248"/>
      <c r="Q460" s="248"/>
      <c r="R460" s="533" t="s">
        <v>102</v>
      </c>
      <c r="S460" s="83"/>
      <c r="T460" s="231"/>
      <c r="U460" s="232"/>
      <c r="V460" s="533" t="s">
        <v>85</v>
      </c>
      <c r="W460" s="83"/>
      <c r="X460" s="231"/>
      <c r="Y460" s="232"/>
      <c r="Z460" s="197" t="s">
        <v>117</v>
      </c>
      <c r="AA460" s="83"/>
      <c r="AB460" s="231"/>
      <c r="AC460" s="89"/>
      <c r="AD460" s="99"/>
      <c r="AE460" s="13"/>
      <c r="AF460" s="13"/>
      <c r="AG460" s="13"/>
      <c r="AH460" s="13"/>
      <c r="AI460" s="13"/>
      <c r="AJ460" s="13"/>
      <c r="AK460" s="13"/>
      <c r="AL460" s="13"/>
    </row>
    <row r="461" spans="1:42" s="7" customFormat="1" ht="21" customHeight="1" x14ac:dyDescent="0.35">
      <c r="A461" s="100"/>
      <c r="B461" s="98" t="s">
        <v>226</v>
      </c>
      <c r="C461" s="83"/>
      <c r="D461" s="231"/>
      <c r="E461" s="232"/>
      <c r="F461" s="98" t="s">
        <v>192</v>
      </c>
      <c r="G461" s="83"/>
      <c r="H461" s="231"/>
      <c r="I461" s="89"/>
      <c r="J461" s="98" t="s">
        <v>124</v>
      </c>
      <c r="K461" s="83"/>
      <c r="L461" s="231"/>
      <c r="M461" s="89"/>
      <c r="N461" s="149" t="s">
        <v>178</v>
      </c>
      <c r="O461" s="80"/>
      <c r="P461" s="248"/>
      <c r="Q461" s="248"/>
      <c r="R461" s="98" t="s">
        <v>103</v>
      </c>
      <c r="S461" s="83"/>
      <c r="T461" s="231"/>
      <c r="U461" s="232"/>
      <c r="V461" s="98" t="s">
        <v>86</v>
      </c>
      <c r="W461" s="83"/>
      <c r="X461" s="231"/>
      <c r="Y461" s="232"/>
      <c r="Z461" s="98" t="s">
        <v>118</v>
      </c>
      <c r="AA461" s="83"/>
      <c r="AB461" s="231"/>
      <c r="AC461" s="89"/>
      <c r="AD461" s="102"/>
      <c r="AE461" s="13"/>
      <c r="AF461" s="13"/>
      <c r="AG461" s="13"/>
      <c r="AH461" s="13"/>
      <c r="AI461" s="13"/>
      <c r="AJ461" s="13"/>
      <c r="AK461" s="13"/>
      <c r="AL461" s="13"/>
    </row>
    <row r="462" spans="1:42" s="7" customFormat="1" ht="21" customHeight="1" x14ac:dyDescent="0.35">
      <c r="A462" s="100"/>
      <c r="B462" s="98" t="s">
        <v>190</v>
      </c>
      <c r="C462" s="83"/>
      <c r="D462" s="231"/>
      <c r="E462" s="232"/>
      <c r="F462" s="98" t="s">
        <v>190</v>
      </c>
      <c r="G462" s="83"/>
      <c r="H462" s="231"/>
      <c r="I462" s="89"/>
      <c r="J462" s="98" t="s">
        <v>79</v>
      </c>
      <c r="K462" s="83"/>
      <c r="L462" s="231"/>
      <c r="M462" s="89"/>
      <c r="N462" s="98" t="s">
        <v>159</v>
      </c>
      <c r="O462" s="80"/>
      <c r="P462" s="248"/>
      <c r="Q462" s="248"/>
      <c r="R462" s="98" t="s">
        <v>25</v>
      </c>
      <c r="S462" s="83"/>
      <c r="T462" s="231"/>
      <c r="U462" s="232"/>
      <c r="V462" s="98" t="s">
        <v>25</v>
      </c>
      <c r="W462" s="83"/>
      <c r="X462" s="231"/>
      <c r="Y462" s="232"/>
      <c r="Z462" s="98" t="s">
        <v>79</v>
      </c>
      <c r="AA462" s="83"/>
      <c r="AB462" s="231"/>
      <c r="AC462" s="89"/>
      <c r="AD462" s="102"/>
      <c r="AE462" s="13"/>
      <c r="AF462" s="13"/>
      <c r="AG462" s="13"/>
      <c r="AH462" s="13"/>
      <c r="AI462" s="13"/>
      <c r="AJ462" s="13"/>
      <c r="AK462" s="13"/>
      <c r="AL462" s="13"/>
    </row>
    <row r="463" spans="1:42" s="7" customFormat="1" ht="21" customHeight="1" x14ac:dyDescent="0.35">
      <c r="A463" s="100"/>
      <c r="B463" s="539"/>
      <c r="C463" s="83"/>
      <c r="D463" s="231"/>
      <c r="E463" s="232"/>
      <c r="F463" s="98"/>
      <c r="G463" s="83"/>
      <c r="H463" s="231"/>
      <c r="I463" s="234"/>
      <c r="J463" s="539"/>
      <c r="K463" s="83"/>
      <c r="L463" s="236"/>
      <c r="M463" s="234"/>
      <c r="N463" s="197"/>
      <c r="O463" s="80"/>
      <c r="P463" s="248"/>
      <c r="Q463" s="248"/>
      <c r="R463" s="301"/>
      <c r="S463" s="83"/>
      <c r="T463" s="231"/>
      <c r="U463" s="232"/>
      <c r="V463" s="301"/>
      <c r="W463" s="83"/>
      <c r="X463" s="231"/>
      <c r="Y463" s="232"/>
      <c r="Z463" s="539"/>
      <c r="AA463" s="83"/>
      <c r="AB463" s="236"/>
      <c r="AC463" s="234"/>
      <c r="AD463" s="102"/>
      <c r="AE463" s="13"/>
      <c r="AF463" s="13"/>
      <c r="AG463" s="13"/>
      <c r="AH463" s="13"/>
      <c r="AI463" s="13"/>
      <c r="AJ463" s="13"/>
      <c r="AK463" s="13"/>
      <c r="AL463" s="13"/>
    </row>
    <row r="464" spans="1:42" s="7" customFormat="1" ht="21" customHeight="1" x14ac:dyDescent="0.35">
      <c r="A464" s="115"/>
      <c r="B464" s="98">
        <v>99</v>
      </c>
      <c r="C464" s="83" t="s">
        <v>227</v>
      </c>
      <c r="D464" s="231"/>
      <c r="E464" s="232"/>
      <c r="F464" s="98">
        <v>85</v>
      </c>
      <c r="G464" s="83" t="s">
        <v>54</v>
      </c>
      <c r="H464" s="231"/>
      <c r="I464" s="237"/>
      <c r="J464" s="98">
        <v>109</v>
      </c>
      <c r="K464" s="83" t="s">
        <v>55</v>
      </c>
      <c r="L464" s="231"/>
      <c r="M464" s="237"/>
      <c r="N464" s="98">
        <v>89</v>
      </c>
      <c r="O464" s="83" t="s">
        <v>54</v>
      </c>
      <c r="P464" s="248"/>
      <c r="Q464" s="248"/>
      <c r="R464" s="98">
        <v>89</v>
      </c>
      <c r="S464" s="83" t="s">
        <v>55</v>
      </c>
      <c r="T464" s="231"/>
      <c r="U464" s="232"/>
      <c r="V464" s="98">
        <v>85</v>
      </c>
      <c r="W464" s="83" t="s">
        <v>55</v>
      </c>
      <c r="X464" s="231"/>
      <c r="Y464" s="232"/>
      <c r="Z464" s="98">
        <v>108</v>
      </c>
      <c r="AA464" s="83" t="s">
        <v>55</v>
      </c>
      <c r="AB464" s="231"/>
      <c r="AC464" s="237"/>
      <c r="AD464" s="117"/>
      <c r="AE464" s="13"/>
      <c r="AF464" s="13"/>
      <c r="AG464" s="13"/>
      <c r="AH464" s="13"/>
      <c r="AI464" s="13"/>
      <c r="AJ464" s="13"/>
      <c r="AK464" s="13"/>
      <c r="AL464" s="13"/>
    </row>
    <row r="465" spans="1:71" s="7" customFormat="1" ht="21.9" customHeight="1" x14ac:dyDescent="0.35">
      <c r="A465" s="115"/>
      <c r="B465" s="239">
        <v>6</v>
      </c>
      <c r="C465" s="103"/>
      <c r="D465" s="129">
        <f>B464+B465</f>
        <v>105</v>
      </c>
      <c r="E465" s="241"/>
      <c r="F465" s="239">
        <v>5</v>
      </c>
      <c r="G465" s="103"/>
      <c r="H465" s="129">
        <f>F464+F465</f>
        <v>90</v>
      </c>
      <c r="I465" s="240"/>
      <c r="J465" s="239">
        <v>6</v>
      </c>
      <c r="K465" s="103"/>
      <c r="L465" s="129">
        <f>J464+J465</f>
        <v>115</v>
      </c>
      <c r="M465" s="240"/>
      <c r="N465" s="263">
        <v>6</v>
      </c>
      <c r="O465" s="121"/>
      <c r="P465" s="264">
        <f>N464+N465</f>
        <v>95</v>
      </c>
      <c r="Q465" s="264"/>
      <c r="R465" s="239">
        <v>6</v>
      </c>
      <c r="S465" s="103"/>
      <c r="T465" s="129">
        <f>R464+R465</f>
        <v>95</v>
      </c>
      <c r="U465" s="241"/>
      <c r="V465" s="239">
        <v>5</v>
      </c>
      <c r="W465" s="103"/>
      <c r="X465" s="129">
        <f>V464+V465</f>
        <v>90</v>
      </c>
      <c r="Y465" s="241"/>
      <c r="Z465" s="239">
        <v>7</v>
      </c>
      <c r="AA465" s="103"/>
      <c r="AB465" s="129">
        <f>Z464+Z465</f>
        <v>115</v>
      </c>
      <c r="AC465" s="240"/>
      <c r="AD465" s="117"/>
      <c r="AE465" s="13"/>
      <c r="AF465" s="13"/>
      <c r="AG465" s="13"/>
      <c r="AH465" s="13"/>
      <c r="AI465" s="13"/>
      <c r="AJ465" s="13"/>
      <c r="AK465" s="13"/>
      <c r="AL465" s="13"/>
      <c r="BK465" s="242"/>
    </row>
    <row r="466" spans="1:71" s="25" customFormat="1" ht="21.9" customHeight="1" x14ac:dyDescent="0.45">
      <c r="A466" s="150"/>
      <c r="B466" s="157" t="str">
        <f>$B$117</f>
        <v>First Release Date(發佈日期) :</v>
      </c>
      <c r="C466" s="158"/>
      <c r="D466" s="158"/>
      <c r="E466" s="159"/>
      <c r="F466" s="160"/>
      <c r="G466" s="161"/>
      <c r="H466" s="630">
        <f>$H$117</f>
        <v>40780</v>
      </c>
      <c r="I466" s="630"/>
      <c r="J466" s="159"/>
      <c r="K466" s="158"/>
      <c r="L466" s="158"/>
      <c r="M466" s="162" t="s">
        <v>21</v>
      </c>
      <c r="N466" s="163" t="s">
        <v>23</v>
      </c>
      <c r="O466" s="158"/>
      <c r="P466" s="158"/>
      <c r="Q466" s="67"/>
      <c r="R466" s="67"/>
      <c r="S466" s="158"/>
      <c r="T466" s="158"/>
      <c r="U466" s="164"/>
      <c r="V466" s="157" t="str">
        <f>$V$117</f>
        <v xml:space="preserve">DATE : </v>
      </c>
      <c r="W466" s="164"/>
      <c r="X466" s="598">
        <f>$X$117</f>
        <v>40833</v>
      </c>
      <c r="Y466" s="598"/>
      <c r="Z466" s="164"/>
      <c r="AA466" s="164"/>
      <c r="AB466" s="164"/>
      <c r="AC466" s="152" t="s">
        <v>76</v>
      </c>
      <c r="AD466" s="150"/>
      <c r="BS466" s="23"/>
    </row>
    <row r="467" spans="1:71" s="25" customFormat="1" ht="21.9" customHeight="1" x14ac:dyDescent="0.4">
      <c r="A467" s="156"/>
      <c r="B467" s="157" t="s">
        <v>38</v>
      </c>
      <c r="C467" s="158"/>
      <c r="D467" s="158"/>
      <c r="E467" s="159"/>
      <c r="F467" s="160"/>
      <c r="G467" s="161"/>
      <c r="H467" s="161"/>
      <c r="I467" s="165"/>
      <c r="J467" s="159"/>
      <c r="K467" s="158"/>
      <c r="L467" s="158"/>
      <c r="M467" s="158"/>
      <c r="N467" s="158"/>
      <c r="O467" s="158"/>
      <c r="P467" s="158"/>
      <c r="Q467" s="158"/>
      <c r="R467" s="158"/>
      <c r="S467" s="158"/>
      <c r="T467" s="158"/>
      <c r="U467" s="164"/>
      <c r="V467" s="164"/>
      <c r="W467" s="164"/>
      <c r="X467" s="164"/>
      <c r="Y467" s="338"/>
      <c r="Z467" s="157"/>
      <c r="AA467" s="164"/>
      <c r="AB467" s="158"/>
      <c r="AC467" s="166"/>
      <c r="AD467" s="156"/>
      <c r="BS467" s="23"/>
    </row>
    <row r="468" spans="1:71" s="25" customFormat="1" ht="21.9" customHeight="1" x14ac:dyDescent="0.4">
      <c r="A468" s="156"/>
      <c r="B468" s="157" t="s">
        <v>26</v>
      </c>
      <c r="C468" s="165"/>
      <c r="D468" s="155"/>
      <c r="E468" s="165"/>
      <c r="F468" s="161"/>
      <c r="G468" s="155"/>
      <c r="H468" s="155"/>
      <c r="I468" s="155"/>
      <c r="J468" s="165"/>
      <c r="K468" s="158"/>
      <c r="L468" s="158"/>
      <c r="M468" s="165"/>
      <c r="N468" s="158"/>
      <c r="O468" s="158"/>
      <c r="P468" s="158"/>
      <c r="Q468" s="68"/>
      <c r="R468" s="68"/>
      <c r="S468" s="67"/>
      <c r="T468" s="158"/>
      <c r="U468" s="164"/>
      <c r="V468" s="164"/>
      <c r="W468" s="164"/>
      <c r="X468" s="68"/>
      <c r="Y468" s="312"/>
      <c r="Z468" s="157"/>
      <c r="AA468" s="164"/>
      <c r="AB468" s="158"/>
      <c r="AC468" s="166"/>
      <c r="AD468" s="156"/>
      <c r="BS468" s="23"/>
    </row>
    <row r="469" spans="1:71" x14ac:dyDescent="0.25">
      <c r="A469" s="154"/>
      <c r="B469" s="184"/>
      <c r="C469" s="154"/>
      <c r="D469" s="154"/>
      <c r="E469" s="154"/>
      <c r="F469" s="161"/>
      <c r="G469" s="155"/>
      <c r="H469" s="155"/>
      <c r="I469" s="154"/>
      <c r="J469" s="154"/>
      <c r="K469" s="154"/>
      <c r="L469" s="154"/>
      <c r="M469" s="154"/>
      <c r="N469" s="155"/>
      <c r="O469" s="155"/>
      <c r="P469" s="155"/>
      <c r="Q469" s="154"/>
      <c r="R469" s="154"/>
      <c r="S469" s="154"/>
      <c r="T469" s="154"/>
      <c r="U469" s="154"/>
      <c r="V469" s="155"/>
      <c r="W469" s="155"/>
      <c r="X469" s="155"/>
      <c r="Y469" s="185"/>
      <c r="Z469" s="184"/>
      <c r="AA469" s="154"/>
      <c r="AB469" s="154"/>
      <c r="AC469" s="185"/>
      <c r="AD469" s="155"/>
    </row>
    <row r="470" spans="1:71" s="584" customFormat="1" ht="21.9" customHeight="1" x14ac:dyDescent="0.4">
      <c r="A470" s="587"/>
      <c r="B470" s="578"/>
      <c r="C470" s="579"/>
      <c r="D470" s="579"/>
      <c r="E470" s="571">
        <f>1440-((AB457+AB465+D480+D487+D494+D501+D508+D515+D522+D529+D536+D543+D550+D557+D564))</f>
        <v>0</v>
      </c>
      <c r="F470" s="580"/>
      <c r="G470" s="581"/>
      <c r="H470" s="581"/>
      <c r="I470" s="572">
        <f>1440-((D573+D580+H480+H487+H494+H501+H508+H515+H522+H529+H536+H543+H550+H557+H564))</f>
        <v>0</v>
      </c>
      <c r="J470" s="570"/>
      <c r="K470" s="570"/>
      <c r="L470" s="570"/>
      <c r="M470" s="572">
        <f>1440-((H573+H580+L480+L487+L494+L501+L508+L515+L522+L529+L536+L543+L550+L557+L564))</f>
        <v>0</v>
      </c>
      <c r="N470" s="570"/>
      <c r="O470" s="570"/>
      <c r="P470" s="570"/>
      <c r="Q470" s="572">
        <f>1440-((L573+L580+P480+P487+P494+P501+P508+P515+P522+P529+P536+P543+P550+P557+P564))</f>
        <v>0</v>
      </c>
      <c r="R470" s="570"/>
      <c r="S470" s="570"/>
      <c r="T470" s="570"/>
      <c r="U470" s="572">
        <f>1440-((P573+P580+T480+T487+T494+T501+T508+T515+T522+T529+T536+T543+T550+T557+T564))</f>
        <v>0</v>
      </c>
      <c r="V470" s="573"/>
      <c r="W470" s="573"/>
      <c r="X470" s="573"/>
      <c r="Y470" s="572">
        <f>1440-((T573+T580+X480+X487+X494+X501+X508+X515+X522+X529+X536+X543+X550+X557+X564))</f>
        <v>0</v>
      </c>
      <c r="Z470" s="571"/>
      <c r="AA470" s="570"/>
      <c r="AB470" s="570"/>
      <c r="AC470" s="572">
        <f>1440-((X573+X580+AB480+AB487+AB494+AB501+AB508+AB515+AB522+AB529+AB536+AB543+AB550+AB557+AB564))</f>
        <v>0</v>
      </c>
      <c r="AD470" s="587"/>
      <c r="AE470" s="582"/>
      <c r="AF470" s="582"/>
      <c r="AG470" s="583"/>
      <c r="AJ470" s="585"/>
      <c r="AK470" s="586"/>
      <c r="AL470" s="586"/>
      <c r="AM470" s="586"/>
      <c r="AN470" s="586"/>
      <c r="AO470" s="586"/>
      <c r="AP470" s="586"/>
      <c r="BS470" s="582"/>
    </row>
    <row r="471" spans="1:71" s="1" customFormat="1" ht="21.9" customHeight="1" thickBot="1" x14ac:dyDescent="0.35">
      <c r="A471" s="61" t="s">
        <v>9</v>
      </c>
      <c r="B471" s="62"/>
      <c r="C471" s="63"/>
      <c r="D471" s="63"/>
      <c r="E471" s="64"/>
      <c r="F471" s="65"/>
      <c r="G471" s="63"/>
      <c r="H471" s="63"/>
      <c r="I471" s="64"/>
      <c r="J471" s="66" t="s">
        <v>11</v>
      </c>
      <c r="K471" s="64"/>
      <c r="L471" s="64"/>
      <c r="M471" s="67"/>
      <c r="N471" s="67"/>
      <c r="O471" s="67"/>
      <c r="P471" s="67"/>
      <c r="Q471" s="67"/>
      <c r="R471" s="67"/>
      <c r="S471" s="67"/>
      <c r="T471" s="67"/>
      <c r="U471" s="67"/>
      <c r="V471" s="68"/>
      <c r="W471" s="68"/>
      <c r="X471" s="68"/>
      <c r="Y471" s="312"/>
      <c r="Z471" s="69"/>
      <c r="AA471" s="63"/>
      <c r="AB471" s="63"/>
      <c r="AC471" s="70"/>
      <c r="AD471" s="61" t="s">
        <v>9</v>
      </c>
      <c r="AE471" s="16"/>
      <c r="AF471" s="16"/>
      <c r="AG471" s="8"/>
      <c r="AJ471" s="26"/>
      <c r="AK471" s="2"/>
      <c r="AL471" s="2"/>
      <c r="AM471" s="2"/>
      <c r="AN471" s="2"/>
      <c r="AO471" s="2"/>
      <c r="AP471" s="2"/>
      <c r="BS471" s="16"/>
    </row>
    <row r="472" spans="1:71" s="1" customFormat="1" ht="21.9" customHeight="1" thickTop="1" thickBot="1" x14ac:dyDescent="0.3">
      <c r="A472" s="71" t="s">
        <v>12</v>
      </c>
      <c r="B472" s="72" t="s">
        <v>13</v>
      </c>
      <c r="C472" s="72"/>
      <c r="D472" s="72"/>
      <c r="E472" s="73"/>
      <c r="F472" s="72" t="s">
        <v>14</v>
      </c>
      <c r="G472" s="72"/>
      <c r="H472" s="72"/>
      <c r="I472" s="73"/>
      <c r="J472" s="72" t="s">
        <v>15</v>
      </c>
      <c r="K472" s="72"/>
      <c r="L472" s="72"/>
      <c r="M472" s="73"/>
      <c r="N472" s="72" t="s">
        <v>16</v>
      </c>
      <c r="O472" s="72"/>
      <c r="P472" s="72"/>
      <c r="Q472" s="73"/>
      <c r="R472" s="72" t="s">
        <v>17</v>
      </c>
      <c r="S472" s="72"/>
      <c r="T472" s="72"/>
      <c r="U472" s="73"/>
      <c r="V472" s="72" t="s">
        <v>18</v>
      </c>
      <c r="W472" s="199"/>
      <c r="X472" s="199"/>
      <c r="Y472" s="316"/>
      <c r="Z472" s="72" t="s">
        <v>19</v>
      </c>
      <c r="AA472" s="200"/>
      <c r="AB472" s="200"/>
      <c r="AC472" s="201"/>
      <c r="AD472" s="61" t="s">
        <v>12</v>
      </c>
      <c r="AE472" s="3"/>
      <c r="AF472" s="3"/>
      <c r="AG472" s="3"/>
      <c r="AH472" s="3"/>
      <c r="AI472" s="3"/>
      <c r="AJ472" s="3"/>
      <c r="AK472" s="3"/>
      <c r="AL472" s="2"/>
      <c r="AM472" s="2"/>
      <c r="AN472" s="2"/>
      <c r="AO472" s="2"/>
      <c r="AP472" s="2"/>
      <c r="BS472" s="16"/>
    </row>
    <row r="473" spans="1:71" s="1" customFormat="1" ht="21.9" customHeight="1" thickTop="1" thickBot="1" x14ac:dyDescent="0.3">
      <c r="A473" s="76" t="s">
        <v>11</v>
      </c>
      <c r="B473" s="74">
        <f>Z357+1</f>
        <v>24</v>
      </c>
      <c r="C473" s="77"/>
      <c r="D473" s="77"/>
      <c r="E473" s="78"/>
      <c r="F473" s="77">
        <f>B473+1</f>
        <v>25</v>
      </c>
      <c r="G473" s="77"/>
      <c r="H473" s="77"/>
      <c r="I473" s="78"/>
      <c r="J473" s="77">
        <f>F473+1</f>
        <v>26</v>
      </c>
      <c r="K473" s="77"/>
      <c r="L473" s="77"/>
      <c r="M473" s="78"/>
      <c r="N473" s="77">
        <f>J473+1</f>
        <v>27</v>
      </c>
      <c r="O473" s="77"/>
      <c r="P473" s="77"/>
      <c r="Q473" s="78"/>
      <c r="R473" s="77">
        <v>28</v>
      </c>
      <c r="S473" s="77"/>
      <c r="T473" s="77"/>
      <c r="U473" s="78"/>
      <c r="V473" s="77">
        <v>29</v>
      </c>
      <c r="W473" s="202"/>
      <c r="X473" s="202"/>
      <c r="Y473" s="320"/>
      <c r="Z473" s="319">
        <v>30</v>
      </c>
      <c r="AA473" s="202"/>
      <c r="AB473" s="202"/>
      <c r="AC473" s="201"/>
      <c r="AD473" s="167" t="s">
        <v>11</v>
      </c>
      <c r="AE473" s="3"/>
      <c r="AF473" s="3"/>
      <c r="AG473" s="3"/>
      <c r="AH473" s="3"/>
      <c r="AI473" s="3"/>
      <c r="AJ473" s="3"/>
      <c r="AK473" s="3"/>
      <c r="AL473" s="2"/>
      <c r="AM473" s="2"/>
      <c r="AN473" s="2"/>
      <c r="AO473" s="2"/>
      <c r="AP473" s="2"/>
      <c r="BS473" s="16"/>
    </row>
    <row r="474" spans="1:71" s="19" customFormat="1" ht="21" customHeight="1" thickTop="1" x14ac:dyDescent="0.25">
      <c r="A474" s="79">
        <v>4.1666666666666664E-2</v>
      </c>
      <c r="B474" s="83"/>
      <c r="C474" s="83"/>
      <c r="D474" s="84"/>
      <c r="E474" s="85">
        <f>(AC449+AB457/60/24+AB465/60/24)</f>
        <v>1.0763888888888888</v>
      </c>
      <c r="F474" s="83"/>
      <c r="G474" s="83"/>
      <c r="H474" s="84"/>
      <c r="I474" s="85">
        <f>(E565+D573/60/24+D580/60/24)</f>
        <v>1.0833333333333333</v>
      </c>
      <c r="J474" s="83"/>
      <c r="K474" s="83"/>
      <c r="L474" s="84"/>
      <c r="M474" s="85">
        <f>(I565+H573/60/24+H580/60/24)</f>
        <v>1.0555555555555556</v>
      </c>
      <c r="N474" s="83"/>
      <c r="O474" s="83"/>
      <c r="P474" s="84"/>
      <c r="Q474" s="85">
        <f>(M565+L573/60/24+L580/60/24)</f>
        <v>1.0798611111111109</v>
      </c>
      <c r="R474" s="83"/>
      <c r="S474" s="83"/>
      <c r="T474" s="84"/>
      <c r="U474" s="85">
        <f>(Q565+P573/60/24+P580/60/24)</f>
        <v>1.0590277777777777</v>
      </c>
      <c r="V474" s="39"/>
      <c r="W474" s="39"/>
      <c r="X474" s="40"/>
      <c r="Y474" s="85">
        <f>(U565+T573/60/24+T580/60/24)</f>
        <v>1.0590277777777777</v>
      </c>
      <c r="Z474" s="39"/>
      <c r="AA474" s="39"/>
      <c r="AB474" s="40"/>
      <c r="AC474" s="85">
        <f>(Y565+X573/60/24+X580/60/24)</f>
        <v>1.09375</v>
      </c>
      <c r="AD474" s="134">
        <v>4.1666666666666664E-2</v>
      </c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</row>
    <row r="475" spans="1:71" s="20" customFormat="1" ht="21" customHeight="1" x14ac:dyDescent="0.4">
      <c r="A475" s="96"/>
      <c r="B475" s="148" t="s">
        <v>177</v>
      </c>
      <c r="C475" s="80"/>
      <c r="D475" s="248"/>
      <c r="E475" s="249"/>
      <c r="F475" s="197" t="s">
        <v>294</v>
      </c>
      <c r="G475" s="259"/>
      <c r="H475" s="238"/>
      <c r="I475" s="254"/>
      <c r="J475" s="197" t="s">
        <v>191</v>
      </c>
      <c r="K475" s="83"/>
      <c r="L475" s="231"/>
      <c r="M475" s="89"/>
      <c r="N475" s="197" t="s">
        <v>288</v>
      </c>
      <c r="O475" s="83"/>
      <c r="P475" s="231"/>
      <c r="Q475" s="254"/>
      <c r="R475" s="533" t="s">
        <v>85</v>
      </c>
      <c r="S475" s="83"/>
      <c r="T475" s="231"/>
      <c r="U475" s="232"/>
      <c r="V475" s="197" t="s">
        <v>360</v>
      </c>
      <c r="W475" s="83"/>
      <c r="X475" s="231"/>
      <c r="Y475" s="232"/>
      <c r="Z475" s="533" t="s">
        <v>153</v>
      </c>
      <c r="AA475" s="83"/>
      <c r="AB475" s="231"/>
      <c r="AC475" s="232"/>
      <c r="AD475" s="182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</row>
    <row r="476" spans="1:71" s="20" customFormat="1" ht="21" customHeight="1" x14ac:dyDescent="0.4">
      <c r="A476" s="96"/>
      <c r="B476" s="149" t="s">
        <v>178</v>
      </c>
      <c r="C476" s="80"/>
      <c r="D476" s="248"/>
      <c r="E476" s="249"/>
      <c r="F476" s="98" t="s">
        <v>295</v>
      </c>
      <c r="G476" s="83"/>
      <c r="H476" s="231"/>
      <c r="I476" s="254"/>
      <c r="J476" s="98" t="s">
        <v>192</v>
      </c>
      <c r="K476" s="83"/>
      <c r="L476" s="231"/>
      <c r="M476" s="89"/>
      <c r="N476" s="98" t="s">
        <v>289</v>
      </c>
      <c r="O476" s="83"/>
      <c r="P476" s="231"/>
      <c r="Q476" s="254"/>
      <c r="R476" s="98" t="s">
        <v>86</v>
      </c>
      <c r="S476" s="83"/>
      <c r="T476" s="231"/>
      <c r="U476" s="232"/>
      <c r="V476" s="98" t="s">
        <v>361</v>
      </c>
      <c r="W476" s="83"/>
      <c r="X476" s="231"/>
      <c r="Y476" s="232"/>
      <c r="Z476" s="98" t="s">
        <v>107</v>
      </c>
      <c r="AA476" s="83"/>
      <c r="AB476" s="231"/>
      <c r="AC476" s="232"/>
      <c r="AD476" s="182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</row>
    <row r="477" spans="1:71" s="20" customFormat="1" ht="21" customHeight="1" x14ac:dyDescent="0.4">
      <c r="A477" s="96"/>
      <c r="B477" s="98" t="s">
        <v>25</v>
      </c>
      <c r="C477" s="80"/>
      <c r="D477" s="248"/>
      <c r="E477" s="249"/>
      <c r="F477" s="98" t="s">
        <v>296</v>
      </c>
      <c r="G477" s="83"/>
      <c r="H477" s="231"/>
      <c r="I477" s="254"/>
      <c r="J477" s="98" t="s">
        <v>190</v>
      </c>
      <c r="K477" s="83"/>
      <c r="L477" s="231"/>
      <c r="M477" s="89"/>
      <c r="N477" s="98" t="s">
        <v>190</v>
      </c>
      <c r="O477" s="83"/>
      <c r="P477" s="231"/>
      <c r="Q477" s="254"/>
      <c r="R477" s="98" t="s">
        <v>25</v>
      </c>
      <c r="S477" s="83"/>
      <c r="T477" s="231"/>
      <c r="U477" s="232"/>
      <c r="V477" s="98" t="s">
        <v>296</v>
      </c>
      <c r="W477" s="83"/>
      <c r="X477" s="231"/>
      <c r="Y477" s="232"/>
      <c r="Z477" s="98" t="s">
        <v>25</v>
      </c>
      <c r="AA477" s="83"/>
      <c r="AB477" s="231"/>
      <c r="AC477" s="232"/>
      <c r="AD477" s="182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</row>
    <row r="478" spans="1:71" s="20" customFormat="1" ht="21" customHeight="1" x14ac:dyDescent="0.4">
      <c r="A478" s="100"/>
      <c r="B478" s="197"/>
      <c r="C478" s="80"/>
      <c r="D478" s="248"/>
      <c r="E478" s="249"/>
      <c r="F478" s="257"/>
      <c r="G478" s="83"/>
      <c r="H478" s="231"/>
      <c r="I478" s="254"/>
      <c r="J478" s="98"/>
      <c r="K478" s="83"/>
      <c r="L478" s="231"/>
      <c r="M478" s="234"/>
      <c r="N478" s="257"/>
      <c r="O478" s="83"/>
      <c r="P478" s="231"/>
      <c r="Q478" s="254"/>
      <c r="R478" s="301"/>
      <c r="S478" s="83"/>
      <c r="T478" s="231"/>
      <c r="U478" s="232"/>
      <c r="V478" s="98"/>
      <c r="W478" s="83"/>
      <c r="X478" s="231"/>
      <c r="Y478" s="232"/>
      <c r="Z478" s="596"/>
      <c r="AA478" s="83"/>
      <c r="AB478" s="231"/>
      <c r="AC478" s="232"/>
      <c r="AD478" s="176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</row>
    <row r="479" spans="1:71" s="9" customFormat="1" ht="21" customHeight="1" x14ac:dyDescent="0.4">
      <c r="A479" s="276"/>
      <c r="B479" s="98">
        <v>89</v>
      </c>
      <c r="C479" s="83" t="s">
        <v>54</v>
      </c>
      <c r="D479" s="248"/>
      <c r="E479" s="249"/>
      <c r="F479" s="98">
        <v>99</v>
      </c>
      <c r="G479" s="83" t="s">
        <v>297</v>
      </c>
      <c r="H479" s="231"/>
      <c r="I479" s="254"/>
      <c r="J479" s="98">
        <v>85</v>
      </c>
      <c r="K479" s="83" t="s">
        <v>54</v>
      </c>
      <c r="L479" s="231"/>
      <c r="M479" s="237"/>
      <c r="N479" s="122">
        <v>89</v>
      </c>
      <c r="O479" s="110" t="s">
        <v>291</v>
      </c>
      <c r="P479" s="194"/>
      <c r="Q479" s="270"/>
      <c r="R479" s="98">
        <v>85</v>
      </c>
      <c r="S479" s="83" t="s">
        <v>55</v>
      </c>
      <c r="T479" s="231"/>
      <c r="U479" s="232"/>
      <c r="V479" s="98">
        <v>73</v>
      </c>
      <c r="W479" s="83" t="s">
        <v>54</v>
      </c>
      <c r="X479" s="231"/>
      <c r="Y479" s="232"/>
      <c r="Z479" s="98">
        <v>88</v>
      </c>
      <c r="AA479" s="83" t="s">
        <v>54</v>
      </c>
      <c r="AB479" s="231"/>
      <c r="AC479" s="232"/>
      <c r="AD479" s="531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</row>
    <row r="480" spans="1:71" s="20" customFormat="1" ht="21" customHeight="1" x14ac:dyDescent="0.4">
      <c r="A480" s="278"/>
      <c r="B480" s="263">
        <v>6</v>
      </c>
      <c r="C480" s="121"/>
      <c r="D480" s="264">
        <f>B479+B480</f>
        <v>95</v>
      </c>
      <c r="E480" s="265"/>
      <c r="F480" s="239">
        <v>6</v>
      </c>
      <c r="G480" s="103"/>
      <c r="H480" s="129">
        <f>F479+F480</f>
        <v>105</v>
      </c>
      <c r="I480" s="256"/>
      <c r="J480" s="239">
        <v>5</v>
      </c>
      <c r="K480" s="103"/>
      <c r="L480" s="129">
        <f>J479+J480</f>
        <v>90</v>
      </c>
      <c r="M480" s="240"/>
      <c r="N480" s="122">
        <v>6</v>
      </c>
      <c r="O480" s="108"/>
      <c r="P480" s="194">
        <v>0</v>
      </c>
      <c r="Q480" s="270"/>
      <c r="R480" s="239">
        <v>5</v>
      </c>
      <c r="S480" s="103"/>
      <c r="T480" s="129">
        <f>R479+R480</f>
        <v>90</v>
      </c>
      <c r="U480" s="241"/>
      <c r="V480" s="239">
        <v>7</v>
      </c>
      <c r="W480" s="103"/>
      <c r="X480" s="129">
        <f>V479+V480</f>
        <v>80</v>
      </c>
      <c r="Y480" s="241"/>
      <c r="Z480" s="239">
        <v>2</v>
      </c>
      <c r="AA480" s="103"/>
      <c r="AB480" s="129">
        <f>Z479+Z480</f>
        <v>90</v>
      </c>
      <c r="AC480" s="241"/>
      <c r="AD480" s="125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</row>
    <row r="481" spans="1:42" s="19" customFormat="1" ht="21" customHeight="1" x14ac:dyDescent="0.25">
      <c r="A481" s="79">
        <v>0.125</v>
      </c>
      <c r="B481" s="83"/>
      <c r="C481" s="83"/>
      <c r="D481" s="84"/>
      <c r="E481" s="85">
        <f>(AC449+AB457/60/24+AB465/60/24+D480/60/24)</f>
        <v>1.1423611111111112</v>
      </c>
      <c r="F481" s="83"/>
      <c r="G481" s="83"/>
      <c r="H481" s="84"/>
      <c r="I481" s="85">
        <f>(E565+D573/60/24+D580/60/24+H480/60/24)</f>
        <v>1.15625</v>
      </c>
      <c r="J481" s="83"/>
      <c r="K481" s="83"/>
      <c r="L481" s="84"/>
      <c r="M481" s="85">
        <f>(I565+H573/60/24+H580/60/24+L480/60/24)</f>
        <v>1.1180555555555556</v>
      </c>
      <c r="N481" s="110"/>
      <c r="O481" s="110"/>
      <c r="P481" s="111"/>
      <c r="Q481" s="112">
        <f>(M565+L573/60/24+L580/60/24+P480/60/24)</f>
        <v>1.0798611111111109</v>
      </c>
      <c r="R481" s="83"/>
      <c r="S481" s="83"/>
      <c r="T481" s="84"/>
      <c r="U481" s="85">
        <f>(Q565+P573/60/24+P580/60/24+T480/60/24)</f>
        <v>1.1215277777777777</v>
      </c>
      <c r="V481" s="83"/>
      <c r="W481" s="83"/>
      <c r="X481" s="84"/>
      <c r="Y481" s="85">
        <f>(U565+T573/60/24+T580/60/24+X480/60/24)</f>
        <v>1.1145833333333333</v>
      </c>
      <c r="Z481" s="39"/>
      <c r="AA481" s="39"/>
      <c r="AB481" s="40"/>
      <c r="AC481" s="85">
        <f>(Y565+X573/60/24+X580/60/24+AB480/60/24)</f>
        <v>1.15625</v>
      </c>
      <c r="AD481" s="134">
        <v>0.125</v>
      </c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</row>
    <row r="482" spans="1:42" s="20" customFormat="1" ht="21" customHeight="1" x14ac:dyDescent="0.4">
      <c r="A482" s="96"/>
      <c r="B482" s="197" t="s">
        <v>387</v>
      </c>
      <c r="C482" s="83"/>
      <c r="D482" s="231"/>
      <c r="E482" s="232"/>
      <c r="F482" s="197" t="s">
        <v>432</v>
      </c>
      <c r="G482" s="83"/>
      <c r="H482" s="231"/>
      <c r="I482" s="254"/>
      <c r="J482" s="197" t="s">
        <v>395</v>
      </c>
      <c r="K482" s="83"/>
      <c r="L482" s="231"/>
      <c r="M482" s="254"/>
      <c r="N482" s="142"/>
      <c r="O482" s="271"/>
      <c r="P482" s="272"/>
      <c r="Q482" s="270"/>
      <c r="R482" s="197" t="s">
        <v>309</v>
      </c>
      <c r="S482" s="83"/>
      <c r="T482" s="231"/>
      <c r="U482" s="231"/>
      <c r="V482" s="197" t="s">
        <v>314</v>
      </c>
      <c r="W482" s="83"/>
      <c r="X482" s="231"/>
      <c r="Y482" s="232"/>
      <c r="Z482" s="197" t="s">
        <v>437</v>
      </c>
      <c r="AA482" s="83"/>
      <c r="AB482" s="231"/>
      <c r="AC482" s="232"/>
      <c r="AD482" s="182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</row>
    <row r="483" spans="1:42" s="20" customFormat="1" ht="21" customHeight="1" x14ac:dyDescent="0.4">
      <c r="A483" s="96"/>
      <c r="B483" s="98" t="s">
        <v>388</v>
      </c>
      <c r="C483" s="83"/>
      <c r="D483" s="231"/>
      <c r="E483" s="232"/>
      <c r="F483" s="98" t="s">
        <v>433</v>
      </c>
      <c r="G483" s="83"/>
      <c r="H483" s="231"/>
      <c r="I483" s="254"/>
      <c r="J483" s="98" t="s">
        <v>396</v>
      </c>
      <c r="K483" s="83"/>
      <c r="L483" s="231"/>
      <c r="M483" s="254"/>
      <c r="N483" s="122"/>
      <c r="O483" s="110"/>
      <c r="P483" s="194"/>
      <c r="Q483" s="270"/>
      <c r="R483" s="98" t="s">
        <v>310</v>
      </c>
      <c r="S483" s="83"/>
      <c r="T483" s="231"/>
      <c r="U483" s="231"/>
      <c r="V483" s="98" t="s">
        <v>315</v>
      </c>
      <c r="W483" s="83"/>
      <c r="X483" s="231"/>
      <c r="Y483" s="232"/>
      <c r="Z483" s="98" t="s">
        <v>438</v>
      </c>
      <c r="AA483" s="83"/>
      <c r="AB483" s="231"/>
      <c r="AC483" s="232"/>
      <c r="AD483" s="182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</row>
    <row r="484" spans="1:42" s="20" customFormat="1" ht="21" customHeight="1" x14ac:dyDescent="0.4">
      <c r="A484" s="96"/>
      <c r="B484" s="98" t="s">
        <v>296</v>
      </c>
      <c r="C484" s="83"/>
      <c r="D484" s="231"/>
      <c r="E484" s="232"/>
      <c r="F484" s="98" t="s">
        <v>296</v>
      </c>
      <c r="G484" s="83"/>
      <c r="H484" s="231"/>
      <c r="I484" s="254"/>
      <c r="J484" s="98" t="s">
        <v>296</v>
      </c>
      <c r="K484" s="83"/>
      <c r="L484" s="231"/>
      <c r="M484" s="254"/>
      <c r="N484" s="122"/>
      <c r="O484" s="110"/>
      <c r="P484" s="194"/>
      <c r="Q484" s="270"/>
      <c r="R484" s="98" t="s">
        <v>296</v>
      </c>
      <c r="S484" s="83"/>
      <c r="T484" s="231"/>
      <c r="U484" s="231"/>
      <c r="V484" s="98" t="s">
        <v>296</v>
      </c>
      <c r="W484" s="83"/>
      <c r="X484" s="231"/>
      <c r="Y484" s="232"/>
      <c r="Z484" s="98" t="s">
        <v>296</v>
      </c>
      <c r="AA484" s="83"/>
      <c r="AB484" s="231"/>
      <c r="AC484" s="232"/>
      <c r="AD484" s="182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</row>
    <row r="485" spans="1:42" s="20" customFormat="1" ht="21" customHeight="1" x14ac:dyDescent="0.4">
      <c r="A485" s="100"/>
      <c r="B485" s="592" t="s">
        <v>34</v>
      </c>
      <c r="C485" s="83"/>
      <c r="D485" s="231"/>
      <c r="E485" s="232"/>
      <c r="F485" s="257"/>
      <c r="G485" s="83"/>
      <c r="H485" s="231"/>
      <c r="I485" s="254"/>
      <c r="J485" s="257"/>
      <c r="K485" s="83"/>
      <c r="L485" s="231"/>
      <c r="M485" s="254"/>
      <c r="N485" s="262"/>
      <c r="O485" s="110"/>
      <c r="P485" s="194"/>
      <c r="Q485" s="270"/>
      <c r="R485" s="539"/>
      <c r="S485" s="83"/>
      <c r="T485" s="231"/>
      <c r="U485" s="231"/>
      <c r="V485" s="122"/>
      <c r="W485" s="110"/>
      <c r="X485" s="194"/>
      <c r="Y485" s="266"/>
      <c r="Z485" s="281"/>
      <c r="AA485" s="110"/>
      <c r="AB485" s="194"/>
      <c r="AC485" s="266"/>
      <c r="AD485" s="176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</row>
    <row r="486" spans="1:42" s="20" customFormat="1" ht="21" customHeight="1" x14ac:dyDescent="0.4">
      <c r="A486" s="115"/>
      <c r="B486" s="98">
        <v>92</v>
      </c>
      <c r="C486" s="83" t="s">
        <v>297</v>
      </c>
      <c r="D486" s="231"/>
      <c r="E486" s="232"/>
      <c r="F486" s="98">
        <v>78</v>
      </c>
      <c r="G486" s="83" t="s">
        <v>297</v>
      </c>
      <c r="H486" s="231"/>
      <c r="I486" s="254"/>
      <c r="J486" s="98">
        <v>91</v>
      </c>
      <c r="K486" s="83" t="s">
        <v>297</v>
      </c>
      <c r="L486" s="231"/>
      <c r="M486" s="254"/>
      <c r="N486" s="122">
        <v>99</v>
      </c>
      <c r="O486" s="110" t="s">
        <v>59</v>
      </c>
      <c r="P486" s="194"/>
      <c r="Q486" s="270"/>
      <c r="R486" s="98">
        <v>95</v>
      </c>
      <c r="S486" s="83" t="s">
        <v>54</v>
      </c>
      <c r="T486" s="231"/>
      <c r="U486" s="231"/>
      <c r="V486" s="122">
        <v>88</v>
      </c>
      <c r="W486" s="110" t="s">
        <v>436</v>
      </c>
      <c r="X486" s="194"/>
      <c r="Y486" s="266"/>
      <c r="Z486" s="122">
        <v>114</v>
      </c>
      <c r="AA486" s="110" t="s">
        <v>233</v>
      </c>
      <c r="AB486" s="194"/>
      <c r="AC486" s="266"/>
      <c r="AD486" s="19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</row>
    <row r="487" spans="1:42" s="20" customFormat="1" ht="21" customHeight="1" x14ac:dyDescent="0.4">
      <c r="A487" s="115"/>
      <c r="B487" s="239">
        <v>3</v>
      </c>
      <c r="C487" s="103"/>
      <c r="D487" s="129">
        <f>B486+B487</f>
        <v>95</v>
      </c>
      <c r="E487" s="241"/>
      <c r="F487" s="239">
        <v>7</v>
      </c>
      <c r="G487" s="103"/>
      <c r="H487" s="129">
        <f>F486+F487</f>
        <v>85</v>
      </c>
      <c r="I487" s="256"/>
      <c r="J487" s="239">
        <v>4</v>
      </c>
      <c r="K487" s="103"/>
      <c r="L487" s="129">
        <f>J486+J487</f>
        <v>95</v>
      </c>
      <c r="M487" s="256"/>
      <c r="N487" s="122">
        <v>6</v>
      </c>
      <c r="O487" s="108"/>
      <c r="P487" s="194">
        <v>0</v>
      </c>
      <c r="Q487" s="270"/>
      <c r="R487" s="239">
        <v>5</v>
      </c>
      <c r="S487" s="103"/>
      <c r="T487" s="129">
        <f>R486+R487</f>
        <v>100</v>
      </c>
      <c r="U487" s="129"/>
      <c r="V487" s="122">
        <v>2</v>
      </c>
      <c r="W487" s="108"/>
      <c r="X487" s="194">
        <v>0</v>
      </c>
      <c r="Y487" s="266"/>
      <c r="Z487" s="122">
        <v>6</v>
      </c>
      <c r="AA487" s="108"/>
      <c r="AB487" s="194">
        <v>0</v>
      </c>
      <c r="AC487" s="266"/>
      <c r="AD487" s="19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</row>
    <row r="488" spans="1:42" s="19" customFormat="1" ht="21" customHeight="1" x14ac:dyDescent="0.25">
      <c r="A488" s="79">
        <v>0.20833333333333334</v>
      </c>
      <c r="B488" s="101"/>
      <c r="C488" s="91"/>
      <c r="D488" s="92"/>
      <c r="E488" s="85">
        <f>(AC449+AB457/60/24+AB465/60/24+D480/60/24+D487/60/24)</f>
        <v>1.2083333333333335</v>
      </c>
      <c r="F488" s="110"/>
      <c r="G488" s="110"/>
      <c r="H488" s="111"/>
      <c r="I488" s="85">
        <f>(E565+D573/60/24+D580/60/24+H480/60/24+H487/60/24)</f>
        <v>1.2152777777777777</v>
      </c>
      <c r="J488" s="83"/>
      <c r="K488" s="83"/>
      <c r="L488" s="84"/>
      <c r="M488" s="85">
        <f>(I565+H573/60/24+H580/60/24+L480/60/24+L487/60/24)</f>
        <v>1.1840277777777779</v>
      </c>
      <c r="N488" s="110"/>
      <c r="O488" s="110"/>
      <c r="P488" s="111"/>
      <c r="Q488" s="112">
        <f>(M565+L573/60/24+L580/60/24+P480/60/24+P487/60/24)</f>
        <v>1.0798611111111109</v>
      </c>
      <c r="R488" s="83"/>
      <c r="S488" s="83"/>
      <c r="T488" s="84"/>
      <c r="U488" s="85">
        <f>(Q565+P573/60/24+P580/60/24+T480/60/24+T487/60/24)</f>
        <v>1.1909722222222221</v>
      </c>
      <c r="V488" s="110"/>
      <c r="W488" s="110"/>
      <c r="X488" s="111"/>
      <c r="Y488" s="112">
        <f>(U565+T573/60/24+X480/60/24+T580/60/24+X487/60/24)</f>
        <v>1.1145833333333333</v>
      </c>
      <c r="Z488" s="110"/>
      <c r="AA488" s="110"/>
      <c r="AB488" s="111"/>
      <c r="AC488" s="112">
        <f>(Y565+X573/60/24+X580/60/24+AB480/60/24+AB487/60/24)</f>
        <v>1.15625</v>
      </c>
      <c r="AD488" s="134">
        <v>0.20833333333333334</v>
      </c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</row>
    <row r="489" spans="1:42" s="7" customFormat="1" ht="21" customHeight="1" x14ac:dyDescent="0.4">
      <c r="A489" s="96"/>
      <c r="B489" s="148" t="s">
        <v>451</v>
      </c>
      <c r="C489" s="80"/>
      <c r="D489" s="248"/>
      <c r="E489" s="249"/>
      <c r="F489" s="197" t="s">
        <v>434</v>
      </c>
      <c r="G489" s="83"/>
      <c r="H489" s="231"/>
      <c r="I489" s="282"/>
      <c r="J489" s="197" t="s">
        <v>456</v>
      </c>
      <c r="K489" s="83"/>
      <c r="L489" s="231"/>
      <c r="M489" s="232"/>
      <c r="N489" s="142"/>
      <c r="O489" s="110"/>
      <c r="P489" s="194"/>
      <c r="Q489" s="270"/>
      <c r="R489" s="197" t="s">
        <v>556</v>
      </c>
      <c r="S489" s="83"/>
      <c r="T489" s="231"/>
      <c r="U489" s="254"/>
      <c r="V489" s="206"/>
      <c r="W489" s="39"/>
      <c r="X489" s="233"/>
      <c r="Y489" s="232"/>
      <c r="Z489" s="142"/>
      <c r="AA489" s="110"/>
      <c r="AB489" s="194"/>
      <c r="AC489" s="174"/>
      <c r="AD489" s="182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</row>
    <row r="490" spans="1:42" s="7" customFormat="1" ht="21" customHeight="1" x14ac:dyDescent="0.4">
      <c r="A490" s="115"/>
      <c r="B490" s="149" t="s">
        <v>452</v>
      </c>
      <c r="C490" s="80"/>
      <c r="D490" s="248"/>
      <c r="E490" s="249"/>
      <c r="F490" s="98" t="s">
        <v>435</v>
      </c>
      <c r="G490" s="83"/>
      <c r="H490" s="231"/>
      <c r="I490" s="127"/>
      <c r="J490" s="98" t="s">
        <v>205</v>
      </c>
      <c r="K490" s="83"/>
      <c r="L490" s="231"/>
      <c r="M490" s="232"/>
      <c r="N490" s="98"/>
      <c r="O490" s="83"/>
      <c r="P490" s="231"/>
      <c r="Q490" s="254"/>
      <c r="R490" s="98" t="s">
        <v>557</v>
      </c>
      <c r="S490" s="83"/>
      <c r="T490" s="231"/>
      <c r="U490" s="254"/>
      <c r="V490" s="205"/>
      <c r="W490" s="39"/>
      <c r="X490" s="233"/>
      <c r="Y490" s="232"/>
      <c r="Z490" s="122"/>
      <c r="AA490" s="110"/>
      <c r="AB490" s="194"/>
      <c r="AC490" s="174"/>
      <c r="AD490" s="19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</row>
    <row r="491" spans="1:42" s="7" customFormat="1" ht="21" customHeight="1" x14ac:dyDescent="0.4">
      <c r="A491" s="115"/>
      <c r="B491" s="98" t="s">
        <v>296</v>
      </c>
      <c r="C491" s="80"/>
      <c r="D491" s="248"/>
      <c r="E491" s="249"/>
      <c r="F491" s="98" t="s">
        <v>343</v>
      </c>
      <c r="G491" s="83"/>
      <c r="H491" s="231"/>
      <c r="I491" s="127"/>
      <c r="J491" s="98" t="s">
        <v>296</v>
      </c>
      <c r="K491" s="83"/>
      <c r="L491" s="231"/>
      <c r="M491" s="232"/>
      <c r="N491" s="98"/>
      <c r="O491" s="83"/>
      <c r="P491" s="231"/>
      <c r="Q491" s="254"/>
      <c r="R491" s="98" t="s">
        <v>542</v>
      </c>
      <c r="S491" s="83"/>
      <c r="T491" s="231"/>
      <c r="U491" s="254"/>
      <c r="V491" s="205"/>
      <c r="W491" s="39"/>
      <c r="X491" s="233"/>
      <c r="Y491" s="232"/>
      <c r="Z491" s="122"/>
      <c r="AA491" s="110"/>
      <c r="AB491" s="194"/>
      <c r="AC491" s="174"/>
      <c r="AD491" s="19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</row>
    <row r="492" spans="1:42" s="7" customFormat="1" ht="21" customHeight="1" x14ac:dyDescent="0.4">
      <c r="A492" s="118"/>
      <c r="B492" s="149"/>
      <c r="C492" s="80"/>
      <c r="D492" s="248"/>
      <c r="E492" s="249"/>
      <c r="F492" s="122"/>
      <c r="G492" s="110"/>
      <c r="H492" s="194"/>
      <c r="I492" s="295"/>
      <c r="J492" s="539" t="s">
        <v>402</v>
      </c>
      <c r="K492" s="83"/>
      <c r="L492" s="231"/>
      <c r="M492" s="232"/>
      <c r="N492" s="257"/>
      <c r="O492" s="83"/>
      <c r="P492" s="231"/>
      <c r="Q492" s="254"/>
      <c r="R492" s="257"/>
      <c r="S492" s="83"/>
      <c r="T492" s="231"/>
      <c r="U492" s="254"/>
      <c r="V492" s="205"/>
      <c r="W492" s="39"/>
      <c r="X492" s="233"/>
      <c r="Y492" s="232"/>
      <c r="Z492" s="122"/>
      <c r="AA492" s="110"/>
      <c r="AB492" s="194"/>
      <c r="AC492" s="563"/>
      <c r="AD492" s="351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</row>
    <row r="493" spans="1:42" s="7" customFormat="1" ht="21" customHeight="1" x14ac:dyDescent="0.4">
      <c r="A493" s="115"/>
      <c r="B493" s="98">
        <v>87</v>
      </c>
      <c r="C493" s="83" t="s">
        <v>55</v>
      </c>
      <c r="D493" s="248"/>
      <c r="E493" s="249"/>
      <c r="F493" s="122">
        <v>81</v>
      </c>
      <c r="G493" s="110" t="s">
        <v>233</v>
      </c>
      <c r="H493" s="194"/>
      <c r="I493" s="274"/>
      <c r="J493" s="98">
        <v>96</v>
      </c>
      <c r="K493" s="83" t="s">
        <v>55</v>
      </c>
      <c r="L493" s="231"/>
      <c r="M493" s="232"/>
      <c r="N493" s="98">
        <v>89</v>
      </c>
      <c r="O493" s="83" t="s">
        <v>227</v>
      </c>
      <c r="P493" s="231"/>
      <c r="Q493" s="254"/>
      <c r="R493" s="98">
        <v>94</v>
      </c>
      <c r="S493" s="83" t="s">
        <v>55</v>
      </c>
      <c r="T493" s="231"/>
      <c r="U493" s="254"/>
      <c r="V493" s="98">
        <v>88</v>
      </c>
      <c r="W493" s="83" t="s">
        <v>297</v>
      </c>
      <c r="X493" s="231"/>
      <c r="Y493" s="232"/>
      <c r="Z493" s="122">
        <v>97</v>
      </c>
      <c r="AA493" s="110" t="s">
        <v>172</v>
      </c>
      <c r="AB493" s="194"/>
      <c r="AC493" s="266"/>
      <c r="AD493" s="19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</row>
    <row r="494" spans="1:42" s="7" customFormat="1" ht="21" customHeight="1" x14ac:dyDescent="0.4">
      <c r="A494" s="115"/>
      <c r="B494" s="263">
        <v>3</v>
      </c>
      <c r="C494" s="121"/>
      <c r="D494" s="264">
        <f>B493+B494</f>
        <v>90</v>
      </c>
      <c r="E494" s="265"/>
      <c r="F494" s="122">
        <v>4</v>
      </c>
      <c r="G494" s="108"/>
      <c r="H494" s="194">
        <v>0</v>
      </c>
      <c r="I494" s="274"/>
      <c r="J494" s="239">
        <v>4</v>
      </c>
      <c r="K494" s="103"/>
      <c r="L494" s="129">
        <f>J493+J494</f>
        <v>100</v>
      </c>
      <c r="M494" s="241"/>
      <c r="N494" s="239">
        <v>6</v>
      </c>
      <c r="O494" s="103"/>
      <c r="P494" s="129">
        <f>N493+N494</f>
        <v>95</v>
      </c>
      <c r="Q494" s="256"/>
      <c r="R494" s="239">
        <v>6</v>
      </c>
      <c r="S494" s="103"/>
      <c r="T494" s="129">
        <f>R493+R494</f>
        <v>100</v>
      </c>
      <c r="U494" s="256"/>
      <c r="V494" s="239">
        <v>7</v>
      </c>
      <c r="W494" s="103"/>
      <c r="X494" s="129">
        <f>V493+V494</f>
        <v>95</v>
      </c>
      <c r="Y494" s="241"/>
      <c r="Z494" s="122">
        <v>3</v>
      </c>
      <c r="AA494" s="108"/>
      <c r="AB494" s="194">
        <v>0</v>
      </c>
      <c r="AC494" s="266"/>
      <c r="AD494" s="19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</row>
    <row r="495" spans="1:42" s="10" customFormat="1" ht="21" customHeight="1" x14ac:dyDescent="0.25">
      <c r="A495" s="79">
        <v>0.25</v>
      </c>
      <c r="B495" s="203"/>
      <c r="C495" s="83"/>
      <c r="D495" s="84"/>
      <c r="E495" s="85">
        <f>(AC449+AB457/60/24+AB465/60/24+D480/60/24+D487/60/24+D494/60/24)</f>
        <v>1.2708333333333335</v>
      </c>
      <c r="F495" s="110"/>
      <c r="G495" s="110"/>
      <c r="H495" s="111"/>
      <c r="I495" s="112">
        <f>(E565+D573/60/24+D580/60/24+H480/60/24+H487/60/24+H494/60/24)</f>
        <v>1.2152777777777777</v>
      </c>
      <c r="J495" s="83"/>
      <c r="K495" s="83"/>
      <c r="L495" s="84"/>
      <c r="M495" s="85">
        <f>(I565+H573/60/24+H580/60/24+L480/60/24+L487/60/24+L494/60/24)</f>
        <v>1.2534722222222223</v>
      </c>
      <c r="N495" s="83"/>
      <c r="O495" s="83"/>
      <c r="P495" s="84"/>
      <c r="Q495" s="85">
        <f>(M565+L573/60/24+L580/60/24+P480/60/24+P487/60/24+P494/60/24)</f>
        <v>1.1458333333333333</v>
      </c>
      <c r="R495" s="83"/>
      <c r="S495" s="83"/>
      <c r="T495" s="84"/>
      <c r="U495" s="85">
        <f>(Q565+P573/60/24+P580/60/24+T480/60/24+T487/60/24+T494/60/24)</f>
        <v>1.2604166666666665</v>
      </c>
      <c r="V495" s="83"/>
      <c r="W495" s="83"/>
      <c r="X495" s="84"/>
      <c r="Y495" s="85">
        <f>(U565+T573/60/24+T580/60/24+X480/60/24+X487/60/24+X494/60/24)</f>
        <v>1.1805555555555556</v>
      </c>
      <c r="Z495" s="172"/>
      <c r="AA495" s="172"/>
      <c r="AB495" s="173"/>
      <c r="AC495" s="112">
        <f>(Y565+X573/60/24+X580/60/24+AB480/60/24+AB487/60/24+AB494/60/24)</f>
        <v>1.15625</v>
      </c>
      <c r="AD495" s="134">
        <v>0.25</v>
      </c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</row>
    <row r="496" spans="1:42" s="7" customFormat="1" ht="21" customHeight="1" x14ac:dyDescent="0.4">
      <c r="A496" s="115"/>
      <c r="B496" s="197" t="s">
        <v>368</v>
      </c>
      <c r="C496" s="83"/>
      <c r="D496" s="231"/>
      <c r="E496" s="232"/>
      <c r="F496" s="142"/>
      <c r="G496" s="110"/>
      <c r="H496" s="194"/>
      <c r="I496" s="270"/>
      <c r="J496" s="197" t="s">
        <v>300</v>
      </c>
      <c r="K496" s="83"/>
      <c r="L496" s="231"/>
      <c r="M496" s="231"/>
      <c r="N496" s="197" t="s">
        <v>266</v>
      </c>
      <c r="O496" s="83"/>
      <c r="P496" s="83"/>
      <c r="Q496" s="232"/>
      <c r="R496" s="197" t="s">
        <v>292</v>
      </c>
      <c r="S496" s="259"/>
      <c r="T496" s="238"/>
      <c r="U496" s="254"/>
      <c r="V496" s="197" t="s">
        <v>377</v>
      </c>
      <c r="W496" s="83"/>
      <c r="X496" s="231"/>
      <c r="Y496" s="232"/>
      <c r="Z496" s="142"/>
      <c r="AA496" s="564"/>
      <c r="AB496" s="565"/>
      <c r="AC496" s="174"/>
      <c r="AD496" s="19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</row>
    <row r="497" spans="1:42" s="7" customFormat="1" ht="21" customHeight="1" x14ac:dyDescent="0.4">
      <c r="A497" s="115"/>
      <c r="B497" s="98" t="s">
        <v>369</v>
      </c>
      <c r="C497" s="83"/>
      <c r="D497" s="231"/>
      <c r="E497" s="232"/>
      <c r="F497" s="98"/>
      <c r="G497" s="83"/>
      <c r="H497" s="231"/>
      <c r="I497" s="254"/>
      <c r="J497" s="98" t="s">
        <v>301</v>
      </c>
      <c r="K497" s="83"/>
      <c r="L497" s="231"/>
      <c r="M497" s="231"/>
      <c r="N497" s="98" t="s">
        <v>267</v>
      </c>
      <c r="O497" s="83"/>
      <c r="P497" s="83"/>
      <c r="Q497" s="232"/>
      <c r="R497" s="98" t="s">
        <v>293</v>
      </c>
      <c r="S497" s="83"/>
      <c r="T497" s="231"/>
      <c r="U497" s="254"/>
      <c r="V497" s="98" t="s">
        <v>378</v>
      </c>
      <c r="W497" s="83"/>
      <c r="X497" s="231"/>
      <c r="Y497" s="232"/>
      <c r="Z497" s="205"/>
      <c r="AA497" s="39"/>
      <c r="AB497" s="233"/>
      <c r="AC497" s="93"/>
      <c r="AD497" s="19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</row>
    <row r="498" spans="1:42" s="7" customFormat="1" ht="21" customHeight="1" x14ac:dyDescent="0.4">
      <c r="A498" s="115"/>
      <c r="B498" s="98" t="s">
        <v>296</v>
      </c>
      <c r="C498" s="83"/>
      <c r="D498" s="231"/>
      <c r="E498" s="232"/>
      <c r="F498" s="98"/>
      <c r="G498" s="83"/>
      <c r="H498" s="231"/>
      <c r="I498" s="254"/>
      <c r="J498" s="98" t="s">
        <v>296</v>
      </c>
      <c r="K498" s="83"/>
      <c r="L498" s="231"/>
      <c r="M498" s="231"/>
      <c r="N498" s="98" t="s">
        <v>25</v>
      </c>
      <c r="O498" s="83"/>
      <c r="P498" s="83"/>
      <c r="Q498" s="232"/>
      <c r="R498" s="98" t="s">
        <v>190</v>
      </c>
      <c r="S498" s="83"/>
      <c r="T498" s="231"/>
      <c r="U498" s="254"/>
      <c r="V498" s="98" t="s">
        <v>446</v>
      </c>
      <c r="W498" s="83"/>
      <c r="X498" s="231"/>
      <c r="Y498" s="232"/>
      <c r="Z498" s="204"/>
      <c r="AA498" s="39"/>
      <c r="AB498" s="233"/>
      <c r="AC498" s="93"/>
      <c r="AD498" s="193"/>
      <c r="AE498" s="13"/>
      <c r="AF498" s="13"/>
      <c r="AG498" s="13"/>
      <c r="AH498" s="13"/>
      <c r="AI498" s="13"/>
      <c r="AJ498" s="13"/>
      <c r="AK498" s="13"/>
      <c r="AL498" s="13"/>
    </row>
    <row r="499" spans="1:42" s="7" customFormat="1" ht="21" customHeight="1" x14ac:dyDescent="0.4">
      <c r="A499" s="115"/>
      <c r="B499" s="142" t="s">
        <v>318</v>
      </c>
      <c r="C499" s="83"/>
      <c r="D499" s="231"/>
      <c r="E499" s="232"/>
      <c r="F499" s="257"/>
      <c r="G499" s="83"/>
      <c r="H499" s="231"/>
      <c r="I499" s="254"/>
      <c r="J499" s="257"/>
      <c r="K499" s="83"/>
      <c r="L499" s="231"/>
      <c r="M499" s="231"/>
      <c r="N499" s="257"/>
      <c r="O499" s="83"/>
      <c r="P499" s="83"/>
      <c r="Q499" s="232"/>
      <c r="R499" s="262"/>
      <c r="S499" s="110"/>
      <c r="T499" s="194"/>
      <c r="U499" s="270"/>
      <c r="V499" s="539"/>
      <c r="W499" s="83"/>
      <c r="X499" s="231"/>
      <c r="Y499" s="232"/>
      <c r="Z499" s="267"/>
      <c r="AA499" s="39"/>
      <c r="AB499" s="233"/>
      <c r="AC499" s="255"/>
      <c r="AD499" s="193"/>
      <c r="AE499" s="13"/>
      <c r="AF499" s="13"/>
      <c r="AG499" s="13"/>
      <c r="AH499" s="13"/>
      <c r="AI499" s="13"/>
      <c r="AJ499" s="13"/>
      <c r="AK499" s="13"/>
      <c r="AL499" s="13"/>
    </row>
    <row r="500" spans="1:42" s="7" customFormat="1" ht="21" customHeight="1" x14ac:dyDescent="0.4">
      <c r="A500" s="115"/>
      <c r="B500" s="122">
        <v>93</v>
      </c>
      <c r="C500" s="110" t="s">
        <v>233</v>
      </c>
      <c r="D500" s="194"/>
      <c r="E500" s="266"/>
      <c r="F500" s="98">
        <v>81</v>
      </c>
      <c r="G500" s="83" t="s">
        <v>55</v>
      </c>
      <c r="H500" s="231"/>
      <c r="I500" s="237"/>
      <c r="J500" s="98">
        <v>86</v>
      </c>
      <c r="K500" s="83" t="s">
        <v>55</v>
      </c>
      <c r="L500" s="231"/>
      <c r="M500" s="231"/>
      <c r="N500" s="98">
        <v>99</v>
      </c>
      <c r="O500" s="83" t="s">
        <v>54</v>
      </c>
      <c r="P500" s="83"/>
      <c r="Q500" s="232"/>
      <c r="R500" s="122">
        <v>101</v>
      </c>
      <c r="S500" s="110" t="s">
        <v>233</v>
      </c>
      <c r="T500" s="194"/>
      <c r="U500" s="270"/>
      <c r="V500" s="98">
        <v>88</v>
      </c>
      <c r="W500" s="83" t="s">
        <v>54</v>
      </c>
      <c r="X500" s="231"/>
      <c r="Y500" s="232"/>
      <c r="Z500" s="98">
        <v>114</v>
      </c>
      <c r="AA500" s="83" t="s">
        <v>55</v>
      </c>
      <c r="AB500" s="231"/>
      <c r="AC500" s="232"/>
      <c r="AD500" s="193"/>
      <c r="AE500" s="13"/>
      <c r="AF500" s="13"/>
      <c r="AG500" s="13"/>
      <c r="AH500" s="13"/>
      <c r="AI500" s="13"/>
      <c r="AJ500" s="13"/>
      <c r="AK500" s="13"/>
      <c r="AL500" s="13"/>
    </row>
    <row r="501" spans="1:42" s="7" customFormat="1" ht="21" customHeight="1" x14ac:dyDescent="0.4">
      <c r="A501" s="115"/>
      <c r="B501" s="268">
        <v>2</v>
      </c>
      <c r="C501" s="108"/>
      <c r="D501" s="194">
        <v>0</v>
      </c>
      <c r="E501" s="266"/>
      <c r="F501" s="239">
        <v>4</v>
      </c>
      <c r="G501" s="103"/>
      <c r="H501" s="129">
        <f>F500+F501</f>
        <v>85</v>
      </c>
      <c r="I501" s="240"/>
      <c r="J501" s="239">
        <v>4</v>
      </c>
      <c r="K501" s="103"/>
      <c r="L501" s="129">
        <f>J500+J501</f>
        <v>90</v>
      </c>
      <c r="M501" s="129"/>
      <c r="N501" s="239">
        <v>6</v>
      </c>
      <c r="O501" s="103"/>
      <c r="P501" s="129">
        <f>N500+N501</f>
        <v>105</v>
      </c>
      <c r="Q501" s="241"/>
      <c r="R501" s="122">
        <v>4</v>
      </c>
      <c r="S501" s="108"/>
      <c r="T501" s="194">
        <v>0</v>
      </c>
      <c r="U501" s="270"/>
      <c r="V501" s="239">
        <v>2</v>
      </c>
      <c r="W501" s="103"/>
      <c r="X501" s="129">
        <f>V500+V501</f>
        <v>90</v>
      </c>
      <c r="Y501" s="241"/>
      <c r="Z501" s="239">
        <v>6</v>
      </c>
      <c r="AA501" s="103"/>
      <c r="AB501" s="129">
        <f>Z500+Z501</f>
        <v>120</v>
      </c>
      <c r="AC501" s="241"/>
      <c r="AD501" s="193"/>
      <c r="AE501" s="13"/>
      <c r="AF501" s="13"/>
      <c r="AG501" s="13"/>
      <c r="AH501" s="13"/>
      <c r="AI501" s="13"/>
      <c r="AJ501" s="13"/>
      <c r="AK501" s="13"/>
      <c r="AL501" s="13"/>
    </row>
    <row r="502" spans="1:42" s="11" customFormat="1" ht="21" customHeight="1" x14ac:dyDescent="0.25">
      <c r="A502" s="79">
        <v>0.29166666666666669</v>
      </c>
      <c r="B502" s="110"/>
      <c r="C502" s="110"/>
      <c r="D502" s="111"/>
      <c r="E502" s="112">
        <f>(AC449+AB457/60/24+AB465/60/24+D480/60/24+D487/60/24+D494/60/24+D501/60/24)</f>
        <v>1.2708333333333335</v>
      </c>
      <c r="F502" s="83"/>
      <c r="G502" s="83"/>
      <c r="H502" s="84"/>
      <c r="I502" s="85">
        <f>(E565+D573/60/24+D580/60/24+H480/60/24+H487/60/24+H494/60/24+H501/60/24)</f>
        <v>1.2743055555555554</v>
      </c>
      <c r="J502" s="83"/>
      <c r="K502" s="83"/>
      <c r="L502" s="84"/>
      <c r="M502" s="85">
        <f>(I565+H573/60/24+H580/60/24+L480/60/24+L487/60/24+L494/60/24+L501/60/24)</f>
        <v>1.3159722222222223</v>
      </c>
      <c r="N502" s="83"/>
      <c r="O502" s="83"/>
      <c r="P502" s="84"/>
      <c r="Q502" s="85">
        <f>(M565+L573/60/24+L580/60/24+P480/60/24+P487/60/24+P494/60/24+P501/60/24)</f>
        <v>1.21875</v>
      </c>
      <c r="R502" s="110"/>
      <c r="S502" s="110"/>
      <c r="T502" s="111"/>
      <c r="U502" s="112">
        <f>(Q565+P573/60/24+P580/60/24+T480/60/24+T487/60/24+T494/60/24+T501/60/24)</f>
        <v>1.2604166666666665</v>
      </c>
      <c r="V502" s="39"/>
      <c r="W502" s="39"/>
      <c r="X502" s="40"/>
      <c r="Y502" s="85">
        <f>(U565+T573/60/24+T580/60/24+X480/60/24+X487/60/24+X494/60/24+X501/60/24)</f>
        <v>1.2430555555555556</v>
      </c>
      <c r="Z502" s="39"/>
      <c r="AA502" s="39"/>
      <c r="AB502" s="40"/>
      <c r="AC502" s="85">
        <f>(Y565+X573/60/24+X580/60/24+AB480/60/24+AB487/60/24+AB494/60/24+AB501/60/24)</f>
        <v>1.2395833333333333</v>
      </c>
      <c r="AD502" s="134">
        <v>0.29166666666666669</v>
      </c>
      <c r="AE502" s="3"/>
      <c r="AF502" s="3"/>
      <c r="AG502" s="3"/>
      <c r="AH502" s="3"/>
      <c r="AI502" s="3"/>
      <c r="AJ502" s="3"/>
      <c r="AK502" s="3"/>
      <c r="AL502" s="3"/>
    </row>
    <row r="503" spans="1:42" s="7" customFormat="1" ht="21" customHeight="1" x14ac:dyDescent="0.4">
      <c r="A503" s="115"/>
      <c r="B503" s="197"/>
      <c r="C503" s="83"/>
      <c r="D503" s="231"/>
      <c r="E503" s="243"/>
      <c r="F503" s="197" t="s">
        <v>430</v>
      </c>
      <c r="G503" s="83"/>
      <c r="H503" s="231"/>
      <c r="I503" s="282"/>
      <c r="J503" s="148" t="s">
        <v>333</v>
      </c>
      <c r="K503" s="80"/>
      <c r="L503" s="248"/>
      <c r="M503" s="248"/>
      <c r="N503" s="197" t="s">
        <v>562</v>
      </c>
      <c r="O503" s="297"/>
      <c r="P503" s="297"/>
      <c r="Q503" s="251"/>
      <c r="R503" s="142"/>
      <c r="S503" s="110"/>
      <c r="T503" s="194"/>
      <c r="U503" s="557"/>
      <c r="V503" s="197" t="s">
        <v>565</v>
      </c>
      <c r="W503" s="83"/>
      <c r="X503" s="231"/>
      <c r="Y503" s="231"/>
      <c r="Z503" s="197" t="s">
        <v>298</v>
      </c>
      <c r="AA503" s="83"/>
      <c r="AB503" s="231"/>
      <c r="AC503" s="232"/>
      <c r="AD503" s="193"/>
      <c r="AE503" s="13"/>
      <c r="AF503" s="13"/>
      <c r="AG503" s="13"/>
      <c r="AH503" s="13"/>
    </row>
    <row r="504" spans="1:42" s="7" customFormat="1" ht="21" customHeight="1" x14ac:dyDescent="0.4">
      <c r="A504" s="115"/>
      <c r="B504" s="98"/>
      <c r="C504" s="83"/>
      <c r="D504" s="231"/>
      <c r="E504" s="243"/>
      <c r="F504" s="98" t="s">
        <v>431</v>
      </c>
      <c r="G504" s="83"/>
      <c r="H504" s="231"/>
      <c r="I504" s="127"/>
      <c r="J504" s="149" t="s">
        <v>334</v>
      </c>
      <c r="K504" s="80"/>
      <c r="L504" s="248"/>
      <c r="M504" s="248"/>
      <c r="N504" s="98" t="s">
        <v>563</v>
      </c>
      <c r="O504" s="83"/>
      <c r="P504" s="231"/>
      <c r="Q504" s="251"/>
      <c r="R504" s="205"/>
      <c r="S504" s="39"/>
      <c r="T504" s="233"/>
      <c r="U504" s="260"/>
      <c r="V504" s="98" t="s">
        <v>566</v>
      </c>
      <c r="W504" s="83"/>
      <c r="X504" s="231"/>
      <c r="Y504" s="231"/>
      <c r="Z504" s="98" t="s">
        <v>299</v>
      </c>
      <c r="AA504" s="83"/>
      <c r="AB504" s="231"/>
      <c r="AC504" s="232"/>
      <c r="AD504" s="193"/>
      <c r="AE504" s="13"/>
      <c r="AF504" s="13"/>
      <c r="AG504" s="13"/>
      <c r="AH504" s="13"/>
    </row>
    <row r="505" spans="1:42" s="7" customFormat="1" ht="21" customHeight="1" x14ac:dyDescent="0.4">
      <c r="A505" s="115"/>
      <c r="B505" s="98"/>
      <c r="C505" s="83"/>
      <c r="D505" s="231"/>
      <c r="E505" s="127"/>
      <c r="F505" s="98" t="s">
        <v>296</v>
      </c>
      <c r="G505" s="83"/>
      <c r="H505" s="231"/>
      <c r="I505" s="127"/>
      <c r="J505" s="561" t="s">
        <v>335</v>
      </c>
      <c r="K505" s="80"/>
      <c r="L505" s="248"/>
      <c r="M505" s="248"/>
      <c r="N505" s="98" t="s">
        <v>542</v>
      </c>
      <c r="O505" s="83"/>
      <c r="P505" s="231"/>
      <c r="Q505" s="251"/>
      <c r="R505" s="205"/>
      <c r="S505" s="39"/>
      <c r="T505" s="233"/>
      <c r="U505" s="260"/>
      <c r="V505" s="98" t="s">
        <v>542</v>
      </c>
      <c r="W505" s="83"/>
      <c r="X505" s="231"/>
      <c r="Y505" s="231"/>
      <c r="Z505" s="98" t="s">
        <v>296</v>
      </c>
      <c r="AA505" s="83"/>
      <c r="AB505" s="231"/>
      <c r="AC505" s="232"/>
      <c r="AD505" s="193"/>
      <c r="AE505" s="13"/>
      <c r="AF505" s="13"/>
      <c r="AG505" s="13"/>
      <c r="AH505" s="13"/>
    </row>
    <row r="506" spans="1:42" s="7" customFormat="1" ht="21" customHeight="1" x14ac:dyDescent="0.4">
      <c r="A506" s="100"/>
      <c r="B506" s="98"/>
      <c r="C506" s="83"/>
      <c r="D506" s="231"/>
      <c r="E506" s="243"/>
      <c r="F506" s="98"/>
      <c r="G506" s="83"/>
      <c r="H506" s="231"/>
      <c r="I506" s="283"/>
      <c r="J506" s="98" t="s">
        <v>296</v>
      </c>
      <c r="K506" s="80"/>
      <c r="L506" s="248"/>
      <c r="M506" s="248"/>
      <c r="N506" s="197" t="s">
        <v>564</v>
      </c>
      <c r="O506" s="251"/>
      <c r="P506" s="231"/>
      <c r="Q506" s="251"/>
      <c r="R506" s="205"/>
      <c r="S506" s="39"/>
      <c r="T506" s="233"/>
      <c r="U506" s="260"/>
      <c r="V506" s="98" t="s">
        <v>567</v>
      </c>
      <c r="W506" s="83"/>
      <c r="X506" s="231"/>
      <c r="Y506" s="231"/>
      <c r="Z506" s="257"/>
      <c r="AA506" s="251"/>
      <c r="AB506" s="251"/>
      <c r="AC506" s="254"/>
      <c r="AD506" s="176"/>
      <c r="AE506" s="13"/>
      <c r="AF506" s="13"/>
      <c r="AG506" s="13"/>
      <c r="AH506" s="13"/>
      <c r="AI506" s="13"/>
      <c r="AJ506" s="13"/>
      <c r="AK506" s="13"/>
      <c r="AL506" s="13"/>
    </row>
    <row r="507" spans="1:42" s="7" customFormat="1" ht="21" customHeight="1" x14ac:dyDescent="0.4">
      <c r="A507" s="115"/>
      <c r="B507" s="98">
        <v>93</v>
      </c>
      <c r="C507" s="83" t="s">
        <v>55</v>
      </c>
      <c r="D507" s="231"/>
      <c r="E507" s="232"/>
      <c r="F507" s="98">
        <v>80</v>
      </c>
      <c r="G507" s="83" t="s">
        <v>55</v>
      </c>
      <c r="H507" s="231"/>
      <c r="I507" s="237"/>
      <c r="J507" s="98">
        <v>92</v>
      </c>
      <c r="K507" s="83" t="s">
        <v>55</v>
      </c>
      <c r="L507" s="248"/>
      <c r="M507" s="248"/>
      <c r="N507" s="98">
        <v>92</v>
      </c>
      <c r="O507" s="83" t="s">
        <v>55</v>
      </c>
      <c r="P507" s="231"/>
      <c r="Q507" s="251"/>
      <c r="R507" s="98">
        <v>101</v>
      </c>
      <c r="S507" s="83" t="s">
        <v>55</v>
      </c>
      <c r="T507" s="231"/>
      <c r="U507" s="254"/>
      <c r="V507" s="98">
        <v>79</v>
      </c>
      <c r="W507" s="83" t="s">
        <v>55</v>
      </c>
      <c r="X507" s="231"/>
      <c r="Y507" s="231"/>
      <c r="Z507" s="98">
        <v>85</v>
      </c>
      <c r="AA507" s="83" t="s">
        <v>55</v>
      </c>
      <c r="AB507" s="231"/>
      <c r="AC507" s="232"/>
      <c r="AD507" s="193"/>
      <c r="AE507" s="13"/>
      <c r="AF507" s="13"/>
      <c r="AG507" s="13"/>
      <c r="AH507" s="13"/>
      <c r="AI507" s="13"/>
      <c r="AJ507" s="13"/>
      <c r="AK507" s="13"/>
      <c r="AL507" s="13"/>
    </row>
    <row r="508" spans="1:42" s="7" customFormat="1" ht="21" customHeight="1" x14ac:dyDescent="0.4">
      <c r="A508" s="115"/>
      <c r="B508" s="239">
        <v>7</v>
      </c>
      <c r="C508" s="103"/>
      <c r="D508" s="129">
        <f>B507+B508</f>
        <v>100</v>
      </c>
      <c r="E508" s="241"/>
      <c r="F508" s="239">
        <v>5</v>
      </c>
      <c r="G508" s="103"/>
      <c r="H508" s="129">
        <f>F507+F508</f>
        <v>85</v>
      </c>
      <c r="I508" s="240"/>
      <c r="J508" s="263">
        <v>3</v>
      </c>
      <c r="K508" s="121"/>
      <c r="L508" s="264">
        <f>J507+J508</f>
        <v>95</v>
      </c>
      <c r="M508" s="264"/>
      <c r="N508" s="239">
        <v>3</v>
      </c>
      <c r="O508" s="103"/>
      <c r="P508" s="129">
        <f>N507+N508</f>
        <v>95</v>
      </c>
      <c r="Q508" s="253"/>
      <c r="R508" s="239">
        <v>9</v>
      </c>
      <c r="S508" s="103"/>
      <c r="T508" s="129">
        <f>R507+R508</f>
        <v>110</v>
      </c>
      <c r="U508" s="256"/>
      <c r="V508" s="239">
        <v>6</v>
      </c>
      <c r="W508" s="103"/>
      <c r="X508" s="129">
        <f>V507+V508</f>
        <v>85</v>
      </c>
      <c r="Y508" s="129"/>
      <c r="Z508" s="239">
        <v>5</v>
      </c>
      <c r="AA508" s="103"/>
      <c r="AB508" s="129">
        <f>Z507+Z508</f>
        <v>90</v>
      </c>
      <c r="AC508" s="241"/>
      <c r="AD508" s="193"/>
      <c r="AE508" s="13"/>
      <c r="AF508" s="13"/>
      <c r="AG508" s="13"/>
      <c r="AH508" s="13"/>
      <c r="AI508" s="13"/>
      <c r="AJ508" s="13"/>
      <c r="AK508" s="13"/>
      <c r="AL508" s="13"/>
    </row>
    <row r="509" spans="1:42" s="11" customFormat="1" ht="21" customHeight="1" x14ac:dyDescent="0.25">
      <c r="A509" s="79">
        <v>0.375</v>
      </c>
      <c r="B509" s="124"/>
      <c r="C509" s="124"/>
      <c r="D509" s="124"/>
      <c r="E509" s="85">
        <f>(AC449+AB457/60/24+AB465/60/24+D480/60/24+D487/60/24+D494/60/24+D501/60/24+D508/60/24)</f>
        <v>1.3402777777777779</v>
      </c>
      <c r="F509" s="97"/>
      <c r="G509" s="91"/>
      <c r="H509" s="92"/>
      <c r="I509" s="85">
        <f>(E565+D573/60/24+D580/60/24+H480/60/24+H487/60/24+H494/60/24+H501/60/24+H508/60/24)</f>
        <v>1.333333333333333</v>
      </c>
      <c r="J509" s="101"/>
      <c r="K509" s="91"/>
      <c r="L509" s="92"/>
      <c r="M509" s="85">
        <f>(I565+H573/60/24+H580/60/24+L480/60/24+L487/60/24+L494/60/24+L501/60/24+L508/60/24)</f>
        <v>1.3819444444444446</v>
      </c>
      <c r="N509" s="101"/>
      <c r="O509" s="87"/>
      <c r="P509" s="88"/>
      <c r="Q509" s="85">
        <f>(M565+L573/60/24+L580/60/24+P480/60/24+P487/60/24+P494/60/24+P501/60/24+P508/60/24)</f>
        <v>1.2847222222222223</v>
      </c>
      <c r="R509" s="101"/>
      <c r="S509" s="87"/>
      <c r="T509" s="88"/>
      <c r="U509" s="85">
        <f>(Q565+P573/60/24+P580/60/24+T480/60/24+T487/60/24+T494/60/24+T501/60/24+T508/60/24)</f>
        <v>1.3368055555555554</v>
      </c>
      <c r="V509" s="204"/>
      <c r="W509" s="204"/>
      <c r="X509" s="204"/>
      <c r="Y509" s="85">
        <f>(U565+T573/60/24+T580/60/24+X480/60/24+X487/60/24+X494/60/24+X501/60/24+X508/60/24)</f>
        <v>1.3020833333333333</v>
      </c>
      <c r="Z509" s="39"/>
      <c r="AA509" s="39"/>
      <c r="AB509" s="40"/>
      <c r="AC509" s="85">
        <f>(Y565+X573/60/24+X580/60/24+AB480/60/24+AB487/60/24+AB494/60/24+AB501/60/24+AB508/60/24)</f>
        <v>1.3020833333333333</v>
      </c>
      <c r="AD509" s="134">
        <v>0.375</v>
      </c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</row>
    <row r="510" spans="1:42" s="7" customFormat="1" ht="21" customHeight="1" x14ac:dyDescent="0.4">
      <c r="A510" s="96"/>
      <c r="B510" s="148" t="s">
        <v>329</v>
      </c>
      <c r="C510" s="80"/>
      <c r="D510" s="248"/>
      <c r="E510" s="248"/>
      <c r="F510" s="197" t="s">
        <v>558</v>
      </c>
      <c r="G510" s="83"/>
      <c r="H510" s="231"/>
      <c r="I510" s="254"/>
      <c r="J510" s="197" t="s">
        <v>380</v>
      </c>
      <c r="K510" s="83"/>
      <c r="L510" s="231"/>
      <c r="M510" s="243"/>
      <c r="N510" s="197" t="s">
        <v>428</v>
      </c>
      <c r="O510" s="83"/>
      <c r="P510" s="231"/>
      <c r="Q510" s="231"/>
      <c r="R510" s="197" t="s">
        <v>268</v>
      </c>
      <c r="S510" s="83"/>
      <c r="T510" s="231"/>
      <c r="U510" s="254"/>
      <c r="V510" s="190" t="s">
        <v>258</v>
      </c>
      <c r="W510" s="83"/>
      <c r="X510" s="231"/>
      <c r="Y510" s="93"/>
      <c r="Z510" s="98" t="s">
        <v>270</v>
      </c>
      <c r="AA510" s="83"/>
      <c r="AB510" s="231"/>
      <c r="AC510" s="254"/>
      <c r="AD510" s="182"/>
      <c r="AE510" s="13"/>
      <c r="AF510" s="13"/>
      <c r="AG510" s="13"/>
      <c r="AH510" s="13"/>
    </row>
    <row r="511" spans="1:42" s="7" customFormat="1" ht="21" customHeight="1" x14ac:dyDescent="0.4">
      <c r="A511" s="96"/>
      <c r="B511" s="149" t="s">
        <v>330</v>
      </c>
      <c r="C511" s="80"/>
      <c r="D511" s="248"/>
      <c r="E511" s="248"/>
      <c r="F511" s="98" t="s">
        <v>559</v>
      </c>
      <c r="G511" s="83"/>
      <c r="H511" s="231"/>
      <c r="I511" s="254"/>
      <c r="J511" s="98" t="s">
        <v>381</v>
      </c>
      <c r="K511" s="83"/>
      <c r="L511" s="231"/>
      <c r="M511" s="275"/>
      <c r="N511" s="98" t="s">
        <v>429</v>
      </c>
      <c r="O511" s="83"/>
      <c r="P511" s="231"/>
      <c r="Q511" s="231"/>
      <c r="R511" s="98" t="s">
        <v>269</v>
      </c>
      <c r="S511" s="83"/>
      <c r="T511" s="231"/>
      <c r="U511" s="254"/>
      <c r="V511" s="547" t="s">
        <v>259</v>
      </c>
      <c r="W511" s="83"/>
      <c r="X511" s="231"/>
      <c r="Y511" s="93"/>
      <c r="Z511" s="98" t="s">
        <v>271</v>
      </c>
      <c r="AA511" s="83"/>
      <c r="AB511" s="231"/>
      <c r="AC511" s="254"/>
      <c r="AD511" s="182"/>
      <c r="AE511" s="13"/>
      <c r="AF511" s="13"/>
      <c r="AG511" s="13"/>
      <c r="AH511" s="13"/>
    </row>
    <row r="512" spans="1:42" s="7" customFormat="1" ht="21" customHeight="1" x14ac:dyDescent="0.4">
      <c r="A512" s="96"/>
      <c r="B512" s="98" t="s">
        <v>25</v>
      </c>
      <c r="C512" s="80"/>
      <c r="D512" s="248"/>
      <c r="E512" s="248"/>
      <c r="F512" s="187" t="s">
        <v>41</v>
      </c>
      <c r="G512" s="83"/>
      <c r="H512" s="231"/>
      <c r="I512" s="254"/>
      <c r="J512" s="98" t="s">
        <v>296</v>
      </c>
      <c r="K512" s="83"/>
      <c r="L512" s="231"/>
      <c r="M512" s="275"/>
      <c r="N512" s="98" t="s">
        <v>296</v>
      </c>
      <c r="O512" s="83"/>
      <c r="P512" s="231"/>
      <c r="Q512" s="231"/>
      <c r="R512" s="98" t="s">
        <v>190</v>
      </c>
      <c r="S512" s="83"/>
      <c r="T512" s="231"/>
      <c r="U512" s="254"/>
      <c r="V512" s="548" t="s">
        <v>260</v>
      </c>
      <c r="W512" s="83"/>
      <c r="X512" s="231"/>
      <c r="Y512" s="93"/>
      <c r="Z512" s="98" t="s">
        <v>190</v>
      </c>
      <c r="AA512" s="83"/>
      <c r="AB512" s="231"/>
      <c r="AC512" s="254"/>
      <c r="AD512" s="182"/>
      <c r="AE512" s="13"/>
      <c r="AF512" s="13"/>
      <c r="AG512" s="13"/>
      <c r="AH512" s="13"/>
    </row>
    <row r="513" spans="1:42" s="7" customFormat="1" ht="21" customHeight="1" x14ac:dyDescent="0.4">
      <c r="A513" s="96"/>
      <c r="B513" s="197" t="s">
        <v>232</v>
      </c>
      <c r="C513" s="80"/>
      <c r="D513" s="248"/>
      <c r="E513" s="248"/>
      <c r="F513" s="98" t="s">
        <v>79</v>
      </c>
      <c r="G513" s="83"/>
      <c r="H513" s="251"/>
      <c r="I513" s="254"/>
      <c r="J513" s="98"/>
      <c r="K513" s="83"/>
      <c r="L513" s="231"/>
      <c r="M513" s="243" t="s">
        <v>319</v>
      </c>
      <c r="N513" s="98"/>
      <c r="O513" s="83"/>
      <c r="P513" s="231"/>
      <c r="Q513" s="231"/>
      <c r="R513" s="122" t="s">
        <v>526</v>
      </c>
      <c r="S513" s="251"/>
      <c r="T513" s="231"/>
      <c r="U513" s="254"/>
      <c r="V513" s="83" t="s">
        <v>236</v>
      </c>
      <c r="W513" s="83"/>
      <c r="X513" s="231"/>
      <c r="Y513" s="283"/>
      <c r="Z513" s="257"/>
      <c r="AA513" s="83"/>
      <c r="AB513" s="231"/>
      <c r="AC513" s="254"/>
      <c r="AD513" s="182"/>
      <c r="AE513" s="13"/>
      <c r="AF513" s="13"/>
      <c r="AG513" s="13"/>
      <c r="AH513" s="13"/>
    </row>
    <row r="514" spans="1:42" s="7" customFormat="1" ht="21" customHeight="1" x14ac:dyDescent="0.4">
      <c r="A514" s="96"/>
      <c r="B514" s="98">
        <v>90</v>
      </c>
      <c r="C514" s="83" t="s">
        <v>55</v>
      </c>
      <c r="D514" s="248"/>
      <c r="E514" s="248"/>
      <c r="F514" s="98">
        <v>86</v>
      </c>
      <c r="G514" s="83" t="s">
        <v>55</v>
      </c>
      <c r="H514" s="231"/>
      <c r="I514" s="254"/>
      <c r="J514" s="98">
        <v>108</v>
      </c>
      <c r="K514" s="83" t="s">
        <v>55</v>
      </c>
      <c r="L514" s="231"/>
      <c r="M514" s="243"/>
      <c r="N514" s="98">
        <v>128</v>
      </c>
      <c r="O514" s="83" t="s">
        <v>55</v>
      </c>
      <c r="P514" s="231"/>
      <c r="Q514" s="231"/>
      <c r="R514" s="98">
        <v>84</v>
      </c>
      <c r="S514" s="83" t="s">
        <v>55</v>
      </c>
      <c r="T514" s="231"/>
      <c r="U514" s="254"/>
      <c r="V514" s="83">
        <v>103</v>
      </c>
      <c r="W514" s="83" t="s">
        <v>55</v>
      </c>
      <c r="X514" s="231"/>
      <c r="Y514" s="237"/>
      <c r="Z514" s="98">
        <v>101</v>
      </c>
      <c r="AA514" s="83" t="s">
        <v>55</v>
      </c>
      <c r="AB514" s="231"/>
      <c r="AC514" s="254"/>
      <c r="AD514" s="182"/>
    </row>
    <row r="515" spans="1:42" s="7" customFormat="1" ht="21" customHeight="1" x14ac:dyDescent="0.4">
      <c r="A515" s="96"/>
      <c r="B515" s="263">
        <v>5</v>
      </c>
      <c r="C515" s="121"/>
      <c r="D515" s="264">
        <f>B514+B515</f>
        <v>95</v>
      </c>
      <c r="E515" s="264"/>
      <c r="F515" s="239">
        <v>4</v>
      </c>
      <c r="G515" s="103"/>
      <c r="H515" s="129">
        <f>F514+F515</f>
        <v>90</v>
      </c>
      <c r="I515" s="256"/>
      <c r="J515" s="239">
        <v>2</v>
      </c>
      <c r="K515" s="103"/>
      <c r="L515" s="129">
        <f>J514+J515</f>
        <v>110</v>
      </c>
      <c r="M515" s="104"/>
      <c r="N515" s="239">
        <v>7</v>
      </c>
      <c r="O515" s="103"/>
      <c r="P515" s="129">
        <f>N514+N515</f>
        <v>135</v>
      </c>
      <c r="Q515" s="129"/>
      <c r="R515" s="239">
        <v>6</v>
      </c>
      <c r="S515" s="103"/>
      <c r="T515" s="129">
        <f>R514+R515</f>
        <v>90</v>
      </c>
      <c r="U515" s="256"/>
      <c r="V515" s="246">
        <v>2</v>
      </c>
      <c r="W515" s="103"/>
      <c r="X515" s="129">
        <f>V514+V515</f>
        <v>105</v>
      </c>
      <c r="Y515" s="240"/>
      <c r="Z515" s="239">
        <v>4</v>
      </c>
      <c r="AA515" s="103"/>
      <c r="AB515" s="129">
        <f>Z514+Z515</f>
        <v>105</v>
      </c>
      <c r="AC515" s="256"/>
      <c r="AD515" s="182"/>
    </row>
    <row r="516" spans="1:42" s="10" customFormat="1" ht="21" customHeight="1" x14ac:dyDescent="0.25">
      <c r="A516" s="79">
        <v>0.45833333333333331</v>
      </c>
      <c r="B516" s="130"/>
      <c r="C516" s="113"/>
      <c r="D516" s="114"/>
      <c r="E516" s="82">
        <f>(AC449+AB457/60/24+AB465/60/24+D480/60/24+D487/60/24+D494/60/24+D501/60/24+D508/60/24+D515/60/24)</f>
        <v>1.4062500000000002</v>
      </c>
      <c r="F516" s="80"/>
      <c r="G516" s="80"/>
      <c r="H516" s="81"/>
      <c r="I516" s="82">
        <f>(E565+D573/60/24+D580/60/24+H480/60/24+H487/60/24+H494/60/24+H501/60/24+H508/60/24+H515/60/24)</f>
        <v>1.395833333333333</v>
      </c>
      <c r="J516" s="132"/>
      <c r="K516" s="132"/>
      <c r="L516" s="133"/>
      <c r="M516" s="137">
        <f>(I565+H573/60/24+H580/60/24+L480/60/24+L487/60/24+L494/60/24+L501/60/24+L508/60/24+L515/60/24)</f>
        <v>1.4583333333333335</v>
      </c>
      <c r="N516" s="83"/>
      <c r="O516" s="83"/>
      <c r="P516" s="84"/>
      <c r="Q516" s="85">
        <f>(M565+L573/60/24+L580/60/24+P480/60/24+P487/60/24+P494/60/24+P501/60/24+P508/60/24+P515/60/24)</f>
        <v>1.3784722222222223</v>
      </c>
      <c r="R516" s="83"/>
      <c r="S516" s="83"/>
      <c r="T516" s="84"/>
      <c r="U516" s="85">
        <f>(Q565+P573/60/24+P580/60/24+T480/60/24+T487/60/24+T494/60/24+T501/60/24+T508/60/24+T515/60/24)</f>
        <v>1.3993055555555554</v>
      </c>
      <c r="V516" s="205"/>
      <c r="W516" s="39"/>
      <c r="X516" s="40"/>
      <c r="Y516" s="85">
        <f>(U565+T573/60/24+T580/60/24+X480/60/24+X487/60/24+X494/60/24+X501/60/24+X508/60/24+X515/60/24)</f>
        <v>1.375</v>
      </c>
      <c r="Z516" s="39"/>
      <c r="AA516" s="39"/>
      <c r="AB516" s="40"/>
      <c r="AC516" s="85">
        <f>(Y565+X573/60/24+X580/60/24+AB480/60/24+AB487/60/24+AB494/60/24+AB501/60/24+AB508/60/24+AB515/60/24)</f>
        <v>1.375</v>
      </c>
      <c r="AD516" s="134">
        <v>0.45833333333333331</v>
      </c>
    </row>
    <row r="517" spans="1:42" s="7" customFormat="1" ht="21" customHeight="1" x14ac:dyDescent="0.4">
      <c r="A517" s="115"/>
      <c r="B517" s="197" t="s">
        <v>264</v>
      </c>
      <c r="C517" s="83"/>
      <c r="D517" s="231"/>
      <c r="E517" s="254"/>
      <c r="F517" s="148" t="s">
        <v>170</v>
      </c>
      <c r="G517" s="80"/>
      <c r="H517" s="248"/>
      <c r="I517" s="249"/>
      <c r="J517" s="197" t="s">
        <v>252</v>
      </c>
      <c r="K517" s="83"/>
      <c r="L517" s="231"/>
      <c r="M517" s="232"/>
      <c r="N517" s="190" t="s">
        <v>196</v>
      </c>
      <c r="O517" s="83"/>
      <c r="P517" s="231"/>
      <c r="Q517" s="232"/>
      <c r="R517" s="197" t="s">
        <v>211</v>
      </c>
      <c r="S517" s="83"/>
      <c r="T517" s="231"/>
      <c r="U517" s="243"/>
      <c r="V517" s="197" t="s">
        <v>135</v>
      </c>
      <c r="W517" s="83"/>
      <c r="X517" s="231"/>
      <c r="Y517" s="243"/>
      <c r="Z517" s="197" t="s">
        <v>336</v>
      </c>
      <c r="AA517" s="83"/>
      <c r="AB517" s="231"/>
      <c r="AC517" s="89"/>
      <c r="AD517" s="193"/>
      <c r="AE517" s="13"/>
      <c r="AF517" s="13"/>
      <c r="AG517" s="13"/>
      <c r="AH517" s="13"/>
      <c r="AI517" s="13"/>
      <c r="AJ517" s="13"/>
      <c r="AK517" s="13"/>
      <c r="AL517" s="13"/>
    </row>
    <row r="518" spans="1:42" s="7" customFormat="1" ht="21" customHeight="1" x14ac:dyDescent="0.4">
      <c r="A518" s="115"/>
      <c r="B518" s="98" t="s">
        <v>265</v>
      </c>
      <c r="C518" s="83"/>
      <c r="D518" s="231"/>
      <c r="E518" s="254"/>
      <c r="F518" s="149" t="s">
        <v>171</v>
      </c>
      <c r="G518" s="80"/>
      <c r="H518" s="248"/>
      <c r="I518" s="249"/>
      <c r="J518" s="98" t="s">
        <v>253</v>
      </c>
      <c r="K518" s="83"/>
      <c r="L518" s="231"/>
      <c r="M518" s="232"/>
      <c r="N518" s="83" t="s">
        <v>197</v>
      </c>
      <c r="O518" s="83"/>
      <c r="P518" s="231"/>
      <c r="Q518" s="232"/>
      <c r="R518" s="98" t="s">
        <v>212</v>
      </c>
      <c r="S518" s="83"/>
      <c r="T518" s="231"/>
      <c r="U518" s="243"/>
      <c r="V518" s="98" t="s">
        <v>115</v>
      </c>
      <c r="W518" s="83"/>
      <c r="X518" s="231"/>
      <c r="Y518" s="243"/>
      <c r="Z518" s="98" t="s">
        <v>337</v>
      </c>
      <c r="AA518" s="83"/>
      <c r="AB518" s="231"/>
      <c r="AC518" s="89"/>
      <c r="AD518" s="193"/>
      <c r="AE518" s="13"/>
      <c r="AF518" s="13"/>
      <c r="AG518" s="13"/>
      <c r="AH518" s="13"/>
      <c r="AI518" s="13"/>
      <c r="AJ518" s="13"/>
      <c r="AK518" s="13"/>
      <c r="AL518" s="13"/>
    </row>
    <row r="519" spans="1:42" s="7" customFormat="1" ht="21" customHeight="1" x14ac:dyDescent="0.4">
      <c r="A519" s="115"/>
      <c r="B519" s="98" t="s">
        <v>190</v>
      </c>
      <c r="C519" s="83"/>
      <c r="D519" s="231"/>
      <c r="E519" s="254"/>
      <c r="F519" s="98" t="s">
        <v>159</v>
      </c>
      <c r="G519" s="80"/>
      <c r="H519" s="248"/>
      <c r="I519" s="249"/>
      <c r="J519" s="98" t="s">
        <v>236</v>
      </c>
      <c r="K519" s="83"/>
      <c r="L519" s="231"/>
      <c r="M519" s="232"/>
      <c r="N519" s="83" t="s">
        <v>79</v>
      </c>
      <c r="O519" s="83"/>
      <c r="P519" s="231"/>
      <c r="Q519" s="232"/>
      <c r="R519" s="98" t="s">
        <v>190</v>
      </c>
      <c r="S519" s="83"/>
      <c r="T519" s="231"/>
      <c r="U519" s="127"/>
      <c r="V519" s="537" t="s">
        <v>116</v>
      </c>
      <c r="W519" s="83"/>
      <c r="X519" s="231"/>
      <c r="Y519" s="243"/>
      <c r="Z519" s="98" t="s">
        <v>296</v>
      </c>
      <c r="AA519" s="83"/>
      <c r="AB519" s="231"/>
      <c r="AC519" s="89"/>
      <c r="AD519" s="193"/>
      <c r="AE519" s="13"/>
      <c r="AF519" s="13"/>
      <c r="AG519" s="13"/>
      <c r="AH519" s="13"/>
      <c r="AI519" s="13"/>
      <c r="AJ519" s="13"/>
      <c r="AK519" s="13"/>
      <c r="AL519" s="13"/>
    </row>
    <row r="520" spans="1:42" s="7" customFormat="1" ht="21" customHeight="1" x14ac:dyDescent="0.4">
      <c r="A520" s="100"/>
      <c r="B520" s="257"/>
      <c r="C520" s="83"/>
      <c r="D520" s="231"/>
      <c r="E520" s="254"/>
      <c r="F520" s="197"/>
      <c r="G520" s="80"/>
      <c r="H520" s="248"/>
      <c r="I520" s="249"/>
      <c r="J520" s="539" t="s">
        <v>206</v>
      </c>
      <c r="K520" s="83"/>
      <c r="L520" s="231"/>
      <c r="M520" s="232"/>
      <c r="N520" s="83"/>
      <c r="O520" s="83"/>
      <c r="P520" s="231"/>
      <c r="Q520" s="232"/>
      <c r="R520" s="539" t="s">
        <v>206</v>
      </c>
      <c r="S520" s="83"/>
      <c r="T520" s="231"/>
      <c r="U520" s="243" t="s">
        <v>210</v>
      </c>
      <c r="V520" s="98" t="s">
        <v>79</v>
      </c>
      <c r="W520" s="83"/>
      <c r="X520" s="231"/>
      <c r="Y520" s="244"/>
      <c r="Z520" s="142" t="s">
        <v>41</v>
      </c>
      <c r="AA520" s="83"/>
      <c r="AB520" s="231"/>
      <c r="AC520" s="234"/>
      <c r="AD520" s="176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</row>
    <row r="521" spans="1:42" s="7" customFormat="1" ht="21" customHeight="1" x14ac:dyDescent="0.4">
      <c r="A521" s="115"/>
      <c r="B521" s="98">
        <v>95</v>
      </c>
      <c r="C521" s="83" t="s">
        <v>55</v>
      </c>
      <c r="D521" s="231"/>
      <c r="E521" s="254"/>
      <c r="F521" s="98">
        <v>87</v>
      </c>
      <c r="G521" s="280" t="s">
        <v>56</v>
      </c>
      <c r="H521" s="248"/>
      <c r="I521" s="249"/>
      <c r="J521" s="98">
        <v>96</v>
      </c>
      <c r="K521" s="83" t="s">
        <v>55</v>
      </c>
      <c r="L521" s="231"/>
      <c r="M521" s="232"/>
      <c r="N521" s="83">
        <v>101</v>
      </c>
      <c r="O521" s="83" t="s">
        <v>55</v>
      </c>
      <c r="P521" s="231"/>
      <c r="Q521" s="232"/>
      <c r="R521" s="98">
        <v>106</v>
      </c>
      <c r="S521" s="83" t="s">
        <v>55</v>
      </c>
      <c r="T521" s="231"/>
      <c r="U521" s="243"/>
      <c r="V521" s="98">
        <v>99</v>
      </c>
      <c r="W521" s="83" t="s">
        <v>55</v>
      </c>
      <c r="X521" s="83"/>
      <c r="Y521" s="244"/>
      <c r="Z521" s="98">
        <v>84</v>
      </c>
      <c r="AA521" s="83" t="s">
        <v>55</v>
      </c>
      <c r="AB521" s="231"/>
      <c r="AC521" s="237"/>
      <c r="AD521" s="19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</row>
    <row r="522" spans="1:42" s="7" customFormat="1" ht="21" customHeight="1" x14ac:dyDescent="0.4">
      <c r="A522" s="115"/>
      <c r="B522" s="239">
        <v>5</v>
      </c>
      <c r="C522" s="103"/>
      <c r="D522" s="129">
        <f>B521+B522</f>
        <v>100</v>
      </c>
      <c r="E522" s="256"/>
      <c r="F522" s="263">
        <v>8</v>
      </c>
      <c r="G522" s="121"/>
      <c r="H522" s="264">
        <f>F521+F522</f>
        <v>95</v>
      </c>
      <c r="I522" s="265"/>
      <c r="J522" s="239">
        <v>4</v>
      </c>
      <c r="K522" s="103"/>
      <c r="L522" s="129">
        <f>J521+J522</f>
        <v>100</v>
      </c>
      <c r="M522" s="241"/>
      <c r="N522" s="246">
        <v>4</v>
      </c>
      <c r="O522" s="103"/>
      <c r="P522" s="129">
        <f>N521+N522</f>
        <v>105</v>
      </c>
      <c r="Q522" s="241"/>
      <c r="R522" s="239">
        <v>4</v>
      </c>
      <c r="S522" s="103"/>
      <c r="T522" s="129">
        <f>R521+R522</f>
        <v>110</v>
      </c>
      <c r="U522" s="104"/>
      <c r="V522" s="239">
        <v>6</v>
      </c>
      <c r="W522" s="126"/>
      <c r="X522" s="246">
        <f>V521+V522</f>
        <v>105</v>
      </c>
      <c r="Y522" s="247"/>
      <c r="Z522" s="239">
        <v>6</v>
      </c>
      <c r="AA522" s="103"/>
      <c r="AB522" s="129">
        <f>Z521+Z522</f>
        <v>90</v>
      </c>
      <c r="AC522" s="240"/>
      <c r="AD522" s="19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</row>
    <row r="523" spans="1:42" s="10" customFormat="1" ht="21" customHeight="1" x14ac:dyDescent="0.25">
      <c r="A523" s="79">
        <v>0.5</v>
      </c>
      <c r="B523" s="80"/>
      <c r="C523" s="80"/>
      <c r="D523" s="81"/>
      <c r="E523" s="82">
        <f>(AC449+AB457/60/24+AB465/60/24+D480/60/24+D487/60/24+D494/60/24+D501/60/24+D508/60/24+D515/60/24+D522/60/24)</f>
        <v>1.4756944444444446</v>
      </c>
      <c r="F523" s="80"/>
      <c r="G523" s="80"/>
      <c r="H523" s="81"/>
      <c r="I523" s="82">
        <f>(E565+D573/60/24+D580/60/24+H480/60/24+H487/60/24+H494/60/24+H501/60/24+H508/60/24+H515/60/24+H522/60/24)</f>
        <v>1.4618055555555554</v>
      </c>
      <c r="J523" s="541"/>
      <c r="K523" s="113"/>
      <c r="L523" s="114"/>
      <c r="M523" s="82">
        <f>(I565+H573/60/24+H580/60/24+L480/60/24+L487/60/24+L494/60/24+L501/60/24+L508/60/24+L515/60/24+L522/60/24)</f>
        <v>1.5277777777777779</v>
      </c>
      <c r="N523" s="39"/>
      <c r="O523" s="39"/>
      <c r="P523" s="40"/>
      <c r="Q523" s="85">
        <f>(M565+L573/60/24+L580/60/24+P480/60/24+P487/60/24+P494/60/24+P501/60/24+P508/60/24+P515/60/24+P522/60/24)</f>
        <v>1.4513888888888891</v>
      </c>
      <c r="R523" s="83"/>
      <c r="S523" s="83"/>
      <c r="T523" s="84"/>
      <c r="U523" s="134">
        <f>(Q565+P573/60/24+P580/60/24+T480/60/24+T487/60/24+T494/60/24+T501/60/24+T508/60/24+T515/60/24+T522/60/24)</f>
        <v>1.4756944444444442</v>
      </c>
      <c r="V523" s="536"/>
      <c r="W523" s="39"/>
      <c r="X523" s="40"/>
      <c r="Y523" s="85">
        <f>(U565+T573/60/24+T580/60/24+X480/60/24+X487/60/24+X494/60/24+X501/60/24+X508/60/24+X515/60/24+X522/60/24)</f>
        <v>1.4479166666666667</v>
      </c>
      <c r="Z523" s="39"/>
      <c r="AA523" s="39"/>
      <c r="AB523" s="40"/>
      <c r="AC523" s="85">
        <f>(Y565+X573/60/24+X580/60/24+AB480/60/24+AB487/60/24+AB494/60/24+AB501/60/24+AB508/60/24+AB515/60/24+AB522/60/24)</f>
        <v>1.4375</v>
      </c>
      <c r="AD523" s="134">
        <v>0.5</v>
      </c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</row>
    <row r="524" spans="1:42" s="7" customFormat="1" ht="21" customHeight="1" x14ac:dyDescent="0.4">
      <c r="A524" s="96"/>
      <c r="B524" s="197" t="s">
        <v>261</v>
      </c>
      <c r="C524" s="83"/>
      <c r="D524" s="231"/>
      <c r="E524" s="243"/>
      <c r="F524" s="197" t="s">
        <v>202</v>
      </c>
      <c r="G524" s="83"/>
      <c r="H524" s="231"/>
      <c r="I524" s="231"/>
      <c r="J524" s="197" t="s">
        <v>188</v>
      </c>
      <c r="K524" s="83"/>
      <c r="L524" s="231"/>
      <c r="M524" s="89"/>
      <c r="N524" s="190" t="s">
        <v>186</v>
      </c>
      <c r="O524" s="83"/>
      <c r="P524" s="231"/>
      <c r="Q524" s="542"/>
      <c r="R524" s="197" t="s">
        <v>117</v>
      </c>
      <c r="S524" s="83"/>
      <c r="T524" s="231"/>
      <c r="U524" s="89"/>
      <c r="V524" s="533" t="s">
        <v>102</v>
      </c>
      <c r="W524" s="83"/>
      <c r="X524" s="231"/>
      <c r="Y524" s="232"/>
      <c r="Z524" s="197" t="s">
        <v>155</v>
      </c>
      <c r="AA524" s="83"/>
      <c r="AB524" s="231"/>
      <c r="AC524" s="232"/>
      <c r="AD524" s="182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</row>
    <row r="525" spans="1:42" s="7" customFormat="1" ht="21" customHeight="1" x14ac:dyDescent="0.35">
      <c r="A525" s="96"/>
      <c r="B525" s="98" t="s">
        <v>262</v>
      </c>
      <c r="C525" s="83"/>
      <c r="D525" s="231"/>
      <c r="E525" s="243"/>
      <c r="F525" s="98" t="s">
        <v>203</v>
      </c>
      <c r="G525" s="83"/>
      <c r="H525" s="231"/>
      <c r="I525" s="231"/>
      <c r="J525" s="98" t="s">
        <v>189</v>
      </c>
      <c r="K525" s="83"/>
      <c r="L525" s="231"/>
      <c r="M525" s="89"/>
      <c r="N525" s="83" t="s">
        <v>187</v>
      </c>
      <c r="O525" s="83"/>
      <c r="P525" s="231"/>
      <c r="Q525" s="542"/>
      <c r="R525" s="98" t="s">
        <v>118</v>
      </c>
      <c r="S525" s="83"/>
      <c r="T525" s="231"/>
      <c r="U525" s="89"/>
      <c r="V525" s="98" t="s">
        <v>103</v>
      </c>
      <c r="W525" s="83"/>
      <c r="X525" s="231"/>
      <c r="Y525" s="232"/>
      <c r="Z525" s="98" t="s">
        <v>156</v>
      </c>
      <c r="AA525" s="83"/>
      <c r="AB525" s="231"/>
      <c r="AC525" s="232"/>
      <c r="AD525" s="182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</row>
    <row r="526" spans="1:42" s="7" customFormat="1" ht="21" customHeight="1" x14ac:dyDescent="0.35">
      <c r="A526" s="96"/>
      <c r="B526" s="98" t="s">
        <v>236</v>
      </c>
      <c r="C526" s="83"/>
      <c r="D526" s="231"/>
      <c r="E526" s="243"/>
      <c r="F526" s="98" t="s">
        <v>190</v>
      </c>
      <c r="G526" s="83"/>
      <c r="H526" s="231"/>
      <c r="I526" s="231"/>
      <c r="J526" s="98" t="s">
        <v>159</v>
      </c>
      <c r="K526" s="83"/>
      <c r="L526" s="231"/>
      <c r="M526" s="89"/>
      <c r="N526" s="98" t="s">
        <v>159</v>
      </c>
      <c r="O526" s="83"/>
      <c r="P526" s="231"/>
      <c r="Q526" s="542"/>
      <c r="R526" s="98" t="s">
        <v>79</v>
      </c>
      <c r="S526" s="83"/>
      <c r="T526" s="231"/>
      <c r="U526" s="89"/>
      <c r="V526" s="98" t="s">
        <v>25</v>
      </c>
      <c r="W526" s="83"/>
      <c r="X526" s="231"/>
      <c r="Y526" s="232"/>
      <c r="Z526" s="98" t="s">
        <v>81</v>
      </c>
      <c r="AA526" s="83"/>
      <c r="AB526" s="231"/>
      <c r="AC526" s="232"/>
      <c r="AD526" s="182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</row>
    <row r="527" spans="1:42" s="7" customFormat="1" ht="21" customHeight="1" x14ac:dyDescent="0.35">
      <c r="A527" s="100"/>
      <c r="B527" s="539" t="s">
        <v>263</v>
      </c>
      <c r="C527" s="83"/>
      <c r="D527" s="231"/>
      <c r="E527" s="232"/>
      <c r="F527" s="98"/>
      <c r="G527" s="83"/>
      <c r="H527" s="231"/>
      <c r="I527" s="231"/>
      <c r="J527" s="300"/>
      <c r="K527" s="83"/>
      <c r="L527" s="231"/>
      <c r="M527" s="234"/>
      <c r="N527" s="300"/>
      <c r="O527" s="83"/>
      <c r="P527" s="231"/>
      <c r="Q527" s="543"/>
      <c r="R527" s="539"/>
      <c r="S527" s="83"/>
      <c r="T527" s="236"/>
      <c r="U527" s="234"/>
      <c r="V527" s="301"/>
      <c r="W527" s="83"/>
      <c r="X527" s="231"/>
      <c r="Y527" s="232"/>
      <c r="Z527" s="592" t="s">
        <v>34</v>
      </c>
      <c r="AA527" s="83"/>
      <c r="AB527" s="231"/>
      <c r="AC527" s="232"/>
      <c r="AD527" s="176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</row>
    <row r="528" spans="1:42" s="7" customFormat="1" ht="21" customHeight="1" x14ac:dyDescent="0.35">
      <c r="A528" s="115"/>
      <c r="B528" s="98">
        <v>121</v>
      </c>
      <c r="C528" s="83" t="s">
        <v>55</v>
      </c>
      <c r="D528" s="231"/>
      <c r="E528" s="232"/>
      <c r="F528" s="98">
        <v>92</v>
      </c>
      <c r="G528" s="83" t="s">
        <v>55</v>
      </c>
      <c r="H528" s="231"/>
      <c r="I528" s="231"/>
      <c r="J528" s="98">
        <v>92</v>
      </c>
      <c r="K528" s="83" t="s">
        <v>55</v>
      </c>
      <c r="L528" s="231"/>
      <c r="M528" s="237"/>
      <c r="N528" s="98">
        <v>91</v>
      </c>
      <c r="O528" s="83" t="s">
        <v>55</v>
      </c>
      <c r="P528" s="231"/>
      <c r="Q528" s="544"/>
      <c r="R528" s="98">
        <v>108</v>
      </c>
      <c r="S528" s="83" t="s">
        <v>55</v>
      </c>
      <c r="T528" s="231"/>
      <c r="U528" s="237"/>
      <c r="V528" s="98">
        <v>89</v>
      </c>
      <c r="W528" s="83" t="s">
        <v>55</v>
      </c>
      <c r="X528" s="231"/>
      <c r="Y528" s="232"/>
      <c r="Z528" s="98">
        <v>136</v>
      </c>
      <c r="AA528" s="83" t="s">
        <v>55</v>
      </c>
      <c r="AB528" s="238"/>
      <c r="AC528" s="232"/>
      <c r="AD528" s="19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</row>
    <row r="529" spans="1:42" s="7" customFormat="1" ht="21" customHeight="1" x14ac:dyDescent="0.35">
      <c r="A529" s="115"/>
      <c r="B529" s="239">
        <v>4</v>
      </c>
      <c r="C529" s="103"/>
      <c r="D529" s="129">
        <f>B528+B529</f>
        <v>125</v>
      </c>
      <c r="E529" s="241"/>
      <c r="F529" s="239">
        <v>3</v>
      </c>
      <c r="G529" s="103"/>
      <c r="H529" s="129">
        <f>F528+F529</f>
        <v>95</v>
      </c>
      <c r="I529" s="129"/>
      <c r="J529" s="239">
        <v>3</v>
      </c>
      <c r="K529" s="103"/>
      <c r="L529" s="129">
        <f>J528+J529</f>
        <v>95</v>
      </c>
      <c r="M529" s="240"/>
      <c r="N529" s="239">
        <v>4</v>
      </c>
      <c r="O529" s="103"/>
      <c r="P529" s="129">
        <f>N528+N529</f>
        <v>95</v>
      </c>
      <c r="Q529" s="545"/>
      <c r="R529" s="239">
        <v>7</v>
      </c>
      <c r="S529" s="103"/>
      <c r="T529" s="129">
        <f>R528+R529</f>
        <v>115</v>
      </c>
      <c r="U529" s="240"/>
      <c r="V529" s="239">
        <v>6</v>
      </c>
      <c r="W529" s="103"/>
      <c r="X529" s="129">
        <f>V528+V529</f>
        <v>95</v>
      </c>
      <c r="Y529" s="241"/>
      <c r="Z529" s="239">
        <v>4</v>
      </c>
      <c r="AA529" s="103"/>
      <c r="AB529" s="129">
        <f>Z528+Z529</f>
        <v>140</v>
      </c>
      <c r="AC529" s="241"/>
      <c r="AD529" s="19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</row>
    <row r="530" spans="1:42" s="10" customFormat="1" ht="21" customHeight="1" x14ac:dyDescent="0.25">
      <c r="A530" s="79">
        <v>0.54166666666666663</v>
      </c>
      <c r="B530" s="83"/>
      <c r="C530" s="83"/>
      <c r="D530" s="84"/>
      <c r="E530" s="85">
        <f>(AC449+AB457/60/24+AB465/60/24+D480/60/24+D487/60/24+D494/60/24+D501/60/24+D508/60/24+D515/60/24+D522/60/24+D529/60/24)</f>
        <v>1.5625000000000002</v>
      </c>
      <c r="F530" s="83"/>
      <c r="G530" s="83"/>
      <c r="H530" s="84"/>
      <c r="I530" s="134">
        <f>(E565+D573/60/24+D580/60/24+H480/60/24+H487/60/24+H494/60/24+H501/60/24+H508/60/24+H515/60/24+H522/60/24+H529/60/24)</f>
        <v>1.5277777777777777</v>
      </c>
      <c r="J530" s="135"/>
      <c r="K530" s="83"/>
      <c r="L530" s="84"/>
      <c r="M530" s="85">
        <f>(I565+H573/60/24+H580/60/24+L480/60/24+L487/60/24+L494/60/24+L501/60/24+L508/60/24+L515/60/24+L522/60/24+L529/60/24)</f>
        <v>1.5937500000000002</v>
      </c>
      <c r="N530" s="80"/>
      <c r="O530" s="80"/>
      <c r="P530" s="81"/>
      <c r="Q530" s="82">
        <f>(M565+L573/60/24+L580/60/24+P480/60/24+P487/60/24+P494/60/24+P501/60/24+P508/60/24+P515/60/24+P522/60/24+P529/60/24)</f>
        <v>1.5173611111111114</v>
      </c>
      <c r="R530" s="80"/>
      <c r="S530" s="80"/>
      <c r="T530" s="81"/>
      <c r="U530" s="82">
        <f>(Q565+P573/60/24+P580/60/24+T480/60/24+T487/60/24+T494/60/24+T501/60/24+T508/60/24+T515/60/24+T522/60/24+T529/60/24)</f>
        <v>1.5555555555555554</v>
      </c>
      <c r="V530" s="39"/>
      <c r="W530" s="39"/>
      <c r="X530" s="40"/>
      <c r="Y530" s="85">
        <f>(U565+T573/60/24+T580/60/24+X480/60/24+X487/60/24+X494/60/24+X501/60/24+X508/60/24+X515/60/24+X522/60/24+X529/60/24)</f>
        <v>1.5138888888888891</v>
      </c>
      <c r="Z530" s="39"/>
      <c r="AA530" s="39"/>
      <c r="AB530" s="40"/>
      <c r="AC530" s="85">
        <f>(Y565+X573/60/24+X580/60/24+AB480/60/24+AB487/60/24+AB494/60/24+AB501/60/24+AB508/60/24+AB515/60/24+AB522/60/24+AB529/60/24)</f>
        <v>1.5347222222222223</v>
      </c>
      <c r="AD530" s="134">
        <v>0.54166666666666663</v>
      </c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</row>
    <row r="531" spans="1:42" s="7" customFormat="1" ht="21" customHeight="1" x14ac:dyDescent="0.4">
      <c r="A531" s="96"/>
      <c r="B531" s="197" t="s">
        <v>193</v>
      </c>
      <c r="C531" s="83"/>
      <c r="D531" s="231"/>
      <c r="E531" s="232"/>
      <c r="F531" s="197" t="s">
        <v>129</v>
      </c>
      <c r="G531" s="83"/>
      <c r="H531" s="231"/>
      <c r="I531" s="251"/>
      <c r="J531" s="98" t="s">
        <v>560</v>
      </c>
      <c r="K531" s="83"/>
      <c r="L531" s="231"/>
      <c r="M531" s="254"/>
      <c r="N531" s="197" t="s">
        <v>46</v>
      </c>
      <c r="O531" s="83"/>
      <c r="P531" s="231"/>
      <c r="Q531" s="232"/>
      <c r="R531" s="190" t="s">
        <v>90</v>
      </c>
      <c r="S531" s="83"/>
      <c r="T531" s="231"/>
      <c r="U531" s="232"/>
      <c r="V531" s="197" t="s">
        <v>524</v>
      </c>
      <c r="W531" s="83"/>
      <c r="X531" s="231"/>
      <c r="Y531" s="232"/>
      <c r="Z531" s="197" t="s">
        <v>119</v>
      </c>
      <c r="AA531" s="83"/>
      <c r="AB531" s="231"/>
      <c r="AC531" s="89"/>
      <c r="AD531" s="182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</row>
    <row r="532" spans="1:42" s="20" customFormat="1" ht="21" customHeight="1" x14ac:dyDescent="0.4">
      <c r="A532" s="96"/>
      <c r="B532" s="98" t="s">
        <v>194</v>
      </c>
      <c r="C532" s="83"/>
      <c r="D532" s="231"/>
      <c r="E532" s="232"/>
      <c r="F532" s="98" t="s">
        <v>130</v>
      </c>
      <c r="G532" s="83"/>
      <c r="H532" s="231"/>
      <c r="I532" s="251"/>
      <c r="J532" s="98" t="s">
        <v>561</v>
      </c>
      <c r="K532" s="83"/>
      <c r="L532" s="231"/>
      <c r="M532" s="254"/>
      <c r="N532" s="98" t="s">
        <v>47</v>
      </c>
      <c r="O532" s="83"/>
      <c r="P532" s="231"/>
      <c r="Q532" s="232"/>
      <c r="R532" s="83" t="s">
        <v>91</v>
      </c>
      <c r="S532" s="83"/>
      <c r="T532" s="231"/>
      <c r="U532" s="232"/>
      <c r="V532" s="98" t="s">
        <v>525</v>
      </c>
      <c r="W532" s="83"/>
      <c r="X532" s="231"/>
      <c r="Y532" s="232"/>
      <c r="Z532" s="98" t="s">
        <v>120</v>
      </c>
      <c r="AA532" s="83"/>
      <c r="AB532" s="231"/>
      <c r="AC532" s="89"/>
      <c r="AD532" s="182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</row>
    <row r="533" spans="1:42" s="20" customFormat="1" ht="21" customHeight="1" x14ac:dyDescent="0.4">
      <c r="A533" s="96"/>
      <c r="B533" s="98" t="s">
        <v>190</v>
      </c>
      <c r="C533" s="83"/>
      <c r="D533" s="231"/>
      <c r="E533" s="232"/>
      <c r="F533" s="98" t="s">
        <v>81</v>
      </c>
      <c r="G533" s="83"/>
      <c r="H533" s="231"/>
      <c r="I533" s="251"/>
      <c r="J533" s="98" t="s">
        <v>542</v>
      </c>
      <c r="K533" s="83"/>
      <c r="L533" s="231"/>
      <c r="M533" s="254"/>
      <c r="N533" s="98" t="s">
        <v>81</v>
      </c>
      <c r="O533" s="83"/>
      <c r="P533" s="231"/>
      <c r="Q533" s="232"/>
      <c r="R533" s="535" t="s">
        <v>92</v>
      </c>
      <c r="S533" s="83"/>
      <c r="T533" s="231"/>
      <c r="U533" s="232"/>
      <c r="V533" s="98" t="s">
        <v>513</v>
      </c>
      <c r="W533" s="83"/>
      <c r="X533" s="231"/>
      <c r="Y533" s="232"/>
      <c r="Z533" s="98" t="s">
        <v>79</v>
      </c>
      <c r="AA533" s="83"/>
      <c r="AB533" s="231"/>
      <c r="AC533" s="89"/>
      <c r="AD533" s="182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</row>
    <row r="534" spans="1:42" s="20" customFormat="1" ht="21" customHeight="1" x14ac:dyDescent="0.4">
      <c r="A534" s="100"/>
      <c r="B534" s="98"/>
      <c r="C534" s="83"/>
      <c r="D534" s="231"/>
      <c r="E534" s="232"/>
      <c r="F534" s="257"/>
      <c r="G534" s="83"/>
      <c r="H534" s="231"/>
      <c r="I534" s="251"/>
      <c r="J534" s="257"/>
      <c r="K534" s="83"/>
      <c r="L534" s="231"/>
      <c r="M534" s="254"/>
      <c r="N534" s="301"/>
      <c r="O534" s="83"/>
      <c r="P534" s="231"/>
      <c r="Q534" s="232"/>
      <c r="R534" s="83" t="s">
        <v>81</v>
      </c>
      <c r="S534" s="83"/>
      <c r="T534" s="231"/>
      <c r="U534" s="232"/>
      <c r="V534" s="98"/>
      <c r="W534" s="83"/>
      <c r="X534" s="231"/>
      <c r="Y534" s="232"/>
      <c r="Z534" s="596"/>
      <c r="AA534" s="83"/>
      <c r="AB534" s="236"/>
      <c r="AC534" s="234"/>
      <c r="AD534" s="176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</row>
    <row r="535" spans="1:42" s="20" customFormat="1" ht="21" customHeight="1" x14ac:dyDescent="0.4">
      <c r="A535" s="115"/>
      <c r="B535" s="98">
        <v>98</v>
      </c>
      <c r="C535" s="83" t="s">
        <v>55</v>
      </c>
      <c r="D535" s="231"/>
      <c r="E535" s="232"/>
      <c r="F535" s="98">
        <v>91</v>
      </c>
      <c r="G535" s="83" t="s">
        <v>55</v>
      </c>
      <c r="H535" s="231"/>
      <c r="I535" s="251"/>
      <c r="J535" s="98">
        <v>102</v>
      </c>
      <c r="K535" s="83" t="s">
        <v>55</v>
      </c>
      <c r="L535" s="231"/>
      <c r="M535" s="254"/>
      <c r="N535" s="98">
        <v>126</v>
      </c>
      <c r="O535" s="83" t="s">
        <v>55</v>
      </c>
      <c r="P535" s="245"/>
      <c r="Q535" s="232"/>
      <c r="R535" s="83">
        <v>119</v>
      </c>
      <c r="S535" s="83" t="s">
        <v>55</v>
      </c>
      <c r="T535" s="245"/>
      <c r="U535" s="232"/>
      <c r="V535" s="98">
        <v>93</v>
      </c>
      <c r="W535" s="83" t="s">
        <v>56</v>
      </c>
      <c r="X535" s="231"/>
      <c r="Y535" s="232"/>
      <c r="Z535" s="98">
        <v>105</v>
      </c>
      <c r="AA535" s="83" t="s">
        <v>55</v>
      </c>
      <c r="AB535" s="231"/>
      <c r="AC535" s="237"/>
      <c r="AD535" s="19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</row>
    <row r="536" spans="1:42" s="20" customFormat="1" ht="21" customHeight="1" x14ac:dyDescent="0.4">
      <c r="A536" s="115"/>
      <c r="B536" s="239">
        <v>2</v>
      </c>
      <c r="C536" s="103"/>
      <c r="D536" s="129">
        <f>B535+B536</f>
        <v>100</v>
      </c>
      <c r="E536" s="241"/>
      <c r="F536" s="239">
        <v>4</v>
      </c>
      <c r="G536" s="103"/>
      <c r="H536" s="129">
        <f>F535+F536</f>
        <v>95</v>
      </c>
      <c r="I536" s="253"/>
      <c r="J536" s="239">
        <v>3</v>
      </c>
      <c r="K536" s="103"/>
      <c r="L536" s="129">
        <f>J535+J536</f>
        <v>105</v>
      </c>
      <c r="M536" s="256"/>
      <c r="N536" s="239">
        <v>4</v>
      </c>
      <c r="O536" s="103"/>
      <c r="P536" s="129">
        <f>N535+N536</f>
        <v>130</v>
      </c>
      <c r="Q536" s="241"/>
      <c r="R536" s="246">
        <v>6</v>
      </c>
      <c r="S536" s="103"/>
      <c r="T536" s="129">
        <f>R535+R536</f>
        <v>125</v>
      </c>
      <c r="U536" s="241"/>
      <c r="V536" s="239">
        <v>7</v>
      </c>
      <c r="W536" s="103"/>
      <c r="X536" s="129">
        <f>V535+V536</f>
        <v>100</v>
      </c>
      <c r="Y536" s="241"/>
      <c r="Z536" s="239">
        <v>5</v>
      </c>
      <c r="AA536" s="103"/>
      <c r="AB536" s="129">
        <f>Z535+Z536</f>
        <v>110</v>
      </c>
      <c r="AC536" s="240"/>
      <c r="AD536" s="19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</row>
    <row r="537" spans="1:42" s="19" customFormat="1" ht="21" customHeight="1" x14ac:dyDescent="0.25">
      <c r="A537" s="79">
        <v>0.625</v>
      </c>
      <c r="B537" s="80"/>
      <c r="C537" s="80"/>
      <c r="D537" s="81"/>
      <c r="E537" s="82">
        <f>(AC449+AB457/60/24+AB465/60/24+D480/60/24+D487/60/24+D494/60/24+D501/60/24+D508/60/24+D515/60/24+D522/60/24+D529/60/24+D536/60/24)</f>
        <v>1.6319444444444446</v>
      </c>
      <c r="F537" s="80"/>
      <c r="G537" s="80"/>
      <c r="H537" s="81"/>
      <c r="I537" s="86">
        <f>(E565+D573/60/24+D580/60/24+H480/60/24+H487/60/24+H494/60/24+H501/60/24+H508/60/24+H515/60/24+H522/60/24+H529/60/24+H536/60/24)</f>
        <v>1.59375</v>
      </c>
      <c r="J537" s="149"/>
      <c r="K537" s="80"/>
      <c r="L537" s="81"/>
      <c r="M537" s="82">
        <f>(I565+H573/60/24+H580/60/24+L480/60/24+L487/60/24+L494/60/24+L501/60/24+L508/60/24+L515/60/24+L522/60/24+L529/60/24+L536/60/24)</f>
        <v>1.666666666666667</v>
      </c>
      <c r="N537" s="83"/>
      <c r="O537" s="83"/>
      <c r="P537" s="84"/>
      <c r="Q537" s="85">
        <f>(M565+L573/60/24+L580/60/24+P480/60/24+P487/60/24+P494/60/24+P501/60/24+P508/60/24+P515/60/24+P522/60/24+P529/60/24+P536/60/24)</f>
        <v>1.6076388888888891</v>
      </c>
      <c r="R537" s="83"/>
      <c r="S537" s="83"/>
      <c r="T537" s="84"/>
      <c r="U537" s="85">
        <f>(Q565+P573/60/24+P580/60/24+T480/60/24+T487/60/24+T494/60/24+T501/60/24+T508/60/24+T515/60/24+T522/60/24+T529/60/24+T536/60/24)</f>
        <v>1.6423611111111109</v>
      </c>
      <c r="V537" s="39"/>
      <c r="W537" s="39"/>
      <c r="X537" s="40"/>
      <c r="Y537" s="85">
        <f>(U565+T573/60/24+T580/60/24+X480/60/24+X487/60/24+X494/60/24+X501/60/24+X508/60/24+X515/60/24+X522/60/24+X529/60/24+X536/60/24)</f>
        <v>1.5833333333333335</v>
      </c>
      <c r="Z537" s="39"/>
      <c r="AA537" s="39"/>
      <c r="AB537" s="40"/>
      <c r="AC537" s="85">
        <f>(Y565+X573/60/24+X580/60/24+AB480/60/24+AB487/60/24+AB494/60/24+AB501/60/24+AB508/60/24+AB515/60/24+AB522/60/24+AB529/60/24+AB536/60/24)</f>
        <v>1.6111111111111112</v>
      </c>
      <c r="AD537" s="134">
        <v>0.625</v>
      </c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</row>
    <row r="538" spans="1:42" s="20" customFormat="1" ht="21" customHeight="1" x14ac:dyDescent="0.4">
      <c r="A538" s="96"/>
      <c r="B538" s="197" t="s">
        <v>307</v>
      </c>
      <c r="C538" s="83"/>
      <c r="D538" s="231"/>
      <c r="E538" s="231"/>
      <c r="F538" s="197" t="s">
        <v>323</v>
      </c>
      <c r="G538" s="83"/>
      <c r="H538" s="231"/>
      <c r="I538" s="254"/>
      <c r="J538" s="197" t="s">
        <v>286</v>
      </c>
      <c r="K538" s="297"/>
      <c r="L538" s="297"/>
      <c r="M538" s="251"/>
      <c r="N538" s="148" t="s">
        <v>87</v>
      </c>
      <c r="O538" s="80"/>
      <c r="P538" s="248"/>
      <c r="Q538" s="249"/>
      <c r="R538" s="197" t="s">
        <v>217</v>
      </c>
      <c r="S538" s="83"/>
      <c r="T538" s="231"/>
      <c r="U538" s="232"/>
      <c r="V538" s="197" t="s">
        <v>276</v>
      </c>
      <c r="W538" s="83"/>
      <c r="X538" s="84"/>
      <c r="Y538" s="254"/>
      <c r="Z538" s="197" t="s">
        <v>576</v>
      </c>
      <c r="AA538" s="83"/>
      <c r="AB538" s="231"/>
      <c r="AC538" s="254"/>
      <c r="AD538" s="182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</row>
    <row r="539" spans="1:42" s="20" customFormat="1" ht="21" customHeight="1" x14ac:dyDescent="0.4">
      <c r="A539" s="96"/>
      <c r="B539" s="98" t="s">
        <v>308</v>
      </c>
      <c r="C539" s="83"/>
      <c r="D539" s="231"/>
      <c r="E539" s="231"/>
      <c r="F539" s="98" t="s">
        <v>324</v>
      </c>
      <c r="G539" s="83"/>
      <c r="H539" s="231"/>
      <c r="I539" s="254"/>
      <c r="J539" s="197" t="s">
        <v>287</v>
      </c>
      <c r="K539" s="83"/>
      <c r="L539" s="231"/>
      <c r="M539" s="251"/>
      <c r="N539" s="149" t="s">
        <v>88</v>
      </c>
      <c r="O539" s="80"/>
      <c r="P539" s="248"/>
      <c r="Q539" s="249"/>
      <c r="R539" s="98" t="s">
        <v>218</v>
      </c>
      <c r="S539" s="83"/>
      <c r="T539" s="231"/>
      <c r="U539" s="232"/>
      <c r="V539" s="98" t="s">
        <v>277</v>
      </c>
      <c r="W539" s="83"/>
      <c r="X539" s="84"/>
      <c r="Y539" s="254"/>
      <c r="Z539" s="98" t="s">
        <v>577</v>
      </c>
      <c r="AA539" s="83"/>
      <c r="AB539" s="231"/>
      <c r="AC539" s="254"/>
      <c r="AD539" s="182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</row>
    <row r="540" spans="1:42" s="20" customFormat="1" ht="21" customHeight="1" x14ac:dyDescent="0.4">
      <c r="A540" s="96"/>
      <c r="B540" s="98" t="s">
        <v>296</v>
      </c>
      <c r="C540" s="83"/>
      <c r="D540" s="231"/>
      <c r="E540" s="231"/>
      <c r="F540" s="98" t="s">
        <v>296</v>
      </c>
      <c r="G540" s="83"/>
      <c r="H540" s="231"/>
      <c r="I540" s="254"/>
      <c r="J540" s="197"/>
      <c r="K540" s="83"/>
      <c r="L540" s="231"/>
      <c r="M540" s="251"/>
      <c r="N540" s="98" t="s">
        <v>25</v>
      </c>
      <c r="O540" s="80"/>
      <c r="P540" s="248"/>
      <c r="Q540" s="249"/>
      <c r="R540" s="98" t="s">
        <v>190</v>
      </c>
      <c r="S540" s="83"/>
      <c r="T540" s="231"/>
      <c r="U540" s="232"/>
      <c r="V540" s="98" t="s">
        <v>190</v>
      </c>
      <c r="W540" s="83"/>
      <c r="X540" s="84"/>
      <c r="Y540" s="254"/>
      <c r="Z540" s="98" t="s">
        <v>542</v>
      </c>
      <c r="AA540" s="83"/>
      <c r="AB540" s="231"/>
      <c r="AC540" s="254"/>
      <c r="AD540" s="182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</row>
    <row r="541" spans="1:42" s="20" customFormat="1" ht="21" customHeight="1" x14ac:dyDescent="0.4">
      <c r="A541" s="100"/>
      <c r="B541" s="98"/>
      <c r="C541" s="83"/>
      <c r="D541" s="231"/>
      <c r="E541" s="231"/>
      <c r="F541" s="142" t="s">
        <v>325</v>
      </c>
      <c r="G541" s="83"/>
      <c r="H541" s="231"/>
      <c r="I541" s="254"/>
      <c r="J541" s="98" t="s">
        <v>190</v>
      </c>
      <c r="K541" s="251"/>
      <c r="L541" s="231"/>
      <c r="M541" s="251"/>
      <c r="N541" s="539" t="s">
        <v>89</v>
      </c>
      <c r="O541" s="534"/>
      <c r="P541" s="248"/>
      <c r="Q541" s="249"/>
      <c r="R541" s="142" t="s">
        <v>219</v>
      </c>
      <c r="S541" s="83"/>
      <c r="T541" s="231"/>
      <c r="U541" s="232"/>
      <c r="V541" s="257"/>
      <c r="W541" s="83"/>
      <c r="X541" s="84"/>
      <c r="Y541" s="254"/>
      <c r="Z541" s="257"/>
      <c r="AA541" s="83"/>
      <c r="AB541" s="231"/>
      <c r="AC541" s="254"/>
      <c r="AD541" s="176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</row>
    <row r="542" spans="1:42" s="20" customFormat="1" ht="21" customHeight="1" x14ac:dyDescent="0.4">
      <c r="A542" s="96"/>
      <c r="B542" s="98">
        <v>92</v>
      </c>
      <c r="C542" s="83" t="s">
        <v>56</v>
      </c>
      <c r="D542" s="231"/>
      <c r="E542" s="231"/>
      <c r="F542" s="98">
        <v>97</v>
      </c>
      <c r="G542" s="83" t="s">
        <v>55</v>
      </c>
      <c r="H542" s="231"/>
      <c r="I542" s="254"/>
      <c r="J542" s="98">
        <v>93</v>
      </c>
      <c r="K542" s="83" t="s">
        <v>56</v>
      </c>
      <c r="L542" s="231"/>
      <c r="M542" s="251"/>
      <c r="N542" s="98">
        <v>101</v>
      </c>
      <c r="O542" s="83" t="s">
        <v>56</v>
      </c>
      <c r="P542" s="248"/>
      <c r="Q542" s="249"/>
      <c r="R542" s="98">
        <v>98</v>
      </c>
      <c r="S542" s="83" t="s">
        <v>56</v>
      </c>
      <c r="T542" s="231"/>
      <c r="U542" s="232"/>
      <c r="V542" s="98">
        <v>112</v>
      </c>
      <c r="W542" s="83" t="s">
        <v>55</v>
      </c>
      <c r="X542" s="84"/>
      <c r="Y542" s="254"/>
      <c r="Z542" s="98">
        <v>92</v>
      </c>
      <c r="AA542" s="83" t="s">
        <v>56</v>
      </c>
      <c r="AB542" s="231"/>
      <c r="AC542" s="254"/>
      <c r="AD542" s="182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</row>
    <row r="543" spans="1:42" s="20" customFormat="1" ht="21" customHeight="1" x14ac:dyDescent="0.4">
      <c r="A543" s="96"/>
      <c r="B543" s="239">
        <v>3</v>
      </c>
      <c r="C543" s="103"/>
      <c r="D543" s="129">
        <f>B542+B543</f>
        <v>95</v>
      </c>
      <c r="E543" s="129"/>
      <c r="F543" s="239">
        <v>3</v>
      </c>
      <c r="G543" s="103"/>
      <c r="H543" s="129">
        <f>F542+F543</f>
        <v>100</v>
      </c>
      <c r="I543" s="256"/>
      <c r="J543" s="239">
        <v>2</v>
      </c>
      <c r="K543" s="103"/>
      <c r="L543" s="129">
        <f>J542+J543</f>
        <v>95</v>
      </c>
      <c r="M543" s="253"/>
      <c r="N543" s="263">
        <v>4</v>
      </c>
      <c r="O543" s="121"/>
      <c r="P543" s="264">
        <f>N542+N543</f>
        <v>105</v>
      </c>
      <c r="Q543" s="265"/>
      <c r="R543" s="239">
        <v>7</v>
      </c>
      <c r="S543" s="103"/>
      <c r="T543" s="129">
        <f>R542+R543</f>
        <v>105</v>
      </c>
      <c r="U543" s="241"/>
      <c r="V543" s="239">
        <v>3</v>
      </c>
      <c r="W543" s="103"/>
      <c r="X543" s="246">
        <f>V542+V543</f>
        <v>115</v>
      </c>
      <c r="Y543" s="256"/>
      <c r="Z543" s="239">
        <v>3</v>
      </c>
      <c r="AA543" s="103"/>
      <c r="AB543" s="129">
        <f>Z542+Z543</f>
        <v>95</v>
      </c>
      <c r="AC543" s="256"/>
      <c r="AD543" s="182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</row>
    <row r="544" spans="1:42" s="19" customFormat="1" ht="21" customHeight="1" x14ac:dyDescent="0.25">
      <c r="A544" s="79">
        <v>0.70833333333333337</v>
      </c>
      <c r="B544" s="83"/>
      <c r="C544" s="83"/>
      <c r="D544" s="84"/>
      <c r="E544" s="85">
        <f>(AC449+AB457/60/24+AB465/60/24+D480/60/24+D487/60/24+D494/60/24+D501/60/24+D508/60/24+D515/60/24+D522/60/24+D529/60/24+D536/60/24+D543/60/24)</f>
        <v>1.697916666666667</v>
      </c>
      <c r="F544" s="83"/>
      <c r="G544" s="83"/>
      <c r="H544" s="84"/>
      <c r="I544" s="85">
        <f>(E565+D573/60/24+D580/60/24+H480/60/24+H487/60/24+H494/60/24+H501/60/24+H508/60/24+H515/60/24+H522/60/24+H529/60/24+H536/60/24+H543/60/24)</f>
        <v>1.6631944444444444</v>
      </c>
      <c r="J544" s="83"/>
      <c r="K544" s="83"/>
      <c r="L544" s="84"/>
      <c r="M544" s="85">
        <f>(I565+H573/60/24+H580/60/24+L480/60/24+L487/60/24+L494/60/24+L501/60/24+L508/60/24+L515/60/24+L522/60/24+L529/60/24+L536/60/24+L543/60/24)</f>
        <v>1.7326388888888893</v>
      </c>
      <c r="N544" s="101"/>
      <c r="O544" s="91"/>
      <c r="P544" s="92"/>
      <c r="Q544" s="85">
        <f>(M565+L573/60/24+L580/60/24+P480/60/24+P487/60/24+P494/60/24+P501/60/24+P508/60/24+P515/60/24+P522/60/24+P529/60/24+P536/60/24+P543/60/24)</f>
        <v>1.6805555555555558</v>
      </c>
      <c r="R544" s="101"/>
      <c r="S544" s="91"/>
      <c r="T544" s="92"/>
      <c r="U544" s="85">
        <f>(Q565+P573/60/24+P580/60/24+T480/60/24+T487/60/24+T494/60/24+T501/60/24+T508/60/24+T515/60/24+T522/60/24+T529/60/24+T536/60/24+T543/60/24)</f>
        <v>1.7152777777777777</v>
      </c>
      <c r="V544" s="39"/>
      <c r="W544" s="39"/>
      <c r="X544" s="40"/>
      <c r="Y544" s="85">
        <f>(U565+T573/60/24+T580/60/24+X480/60/24+X487/60/24+X494/60/24+X501/60/24+X508/60/24+X515/60/24+X522/60/24+X529/60/24+X536/60/24+X543/60/24)</f>
        <v>1.6631944444444446</v>
      </c>
      <c r="Z544" s="41"/>
      <c r="AA544" s="39"/>
      <c r="AB544" s="40"/>
      <c r="AC544" s="85">
        <f>(Y565+X573/60/24+X580/60/24+AB480/60/24+AB487/60/24+AB494/60/24+AB501/60/24+AB508/60/24+AB515/60/24+AB522/60/24+AB529/60/24+AB536/60/24+AB543/60/24)</f>
        <v>1.6770833333333335</v>
      </c>
      <c r="AD544" s="134">
        <v>0.70833333333333337</v>
      </c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</row>
    <row r="545" spans="1:42" s="20" customFormat="1" ht="21" customHeight="1" x14ac:dyDescent="0.35">
      <c r="A545" s="96"/>
      <c r="B545" s="197" t="s">
        <v>234</v>
      </c>
      <c r="C545" s="83"/>
      <c r="D545" s="231"/>
      <c r="E545" s="232"/>
      <c r="F545" s="197" t="s">
        <v>213</v>
      </c>
      <c r="G545" s="83"/>
      <c r="H545" s="231"/>
      <c r="I545" s="232"/>
      <c r="J545" s="197" t="s">
        <v>230</v>
      </c>
      <c r="K545" s="83"/>
      <c r="L545" s="231"/>
      <c r="M545" s="232"/>
      <c r="N545" s="197" t="s">
        <v>221</v>
      </c>
      <c r="O545" s="83"/>
      <c r="P545" s="231"/>
      <c r="Q545" s="231"/>
      <c r="R545" s="148" t="s">
        <v>237</v>
      </c>
      <c r="S545" s="80"/>
      <c r="T545" s="248"/>
      <c r="U545" s="248"/>
      <c r="V545" s="197" t="s">
        <v>161</v>
      </c>
      <c r="W545" s="83"/>
      <c r="X545" s="231"/>
      <c r="Y545" s="232"/>
      <c r="Z545" s="148" t="s">
        <v>93</v>
      </c>
      <c r="AA545" s="80"/>
      <c r="AB545" s="248"/>
      <c r="AC545" s="249"/>
      <c r="AD545" s="182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</row>
    <row r="546" spans="1:42" s="20" customFormat="1" ht="21" customHeight="1" x14ac:dyDescent="0.35">
      <c r="A546" s="96"/>
      <c r="B546" s="98" t="s">
        <v>235</v>
      </c>
      <c r="C546" s="83"/>
      <c r="D546" s="231"/>
      <c r="E546" s="232"/>
      <c r="F546" s="98" t="s">
        <v>214</v>
      </c>
      <c r="G546" s="83"/>
      <c r="H546" s="231"/>
      <c r="I546" s="232"/>
      <c r="J546" s="98" t="s">
        <v>231</v>
      </c>
      <c r="K546" s="83"/>
      <c r="L546" s="231"/>
      <c r="M546" s="232"/>
      <c r="N546" s="98" t="s">
        <v>222</v>
      </c>
      <c r="O546" s="83"/>
      <c r="P546" s="231"/>
      <c r="Q546" s="231"/>
      <c r="R546" s="149" t="s">
        <v>238</v>
      </c>
      <c r="S546" s="80"/>
      <c r="T546" s="248"/>
      <c r="U546" s="248"/>
      <c r="V546" s="98" t="s">
        <v>162</v>
      </c>
      <c r="W546" s="83"/>
      <c r="X546" s="231"/>
      <c r="Y546" s="232"/>
      <c r="Z546" s="149" t="s">
        <v>94</v>
      </c>
      <c r="AA546" s="80"/>
      <c r="AB546" s="248"/>
      <c r="AC546" s="249"/>
      <c r="AD546" s="182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</row>
    <row r="547" spans="1:42" s="20" customFormat="1" ht="21" customHeight="1" x14ac:dyDescent="0.35">
      <c r="A547" s="96"/>
      <c r="B547" s="98" t="s">
        <v>236</v>
      </c>
      <c r="C547" s="83"/>
      <c r="D547" s="231"/>
      <c r="E547" s="232"/>
      <c r="F547" s="98" t="s">
        <v>190</v>
      </c>
      <c r="G547" s="83"/>
      <c r="H547" s="231"/>
      <c r="I547" s="232"/>
      <c r="J547" s="98" t="s">
        <v>190</v>
      </c>
      <c r="K547" s="591" t="s">
        <v>232</v>
      </c>
      <c r="L547" s="231"/>
      <c r="M547" s="232"/>
      <c r="N547" s="98" t="s">
        <v>190</v>
      </c>
      <c r="O547" s="83"/>
      <c r="P547" s="231"/>
      <c r="Q547" s="231"/>
      <c r="R547" s="98" t="s">
        <v>239</v>
      </c>
      <c r="S547" s="80"/>
      <c r="T547" s="248"/>
      <c r="U547" s="248"/>
      <c r="V547" s="98" t="s">
        <v>159</v>
      </c>
      <c r="W547" s="540"/>
      <c r="X547" s="231"/>
      <c r="Y547" s="232"/>
      <c r="Z547" s="98" t="s">
        <v>81</v>
      </c>
      <c r="AA547" s="80"/>
      <c r="AB547" s="248"/>
      <c r="AC547" s="249"/>
      <c r="AD547" s="182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</row>
    <row r="548" spans="1:42" s="20" customFormat="1" ht="21" customHeight="1" x14ac:dyDescent="0.35">
      <c r="A548" s="96"/>
      <c r="B548" s="142" t="s">
        <v>232</v>
      </c>
      <c r="C548" s="83"/>
      <c r="D548" s="231"/>
      <c r="E548" s="232"/>
      <c r="F548" s="539" t="s">
        <v>209</v>
      </c>
      <c r="G548" s="83"/>
      <c r="H548" s="231"/>
      <c r="I548" s="232"/>
      <c r="J548" s="539" t="s">
        <v>206</v>
      </c>
      <c r="K548" s="83"/>
      <c r="L548" s="231"/>
      <c r="M548" s="232"/>
      <c r="N548" s="539" t="s">
        <v>206</v>
      </c>
      <c r="O548" s="83"/>
      <c r="P548" s="231"/>
      <c r="Q548" s="231"/>
      <c r="R548" s="539" t="s">
        <v>89</v>
      </c>
      <c r="S548" s="80"/>
      <c r="T548" s="248"/>
      <c r="U548" s="248"/>
      <c r="V548" s="538" t="s">
        <v>160</v>
      </c>
      <c r="W548" s="83"/>
      <c r="X548" s="231"/>
      <c r="Y548" s="232"/>
      <c r="Z548" s="301"/>
      <c r="AA548" s="534"/>
      <c r="AB548" s="248"/>
      <c r="AC548" s="249"/>
      <c r="AD548" s="182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</row>
    <row r="549" spans="1:42" s="7" customFormat="1" ht="21" customHeight="1" x14ac:dyDescent="0.35">
      <c r="A549" s="96"/>
      <c r="B549" s="98">
        <v>89</v>
      </c>
      <c r="C549" s="83" t="s">
        <v>56</v>
      </c>
      <c r="D549" s="231"/>
      <c r="E549" s="232"/>
      <c r="F549" s="298">
        <v>120</v>
      </c>
      <c r="G549" s="280" t="s">
        <v>56</v>
      </c>
      <c r="H549" s="299"/>
      <c r="I549" s="232"/>
      <c r="J549" s="122">
        <v>141</v>
      </c>
      <c r="K549" s="110" t="s">
        <v>233</v>
      </c>
      <c r="L549" s="194"/>
      <c r="M549" s="266"/>
      <c r="N549" s="98">
        <v>127</v>
      </c>
      <c r="O549" s="280" t="s">
        <v>56</v>
      </c>
      <c r="P549" s="231"/>
      <c r="Q549" s="231"/>
      <c r="R549" s="149">
        <v>91</v>
      </c>
      <c r="S549" s="83" t="s">
        <v>56</v>
      </c>
      <c r="T549" s="248"/>
      <c r="U549" s="248"/>
      <c r="V549" s="98">
        <v>143</v>
      </c>
      <c r="W549" s="280" t="s">
        <v>56</v>
      </c>
      <c r="X549" s="231"/>
      <c r="Y549" s="232"/>
      <c r="Z549" s="98">
        <v>99</v>
      </c>
      <c r="AA549" s="83" t="s">
        <v>56</v>
      </c>
      <c r="AB549" s="248"/>
      <c r="AC549" s="249"/>
      <c r="AD549" s="182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</row>
    <row r="550" spans="1:42" s="7" customFormat="1" ht="21" customHeight="1" x14ac:dyDescent="0.35">
      <c r="A550" s="115" t="s">
        <v>11</v>
      </c>
      <c r="B550" s="239">
        <v>6</v>
      </c>
      <c r="C550" s="103"/>
      <c r="D550" s="129">
        <f>B549+B550</f>
        <v>95</v>
      </c>
      <c r="E550" s="241"/>
      <c r="F550" s="239">
        <v>5</v>
      </c>
      <c r="G550" s="103"/>
      <c r="H550" s="129">
        <f>F549+F550</f>
        <v>125</v>
      </c>
      <c r="I550" s="241"/>
      <c r="J550" s="122">
        <v>4</v>
      </c>
      <c r="K550" s="108"/>
      <c r="L550" s="194">
        <v>0</v>
      </c>
      <c r="M550" s="266"/>
      <c r="N550" s="239">
        <v>3</v>
      </c>
      <c r="O550" s="103"/>
      <c r="P550" s="129">
        <f>N549+N550</f>
        <v>130</v>
      </c>
      <c r="Q550" s="129"/>
      <c r="R550" s="263">
        <v>4</v>
      </c>
      <c r="S550" s="121"/>
      <c r="T550" s="264">
        <f>R549+R550</f>
        <v>95</v>
      </c>
      <c r="U550" s="264"/>
      <c r="V550" s="239">
        <v>7</v>
      </c>
      <c r="W550" s="103"/>
      <c r="X550" s="129">
        <f>V549+V550</f>
        <v>150</v>
      </c>
      <c r="Y550" s="241"/>
      <c r="Z550" s="263">
        <v>6</v>
      </c>
      <c r="AA550" s="121"/>
      <c r="AB550" s="264">
        <f>Z549+Z550</f>
        <v>105</v>
      </c>
      <c r="AC550" s="265"/>
      <c r="AD550" s="193" t="s">
        <v>11</v>
      </c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</row>
    <row r="551" spans="1:42" s="10" customFormat="1" ht="21" customHeight="1" x14ac:dyDescent="0.25">
      <c r="A551" s="79">
        <v>0.79166666666666663</v>
      </c>
      <c r="B551" s="83"/>
      <c r="C551" s="83"/>
      <c r="D551" s="84"/>
      <c r="E551" s="85">
        <f>(AC449+AB457/60/24+AB465/60/24+D480/60/24+D487/60/24+D494/60/24+D501/60/24+D508/60/24+D515/60/24+D522/60/24+D529/60/24+D536/60/24+D543/60/24+D550/60/24)</f>
        <v>1.7638888888888893</v>
      </c>
      <c r="F551" s="131"/>
      <c r="G551" s="177"/>
      <c r="H551" s="177"/>
      <c r="I551" s="85">
        <f>(E565+D573/60/24+D580/60/24+H480/60/24+H487/60/24+H494/60/24+H501/60/24+H508/60/24+H515/60/24+H522/60/24+H529/60/24+H536/60/24+H543/60/24+H550/60/24)</f>
        <v>1.75</v>
      </c>
      <c r="J551" s="110"/>
      <c r="K551" s="110"/>
      <c r="L551" s="111"/>
      <c r="M551" s="112">
        <f>(I565+H573/60/24+H580/60/24+L480/60/24+L487/60/24+L494/60/24+L501/60/24+L508/60/24+L515/60/24+L522/60/24+L529/60/24+L536/60/24+L543/60/24+L550/60/24)</f>
        <v>1.7326388888888893</v>
      </c>
      <c r="N551" s="83"/>
      <c r="O551" s="83"/>
      <c r="P551" s="84"/>
      <c r="Q551" s="85">
        <f>(M565+L573/60/24+L580/60/24+P480/60/24+P487/60/24+P494/60/24+P501/60/24+P508/60/24+P515/60/24+P522/60/24+P529/60/24+P536/60/24+P543/60/24+P550/60/24)</f>
        <v>1.7708333333333335</v>
      </c>
      <c r="R551" s="83"/>
      <c r="S551" s="83"/>
      <c r="T551" s="84"/>
      <c r="U551" s="85">
        <f>(Q565+P573/60/24+P580/60/24+T480/60/24+T487/60/24+T494/60/24+T501/60/24+T508/60/24+T515/60/24+T522/60/24+T529/60/24+T536/60/24+T543/60/24+T550/60/24)</f>
        <v>1.78125</v>
      </c>
      <c r="V551" s="39"/>
      <c r="W551" s="39"/>
      <c r="X551" s="40"/>
      <c r="Y551" s="85">
        <f>(U565+T573/60/24+T580/60/24+X480/60/24+X487/60/24+X494/60/24+X501/60/24+X508/60/24+X515/60/24+X522/60/24+X529/60/24+X536/60/24+X543/60/24+X550/60/24)</f>
        <v>1.7673611111111114</v>
      </c>
      <c r="Z551" s="39"/>
      <c r="AA551" s="39"/>
      <c r="AB551" s="40"/>
      <c r="AC551" s="85">
        <f>(Y565+X573/60/24+X580/60/24+AB480/60/24+AB487/60/24+AB494/60/24+AB501/60/24+AB508/60/24+AB515/60/24+AB522/60/24+AB529/60/24+AB536/60/24+AB543/60/24+AB550/60/24)</f>
        <v>1.7500000000000002</v>
      </c>
      <c r="AD551" s="134">
        <v>0.79166666666666663</v>
      </c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</row>
    <row r="552" spans="1:42" s="7" customFormat="1" ht="21" customHeight="1" x14ac:dyDescent="0.4">
      <c r="A552" s="96"/>
      <c r="B552" s="148" t="s">
        <v>320</v>
      </c>
      <c r="C552" s="80"/>
      <c r="D552" s="248"/>
      <c r="E552" s="249"/>
      <c r="F552" s="197" t="s">
        <v>215</v>
      </c>
      <c r="G552" s="190"/>
      <c r="H552" s="190"/>
      <c r="I552" s="296"/>
      <c r="J552" s="142"/>
      <c r="K552" s="110"/>
      <c r="L552" s="194"/>
      <c r="M552" s="266"/>
      <c r="N552" s="197" t="s">
        <v>282</v>
      </c>
      <c r="O552" s="83"/>
      <c r="P552" s="231"/>
      <c r="Q552" s="254"/>
      <c r="R552" s="197" t="s">
        <v>278</v>
      </c>
      <c r="S552" s="83"/>
      <c r="T552" s="231"/>
      <c r="U552" s="254"/>
      <c r="V552" s="197" t="s">
        <v>223</v>
      </c>
      <c r="W552" s="83"/>
      <c r="X552" s="231"/>
      <c r="Y552" s="251"/>
      <c r="Z552" s="197" t="s">
        <v>198</v>
      </c>
      <c r="AA552" s="83"/>
      <c r="AB552" s="231"/>
      <c r="AC552" s="244"/>
      <c r="AD552" s="182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</row>
    <row r="553" spans="1:42" s="7" customFormat="1" ht="21" customHeight="1" x14ac:dyDescent="0.4">
      <c r="A553" s="96"/>
      <c r="B553" s="149" t="s">
        <v>321</v>
      </c>
      <c r="C553" s="80"/>
      <c r="D553" s="248"/>
      <c r="E553" s="249"/>
      <c r="F553" s="98" t="s">
        <v>216</v>
      </c>
      <c r="G553" s="83"/>
      <c r="H553" s="231"/>
      <c r="I553" s="243"/>
      <c r="J553" s="149"/>
      <c r="K553" s="80"/>
      <c r="L553" s="248"/>
      <c r="M553" s="249"/>
      <c r="N553" s="98" t="s">
        <v>283</v>
      </c>
      <c r="O553" s="83"/>
      <c r="P553" s="231"/>
      <c r="Q553" s="254"/>
      <c r="R553" s="98" t="s">
        <v>279</v>
      </c>
      <c r="S553" s="83"/>
      <c r="T553" s="231"/>
      <c r="U553" s="254"/>
      <c r="V553" s="98" t="s">
        <v>224</v>
      </c>
      <c r="W553" s="83"/>
      <c r="X553" s="231"/>
      <c r="Y553" s="251"/>
      <c r="Z553" s="98" t="s">
        <v>199</v>
      </c>
      <c r="AA553" s="83"/>
      <c r="AB553" s="231"/>
      <c r="AC553" s="244"/>
      <c r="AD553" s="182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</row>
    <row r="554" spans="1:42" s="7" customFormat="1" ht="21" customHeight="1" x14ac:dyDescent="0.4">
      <c r="A554" s="96"/>
      <c r="B554" s="535" t="s">
        <v>322</v>
      </c>
      <c r="C554" s="80"/>
      <c r="D554" s="248"/>
      <c r="E554" s="249"/>
      <c r="F554" s="98" t="s">
        <v>190</v>
      </c>
      <c r="G554" s="83"/>
      <c r="H554" s="231"/>
      <c r="I554" s="243"/>
      <c r="J554" s="250"/>
      <c r="K554" s="80"/>
      <c r="L554" s="248"/>
      <c r="M554" s="249"/>
      <c r="N554" s="142" t="s">
        <v>284</v>
      </c>
      <c r="O554" s="251"/>
      <c r="P554" s="231"/>
      <c r="Q554" s="254"/>
      <c r="R554" s="142" t="s">
        <v>232</v>
      </c>
      <c r="S554" s="83"/>
      <c r="T554" s="231"/>
      <c r="U554" s="254"/>
      <c r="V554" s="98" t="s">
        <v>190</v>
      </c>
      <c r="W554" s="83"/>
      <c r="X554" s="231"/>
      <c r="Y554" s="251"/>
      <c r="Z554" s="98" t="s">
        <v>190</v>
      </c>
      <c r="AA554" s="83"/>
      <c r="AB554" s="231"/>
      <c r="AC554" s="244"/>
      <c r="AD554" s="182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</row>
    <row r="555" spans="1:42" s="7" customFormat="1" ht="21" customHeight="1" x14ac:dyDescent="0.4">
      <c r="A555" s="100"/>
      <c r="B555" s="98" t="s">
        <v>296</v>
      </c>
      <c r="C555" s="590" t="s">
        <v>318</v>
      </c>
      <c r="D555" s="248"/>
      <c r="E555" s="249"/>
      <c r="F555" s="539" t="s">
        <v>209</v>
      </c>
      <c r="G555" s="83"/>
      <c r="H555" s="231"/>
      <c r="I555" s="232"/>
      <c r="J555" s="98"/>
      <c r="K555" s="83"/>
      <c r="L555" s="231"/>
      <c r="M555" s="232"/>
      <c r="N555" s="98" t="s">
        <v>285</v>
      </c>
      <c r="O555" s="251"/>
      <c r="P555" s="231"/>
      <c r="Q555" s="254"/>
      <c r="R555" s="98" t="s">
        <v>190</v>
      </c>
      <c r="S555" s="83"/>
      <c r="T555" s="231"/>
      <c r="U555" s="254"/>
      <c r="V555" s="539" t="s">
        <v>206</v>
      </c>
      <c r="W555" s="83"/>
      <c r="X555" s="231"/>
      <c r="Y555" s="251"/>
      <c r="Z555" s="98"/>
      <c r="AA555" s="83"/>
      <c r="AB555" s="231"/>
      <c r="AC555" s="232"/>
      <c r="AD555" s="176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</row>
    <row r="556" spans="1:42" s="7" customFormat="1" ht="21" customHeight="1" x14ac:dyDescent="0.4">
      <c r="A556" s="96"/>
      <c r="B556" s="98">
        <v>99</v>
      </c>
      <c r="C556" s="83" t="s">
        <v>56</v>
      </c>
      <c r="D556" s="231"/>
      <c r="E556" s="232"/>
      <c r="F556" s="98">
        <v>122</v>
      </c>
      <c r="G556" s="83" t="s">
        <v>56</v>
      </c>
      <c r="H556" s="231"/>
      <c r="I556" s="232"/>
      <c r="J556" s="98">
        <v>141</v>
      </c>
      <c r="K556" s="83" t="s">
        <v>56</v>
      </c>
      <c r="L556" s="231"/>
      <c r="M556" s="232"/>
      <c r="N556" s="98">
        <v>91</v>
      </c>
      <c r="O556" s="83" t="s">
        <v>56</v>
      </c>
      <c r="P556" s="231"/>
      <c r="Q556" s="254"/>
      <c r="R556" s="98">
        <v>88</v>
      </c>
      <c r="S556" s="83" t="s">
        <v>56</v>
      </c>
      <c r="T556" s="231"/>
      <c r="U556" s="254"/>
      <c r="V556" s="98">
        <v>92</v>
      </c>
      <c r="W556" s="83" t="s">
        <v>56</v>
      </c>
      <c r="X556" s="231"/>
      <c r="Y556" s="251"/>
      <c r="Z556" s="98">
        <v>117</v>
      </c>
      <c r="AA556" s="83" t="s">
        <v>56</v>
      </c>
      <c r="AB556" s="231"/>
      <c r="AC556" s="232"/>
      <c r="AD556" s="182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</row>
    <row r="557" spans="1:42" s="7" customFormat="1" ht="21" customHeight="1" x14ac:dyDescent="0.4">
      <c r="A557" s="115"/>
      <c r="B557" s="263">
        <v>6</v>
      </c>
      <c r="C557" s="121"/>
      <c r="D557" s="264">
        <f>B556+B557</f>
        <v>105</v>
      </c>
      <c r="E557" s="265"/>
      <c r="F557" s="239">
        <v>3</v>
      </c>
      <c r="G557" s="103"/>
      <c r="H557" s="129">
        <f>F556+F557</f>
        <v>125</v>
      </c>
      <c r="I557" s="241"/>
      <c r="J557" s="239">
        <v>4</v>
      </c>
      <c r="K557" s="103"/>
      <c r="L557" s="129">
        <f>J556+J557</f>
        <v>145</v>
      </c>
      <c r="M557" s="241"/>
      <c r="N557" s="239">
        <v>4</v>
      </c>
      <c r="O557" s="103"/>
      <c r="P557" s="129">
        <f>N556+N557</f>
        <v>95</v>
      </c>
      <c r="Q557" s="256"/>
      <c r="R557" s="239">
        <v>7</v>
      </c>
      <c r="S557" s="103"/>
      <c r="T557" s="129">
        <f>R556+R557</f>
        <v>95</v>
      </c>
      <c r="U557" s="256"/>
      <c r="V557" s="239">
        <v>3</v>
      </c>
      <c r="W557" s="103"/>
      <c r="X557" s="129">
        <f>V556+V557</f>
        <v>95</v>
      </c>
      <c r="Y557" s="253"/>
      <c r="Z557" s="239">
        <v>3</v>
      </c>
      <c r="AA557" s="103"/>
      <c r="AB557" s="129">
        <f>Z556+Z557</f>
        <v>120</v>
      </c>
      <c r="AC557" s="241"/>
      <c r="AD557" s="19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</row>
    <row r="558" spans="1:42" s="10" customFormat="1" ht="21" customHeight="1" x14ac:dyDescent="0.35">
      <c r="A558" s="79">
        <v>0.875</v>
      </c>
      <c r="B558" s="101"/>
      <c r="C558" s="91"/>
      <c r="D558" s="92"/>
      <c r="E558" s="85">
        <f>(AC449+AB457/60/24+AB465/60/24+D480/60/24+D487/60/24+D494/60/24+D501/60/24+D508/60/24+D515/60/24+D522/60/24+D529/60/24+D536/60/24+D543/60/24+D550/60/24+D557/60/24)</f>
        <v>1.836805555555556</v>
      </c>
      <c r="F558" s="101"/>
      <c r="G558" s="91"/>
      <c r="H558" s="92"/>
      <c r="I558" s="85">
        <f>(E565+D573/60/24+D580/60/24+H480/60/24+H487/60/24+H494/60/24+H501/60/24+H508/60/24+H515/60/24+H522/60/24+H529/60/24+H536/60/24+H543/60/24+H550/60/24+H557/60/24)</f>
        <v>1.8368055555555556</v>
      </c>
      <c r="J558" s="101"/>
      <c r="K558" s="91"/>
      <c r="L558" s="92"/>
      <c r="M558" s="85">
        <f>(I565+H573/60/24+H580/60/24+L480/60/24+L487/60/24+L494/60/24+L501/60/24+L508/60/24+L515/60/24+L522/60/24+L529/60/24+L536/60/24+L543/60/24+L550/60/24+L557/60/24)</f>
        <v>1.8333333333333337</v>
      </c>
      <c r="N558" s="97"/>
      <c r="O558" s="91"/>
      <c r="P558" s="92"/>
      <c r="Q558" s="85">
        <f>(M565+L573/60/24+L580/60/24+P480/60/24+P487/60/24+P494/60/24+P501/60/24+P508/60/24+P515/60/24+P522/60/24+P529/60/24+P536/60/24+P543/60/24+P550/60/24+P557/60/24)</f>
        <v>1.8368055555555558</v>
      </c>
      <c r="R558" s="97"/>
      <c r="S558" s="91"/>
      <c r="T558" s="92"/>
      <c r="U558" s="85">
        <f>(Q565+P573/60/24+P580/60/24+T480/60/24+T487/60/24+T494/60/24+T501/60/24+T508/60/24+T515/60/24+T522/60/24+T529/60/24+T536/60/24+T543/60/24+T550/60/24+T557/60/24)</f>
        <v>1.8472222222222223</v>
      </c>
      <c r="V558" s="207"/>
      <c r="W558" s="39"/>
      <c r="X558" s="40"/>
      <c r="Y558" s="85">
        <f>(U565+T573/60/24+T580/60/24+X480/60/24+X487/60/24+X494/60/24+X501/60/24+X508/60/24+X515/60/24+X522/60/24+X529/60/24+X536/60/24+X543/60/24+X550/60/24+X557/60/24)</f>
        <v>1.8333333333333337</v>
      </c>
      <c r="Z558" s="39"/>
      <c r="AA558" s="39"/>
      <c r="AB558" s="40"/>
      <c r="AC558" s="137">
        <f>(Y565+X573/60/24+X580/60/24+AB480/60/24+AB487/60/24+AB494/60/24+AB501/60/24+AB508/60/24+AB515/60/24+AB522/60/24+AB529/60/24+AB536/60/24+AB543/60/24+AB550/60/24+AB557/60/24)</f>
        <v>1.8333333333333335</v>
      </c>
      <c r="AD558" s="134">
        <v>0.875</v>
      </c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</row>
    <row r="559" spans="1:42" s="7" customFormat="1" ht="21" customHeight="1" x14ac:dyDescent="0.35">
      <c r="A559" s="96"/>
      <c r="B559" s="300" t="s">
        <v>624</v>
      </c>
      <c r="C559" s="639"/>
      <c r="D559" s="245"/>
      <c r="E559" s="644"/>
      <c r="F559" s="300" t="s">
        <v>622</v>
      </c>
      <c r="G559" s="639"/>
      <c r="H559" s="245"/>
      <c r="I559" s="645"/>
      <c r="J559" s="300" t="s">
        <v>618</v>
      </c>
      <c r="K559" s="639"/>
      <c r="L559" s="245"/>
      <c r="M559" s="646"/>
      <c r="N559" s="300" t="s">
        <v>620</v>
      </c>
      <c r="O559" s="639"/>
      <c r="P559" s="245"/>
      <c r="Q559" s="645"/>
      <c r="R559" s="300" t="s">
        <v>628</v>
      </c>
      <c r="S559" s="639"/>
      <c r="T559" s="245"/>
      <c r="U559" s="646"/>
      <c r="V559" s="300" t="s">
        <v>384</v>
      </c>
      <c r="W559" s="639"/>
      <c r="X559" s="245"/>
      <c r="Y559" s="645"/>
      <c r="Z559" s="300" t="s">
        <v>382</v>
      </c>
      <c r="AA559" s="639"/>
      <c r="AB559" s="245"/>
      <c r="AC559" s="646"/>
      <c r="AD559" s="182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</row>
    <row r="560" spans="1:42" s="7" customFormat="1" ht="21" customHeight="1" x14ac:dyDescent="0.35">
      <c r="A560" s="115"/>
      <c r="B560" s="640" t="s">
        <v>625</v>
      </c>
      <c r="C560" s="639"/>
      <c r="D560" s="245"/>
      <c r="E560" s="644"/>
      <c r="F560" s="640" t="s">
        <v>623</v>
      </c>
      <c r="G560" s="639"/>
      <c r="H560" s="245"/>
      <c r="I560" s="645"/>
      <c r="J560" s="640" t="s">
        <v>549</v>
      </c>
      <c r="K560" s="639"/>
      <c r="L560" s="245"/>
      <c r="M560" s="646"/>
      <c r="N560" s="640" t="s">
        <v>621</v>
      </c>
      <c r="O560" s="639"/>
      <c r="P560" s="245"/>
      <c r="Q560" s="645"/>
      <c r="R560" s="640" t="s">
        <v>629</v>
      </c>
      <c r="S560" s="639"/>
      <c r="T560" s="245"/>
      <c r="U560" s="646"/>
      <c r="V560" s="640" t="s">
        <v>385</v>
      </c>
      <c r="W560" s="639"/>
      <c r="X560" s="245"/>
      <c r="Y560" s="645"/>
      <c r="Z560" s="640" t="s">
        <v>383</v>
      </c>
      <c r="AA560" s="639"/>
      <c r="AB560" s="245"/>
      <c r="AC560" s="646"/>
      <c r="AD560" s="19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</row>
    <row r="561" spans="1:42" s="7" customFormat="1" ht="21" customHeight="1" x14ac:dyDescent="0.35">
      <c r="A561" s="115"/>
      <c r="B561" s="300" t="s">
        <v>626</v>
      </c>
      <c r="C561" s="534"/>
      <c r="D561" s="534"/>
      <c r="E561" s="647"/>
      <c r="F561" s="640" t="s">
        <v>619</v>
      </c>
      <c r="G561" s="639"/>
      <c r="H561" s="245"/>
      <c r="I561" s="645"/>
      <c r="J561" s="640" t="s">
        <v>619</v>
      </c>
      <c r="K561" s="639"/>
      <c r="L561" s="245"/>
      <c r="M561" s="646"/>
      <c r="N561" s="640" t="s">
        <v>619</v>
      </c>
      <c r="O561" s="639"/>
      <c r="P561" s="245"/>
      <c r="Q561" s="645"/>
      <c r="R561" s="640" t="s">
        <v>619</v>
      </c>
      <c r="S561" s="639"/>
      <c r="T561" s="245"/>
      <c r="U561" s="646"/>
      <c r="V561" s="640" t="s">
        <v>619</v>
      </c>
      <c r="W561" s="639"/>
      <c r="X561" s="245"/>
      <c r="Y561" s="645"/>
      <c r="Z561" s="640" t="s">
        <v>619</v>
      </c>
      <c r="AA561" s="639"/>
      <c r="AB561" s="245"/>
      <c r="AC561" s="646"/>
      <c r="AD561" s="19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</row>
    <row r="562" spans="1:42" s="7" customFormat="1" ht="21" customHeight="1" x14ac:dyDescent="0.35">
      <c r="A562" s="100"/>
      <c r="B562" s="648" t="s">
        <v>627</v>
      </c>
      <c r="C562" s="639"/>
      <c r="D562" s="639" t="s">
        <v>236</v>
      </c>
      <c r="E562" s="646"/>
      <c r="F562" s="649"/>
      <c r="G562" s="639"/>
      <c r="H562" s="650"/>
      <c r="I562" s="651"/>
      <c r="J562" s="640"/>
      <c r="K562" s="639"/>
      <c r="L562" s="245"/>
      <c r="M562" s="646"/>
      <c r="N562" s="649"/>
      <c r="O562" s="639"/>
      <c r="P562" s="650"/>
      <c r="Q562" s="651"/>
      <c r="R562" s="640"/>
      <c r="S562" s="639"/>
      <c r="T562" s="245"/>
      <c r="U562" s="646"/>
      <c r="V562" s="649"/>
      <c r="W562" s="639"/>
      <c r="X562" s="650"/>
      <c r="Y562" s="651"/>
      <c r="Z562" s="649"/>
      <c r="AA562" s="639"/>
      <c r="AB562" s="245"/>
      <c r="AC562" s="646"/>
      <c r="AD562" s="176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</row>
    <row r="563" spans="1:42" s="7" customFormat="1" ht="21" customHeight="1" x14ac:dyDescent="0.35">
      <c r="A563" s="96"/>
      <c r="B563" s="640">
        <v>110</v>
      </c>
      <c r="C563" s="639" t="s">
        <v>633</v>
      </c>
      <c r="D563" s="245"/>
      <c r="E563" s="646"/>
      <c r="F563" s="640">
        <v>111</v>
      </c>
      <c r="G563" s="639" t="s">
        <v>633</v>
      </c>
      <c r="H563" s="245"/>
      <c r="I563" s="652"/>
      <c r="J563" s="640">
        <v>116</v>
      </c>
      <c r="K563" s="639" t="s">
        <v>633</v>
      </c>
      <c r="L563" s="245"/>
      <c r="M563" s="646"/>
      <c r="N563" s="640">
        <v>109</v>
      </c>
      <c r="O563" s="639" t="s">
        <v>633</v>
      </c>
      <c r="P563" s="245"/>
      <c r="Q563" s="652"/>
      <c r="R563" s="640">
        <v>95</v>
      </c>
      <c r="S563" s="639" t="s">
        <v>633</v>
      </c>
      <c r="T563" s="245"/>
      <c r="U563" s="646"/>
      <c r="V563" s="640">
        <v>111</v>
      </c>
      <c r="W563" s="639" t="s">
        <v>633</v>
      </c>
      <c r="X563" s="245"/>
      <c r="Y563" s="652"/>
      <c r="Z563" s="640">
        <v>117</v>
      </c>
      <c r="AA563" s="639" t="s">
        <v>633</v>
      </c>
      <c r="AB563" s="245"/>
      <c r="AC563" s="646"/>
      <c r="AD563" s="182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</row>
    <row r="564" spans="1:42" s="7" customFormat="1" ht="21" customHeight="1" x14ac:dyDescent="0.35">
      <c r="A564" s="96"/>
      <c r="B564" s="641">
        <v>5</v>
      </c>
      <c r="C564" s="642"/>
      <c r="D564" s="643">
        <f>B563+B564</f>
        <v>115</v>
      </c>
      <c r="E564" s="653"/>
      <c r="F564" s="641">
        <v>4</v>
      </c>
      <c r="G564" s="642"/>
      <c r="H564" s="643">
        <f>F563+F564</f>
        <v>115</v>
      </c>
      <c r="I564" s="654"/>
      <c r="J564" s="641">
        <v>4</v>
      </c>
      <c r="K564" s="642"/>
      <c r="L564" s="643">
        <f>J563+J564</f>
        <v>120</v>
      </c>
      <c r="M564" s="653"/>
      <c r="N564" s="641">
        <v>6</v>
      </c>
      <c r="O564" s="642"/>
      <c r="P564" s="643">
        <f>N563+N564</f>
        <v>115</v>
      </c>
      <c r="Q564" s="654"/>
      <c r="R564" s="641">
        <v>5</v>
      </c>
      <c r="S564" s="642"/>
      <c r="T564" s="643">
        <f>R563+R564</f>
        <v>100</v>
      </c>
      <c r="U564" s="653"/>
      <c r="V564" s="641">
        <v>9</v>
      </c>
      <c r="W564" s="642"/>
      <c r="X564" s="643">
        <f>V563+V564</f>
        <v>120</v>
      </c>
      <c r="Y564" s="654"/>
      <c r="Z564" s="641">
        <v>3</v>
      </c>
      <c r="AA564" s="642"/>
      <c r="AB564" s="643">
        <f>Z563+Z564</f>
        <v>120</v>
      </c>
      <c r="AC564" s="653"/>
      <c r="AD564" s="182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</row>
    <row r="565" spans="1:42" s="10" customFormat="1" ht="21" customHeight="1" thickBot="1" x14ac:dyDescent="0.3">
      <c r="A565" s="79">
        <v>0.91666666666666663</v>
      </c>
      <c r="B565" s="208"/>
      <c r="C565" s="91"/>
      <c r="D565" s="147"/>
      <c r="E565" s="85">
        <v>0.91666666666666663</v>
      </c>
      <c r="F565" s="91"/>
      <c r="G565" s="91"/>
      <c r="H565" s="147"/>
      <c r="I565" s="85">
        <v>0.91666666666666663</v>
      </c>
      <c r="J565" s="91"/>
      <c r="K565" s="91"/>
      <c r="L565" s="147"/>
      <c r="M565" s="85">
        <v>0.91666666666666663</v>
      </c>
      <c r="N565" s="91"/>
      <c r="O565" s="91"/>
      <c r="P565" s="147"/>
      <c r="Q565" s="85">
        <v>0.91666666666666663</v>
      </c>
      <c r="R565" s="91"/>
      <c r="S565" s="91"/>
      <c r="T565" s="147"/>
      <c r="U565" s="85">
        <v>0.91666666666666663</v>
      </c>
      <c r="V565" s="42"/>
      <c r="W565" s="42"/>
      <c r="X565" s="209"/>
      <c r="Y565" s="85">
        <v>0.91666666666666663</v>
      </c>
      <c r="Z565" s="42"/>
      <c r="AA565" s="42"/>
      <c r="AB565" s="209"/>
      <c r="AC565" s="85">
        <v>0.91666666666666663</v>
      </c>
      <c r="AD565" s="134">
        <v>0.91666666666666663</v>
      </c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</row>
    <row r="566" spans="1:42" s="10" customFormat="1" ht="21" customHeight="1" x14ac:dyDescent="0.25">
      <c r="A566" s="79"/>
      <c r="B566" s="599" t="s">
        <v>30</v>
      </c>
      <c r="C566" s="600"/>
      <c r="D566" s="600"/>
      <c r="E566" s="600"/>
      <c r="F566" s="600"/>
      <c r="G566" s="600"/>
      <c r="H566" s="600"/>
      <c r="I566" s="600"/>
      <c r="J566" s="613" t="s">
        <v>31</v>
      </c>
      <c r="K566" s="614"/>
      <c r="L566" s="614"/>
      <c r="M566" s="615"/>
      <c r="N566" s="600" t="s">
        <v>30</v>
      </c>
      <c r="O566" s="600"/>
      <c r="P566" s="600"/>
      <c r="Q566" s="600"/>
      <c r="R566" s="600"/>
      <c r="S566" s="600"/>
      <c r="T566" s="600"/>
      <c r="U566" s="616"/>
      <c r="V566" s="215" t="s">
        <v>10</v>
      </c>
      <c r="W566" s="215"/>
      <c r="X566" s="216"/>
      <c r="Y566" s="219"/>
      <c r="Z566" s="215" t="s">
        <v>0</v>
      </c>
      <c r="AA566" s="217"/>
      <c r="AB566" s="218"/>
      <c r="AC566" s="219"/>
      <c r="AD566" s="134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</row>
    <row r="567" spans="1:42" s="10" customFormat="1" ht="23.1" customHeight="1" thickBot="1" x14ac:dyDescent="0.3">
      <c r="A567" s="79"/>
      <c r="B567" s="601"/>
      <c r="C567" s="602"/>
      <c r="D567" s="602"/>
      <c r="E567" s="602"/>
      <c r="F567" s="602"/>
      <c r="G567" s="602"/>
      <c r="H567" s="602"/>
      <c r="I567" s="602"/>
      <c r="J567" s="618" t="s">
        <v>32</v>
      </c>
      <c r="K567" s="619"/>
      <c r="L567" s="619"/>
      <c r="M567" s="620"/>
      <c r="N567" s="602"/>
      <c r="O567" s="602"/>
      <c r="P567" s="602"/>
      <c r="Q567" s="602"/>
      <c r="R567" s="602"/>
      <c r="S567" s="602"/>
      <c r="T567" s="602"/>
      <c r="U567" s="617"/>
      <c r="V567" s="220" t="s">
        <v>29</v>
      </c>
      <c r="W567" s="215"/>
      <c r="X567" s="216"/>
      <c r="Y567" s="222"/>
      <c r="Z567" s="221" t="s">
        <v>20</v>
      </c>
      <c r="AA567" s="217"/>
      <c r="AB567" s="218"/>
      <c r="AC567" s="222"/>
      <c r="AD567" s="134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</row>
    <row r="568" spans="1:42" s="7" customFormat="1" ht="21" customHeight="1" x14ac:dyDescent="0.35">
      <c r="A568" s="96"/>
      <c r="B568" s="197" t="s">
        <v>127</v>
      </c>
      <c r="C568" s="83"/>
      <c r="D568" s="231"/>
      <c r="E568" s="232"/>
      <c r="F568" s="197" t="s">
        <v>358</v>
      </c>
      <c r="G568" s="83"/>
      <c r="H568" s="231"/>
      <c r="I568" s="89"/>
      <c r="J568" s="148" t="s">
        <v>604</v>
      </c>
      <c r="K568" s="80"/>
      <c r="L568" s="248"/>
      <c r="M568" s="249"/>
      <c r="N568" s="197" t="s">
        <v>48</v>
      </c>
      <c r="O568" s="83"/>
      <c r="P568" s="231"/>
      <c r="Q568" s="89"/>
      <c r="R568" s="197" t="s">
        <v>152</v>
      </c>
      <c r="S568" s="83"/>
      <c r="T568" s="231"/>
      <c r="U568" s="231"/>
      <c r="V568" s="197" t="s">
        <v>615</v>
      </c>
      <c r="W568" s="83"/>
      <c r="X568" s="231"/>
      <c r="Y568" s="231"/>
      <c r="Z568" s="197" t="s">
        <v>599</v>
      </c>
      <c r="AA568" s="83"/>
      <c r="AB568" s="231"/>
      <c r="AC568" s="232"/>
      <c r="AD568" s="182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</row>
    <row r="569" spans="1:42" s="7" customFormat="1" ht="21" customHeight="1" x14ac:dyDescent="0.35">
      <c r="A569" s="96"/>
      <c r="B569" s="98" t="s">
        <v>39</v>
      </c>
      <c r="C569" s="83"/>
      <c r="D569" s="231"/>
      <c r="E569" s="232"/>
      <c r="F569" s="98" t="s">
        <v>359</v>
      </c>
      <c r="G569" s="83"/>
      <c r="H569" s="231"/>
      <c r="I569" s="89"/>
      <c r="J569" s="149" t="s">
        <v>147</v>
      </c>
      <c r="K569" s="80"/>
      <c r="L569" s="248"/>
      <c r="M569" s="249"/>
      <c r="N569" s="98" t="s">
        <v>49</v>
      </c>
      <c r="O569" s="83"/>
      <c r="P569" s="231"/>
      <c r="Q569" s="89"/>
      <c r="R569" s="98" t="s">
        <v>114</v>
      </c>
      <c r="S569" s="83"/>
      <c r="T569" s="231"/>
      <c r="U569" s="231"/>
      <c r="V569" s="98" t="s">
        <v>530</v>
      </c>
      <c r="W569" s="83"/>
      <c r="X569" s="231"/>
      <c r="Y569" s="231"/>
      <c r="Z569" s="98" t="s">
        <v>148</v>
      </c>
      <c r="AA569" s="83"/>
      <c r="AB569" s="231"/>
      <c r="AC569" s="232"/>
      <c r="AD569" s="182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</row>
    <row r="570" spans="1:42" s="7" customFormat="1" ht="21" customHeight="1" x14ac:dyDescent="0.35">
      <c r="A570" s="96"/>
      <c r="B570" s="98" t="s">
        <v>128</v>
      </c>
      <c r="C570" s="83"/>
      <c r="D570" s="231"/>
      <c r="E570" s="232"/>
      <c r="F570" s="98" t="s">
        <v>513</v>
      </c>
      <c r="G570" s="83"/>
      <c r="H570" s="231"/>
      <c r="I570" s="89"/>
      <c r="J570" s="98" t="s">
        <v>81</v>
      </c>
      <c r="K570" s="80"/>
      <c r="L570" s="248"/>
      <c r="M570" s="249"/>
      <c r="N570" s="98" t="s">
        <v>81</v>
      </c>
      <c r="O570" s="83"/>
      <c r="P570" s="231"/>
      <c r="Q570" s="89"/>
      <c r="R570" s="98" t="s">
        <v>81</v>
      </c>
      <c r="S570" s="83"/>
      <c r="T570" s="231"/>
      <c r="U570" s="231"/>
      <c r="V570" s="98" t="s">
        <v>159</v>
      </c>
      <c r="W570" s="83"/>
      <c r="X570" s="231"/>
      <c r="Y570" s="231"/>
      <c r="Z570" s="98" t="s">
        <v>81</v>
      </c>
      <c r="AA570" s="83"/>
      <c r="AB570" s="231"/>
      <c r="AC570" s="232"/>
      <c r="AD570" s="182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</row>
    <row r="571" spans="1:42" s="7" customFormat="1" ht="21" customHeight="1" x14ac:dyDescent="0.4">
      <c r="A571" s="100"/>
      <c r="B571" s="301" t="s">
        <v>89</v>
      </c>
      <c r="C571" s="83"/>
      <c r="D571" s="231"/>
      <c r="E571" s="232"/>
      <c r="F571" s="98"/>
      <c r="G571" s="83"/>
      <c r="H571" s="231"/>
      <c r="I571" s="234"/>
      <c r="J571" s="301"/>
      <c r="K571" s="534"/>
      <c r="L571" s="248"/>
      <c r="M571" s="249"/>
      <c r="N571" s="98"/>
      <c r="O571" s="83"/>
      <c r="P571" s="231"/>
      <c r="Q571" s="234"/>
      <c r="R571" s="257"/>
      <c r="S571" s="83"/>
      <c r="T571" s="231"/>
      <c r="U571" s="231"/>
      <c r="V571" s="538"/>
      <c r="W571" s="83"/>
      <c r="X571" s="231"/>
      <c r="Y571" s="231"/>
      <c r="Z571" s="301" t="s">
        <v>89</v>
      </c>
      <c r="AA571" s="83"/>
      <c r="AB571" s="231"/>
      <c r="AC571" s="232"/>
      <c r="AD571" s="176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</row>
    <row r="572" spans="1:42" s="7" customFormat="1" ht="21" customHeight="1" x14ac:dyDescent="0.35">
      <c r="A572" s="115"/>
      <c r="B572" s="98">
        <v>98</v>
      </c>
      <c r="C572" s="83" t="s">
        <v>55</v>
      </c>
      <c r="D572" s="231"/>
      <c r="E572" s="232"/>
      <c r="F572" s="98">
        <v>96</v>
      </c>
      <c r="G572" s="83" t="s">
        <v>55</v>
      </c>
      <c r="H572" s="231"/>
      <c r="I572" s="237"/>
      <c r="J572" s="98">
        <v>99</v>
      </c>
      <c r="K572" s="83" t="s">
        <v>56</v>
      </c>
      <c r="L572" s="248"/>
      <c r="M572" s="249"/>
      <c r="N572" s="98">
        <v>93</v>
      </c>
      <c r="O572" s="83" t="s">
        <v>54</v>
      </c>
      <c r="P572" s="231"/>
      <c r="Q572" s="237"/>
      <c r="R572" s="98">
        <v>84</v>
      </c>
      <c r="S572" s="83" t="s">
        <v>82</v>
      </c>
      <c r="T572" s="231"/>
      <c r="U572" s="231"/>
      <c r="V572" s="98">
        <v>117</v>
      </c>
      <c r="W572" s="83" t="s">
        <v>55</v>
      </c>
      <c r="X572" s="231"/>
      <c r="Y572" s="231"/>
      <c r="Z572" s="98">
        <v>93</v>
      </c>
      <c r="AA572" s="83" t="s">
        <v>56</v>
      </c>
      <c r="AB572" s="231"/>
      <c r="AC572" s="232"/>
      <c r="AD572" s="19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</row>
    <row r="573" spans="1:42" s="7" customFormat="1" ht="21" customHeight="1" x14ac:dyDescent="0.35">
      <c r="A573" s="115"/>
      <c r="B573" s="239">
        <v>7</v>
      </c>
      <c r="C573" s="103"/>
      <c r="D573" s="129">
        <f>B572+B573</f>
        <v>105</v>
      </c>
      <c r="E573" s="241"/>
      <c r="F573" s="239">
        <v>4</v>
      </c>
      <c r="G573" s="103"/>
      <c r="H573" s="129">
        <f>F572+F573</f>
        <v>100</v>
      </c>
      <c r="I573" s="240"/>
      <c r="J573" s="263">
        <v>6</v>
      </c>
      <c r="K573" s="121"/>
      <c r="L573" s="264">
        <f>J572+J573</f>
        <v>105</v>
      </c>
      <c r="M573" s="265"/>
      <c r="N573" s="239">
        <v>7</v>
      </c>
      <c r="O573" s="103"/>
      <c r="P573" s="129">
        <f>N572+N573</f>
        <v>100</v>
      </c>
      <c r="Q573" s="240"/>
      <c r="R573" s="239">
        <v>6</v>
      </c>
      <c r="S573" s="103"/>
      <c r="T573" s="129">
        <f>R572+R573</f>
        <v>90</v>
      </c>
      <c r="U573" s="129"/>
      <c r="V573" s="239">
        <v>3</v>
      </c>
      <c r="W573" s="103"/>
      <c r="X573" s="129">
        <f>V572+V573</f>
        <v>120</v>
      </c>
      <c r="Y573" s="129"/>
      <c r="Z573" s="239">
        <v>7</v>
      </c>
      <c r="AA573" s="103"/>
      <c r="AB573" s="129">
        <f>Z572+Z573</f>
        <v>100</v>
      </c>
      <c r="AC573" s="241"/>
      <c r="AD573" s="19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</row>
    <row r="574" spans="1:42" s="10" customFormat="1" ht="21" customHeight="1" x14ac:dyDescent="0.25">
      <c r="A574" s="79">
        <v>0.95833333333333337</v>
      </c>
      <c r="B574" s="83"/>
      <c r="C574" s="83"/>
      <c r="D574" s="84"/>
      <c r="E574" s="85">
        <f>(E565+D573/60/24)</f>
        <v>0.98958333333333326</v>
      </c>
      <c r="F574" s="83"/>
      <c r="G574" s="83"/>
      <c r="H574" s="84"/>
      <c r="I574" s="85">
        <f>(I565+H573/60/24)</f>
        <v>0.98611111111111105</v>
      </c>
      <c r="J574" s="101"/>
      <c r="K574" s="83"/>
      <c r="L574" s="84"/>
      <c r="M574" s="85">
        <f>(M565+L573/60/24)</f>
        <v>0.98958333333333326</v>
      </c>
      <c r="N574" s="83"/>
      <c r="O574" s="83"/>
      <c r="P574" s="84"/>
      <c r="Q574" s="85">
        <f>(Q565+P573/60/24)</f>
        <v>0.98611111111111105</v>
      </c>
      <c r="R574" s="83"/>
      <c r="S574" s="83"/>
      <c r="T574" s="84"/>
      <c r="U574" s="85">
        <f>(U565+T573/60/24)</f>
        <v>0.97916666666666663</v>
      </c>
      <c r="V574" s="39"/>
      <c r="W574" s="39"/>
      <c r="X574" s="40"/>
      <c r="Y574" s="85">
        <f>(Y565+X573/60/24)</f>
        <v>1</v>
      </c>
      <c r="Z574" s="39"/>
      <c r="AA574" s="39"/>
      <c r="AB574" s="40"/>
      <c r="AC574" s="85">
        <f>(AC565+AB573/60/24)</f>
        <v>0.98611111111111105</v>
      </c>
      <c r="AD574" s="134">
        <v>0.95833333333333337</v>
      </c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</row>
    <row r="575" spans="1:42" s="7" customFormat="1" ht="21" customHeight="1" x14ac:dyDescent="0.4">
      <c r="A575" s="96"/>
      <c r="B575" s="197" t="s">
        <v>274</v>
      </c>
      <c r="C575" s="83"/>
      <c r="D575" s="231"/>
      <c r="E575" s="254"/>
      <c r="F575" s="197" t="s">
        <v>175</v>
      </c>
      <c r="G575" s="83"/>
      <c r="H575" s="231"/>
      <c r="I575" s="232"/>
      <c r="J575" s="197" t="s">
        <v>106</v>
      </c>
      <c r="K575" s="83"/>
      <c r="L575" s="231"/>
      <c r="M575" s="232"/>
      <c r="N575" s="197" t="s">
        <v>42</v>
      </c>
      <c r="O575" s="83"/>
      <c r="P575" s="231"/>
      <c r="Q575" s="231"/>
      <c r="R575" s="197" t="s">
        <v>104</v>
      </c>
      <c r="S575" s="83"/>
      <c r="T575" s="231"/>
      <c r="U575" s="89"/>
      <c r="V575" s="197" t="s">
        <v>95</v>
      </c>
      <c r="W575" s="83"/>
      <c r="X575" s="231"/>
      <c r="Y575" s="232"/>
      <c r="Z575" s="197" t="s">
        <v>97</v>
      </c>
      <c r="AA575" s="83"/>
      <c r="AB575" s="231"/>
      <c r="AC575" s="232"/>
      <c r="AD575" s="182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</row>
    <row r="576" spans="1:42" s="7" customFormat="1" ht="21" customHeight="1" x14ac:dyDescent="0.4">
      <c r="A576" s="100"/>
      <c r="B576" s="98" t="s">
        <v>275</v>
      </c>
      <c r="C576" s="83"/>
      <c r="D576" s="231"/>
      <c r="E576" s="254"/>
      <c r="F576" s="98" t="s">
        <v>176</v>
      </c>
      <c r="G576" s="83"/>
      <c r="H576" s="231"/>
      <c r="I576" s="232"/>
      <c r="J576" s="98" t="s">
        <v>133</v>
      </c>
      <c r="K576" s="83"/>
      <c r="L576" s="231"/>
      <c r="M576" s="232"/>
      <c r="N576" s="98" t="s">
        <v>43</v>
      </c>
      <c r="O576" s="83"/>
      <c r="P576" s="231"/>
      <c r="Q576" s="231"/>
      <c r="R576" s="98" t="s">
        <v>105</v>
      </c>
      <c r="S576" s="83"/>
      <c r="T576" s="231"/>
      <c r="U576" s="89"/>
      <c r="V576" s="98" t="s">
        <v>96</v>
      </c>
      <c r="W576" s="83"/>
      <c r="X576" s="231"/>
      <c r="Y576" s="232"/>
      <c r="Z576" s="98" t="s">
        <v>98</v>
      </c>
      <c r="AA576" s="83"/>
      <c r="AB576" s="231"/>
      <c r="AC576" s="232"/>
      <c r="AD576" s="176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</row>
    <row r="577" spans="1:71" s="7" customFormat="1" ht="21" customHeight="1" x14ac:dyDescent="0.4">
      <c r="A577" s="100"/>
      <c r="B577" s="98" t="s">
        <v>190</v>
      </c>
      <c r="C577" s="251"/>
      <c r="D577" s="231"/>
      <c r="E577" s="254"/>
      <c r="F577" s="98" t="s">
        <v>159</v>
      </c>
      <c r="G577" s="83"/>
      <c r="H577" s="231"/>
      <c r="I577" s="232"/>
      <c r="J577" s="98" t="s">
        <v>79</v>
      </c>
      <c r="K577" s="83"/>
      <c r="L577" s="231"/>
      <c r="M577" s="232"/>
      <c r="N577" s="98" t="s">
        <v>81</v>
      </c>
      <c r="O577" s="83"/>
      <c r="P577" s="231"/>
      <c r="Q577" s="231"/>
      <c r="R577" s="98" t="s">
        <v>81</v>
      </c>
      <c r="S577" s="83"/>
      <c r="T577" s="231"/>
      <c r="U577" s="89"/>
      <c r="V577" s="98" t="s">
        <v>81</v>
      </c>
      <c r="W577" s="83"/>
      <c r="X577" s="231"/>
      <c r="Y577" s="232"/>
      <c r="Z577" s="535" t="s">
        <v>99</v>
      </c>
      <c r="AA577" s="83"/>
      <c r="AB577" s="231"/>
      <c r="AC577" s="232"/>
      <c r="AD577" s="176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</row>
    <row r="578" spans="1:71" s="7" customFormat="1" ht="21" customHeight="1" x14ac:dyDescent="0.4">
      <c r="A578" s="100"/>
      <c r="B578" s="142" t="s">
        <v>34</v>
      </c>
      <c r="C578" s="83"/>
      <c r="D578" s="231"/>
      <c r="E578" s="254"/>
      <c r="F578" s="98"/>
      <c r="G578" s="83"/>
      <c r="H578" s="231"/>
      <c r="I578" s="232"/>
      <c r="J578" s="539"/>
      <c r="K578" s="83"/>
      <c r="L578" s="231"/>
      <c r="M578" s="232"/>
      <c r="N578" s="98"/>
      <c r="O578" s="83"/>
      <c r="P578" s="231"/>
      <c r="Q578" s="231"/>
      <c r="R578" s="301"/>
      <c r="S578" s="83"/>
      <c r="T578" s="236"/>
      <c r="U578" s="234"/>
      <c r="V578" s="187"/>
      <c r="W578" s="83"/>
      <c r="X578" s="231"/>
      <c r="Y578" s="232"/>
      <c r="Z578" s="98" t="s">
        <v>81</v>
      </c>
      <c r="AA578" s="83"/>
      <c r="AB578" s="231"/>
      <c r="AC578" s="232"/>
      <c r="AD578" s="176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</row>
    <row r="579" spans="1:71" s="7" customFormat="1" ht="21" customHeight="1" x14ac:dyDescent="0.4">
      <c r="A579" s="115"/>
      <c r="B579" s="98">
        <v>131</v>
      </c>
      <c r="C579" s="83" t="s">
        <v>227</v>
      </c>
      <c r="D579" s="231"/>
      <c r="E579" s="254"/>
      <c r="F579" s="98">
        <v>94</v>
      </c>
      <c r="G579" s="83" t="s">
        <v>55</v>
      </c>
      <c r="H579" s="231"/>
      <c r="I579" s="232"/>
      <c r="J579" s="98">
        <v>126</v>
      </c>
      <c r="K579" s="83" t="s">
        <v>55</v>
      </c>
      <c r="L579" s="245"/>
      <c r="M579" s="232"/>
      <c r="N579" s="98">
        <v>97</v>
      </c>
      <c r="O579" s="83" t="s">
        <v>54</v>
      </c>
      <c r="P579" s="231"/>
      <c r="Q579" s="231"/>
      <c r="R579" s="98">
        <v>111</v>
      </c>
      <c r="S579" s="83" t="s">
        <v>82</v>
      </c>
      <c r="T579" s="231"/>
      <c r="U579" s="237"/>
      <c r="V579" s="98">
        <v>130</v>
      </c>
      <c r="W579" s="83" t="s">
        <v>55</v>
      </c>
      <c r="X579" s="231"/>
      <c r="Y579" s="232"/>
      <c r="Z579" s="98">
        <v>129</v>
      </c>
      <c r="AA579" s="83" t="s">
        <v>55</v>
      </c>
      <c r="AB579" s="231"/>
      <c r="AC579" s="232"/>
      <c r="AD579" s="19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</row>
    <row r="580" spans="1:71" s="7" customFormat="1" ht="21.9" customHeight="1" x14ac:dyDescent="0.4">
      <c r="A580" s="115"/>
      <c r="B580" s="239">
        <v>4</v>
      </c>
      <c r="C580" s="103"/>
      <c r="D580" s="129">
        <f>B579+B580</f>
        <v>135</v>
      </c>
      <c r="E580" s="256"/>
      <c r="F580" s="239">
        <v>6</v>
      </c>
      <c r="G580" s="103"/>
      <c r="H580" s="129">
        <f>F579+F580</f>
        <v>100</v>
      </c>
      <c r="I580" s="241"/>
      <c r="J580" s="239">
        <v>4</v>
      </c>
      <c r="K580" s="103"/>
      <c r="L580" s="129">
        <f>J579+J580</f>
        <v>130</v>
      </c>
      <c r="M580" s="241"/>
      <c r="N580" s="239">
        <v>8</v>
      </c>
      <c r="O580" s="103"/>
      <c r="P580" s="129">
        <f>N579+N580</f>
        <v>105</v>
      </c>
      <c r="Q580" s="129"/>
      <c r="R580" s="239">
        <v>4</v>
      </c>
      <c r="S580" s="103"/>
      <c r="T580" s="129">
        <f>R579+R580</f>
        <v>115</v>
      </c>
      <c r="U580" s="240"/>
      <c r="V580" s="239">
        <v>5</v>
      </c>
      <c r="W580" s="103"/>
      <c r="X580" s="129">
        <f>V579+V580</f>
        <v>135</v>
      </c>
      <c r="Y580" s="241"/>
      <c r="Z580" s="239">
        <v>6</v>
      </c>
      <c r="AA580" s="103"/>
      <c r="AB580" s="129">
        <f>Z579+Z580</f>
        <v>135</v>
      </c>
      <c r="AC580" s="241"/>
      <c r="AD580" s="19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BO580" s="242"/>
    </row>
    <row r="581" spans="1:71" s="1" customFormat="1" ht="21.9" customHeight="1" x14ac:dyDescent="0.45">
      <c r="A581" s="150"/>
      <c r="B581" s="157" t="str">
        <f>$B$117</f>
        <v>First Release Date(發佈日期) :</v>
      </c>
      <c r="C581" s="158"/>
      <c r="D581" s="158"/>
      <c r="E581" s="159"/>
      <c r="F581" s="160"/>
      <c r="G581" s="161"/>
      <c r="H581" s="223">
        <f>$H$117</f>
        <v>40780</v>
      </c>
      <c r="I581" s="223"/>
      <c r="J581" s="210"/>
      <c r="K581" s="210"/>
      <c r="L581" s="210"/>
      <c r="M581" s="162" t="s">
        <v>21</v>
      </c>
      <c r="N581" s="163" t="s">
        <v>23</v>
      </c>
      <c r="O581" s="158"/>
      <c r="P581" s="158"/>
      <c r="Q581" s="67"/>
      <c r="R581" s="210"/>
      <c r="S581" s="210"/>
      <c r="T581" s="210"/>
      <c r="U581" s="210"/>
      <c r="V581" s="157" t="str">
        <f>$V$117</f>
        <v xml:space="preserve">DATE : </v>
      </c>
      <c r="W581" s="164"/>
      <c r="X581" s="598">
        <f>$X$117</f>
        <v>40833</v>
      </c>
      <c r="Y581" s="598"/>
      <c r="Z581" s="212"/>
      <c r="AA581" s="211"/>
      <c r="AB581" s="210"/>
      <c r="AC581" s="152" t="s">
        <v>22</v>
      </c>
      <c r="AD581" s="150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BO581" s="6"/>
    </row>
    <row r="582" spans="1:71" s="25" customFormat="1" ht="21.9" customHeight="1" x14ac:dyDescent="0.4">
      <c r="A582" s="150"/>
      <c r="B582" s="157" t="s">
        <v>38</v>
      </c>
      <c r="C582" s="158"/>
      <c r="D582" s="158"/>
      <c r="E582" s="159"/>
      <c r="F582" s="160"/>
      <c r="G582" s="161"/>
      <c r="H582" s="161"/>
      <c r="I582" s="165"/>
      <c r="J582" s="159"/>
      <c r="K582" s="158"/>
      <c r="L582" s="158"/>
      <c r="M582" s="158"/>
      <c r="N582" s="158"/>
      <c r="O582" s="158"/>
      <c r="P582" s="158"/>
      <c r="Q582" s="158"/>
      <c r="R582" s="67"/>
      <c r="S582" s="158"/>
      <c r="T582" s="158"/>
      <c r="U582" s="164"/>
      <c r="V582" s="213"/>
      <c r="W582" s="213"/>
      <c r="X582" s="213"/>
      <c r="Y582" s="338"/>
      <c r="Z582" s="214" t="str">
        <f>$V$117</f>
        <v xml:space="preserve">DATE : </v>
      </c>
      <c r="AA582" s="213"/>
      <c r="AB582" s="636"/>
      <c r="AC582" s="636"/>
      <c r="AD582" s="150"/>
      <c r="BS582" s="23"/>
    </row>
    <row r="583" spans="1:71" s="25" customFormat="1" ht="21.9" customHeight="1" x14ac:dyDescent="0.4">
      <c r="A583" s="156"/>
      <c r="B583" s="157" t="s">
        <v>26</v>
      </c>
      <c r="C583" s="165"/>
      <c r="D583" s="155"/>
      <c r="E583" s="165"/>
      <c r="F583" s="161"/>
      <c r="G583" s="155"/>
      <c r="H583" s="155"/>
      <c r="I583" s="155"/>
      <c r="J583" s="159"/>
      <c r="K583" s="158"/>
      <c r="L583" s="158"/>
      <c r="M583" s="158"/>
      <c r="N583" s="158"/>
      <c r="O583" s="158"/>
      <c r="P583" s="158"/>
      <c r="Q583" s="158"/>
      <c r="R583" s="158"/>
      <c r="S583" s="158"/>
      <c r="T583" s="158"/>
      <c r="U583" s="164"/>
      <c r="V583" s="213"/>
      <c r="W583" s="213"/>
      <c r="X583" s="213"/>
      <c r="Y583" s="338"/>
      <c r="Z583" s="214"/>
      <c r="AA583" s="213"/>
      <c r="AB583" s="158"/>
      <c r="AC583" s="166"/>
      <c r="AD583" s="156"/>
      <c r="BS583" s="23"/>
    </row>
    <row r="584" spans="1:71" s="25" customFormat="1" ht="21.9" customHeight="1" x14ac:dyDescent="0.4">
      <c r="A584" s="306"/>
      <c r="B584" s="341"/>
      <c r="C584" s="341"/>
      <c r="D584" s="342"/>
      <c r="E584" s="341"/>
      <c r="F584" s="343"/>
      <c r="G584" s="342"/>
      <c r="H584" s="342"/>
      <c r="I584" s="342"/>
      <c r="J584" s="326"/>
      <c r="K584" s="344"/>
      <c r="L584" s="344"/>
      <c r="M584" s="326"/>
      <c r="N584" s="344"/>
      <c r="O584" s="344"/>
      <c r="P584" s="344"/>
      <c r="Q584" s="326"/>
      <c r="R584" s="326"/>
      <c r="S584" s="345"/>
      <c r="T584" s="344"/>
      <c r="U584" s="346"/>
      <c r="V584" s="346"/>
      <c r="W584" s="346"/>
      <c r="X584" s="346"/>
      <c r="Y584" s="338"/>
      <c r="Z584" s="347"/>
      <c r="AA584" s="346"/>
      <c r="AB584" s="344"/>
      <c r="AC584" s="344"/>
      <c r="AD584" s="306"/>
      <c r="AE584" s="36"/>
      <c r="BS584" s="23"/>
    </row>
    <row r="585" spans="1:71" s="588" customFormat="1" ht="22.8" x14ac:dyDescent="0.4">
      <c r="A585" s="587"/>
      <c r="B585" s="578"/>
      <c r="C585" s="579"/>
      <c r="D585" s="579"/>
      <c r="E585" s="571">
        <f>1440-((AB573+AB580+D595+D602+D609+D616+D623+D630+D637+D644+D651+D658+D665+D672+D679))</f>
        <v>0</v>
      </c>
      <c r="F585" s="580"/>
      <c r="G585" s="581"/>
      <c r="H585" s="581"/>
      <c r="I585" s="572">
        <f>1440-((D688+D696+H595+H602+H609+H616+H623+H630+H637+H644+H651+H658+H665+H672+H679))</f>
        <v>1033</v>
      </c>
      <c r="J585" s="570"/>
      <c r="K585" s="570"/>
      <c r="L585" s="570"/>
      <c r="M585" s="572">
        <f>1440-((H688+H696+L595+L602+L609+L616+L623+L630+L637+L644+L651+L658+L665+H679+L679))</f>
        <v>1405</v>
      </c>
      <c r="N585" s="570"/>
      <c r="O585" s="570"/>
      <c r="P585" s="570"/>
      <c r="Q585" s="572"/>
      <c r="R585" s="570"/>
      <c r="S585" s="570"/>
      <c r="T585" s="570"/>
      <c r="U585" s="572"/>
      <c r="V585" s="573"/>
      <c r="W585" s="573"/>
      <c r="X585" s="573"/>
      <c r="Y585" s="572"/>
      <c r="Z585" s="571"/>
      <c r="AA585" s="570"/>
      <c r="AB585" s="570"/>
      <c r="AC585" s="572"/>
      <c r="AD585" s="587"/>
      <c r="BO585" s="589"/>
    </row>
    <row r="586" spans="1:71" ht="25.2" thickBot="1" x14ac:dyDescent="0.3">
      <c r="A586" s="307" t="s">
        <v>35</v>
      </c>
      <c r="B586" s="308"/>
      <c r="C586" s="309"/>
      <c r="D586" s="309"/>
      <c r="E586" s="310"/>
      <c r="F586" s="311"/>
      <c r="G586" s="309"/>
      <c r="H586" s="309"/>
      <c r="I586" s="310"/>
      <c r="J586" s="305" t="s">
        <v>11</v>
      </c>
      <c r="K586" s="310"/>
      <c r="L586" s="310"/>
      <c r="M586" s="210"/>
      <c r="N586" s="210"/>
      <c r="O586" s="210"/>
      <c r="P586" s="210"/>
      <c r="Q586" s="210"/>
      <c r="R586" s="210"/>
      <c r="S586" s="210"/>
      <c r="T586" s="210"/>
      <c r="U586" s="210"/>
      <c r="V586" s="312"/>
      <c r="W586" s="312"/>
      <c r="X586" s="312"/>
      <c r="Y586" s="312"/>
      <c r="Z586" s="313"/>
      <c r="AA586" s="309"/>
      <c r="AB586" s="309"/>
      <c r="AC586" s="70"/>
      <c r="AD586" s="307" t="s">
        <v>35</v>
      </c>
      <c r="AE586" s="37"/>
    </row>
    <row r="587" spans="1:71" ht="24" thickTop="1" thickBot="1" x14ac:dyDescent="0.3">
      <c r="A587" s="314" t="s">
        <v>12</v>
      </c>
      <c r="B587" s="315" t="s">
        <v>13</v>
      </c>
      <c r="C587" s="315"/>
      <c r="D587" s="315"/>
      <c r="E587" s="316"/>
      <c r="F587" s="315" t="s">
        <v>14</v>
      </c>
      <c r="G587" s="315"/>
      <c r="H587" s="315"/>
      <c r="I587" s="316"/>
      <c r="J587" s="477" t="s">
        <v>15</v>
      </c>
      <c r="K587" s="357"/>
      <c r="L587" s="357"/>
      <c r="M587" s="358"/>
      <c r="N587" s="357"/>
      <c r="O587" s="357"/>
      <c r="P587" s="357"/>
      <c r="Q587" s="358"/>
      <c r="R587" s="357"/>
      <c r="S587" s="357"/>
      <c r="T587" s="357"/>
      <c r="U587" s="358"/>
      <c r="V587" s="357"/>
      <c r="W587" s="357"/>
      <c r="X587" s="357"/>
      <c r="Y587" s="456"/>
      <c r="Z587" s="357"/>
      <c r="AA587" s="478"/>
      <c r="AB587" s="478"/>
      <c r="AC587" s="479"/>
      <c r="AD587" s="307" t="s">
        <v>12</v>
      </c>
      <c r="AE587" s="37"/>
    </row>
    <row r="588" spans="1:71" ht="24" thickTop="1" thickBot="1" x14ac:dyDescent="0.3">
      <c r="A588" s="318" t="s">
        <v>11</v>
      </c>
      <c r="B588" s="317">
        <f>Z473+1</f>
        <v>31</v>
      </c>
      <c r="C588" s="319"/>
      <c r="D588" s="319"/>
      <c r="E588" s="320"/>
      <c r="F588" s="319">
        <v>1</v>
      </c>
      <c r="G588" s="319"/>
      <c r="H588" s="319"/>
      <c r="I588" s="320"/>
      <c r="J588" s="359">
        <v>1</v>
      </c>
      <c r="K588" s="359"/>
      <c r="L588" s="359"/>
      <c r="M588" s="360"/>
      <c r="N588" s="359"/>
      <c r="O588" s="359"/>
      <c r="P588" s="359"/>
      <c r="Q588" s="360"/>
      <c r="R588" s="359"/>
      <c r="S588" s="359"/>
      <c r="T588" s="359"/>
      <c r="U588" s="360"/>
      <c r="V588" s="359"/>
      <c r="W588" s="359"/>
      <c r="X588" s="359"/>
      <c r="Y588" s="457"/>
      <c r="Z588" s="359"/>
      <c r="AA588" s="359"/>
      <c r="AB588" s="359"/>
      <c r="AC588" s="479"/>
      <c r="AD588" s="348" t="s">
        <v>11</v>
      </c>
      <c r="AE588" s="37"/>
    </row>
    <row r="589" spans="1:71" ht="23.4" thickTop="1" x14ac:dyDescent="0.25">
      <c r="A589" s="321">
        <v>4.1666666666666664E-2</v>
      </c>
      <c r="B589" s="83"/>
      <c r="C589" s="83"/>
      <c r="D589" s="84"/>
      <c r="E589" s="85">
        <f>(AC565+AB573/60/24+AB580/60/24)</f>
        <v>1.0798611111111112</v>
      </c>
      <c r="F589" s="83"/>
      <c r="G589" s="83"/>
      <c r="H589" s="84"/>
      <c r="I589" s="85">
        <f>(E680+D688/60/24+D696/60/24)</f>
        <v>1.0833333333333333</v>
      </c>
      <c r="J589" s="361"/>
      <c r="K589" s="361"/>
      <c r="L589" s="362"/>
      <c r="M589" s="363">
        <f>(I680+H688/60/24+H696/60/24)</f>
        <v>0.92708333333333326</v>
      </c>
      <c r="N589" s="361"/>
      <c r="O589" s="361"/>
      <c r="P589" s="362"/>
      <c r="Q589" s="363"/>
      <c r="R589" s="361"/>
      <c r="S589" s="361"/>
      <c r="T589" s="362"/>
      <c r="U589" s="363"/>
      <c r="V589" s="361"/>
      <c r="W589" s="361"/>
      <c r="X589" s="362"/>
      <c r="Y589" s="352"/>
      <c r="Z589" s="361"/>
      <c r="AA589" s="361"/>
      <c r="AB589" s="362"/>
      <c r="AC589" s="363"/>
      <c r="AD589" s="134">
        <v>4.1666666666666664E-2</v>
      </c>
      <c r="AE589" s="37"/>
    </row>
    <row r="590" spans="1:71" ht="24.6" x14ac:dyDescent="0.4">
      <c r="A590" s="321"/>
      <c r="B590" s="197" t="s">
        <v>131</v>
      </c>
      <c r="C590" s="83"/>
      <c r="D590" s="231"/>
      <c r="E590" s="232"/>
      <c r="F590" s="197" t="s">
        <v>302</v>
      </c>
      <c r="G590" s="83"/>
      <c r="H590" s="231"/>
      <c r="I590" s="243"/>
      <c r="J590" s="480"/>
      <c r="K590" s="481"/>
      <c r="L590" s="481"/>
      <c r="M590" s="481"/>
      <c r="N590" s="480"/>
      <c r="O590" s="482"/>
      <c r="P590" s="483"/>
      <c r="Q590" s="367"/>
      <c r="R590" s="480"/>
      <c r="S590" s="481"/>
      <c r="T590" s="481"/>
      <c r="U590" s="481"/>
      <c r="V590" s="480"/>
      <c r="W590" s="395"/>
      <c r="X590" s="396"/>
      <c r="Y590" s="458"/>
      <c r="Z590" s="485"/>
      <c r="AA590" s="361"/>
      <c r="AB590" s="362"/>
      <c r="AC590" s="486"/>
      <c r="AD590" s="134"/>
      <c r="AE590" s="37"/>
    </row>
    <row r="591" spans="1:71" ht="22.8" x14ac:dyDescent="0.4">
      <c r="A591" s="322"/>
      <c r="B591" s="98" t="s">
        <v>132</v>
      </c>
      <c r="C591" s="83"/>
      <c r="D591" s="231"/>
      <c r="E591" s="232"/>
      <c r="F591" s="98" t="s">
        <v>24</v>
      </c>
      <c r="G591" s="83"/>
      <c r="H591" s="231"/>
      <c r="I591" s="243"/>
      <c r="J591" s="406"/>
      <c r="K591" s="395"/>
      <c r="L591" s="396"/>
      <c r="M591" s="396"/>
      <c r="N591" s="406"/>
      <c r="O591" s="395"/>
      <c r="P591" s="396"/>
      <c r="Q591" s="367"/>
      <c r="R591" s="406"/>
      <c r="S591" s="395"/>
      <c r="T591" s="396"/>
      <c r="U591" s="396"/>
      <c r="V591" s="406"/>
      <c r="W591" s="395"/>
      <c r="X591" s="396"/>
      <c r="Y591" s="458"/>
      <c r="Z591" s="361"/>
      <c r="AA591" s="361"/>
      <c r="AB591" s="362"/>
      <c r="AC591" s="486"/>
      <c r="AD591" s="182"/>
      <c r="AE591" s="37"/>
    </row>
    <row r="592" spans="1:71" ht="22.8" x14ac:dyDescent="0.4">
      <c r="A592" s="322"/>
      <c r="B592" s="197" t="s">
        <v>79</v>
      </c>
      <c r="C592" s="83"/>
      <c r="D592" s="231"/>
      <c r="E592" s="232"/>
      <c r="F592" s="98" t="s">
        <v>296</v>
      </c>
      <c r="G592" s="83"/>
      <c r="H592" s="231"/>
      <c r="I592" s="243"/>
      <c r="J592" s="487"/>
      <c r="K592" s="395"/>
      <c r="L592" s="396"/>
      <c r="M592" s="367"/>
      <c r="N592" s="488"/>
      <c r="O592" s="395"/>
      <c r="P592" s="396"/>
      <c r="Q592" s="433"/>
      <c r="R592" s="487"/>
      <c r="S592" s="395"/>
      <c r="T592" s="396"/>
      <c r="U592" s="367"/>
      <c r="V592" s="406"/>
      <c r="W592" s="395"/>
      <c r="X592" s="396"/>
      <c r="Y592" s="458"/>
      <c r="Z592" s="361"/>
      <c r="AA592" s="361"/>
      <c r="AB592" s="362"/>
      <c r="AC592" s="486"/>
      <c r="AD592" s="182"/>
      <c r="AE592" s="37"/>
    </row>
    <row r="593" spans="1:31" ht="24.6" x14ac:dyDescent="0.4">
      <c r="A593" s="323"/>
      <c r="B593" s="539"/>
      <c r="C593" s="83"/>
      <c r="D593" s="231"/>
      <c r="E593" s="232"/>
      <c r="F593" s="98"/>
      <c r="G593" s="83"/>
      <c r="H593" s="231"/>
      <c r="I593" s="244"/>
      <c r="J593" s="489"/>
      <c r="K593" s="395"/>
      <c r="L593" s="396"/>
      <c r="M593" s="367"/>
      <c r="N593" s="406"/>
      <c r="O593" s="395"/>
      <c r="P593" s="396"/>
      <c r="Q593" s="440"/>
      <c r="R593" s="489"/>
      <c r="S593" s="395"/>
      <c r="T593" s="396"/>
      <c r="U593" s="367"/>
      <c r="V593" s="406"/>
      <c r="W593" s="395"/>
      <c r="X593" s="396"/>
      <c r="Y593" s="458"/>
      <c r="Z593" s="361"/>
      <c r="AA593" s="361"/>
      <c r="AB593" s="362"/>
      <c r="AC593" s="486"/>
      <c r="AD593" s="176"/>
      <c r="AE593" s="37"/>
    </row>
    <row r="594" spans="1:31" ht="22.8" x14ac:dyDescent="0.3">
      <c r="A594" s="324"/>
      <c r="B594" s="98">
        <v>98</v>
      </c>
      <c r="C594" s="83" t="s">
        <v>55</v>
      </c>
      <c r="D594" s="231"/>
      <c r="E594" s="232"/>
      <c r="F594" s="98">
        <v>104</v>
      </c>
      <c r="G594" s="83" t="s">
        <v>54</v>
      </c>
      <c r="H594" s="83"/>
      <c r="I594" s="244"/>
      <c r="J594" s="406"/>
      <c r="K594" s="395"/>
      <c r="L594" s="396"/>
      <c r="M594" s="433"/>
      <c r="N594" s="406"/>
      <c r="O594" s="395"/>
      <c r="P594" s="396"/>
      <c r="Q594" s="443"/>
      <c r="R594" s="406"/>
      <c r="S594" s="395"/>
      <c r="T594" s="396"/>
      <c r="U594" s="433"/>
      <c r="V594" s="406"/>
      <c r="W594" s="395"/>
      <c r="X594" s="396"/>
      <c r="Y594" s="464"/>
      <c r="Z594" s="361"/>
      <c r="AA594" s="361"/>
      <c r="AB594" s="362"/>
      <c r="AC594" s="402"/>
      <c r="AD594" s="349"/>
      <c r="AE594" s="37"/>
    </row>
    <row r="595" spans="1:31" ht="22.8" x14ac:dyDescent="0.3">
      <c r="A595" s="325"/>
      <c r="B595" s="239">
        <v>7</v>
      </c>
      <c r="C595" s="103"/>
      <c r="D595" s="129">
        <f>B594+B595</f>
        <v>105</v>
      </c>
      <c r="E595" s="241"/>
      <c r="F595" s="239">
        <v>6</v>
      </c>
      <c r="G595" s="126"/>
      <c r="H595" s="246">
        <f>F594+F595</f>
        <v>110</v>
      </c>
      <c r="I595" s="247"/>
      <c r="J595" s="490">
        <v>6</v>
      </c>
      <c r="K595" s="384"/>
      <c r="L595" s="445">
        <f>J594+J595</f>
        <v>6</v>
      </c>
      <c r="M595" s="491"/>
      <c r="N595" s="490"/>
      <c r="O595" s="384"/>
      <c r="P595" s="445"/>
      <c r="Q595" s="447"/>
      <c r="R595" s="490">
        <v>6</v>
      </c>
      <c r="S595" s="384"/>
      <c r="T595" s="445">
        <f>R594+R595</f>
        <v>6</v>
      </c>
      <c r="U595" s="491"/>
      <c r="V595" s="490"/>
      <c r="W595" s="384"/>
      <c r="X595" s="445"/>
      <c r="Y595" s="467"/>
      <c r="Z595" s="492"/>
      <c r="AA595" s="492"/>
      <c r="AB595" s="445"/>
      <c r="AC595" s="493"/>
      <c r="AD595" s="312"/>
      <c r="AE595" s="37"/>
    </row>
    <row r="596" spans="1:31" ht="22.8" x14ac:dyDescent="0.25">
      <c r="A596" s="321">
        <v>0.125</v>
      </c>
      <c r="B596" s="83"/>
      <c r="C596" s="83"/>
      <c r="D596" s="84"/>
      <c r="E596" s="85">
        <f>(AC565+AB573/60/24+AB580/60/24+D595/60/24)</f>
        <v>1.1527777777777779</v>
      </c>
      <c r="F596" s="83"/>
      <c r="G596" s="83"/>
      <c r="H596" s="84"/>
      <c r="I596" s="85">
        <f>(E680+D688/60/24+D696/60/24+H595/60/24)</f>
        <v>1.1597222222222221</v>
      </c>
      <c r="J596" s="361"/>
      <c r="K596" s="361"/>
      <c r="L596" s="362"/>
      <c r="M596" s="363">
        <f>(I680+H688/60/24+H696/60/24+L595/60/24)</f>
        <v>0.93124999999999991</v>
      </c>
      <c r="N596" s="361"/>
      <c r="O596" s="361"/>
      <c r="P596" s="362"/>
      <c r="Q596" s="363"/>
      <c r="R596" s="494"/>
      <c r="S596" s="494"/>
      <c r="T596" s="494"/>
      <c r="U596" s="494"/>
      <c r="V596" s="415"/>
      <c r="W596" s="361"/>
      <c r="X596" s="362"/>
      <c r="Y596" s="352"/>
      <c r="Z596" s="361"/>
      <c r="AA596" s="361"/>
      <c r="AB596" s="362"/>
      <c r="AC596" s="363"/>
      <c r="AD596" s="134">
        <v>0.125</v>
      </c>
      <c r="AE596" s="37"/>
    </row>
    <row r="597" spans="1:31" ht="24.6" x14ac:dyDescent="0.25">
      <c r="A597" s="321"/>
      <c r="B597" s="197" t="s">
        <v>42</v>
      </c>
      <c r="C597" s="83"/>
      <c r="D597" s="231"/>
      <c r="E597" s="231"/>
      <c r="F597" s="480"/>
      <c r="G597" s="395"/>
      <c r="H597" s="396"/>
      <c r="I597" s="370"/>
      <c r="J597" s="480"/>
      <c r="K597" s="395"/>
      <c r="L597" s="396"/>
      <c r="M597" s="370"/>
      <c r="N597" s="480"/>
      <c r="O597" s="395"/>
      <c r="P597" s="396"/>
      <c r="Q597" s="370"/>
      <c r="R597" s="494"/>
      <c r="S597" s="494"/>
      <c r="T597" s="494"/>
      <c r="U597" s="494"/>
      <c r="V597" s="480"/>
      <c r="W597" s="395"/>
      <c r="X597" s="396"/>
      <c r="Y597" s="458"/>
      <c r="Z597" s="485"/>
      <c r="AA597" s="361"/>
      <c r="AB597" s="362"/>
      <c r="AC597" s="402"/>
      <c r="AD597" s="134"/>
      <c r="AE597" s="37"/>
    </row>
    <row r="598" spans="1:31" ht="22.8" x14ac:dyDescent="0.25">
      <c r="A598" s="322"/>
      <c r="B598" s="98" t="s">
        <v>43</v>
      </c>
      <c r="C598" s="83"/>
      <c r="D598" s="231"/>
      <c r="E598" s="231"/>
      <c r="F598" s="406"/>
      <c r="G598" s="395"/>
      <c r="H598" s="396"/>
      <c r="I598" s="370"/>
      <c r="J598" s="406"/>
      <c r="K598" s="395"/>
      <c r="L598" s="396"/>
      <c r="M598" s="370"/>
      <c r="N598" s="406"/>
      <c r="O598" s="395"/>
      <c r="P598" s="396"/>
      <c r="Q598" s="370"/>
      <c r="R598" s="406"/>
      <c r="S598" s="395"/>
      <c r="T598" s="396"/>
      <c r="U598" s="495"/>
      <c r="V598" s="406"/>
      <c r="W598" s="395"/>
      <c r="X598" s="396"/>
      <c r="Y598" s="458"/>
      <c r="Z598" s="361"/>
      <c r="AA598" s="361"/>
      <c r="AB598" s="362"/>
      <c r="AC598" s="402"/>
      <c r="AD598" s="182"/>
      <c r="AE598" s="37"/>
    </row>
    <row r="599" spans="1:31" ht="24.6" x14ac:dyDescent="0.25">
      <c r="A599" s="322"/>
      <c r="B599" s="98" t="s">
        <v>81</v>
      </c>
      <c r="C599" s="83"/>
      <c r="D599" s="231"/>
      <c r="E599" s="231"/>
      <c r="F599" s="438"/>
      <c r="G599" s="429"/>
      <c r="H599" s="432"/>
      <c r="I599" s="370"/>
      <c r="J599" s="488"/>
      <c r="K599" s="395"/>
      <c r="L599" s="396"/>
      <c r="M599" s="370"/>
      <c r="N599" s="406"/>
      <c r="O599" s="395"/>
      <c r="P599" s="396"/>
      <c r="Q599" s="370"/>
      <c r="R599" s="488"/>
      <c r="S599" s="429"/>
      <c r="T599" s="432"/>
      <c r="U599" s="434"/>
      <c r="V599" s="496"/>
      <c r="W599" s="429"/>
      <c r="X599" s="432"/>
      <c r="Y599" s="458"/>
      <c r="Z599" s="361"/>
      <c r="AA599" s="361"/>
      <c r="AB599" s="362"/>
      <c r="AC599" s="402"/>
      <c r="AD599" s="182"/>
      <c r="AE599" s="37"/>
    </row>
    <row r="600" spans="1:31" ht="22.8" x14ac:dyDescent="0.4">
      <c r="A600" s="323"/>
      <c r="B600" s="122"/>
      <c r="C600" s="110"/>
      <c r="D600" s="194"/>
      <c r="E600" s="194"/>
      <c r="F600" s="438"/>
      <c r="G600" s="429"/>
      <c r="H600" s="432"/>
      <c r="I600" s="439"/>
      <c r="J600" s="438"/>
      <c r="K600" s="429"/>
      <c r="L600" s="432"/>
      <c r="M600" s="439"/>
      <c r="N600" s="438"/>
      <c r="O600" s="429"/>
      <c r="P600" s="432"/>
      <c r="Q600" s="497"/>
      <c r="R600" s="438"/>
      <c r="S600" s="429"/>
      <c r="T600" s="432"/>
      <c r="U600" s="434"/>
      <c r="V600" s="406"/>
      <c r="W600" s="395"/>
      <c r="X600" s="396"/>
      <c r="Y600" s="458"/>
      <c r="Z600" s="361"/>
      <c r="AA600" s="361"/>
      <c r="AB600" s="362"/>
      <c r="AC600" s="486"/>
      <c r="AD600" s="176"/>
      <c r="AE600" s="37"/>
    </row>
    <row r="601" spans="1:31" ht="22.8" x14ac:dyDescent="0.25">
      <c r="A601" s="327"/>
      <c r="B601" s="122">
        <v>97</v>
      </c>
      <c r="C601" s="110" t="s">
        <v>172</v>
      </c>
      <c r="D601" s="194"/>
      <c r="E601" s="194"/>
      <c r="F601" s="406"/>
      <c r="G601" s="395"/>
      <c r="H601" s="396"/>
      <c r="I601" s="443"/>
      <c r="J601" s="406"/>
      <c r="K601" s="395"/>
      <c r="L601" s="396"/>
      <c r="M601" s="443"/>
      <c r="N601" s="406"/>
      <c r="O601" s="395"/>
      <c r="P601" s="396"/>
      <c r="Q601" s="443"/>
      <c r="R601" s="406"/>
      <c r="S601" s="395"/>
      <c r="T601" s="396"/>
      <c r="U601" s="495"/>
      <c r="V601" s="406"/>
      <c r="W601" s="395"/>
      <c r="X601" s="396"/>
      <c r="Y601" s="458"/>
      <c r="Z601" s="361"/>
      <c r="AA601" s="361"/>
      <c r="AB601" s="362"/>
      <c r="AC601" s="402"/>
      <c r="AD601" s="350"/>
      <c r="AE601" s="37"/>
    </row>
    <row r="602" spans="1:31" ht="22.8" x14ac:dyDescent="0.25">
      <c r="A602" s="327"/>
      <c r="B602" s="268">
        <v>3</v>
      </c>
      <c r="C602" s="108"/>
      <c r="D602" s="194">
        <v>0</v>
      </c>
      <c r="E602" s="266"/>
      <c r="F602" s="490">
        <v>4</v>
      </c>
      <c r="G602" s="384"/>
      <c r="H602" s="445">
        <f>F601+F602</f>
        <v>4</v>
      </c>
      <c r="I602" s="447"/>
      <c r="J602" s="490">
        <v>8</v>
      </c>
      <c r="K602" s="384"/>
      <c r="L602" s="445">
        <f>J601+J602</f>
        <v>8</v>
      </c>
      <c r="M602" s="447"/>
      <c r="N602" s="490"/>
      <c r="O602" s="384"/>
      <c r="P602" s="445"/>
      <c r="Q602" s="447"/>
      <c r="R602" s="406"/>
      <c r="S602" s="393"/>
      <c r="T602" s="432"/>
      <c r="U602" s="434"/>
      <c r="V602" s="490"/>
      <c r="W602" s="384"/>
      <c r="X602" s="445"/>
      <c r="Y602" s="471"/>
      <c r="Z602" s="492"/>
      <c r="AA602" s="492"/>
      <c r="AB602" s="445"/>
      <c r="AC602" s="493"/>
      <c r="AD602" s="350"/>
      <c r="AE602" s="37"/>
    </row>
    <row r="603" spans="1:31" ht="22.8" x14ac:dyDescent="0.25">
      <c r="A603" s="321">
        <v>0.20833333333333334</v>
      </c>
      <c r="B603" s="119"/>
      <c r="C603" s="106"/>
      <c r="D603" s="107"/>
      <c r="E603" s="112">
        <f>(AC565+AB573/60/24+AB580/60/24+D595/60/24+D602/60/24)</f>
        <v>1.1527777777777779</v>
      </c>
      <c r="F603" s="361"/>
      <c r="G603" s="361"/>
      <c r="H603" s="362"/>
      <c r="I603" s="363">
        <f>(E680+D688/60/24+D696/60/24+H595/60/24+H602/60/24)</f>
        <v>1.1624999999999999</v>
      </c>
      <c r="J603" s="361"/>
      <c r="K603" s="361"/>
      <c r="L603" s="362"/>
      <c r="M603" s="363">
        <f>(I680+H688/60/24+H696/60/24+L595/60/24+L602/60/24)</f>
        <v>0.93680555555555545</v>
      </c>
      <c r="N603" s="361"/>
      <c r="O603" s="361"/>
      <c r="P603" s="362"/>
      <c r="Q603" s="363"/>
      <c r="R603" s="361"/>
      <c r="S603" s="361"/>
      <c r="T603" s="362"/>
      <c r="U603" s="363"/>
      <c r="V603" s="361"/>
      <c r="W603" s="361"/>
      <c r="X603" s="362"/>
      <c r="Y603" s="352"/>
      <c r="Z603" s="361"/>
      <c r="AA603" s="361"/>
      <c r="AB603" s="362"/>
      <c r="AC603" s="363"/>
      <c r="AD603" s="134">
        <v>0.20833333333333334</v>
      </c>
      <c r="AE603" s="37"/>
    </row>
    <row r="604" spans="1:31" ht="24.6" x14ac:dyDescent="0.35">
      <c r="A604" s="321"/>
      <c r="B604" s="128"/>
      <c r="C604" s="106"/>
      <c r="D604" s="107"/>
      <c r="E604" s="549"/>
      <c r="F604" s="480"/>
      <c r="G604" s="395"/>
      <c r="H604" s="396"/>
      <c r="I604" s="396"/>
      <c r="J604" s="480"/>
      <c r="K604" s="395"/>
      <c r="L604" s="396"/>
      <c r="M604" s="367"/>
      <c r="N604" s="480"/>
      <c r="O604" s="395"/>
      <c r="P604" s="396"/>
      <c r="Q604" s="499"/>
      <c r="R604" s="485"/>
      <c r="S604" s="361"/>
      <c r="T604" s="362"/>
      <c r="U604" s="402"/>
      <c r="V604" s="480"/>
      <c r="W604" s="395"/>
      <c r="X604" s="396"/>
      <c r="Y604" s="468"/>
      <c r="Z604" s="485"/>
      <c r="AA604" s="361"/>
      <c r="AB604" s="362"/>
      <c r="AC604" s="402"/>
      <c r="AD604" s="134"/>
      <c r="AE604" s="37"/>
    </row>
    <row r="605" spans="1:31" ht="22.8" x14ac:dyDescent="0.35">
      <c r="A605" s="328"/>
      <c r="B605" s="105"/>
      <c r="C605" s="106"/>
      <c r="D605" s="107"/>
      <c r="E605" s="174"/>
      <c r="F605" s="406"/>
      <c r="G605" s="395"/>
      <c r="H605" s="396"/>
      <c r="I605" s="396"/>
      <c r="J605" s="406"/>
      <c r="K605" s="395"/>
      <c r="L605" s="396"/>
      <c r="M605" s="367"/>
      <c r="N605" s="406"/>
      <c r="O605" s="395"/>
      <c r="P605" s="396"/>
      <c r="Q605" s="499"/>
      <c r="R605" s="361"/>
      <c r="S605" s="361"/>
      <c r="T605" s="362"/>
      <c r="U605" s="402"/>
      <c r="V605" s="406"/>
      <c r="W605" s="395"/>
      <c r="X605" s="396"/>
      <c r="Y605" s="468"/>
      <c r="Z605" s="361"/>
      <c r="AA605" s="361"/>
      <c r="AB605" s="362"/>
      <c r="AC605" s="402"/>
      <c r="AD605" s="193"/>
      <c r="AE605" s="37"/>
    </row>
    <row r="606" spans="1:31" ht="24.6" x14ac:dyDescent="0.35">
      <c r="A606" s="328"/>
      <c r="B606" s="550"/>
      <c r="C606" s="106"/>
      <c r="D606" s="107"/>
      <c r="E606" s="174"/>
      <c r="F606" s="489"/>
      <c r="G606" s="429"/>
      <c r="H606" s="432"/>
      <c r="I606" s="434"/>
      <c r="J606" s="488"/>
      <c r="K606" s="395"/>
      <c r="L606" s="396"/>
      <c r="M606" s="367"/>
      <c r="N606" s="438"/>
      <c r="O606" s="429"/>
      <c r="P606" s="432"/>
      <c r="Q606" s="500"/>
      <c r="R606" s="361"/>
      <c r="S606" s="361"/>
      <c r="T606" s="362"/>
      <c r="U606" s="402"/>
      <c r="V606" s="406"/>
      <c r="W606" s="429"/>
      <c r="X606" s="432"/>
      <c r="Y606" s="469"/>
      <c r="Z606" s="361"/>
      <c r="AA606" s="361"/>
      <c r="AB606" s="362"/>
      <c r="AC606" s="402"/>
      <c r="AD606" s="193"/>
      <c r="AE606" s="37"/>
    </row>
    <row r="607" spans="1:31" ht="22.8" x14ac:dyDescent="0.4">
      <c r="A607" s="329"/>
      <c r="B607" s="105"/>
      <c r="C607" s="106"/>
      <c r="D607" s="107"/>
      <c r="E607" s="551"/>
      <c r="F607" s="406"/>
      <c r="G607" s="395"/>
      <c r="H607" s="396"/>
      <c r="I607" s="396"/>
      <c r="J607" s="438"/>
      <c r="K607" s="429"/>
      <c r="L607" s="432"/>
      <c r="M607" s="440"/>
      <c r="N607" s="438"/>
      <c r="O607" s="429"/>
      <c r="P607" s="432"/>
      <c r="Q607" s="434"/>
      <c r="R607" s="361"/>
      <c r="S607" s="361"/>
      <c r="T607" s="400"/>
      <c r="U607" s="486"/>
      <c r="V607" s="438"/>
      <c r="W607" s="429"/>
      <c r="X607" s="432"/>
      <c r="Y607" s="469"/>
      <c r="Z607" s="377"/>
      <c r="AA607" s="377"/>
      <c r="AB607" s="501"/>
      <c r="AC607" s="486"/>
      <c r="AD607" s="351"/>
      <c r="AE607" s="37"/>
    </row>
    <row r="608" spans="1:31" ht="22.8" x14ac:dyDescent="0.25">
      <c r="A608" s="327"/>
      <c r="B608" s="122">
        <v>97</v>
      </c>
      <c r="C608" s="110" t="s">
        <v>172</v>
      </c>
      <c r="D608" s="194"/>
      <c r="E608" s="194"/>
      <c r="F608" s="406"/>
      <c r="G608" s="395"/>
      <c r="H608" s="396"/>
      <c r="I608" s="396"/>
      <c r="J608" s="406"/>
      <c r="K608" s="395"/>
      <c r="L608" s="396"/>
      <c r="M608" s="443"/>
      <c r="N608" s="406"/>
      <c r="O608" s="395"/>
      <c r="P608" s="396"/>
      <c r="Q608" s="495"/>
      <c r="R608" s="406"/>
      <c r="S608" s="395"/>
      <c r="T608" s="396"/>
      <c r="U608" s="495"/>
      <c r="V608" s="406"/>
      <c r="W608" s="395"/>
      <c r="X608" s="395"/>
      <c r="Y608" s="468"/>
      <c r="Z608" s="361"/>
      <c r="AA608" s="361"/>
      <c r="AB608" s="362"/>
      <c r="AC608" s="402"/>
      <c r="AD608" s="350"/>
      <c r="AE608" s="37"/>
    </row>
    <row r="609" spans="1:31" ht="22.8" x14ac:dyDescent="0.25">
      <c r="A609" s="327"/>
      <c r="B609" s="268">
        <v>3</v>
      </c>
      <c r="C609" s="108"/>
      <c r="D609" s="194">
        <v>0</v>
      </c>
      <c r="E609" s="266"/>
      <c r="F609" s="490">
        <v>5</v>
      </c>
      <c r="G609" s="384"/>
      <c r="H609" s="445">
        <f>F608+F609</f>
        <v>5</v>
      </c>
      <c r="I609" s="445"/>
      <c r="J609" s="406"/>
      <c r="K609" s="393"/>
      <c r="L609" s="432"/>
      <c r="M609" s="443"/>
      <c r="N609" s="490"/>
      <c r="O609" s="384"/>
      <c r="P609" s="445"/>
      <c r="Q609" s="450"/>
      <c r="R609" s="490"/>
      <c r="S609" s="384"/>
      <c r="T609" s="445"/>
      <c r="U609" s="450"/>
      <c r="V609" s="406"/>
      <c r="W609" s="393"/>
      <c r="X609" s="432"/>
      <c r="Y609" s="469"/>
      <c r="Z609" s="492"/>
      <c r="AA609" s="492"/>
      <c r="AB609" s="445"/>
      <c r="AC609" s="493"/>
      <c r="AD609" s="350"/>
      <c r="AE609" s="37"/>
    </row>
    <row r="610" spans="1:31" ht="22.8" x14ac:dyDescent="0.35">
      <c r="A610" s="321">
        <v>0.25</v>
      </c>
      <c r="B610" s="110"/>
      <c r="C610" s="110"/>
      <c r="D610" s="111"/>
      <c r="E610" s="112">
        <f>(AC565+AB573/60/24+AB580/60/24+D595/60/24+D602/60/24+D609/60/24)</f>
        <v>1.1527777777777779</v>
      </c>
      <c r="F610" s="361"/>
      <c r="G610" s="361"/>
      <c r="H610" s="362"/>
      <c r="I610" s="363">
        <f>(E680+D688/60/24+D696/60/24+H595/60/24+H602/60/24+H609/60/24)</f>
        <v>1.1659722222222222</v>
      </c>
      <c r="J610" s="361"/>
      <c r="K610" s="361"/>
      <c r="L610" s="362"/>
      <c r="M610" s="363"/>
      <c r="N610" s="361"/>
      <c r="O610" s="361"/>
      <c r="P610" s="362"/>
      <c r="Q610" s="363"/>
      <c r="R610" s="361"/>
      <c r="S610" s="361"/>
      <c r="T610" s="400"/>
      <c r="U610" s="363"/>
      <c r="V610" s="361"/>
      <c r="W610" s="361"/>
      <c r="X610" s="400"/>
      <c r="Y610" s="352"/>
      <c r="Z610" s="377"/>
      <c r="AA610" s="377"/>
      <c r="AB610" s="501"/>
      <c r="AC610" s="363"/>
      <c r="AD610" s="134">
        <v>0.25</v>
      </c>
      <c r="AE610" s="37"/>
    </row>
    <row r="611" spans="1:31" ht="24.6" x14ac:dyDescent="0.4">
      <c r="A611" s="327"/>
      <c r="B611" s="128"/>
      <c r="C611" s="106"/>
      <c r="D611" s="107"/>
      <c r="E611" s="552"/>
      <c r="F611" s="480"/>
      <c r="G611" s="395"/>
      <c r="H611" s="396"/>
      <c r="I611" s="509"/>
      <c r="J611" s="374"/>
      <c r="K611" s="361"/>
      <c r="L611" s="362"/>
      <c r="M611" s="370"/>
      <c r="N611" s="480"/>
      <c r="O611" s="395"/>
      <c r="P611" s="396"/>
      <c r="Q611" s="495"/>
      <c r="R611" s="480"/>
      <c r="S611" s="395"/>
      <c r="T611" s="396"/>
      <c r="U611" s="495"/>
      <c r="V611" s="485"/>
      <c r="W611" s="361"/>
      <c r="X611" s="400"/>
      <c r="Y611" s="459"/>
      <c r="Z611" s="377"/>
      <c r="AA611" s="377"/>
      <c r="AB611" s="501"/>
      <c r="AC611" s="486"/>
      <c r="AD611" s="350"/>
      <c r="AE611" s="37"/>
    </row>
    <row r="612" spans="1:31" ht="22.8" x14ac:dyDescent="0.4">
      <c r="A612" s="328"/>
      <c r="B612" s="105"/>
      <c r="C612" s="106"/>
      <c r="D612" s="107"/>
      <c r="E612" s="552"/>
      <c r="F612" s="406"/>
      <c r="G612" s="395"/>
      <c r="H612" s="396"/>
      <c r="I612" s="509"/>
      <c r="J612" s="374"/>
      <c r="K612" s="361"/>
      <c r="L612" s="362"/>
      <c r="M612" s="370"/>
      <c r="N612" s="406"/>
      <c r="O612" s="395"/>
      <c r="P612" s="396"/>
      <c r="Q612" s="495"/>
      <c r="R612" s="406"/>
      <c r="S612" s="395"/>
      <c r="T612" s="396"/>
      <c r="U612" s="495"/>
      <c r="V612" s="361"/>
      <c r="W612" s="361"/>
      <c r="X612" s="400"/>
      <c r="Y612" s="459"/>
      <c r="Z612" s="377"/>
      <c r="AA612" s="377"/>
      <c r="AB612" s="501"/>
      <c r="AC612" s="486"/>
      <c r="AD612" s="193"/>
      <c r="AE612" s="37"/>
    </row>
    <row r="613" spans="1:31" ht="24.6" x14ac:dyDescent="0.4">
      <c r="A613" s="328"/>
      <c r="B613" s="105"/>
      <c r="C613" s="106"/>
      <c r="D613" s="107"/>
      <c r="E613" s="552"/>
      <c r="F613" s="406"/>
      <c r="G613" s="395"/>
      <c r="H613" s="396"/>
      <c r="I613" s="510"/>
      <c r="J613" s="374"/>
      <c r="K613" s="361"/>
      <c r="L613" s="362"/>
      <c r="M613" s="370"/>
      <c r="N613" s="406"/>
      <c r="O613" s="395"/>
      <c r="P613" s="396"/>
      <c r="Q613" s="495"/>
      <c r="R613" s="489"/>
      <c r="S613" s="429"/>
      <c r="T613" s="432"/>
      <c r="U613" s="434"/>
      <c r="V613" s="361"/>
      <c r="W613" s="361"/>
      <c r="X613" s="400"/>
      <c r="Y613" s="459"/>
      <c r="Z613" s="377"/>
      <c r="AA613" s="377"/>
      <c r="AB613" s="501"/>
      <c r="AC613" s="486"/>
      <c r="AD613" s="193"/>
      <c r="AE613" s="37"/>
    </row>
    <row r="614" spans="1:31" ht="22.8" x14ac:dyDescent="0.4">
      <c r="A614" s="327"/>
      <c r="B614" s="553"/>
      <c r="C614" s="554"/>
      <c r="D614" s="555"/>
      <c r="E614" s="556"/>
      <c r="F614" s="438"/>
      <c r="G614" s="429"/>
      <c r="H614" s="432"/>
      <c r="I614" s="509"/>
      <c r="J614" s="502"/>
      <c r="K614" s="503"/>
      <c r="L614" s="504"/>
      <c r="M614" s="497"/>
      <c r="N614" s="441"/>
      <c r="O614" s="429"/>
      <c r="P614" s="432"/>
      <c r="Q614" s="434"/>
      <c r="R614" s="406"/>
      <c r="S614" s="395"/>
      <c r="T614" s="396"/>
      <c r="U614" s="495"/>
      <c r="V614" s="361"/>
      <c r="W614" s="361"/>
      <c r="X614" s="400"/>
      <c r="Y614" s="459"/>
      <c r="Z614" s="361"/>
      <c r="AA614" s="361"/>
      <c r="AB614" s="362"/>
      <c r="AC614" s="486"/>
      <c r="AD614" s="350"/>
      <c r="AE614" s="37"/>
    </row>
    <row r="615" spans="1:31" ht="22.8" x14ac:dyDescent="0.25">
      <c r="A615" s="327"/>
      <c r="B615" s="98">
        <v>97</v>
      </c>
      <c r="C615" s="83" t="s">
        <v>54</v>
      </c>
      <c r="D615" s="231"/>
      <c r="E615" s="231"/>
      <c r="F615" s="406"/>
      <c r="G615" s="395"/>
      <c r="H615" s="396"/>
      <c r="I615" s="509"/>
      <c r="J615" s="406"/>
      <c r="K615" s="395"/>
      <c r="L615" s="396"/>
      <c r="M615" s="443"/>
      <c r="N615" s="406"/>
      <c r="O615" s="395"/>
      <c r="P615" s="396"/>
      <c r="Q615" s="495"/>
      <c r="R615" s="406"/>
      <c r="S615" s="395"/>
      <c r="T615" s="396"/>
      <c r="U615" s="396"/>
      <c r="V615" s="505"/>
      <c r="W615" s="506"/>
      <c r="X615" s="506"/>
      <c r="Y615" s="473"/>
      <c r="Z615" s="361"/>
      <c r="AA615" s="361"/>
      <c r="AB615" s="362"/>
      <c r="AC615" s="402"/>
      <c r="AD615" s="350"/>
      <c r="AE615" s="37"/>
    </row>
    <row r="616" spans="1:31" ht="22.8" x14ac:dyDescent="0.25">
      <c r="A616" s="327"/>
      <c r="B616" s="239">
        <v>8</v>
      </c>
      <c r="C616" s="103"/>
      <c r="D616" s="129">
        <f>B615+B616</f>
        <v>105</v>
      </c>
      <c r="E616" s="129"/>
      <c r="F616" s="406">
        <v>6</v>
      </c>
      <c r="G616" s="393"/>
      <c r="H616" s="432">
        <v>0</v>
      </c>
      <c r="I616" s="402"/>
      <c r="J616" s="490"/>
      <c r="K616" s="384"/>
      <c r="L616" s="445"/>
      <c r="M616" s="447"/>
      <c r="N616" s="490"/>
      <c r="O616" s="384"/>
      <c r="P616" s="445"/>
      <c r="Q616" s="450"/>
      <c r="R616" s="490"/>
      <c r="S616" s="384"/>
      <c r="T616" s="445"/>
      <c r="U616" s="445"/>
      <c r="V616" s="490"/>
      <c r="W616" s="384"/>
      <c r="X616" s="445"/>
      <c r="Y616" s="472"/>
      <c r="Z616" s="492"/>
      <c r="AA616" s="492"/>
      <c r="AB616" s="445"/>
      <c r="AC616" s="493"/>
      <c r="AD616" s="350"/>
      <c r="AE616" s="37"/>
    </row>
    <row r="617" spans="1:31" ht="22.8" x14ac:dyDescent="0.25">
      <c r="A617" s="321">
        <v>0.29166666666666669</v>
      </c>
      <c r="B617" s="83"/>
      <c r="C617" s="83"/>
      <c r="D617" s="84"/>
      <c r="E617" s="85">
        <f>(AC565+AB573/60/24+AB580/60/24+D595/60/24+D602/60/24+D609/60/24+D616/60/24)</f>
        <v>1.2256944444444446</v>
      </c>
      <c r="F617" s="361"/>
      <c r="G617" s="361"/>
      <c r="H617" s="362"/>
      <c r="I617" s="363">
        <f>(E680+D688/60/24+D696/60/24+H595/60/24+H602/60/24+H609/60/24+H616/60/24)</f>
        <v>1.1659722222222222</v>
      </c>
      <c r="J617" s="361"/>
      <c r="K617" s="361"/>
      <c r="L617" s="362"/>
      <c r="M617" s="363"/>
      <c r="N617" s="361"/>
      <c r="O617" s="361"/>
      <c r="P617" s="362"/>
      <c r="Q617" s="363"/>
      <c r="R617" s="361"/>
      <c r="S617" s="361"/>
      <c r="T617" s="362"/>
      <c r="U617" s="363"/>
      <c r="V617" s="361"/>
      <c r="W617" s="361"/>
      <c r="X617" s="362"/>
      <c r="Y617" s="352"/>
      <c r="Z617" s="361"/>
      <c r="AA617" s="361"/>
      <c r="AB617" s="362"/>
      <c r="AC617" s="363"/>
      <c r="AD617" s="134">
        <v>0.29166666666666669</v>
      </c>
      <c r="AE617" s="37"/>
    </row>
    <row r="618" spans="1:31" ht="24.6" x14ac:dyDescent="0.25">
      <c r="A618" s="327"/>
      <c r="B618" s="197" t="s">
        <v>46</v>
      </c>
      <c r="C618" s="83"/>
      <c r="D618" s="231"/>
      <c r="E618" s="232"/>
      <c r="F618" s="480"/>
      <c r="G618" s="395"/>
      <c r="H618" s="396"/>
      <c r="I618" s="495"/>
      <c r="J618" s="480"/>
      <c r="K618" s="482"/>
      <c r="L618" s="483"/>
      <c r="M618" s="370"/>
      <c r="N618" s="480"/>
      <c r="O618" s="395"/>
      <c r="P618" s="396"/>
      <c r="Q618" s="370"/>
      <c r="R618" s="480"/>
      <c r="S618" s="395"/>
      <c r="T618" s="396"/>
      <c r="U618" s="484"/>
      <c r="V618" s="480"/>
      <c r="W618" s="395"/>
      <c r="X618" s="396"/>
      <c r="Y618" s="458"/>
      <c r="Z618" s="485"/>
      <c r="AA618" s="361"/>
      <c r="AB618" s="362"/>
      <c r="AC618" s="402"/>
      <c r="AD618" s="350"/>
      <c r="AE618" s="37"/>
    </row>
    <row r="619" spans="1:31" ht="22.8" x14ac:dyDescent="0.25">
      <c r="A619" s="328"/>
      <c r="B619" s="98" t="s">
        <v>47</v>
      </c>
      <c r="C619" s="83"/>
      <c r="D619" s="231"/>
      <c r="E619" s="232"/>
      <c r="F619" s="406"/>
      <c r="G619" s="395"/>
      <c r="H619" s="396"/>
      <c r="I619" s="495"/>
      <c r="J619" s="406"/>
      <c r="K619" s="395"/>
      <c r="L619" s="396"/>
      <c r="M619" s="370"/>
      <c r="N619" s="406"/>
      <c r="O619" s="395"/>
      <c r="P619" s="396"/>
      <c r="Q619" s="370"/>
      <c r="R619" s="406"/>
      <c r="S619" s="395"/>
      <c r="T619" s="396"/>
      <c r="U619" s="484"/>
      <c r="V619" s="406"/>
      <c r="W619" s="395"/>
      <c r="X619" s="396"/>
      <c r="Y619" s="458"/>
      <c r="Z619" s="361"/>
      <c r="AA619" s="361"/>
      <c r="AB619" s="362"/>
      <c r="AC619" s="402"/>
      <c r="AD619" s="193"/>
      <c r="AE619" s="37"/>
    </row>
    <row r="620" spans="1:31" ht="24.6" x14ac:dyDescent="0.25">
      <c r="A620" s="328"/>
      <c r="B620" s="98" t="s">
        <v>81</v>
      </c>
      <c r="C620" s="83"/>
      <c r="D620" s="231"/>
      <c r="E620" s="232"/>
      <c r="F620" s="406"/>
      <c r="G620" s="429"/>
      <c r="H620" s="432"/>
      <c r="I620" s="434"/>
      <c r="J620" s="489"/>
      <c r="K620" s="395"/>
      <c r="L620" s="396"/>
      <c r="M620" s="370"/>
      <c r="N620" s="406"/>
      <c r="O620" s="395"/>
      <c r="P620" s="396"/>
      <c r="Q620" s="370"/>
      <c r="R620" s="406"/>
      <c r="S620" s="395"/>
      <c r="T620" s="396"/>
      <c r="U620" s="484"/>
      <c r="V620" s="489"/>
      <c r="W620" s="429"/>
      <c r="X620" s="432"/>
      <c r="Y620" s="458"/>
      <c r="Z620" s="361"/>
      <c r="AA620" s="361"/>
      <c r="AB620" s="362"/>
      <c r="AC620" s="402"/>
      <c r="AD620" s="193"/>
      <c r="AE620" s="37"/>
    </row>
    <row r="621" spans="1:31" ht="22.8" x14ac:dyDescent="0.25">
      <c r="A621" s="323"/>
      <c r="B621" s="301"/>
      <c r="C621" s="83"/>
      <c r="D621" s="231"/>
      <c r="E621" s="232"/>
      <c r="F621" s="438"/>
      <c r="G621" s="429"/>
      <c r="H621" s="432"/>
      <c r="I621" s="434"/>
      <c r="J621" s="438"/>
      <c r="K621" s="429"/>
      <c r="L621" s="432"/>
      <c r="M621" s="439"/>
      <c r="N621" s="438"/>
      <c r="O621" s="429"/>
      <c r="P621" s="432"/>
      <c r="Q621" s="439"/>
      <c r="R621" s="406"/>
      <c r="S621" s="395"/>
      <c r="T621" s="396"/>
      <c r="U621" s="484"/>
      <c r="V621" s="406"/>
      <c r="W621" s="395"/>
      <c r="X621" s="396"/>
      <c r="Y621" s="458"/>
      <c r="Z621" s="361"/>
      <c r="AA621" s="361"/>
      <c r="AB621" s="362"/>
      <c r="AC621" s="402"/>
      <c r="AD621" s="176"/>
      <c r="AE621" s="37"/>
    </row>
    <row r="622" spans="1:31" ht="22.8" x14ac:dyDescent="0.25">
      <c r="A622" s="327"/>
      <c r="B622" s="98">
        <v>126</v>
      </c>
      <c r="C622" s="83" t="s">
        <v>55</v>
      </c>
      <c r="D622" s="245"/>
      <c r="E622" s="232"/>
      <c r="F622" s="406"/>
      <c r="G622" s="395"/>
      <c r="H622" s="396"/>
      <c r="I622" s="509"/>
      <c r="J622" s="406"/>
      <c r="K622" s="395"/>
      <c r="L622" s="396"/>
      <c r="M622" s="443"/>
      <c r="N622" s="406"/>
      <c r="O622" s="395"/>
      <c r="P622" s="396"/>
      <c r="Q622" s="443"/>
      <c r="R622" s="406"/>
      <c r="S622" s="395"/>
      <c r="T622" s="396"/>
      <c r="U622" s="484"/>
      <c r="V622" s="406"/>
      <c r="W622" s="395"/>
      <c r="X622" s="396"/>
      <c r="Y622" s="458"/>
      <c r="Z622" s="361"/>
      <c r="AA622" s="361"/>
      <c r="AB622" s="362"/>
      <c r="AC622" s="402"/>
      <c r="AD622" s="350"/>
      <c r="AE622" s="37"/>
    </row>
    <row r="623" spans="1:31" ht="22.8" x14ac:dyDescent="0.25">
      <c r="A623" s="327"/>
      <c r="B623" s="239">
        <v>4</v>
      </c>
      <c r="C623" s="103"/>
      <c r="D623" s="129">
        <f>B622+B623</f>
        <v>130</v>
      </c>
      <c r="E623" s="241"/>
      <c r="F623" s="490">
        <v>6</v>
      </c>
      <c r="G623" s="384"/>
      <c r="H623" s="445">
        <f>F622+F623</f>
        <v>6</v>
      </c>
      <c r="I623" s="405"/>
      <c r="J623" s="490"/>
      <c r="K623" s="384"/>
      <c r="L623" s="445"/>
      <c r="M623" s="447"/>
      <c r="N623" s="490"/>
      <c r="O623" s="384"/>
      <c r="P623" s="445"/>
      <c r="Q623" s="447"/>
      <c r="R623" s="490"/>
      <c r="S623" s="384"/>
      <c r="T623" s="445"/>
      <c r="U623" s="498"/>
      <c r="V623" s="490"/>
      <c r="W623" s="384"/>
      <c r="X623" s="445"/>
      <c r="Y623" s="471"/>
      <c r="Z623" s="492"/>
      <c r="AA623" s="492"/>
      <c r="AB623" s="445"/>
      <c r="AC623" s="493"/>
      <c r="AD623" s="350"/>
      <c r="AE623" s="37"/>
    </row>
    <row r="624" spans="1:31" ht="22.8" x14ac:dyDescent="0.25">
      <c r="A624" s="321">
        <v>0.375</v>
      </c>
      <c r="B624" s="124"/>
      <c r="C624" s="124"/>
      <c r="D624" s="124"/>
      <c r="E624" s="85">
        <f>(AC565+AB573/60/24+AB580/60/24+D595/60/24+D602/60/24+D609/60/24+D616/60/24+D623/60/24)</f>
        <v>1.3159722222222223</v>
      </c>
      <c r="F624" s="406"/>
      <c r="G624" s="395"/>
      <c r="H624" s="396"/>
      <c r="I624" s="363">
        <f>(E680+D688/60/24+D696/60/24+H595/60/24+H602/60/24+H609/60/24+H616/60/24+H623/60/24)</f>
        <v>1.1701388888888888</v>
      </c>
      <c r="J624" s="394"/>
      <c r="K624" s="395"/>
      <c r="L624" s="396"/>
      <c r="M624" s="363"/>
      <c r="N624" s="394"/>
      <c r="O624" s="407"/>
      <c r="P624" s="408"/>
      <c r="Q624" s="363"/>
      <c r="R624" s="361"/>
      <c r="S624" s="361"/>
      <c r="T624" s="362"/>
      <c r="U624" s="363"/>
      <c r="V624" s="377"/>
      <c r="W624" s="377"/>
      <c r="X624" s="377"/>
      <c r="Y624" s="352"/>
      <c r="Z624" s="361"/>
      <c r="AA624" s="361"/>
      <c r="AB624" s="362"/>
      <c r="AC624" s="363"/>
      <c r="AD624" s="134">
        <v>0.375</v>
      </c>
      <c r="AE624" s="37"/>
    </row>
    <row r="625" spans="1:31" ht="24.6" x14ac:dyDescent="0.25">
      <c r="A625" s="321"/>
      <c r="B625" s="190" t="s">
        <v>90</v>
      </c>
      <c r="C625" s="83"/>
      <c r="D625" s="231"/>
      <c r="E625" s="232"/>
      <c r="F625" s="480"/>
      <c r="G625" s="395"/>
      <c r="H625" s="396"/>
      <c r="I625" s="484"/>
      <c r="J625" s="480"/>
      <c r="K625" s="395"/>
      <c r="L625" s="396"/>
      <c r="M625" s="495"/>
      <c r="N625" s="480"/>
      <c r="O625" s="395"/>
      <c r="P625" s="396"/>
      <c r="Q625" s="370"/>
      <c r="R625" s="480"/>
      <c r="S625" s="395"/>
      <c r="T625" s="396"/>
      <c r="U625" s="484"/>
      <c r="V625" s="480"/>
      <c r="W625" s="395"/>
      <c r="X625" s="427"/>
      <c r="Y625" s="458"/>
      <c r="Z625" s="485"/>
      <c r="AA625" s="361"/>
      <c r="AB625" s="362"/>
      <c r="AC625" s="363"/>
      <c r="AD625" s="134"/>
      <c r="AE625" s="37"/>
    </row>
    <row r="626" spans="1:31" ht="22.8" x14ac:dyDescent="0.25">
      <c r="A626" s="322"/>
      <c r="B626" s="83" t="s">
        <v>91</v>
      </c>
      <c r="C626" s="83"/>
      <c r="D626" s="231"/>
      <c r="E626" s="232"/>
      <c r="F626" s="406"/>
      <c r="G626" s="395"/>
      <c r="H626" s="396"/>
      <c r="I626" s="484"/>
      <c r="J626" s="406"/>
      <c r="K626" s="395"/>
      <c r="L626" s="396"/>
      <c r="M626" s="495"/>
      <c r="N626" s="406"/>
      <c r="O626" s="395"/>
      <c r="P626" s="396"/>
      <c r="Q626" s="370"/>
      <c r="R626" s="406"/>
      <c r="S626" s="395"/>
      <c r="T626" s="396"/>
      <c r="U626" s="484"/>
      <c r="V626" s="406"/>
      <c r="W626" s="395"/>
      <c r="X626" s="427"/>
      <c r="Y626" s="458"/>
      <c r="Z626" s="361"/>
      <c r="AA626" s="361"/>
      <c r="AB626" s="362"/>
      <c r="AC626" s="402"/>
      <c r="AD626" s="182"/>
      <c r="AE626" s="37"/>
    </row>
    <row r="627" spans="1:31" ht="24.6" x14ac:dyDescent="0.35">
      <c r="A627" s="322"/>
      <c r="B627" s="535" t="s">
        <v>92</v>
      </c>
      <c r="C627" s="83"/>
      <c r="D627" s="231"/>
      <c r="E627" s="232"/>
      <c r="F627" s="406"/>
      <c r="G627" s="395"/>
      <c r="H627" s="396"/>
      <c r="I627" s="484"/>
      <c r="J627" s="489"/>
      <c r="K627" s="429"/>
      <c r="L627" s="432"/>
      <c r="M627" s="434"/>
      <c r="N627" s="488"/>
      <c r="O627" s="488"/>
      <c r="P627" s="488"/>
      <c r="Q627" s="488"/>
      <c r="R627" s="406"/>
      <c r="S627" s="395"/>
      <c r="T627" s="396"/>
      <c r="U627" s="484"/>
      <c r="V627" s="489"/>
      <c r="W627" s="429"/>
      <c r="X627" s="430"/>
      <c r="Y627" s="458"/>
      <c r="Z627" s="361"/>
      <c r="AA627" s="361"/>
      <c r="AB627" s="362"/>
      <c r="AC627" s="402"/>
      <c r="AD627" s="182"/>
      <c r="AE627" s="37"/>
    </row>
    <row r="628" spans="1:31" ht="22.8" x14ac:dyDescent="0.4">
      <c r="A628" s="322"/>
      <c r="B628" s="83" t="s">
        <v>81</v>
      </c>
      <c r="C628" s="83"/>
      <c r="D628" s="231"/>
      <c r="E628" s="232"/>
      <c r="F628" s="406"/>
      <c r="G628" s="395"/>
      <c r="H628" s="396"/>
      <c r="I628" s="484"/>
      <c r="J628" s="438"/>
      <c r="K628" s="429"/>
      <c r="L628" s="432"/>
      <c r="M628" s="434"/>
      <c r="N628" s="406"/>
      <c r="O628" s="429"/>
      <c r="P628" s="432"/>
      <c r="Q628" s="497"/>
      <c r="R628" s="406"/>
      <c r="S628" s="395"/>
      <c r="T628" s="396"/>
      <c r="U628" s="484"/>
      <c r="V628" s="406"/>
      <c r="W628" s="395"/>
      <c r="X628" s="427"/>
      <c r="Y628" s="458"/>
      <c r="Z628" s="361"/>
      <c r="AA628" s="361"/>
      <c r="AB628" s="362"/>
      <c r="AC628" s="486"/>
      <c r="AD628" s="182"/>
      <c r="AE628" s="37"/>
    </row>
    <row r="629" spans="1:31" ht="22.8" x14ac:dyDescent="0.3">
      <c r="A629" s="321"/>
      <c r="B629" s="83">
        <v>119</v>
      </c>
      <c r="C629" s="83" t="s">
        <v>55</v>
      </c>
      <c r="D629" s="245"/>
      <c r="E629" s="232"/>
      <c r="F629" s="406"/>
      <c r="G629" s="395"/>
      <c r="H629" s="396"/>
      <c r="I629" s="525"/>
      <c r="J629" s="406"/>
      <c r="K629" s="395"/>
      <c r="L629" s="396"/>
      <c r="M629" s="495"/>
      <c r="N629" s="406"/>
      <c r="O629" s="395"/>
      <c r="P629" s="396"/>
      <c r="Q629" s="443"/>
      <c r="R629" s="406"/>
      <c r="S629" s="395"/>
      <c r="T629" s="396"/>
      <c r="U629" s="484"/>
      <c r="V629" s="406"/>
      <c r="W629" s="395"/>
      <c r="X629" s="427"/>
      <c r="Y629" s="458"/>
      <c r="Z629" s="361"/>
      <c r="AA629" s="361"/>
      <c r="AB629" s="362"/>
      <c r="AC629" s="402"/>
      <c r="AD629" s="134"/>
      <c r="AE629" s="37"/>
    </row>
    <row r="630" spans="1:31" ht="22.8" x14ac:dyDescent="0.3">
      <c r="A630" s="321"/>
      <c r="B630" s="246">
        <v>6</v>
      </c>
      <c r="C630" s="103"/>
      <c r="D630" s="129">
        <f>B629+B630</f>
        <v>125</v>
      </c>
      <c r="E630" s="241"/>
      <c r="F630" s="490">
        <v>5</v>
      </c>
      <c r="G630" s="384"/>
      <c r="H630" s="445">
        <f>F629+F630</f>
        <v>5</v>
      </c>
      <c r="I630" s="526"/>
      <c r="J630" s="490"/>
      <c r="K630" s="384"/>
      <c r="L630" s="445"/>
      <c r="M630" s="450"/>
      <c r="N630" s="490">
        <v>7</v>
      </c>
      <c r="O630" s="384"/>
      <c r="P630" s="445">
        <f>N629+N630</f>
        <v>7</v>
      </c>
      <c r="Q630" s="447"/>
      <c r="R630" s="490"/>
      <c r="S630" s="384"/>
      <c r="T630" s="445"/>
      <c r="U630" s="498"/>
      <c r="V630" s="490"/>
      <c r="W630" s="384"/>
      <c r="X630" s="507"/>
      <c r="Y630" s="471"/>
      <c r="Z630" s="492"/>
      <c r="AA630" s="492"/>
      <c r="AB630" s="445"/>
      <c r="AC630" s="493"/>
      <c r="AD630" s="134"/>
      <c r="AE630" s="37"/>
    </row>
    <row r="631" spans="1:31" ht="22.8" x14ac:dyDescent="0.25">
      <c r="A631" s="321">
        <v>0.45833333333333331</v>
      </c>
      <c r="B631" s="101"/>
      <c r="C631" s="91"/>
      <c r="D631" s="92"/>
      <c r="E631" s="85">
        <f>(AC565+AB573/60/24+AB580/60/24+D595/60/24+D602/60/24+D609/60/24+D616/60/24+D623/60/24+D630/60/24)</f>
        <v>1.4027777777777779</v>
      </c>
      <c r="F631" s="361"/>
      <c r="G631" s="361"/>
      <c r="H631" s="362"/>
      <c r="I631" s="363">
        <f>(E680+D688/60/24+D696/60/24+H595/60/24+H602/60/24+H609/60/24+H616/60/24+H623/60/24+H630/60/24)</f>
        <v>1.1736111111111112</v>
      </c>
      <c r="J631" s="411"/>
      <c r="K631" s="412"/>
      <c r="L631" s="413"/>
      <c r="M631" s="363"/>
      <c r="N631" s="361"/>
      <c r="O631" s="361"/>
      <c r="P631" s="362"/>
      <c r="Q631" s="363"/>
      <c r="R631" s="361"/>
      <c r="S631" s="361"/>
      <c r="T631" s="362"/>
      <c r="U631" s="363"/>
      <c r="V631" s="374"/>
      <c r="W631" s="361"/>
      <c r="X631" s="362"/>
      <c r="Y631" s="352"/>
      <c r="Z631" s="361"/>
      <c r="AA631" s="361"/>
      <c r="AB631" s="362"/>
      <c r="AC631" s="363"/>
      <c r="AD631" s="134">
        <v>0.45833333333333331</v>
      </c>
      <c r="AE631" s="37"/>
    </row>
    <row r="632" spans="1:31" ht="24.6" x14ac:dyDescent="0.35">
      <c r="A632" s="327"/>
      <c r="B632" s="148" t="s">
        <v>170</v>
      </c>
      <c r="C632" s="80"/>
      <c r="D632" s="248"/>
      <c r="E632" s="249"/>
      <c r="F632" s="480"/>
      <c r="G632" s="395"/>
      <c r="H632" s="396"/>
      <c r="I632" s="484"/>
      <c r="J632" s="480"/>
      <c r="K632" s="395"/>
      <c r="L632" s="396"/>
      <c r="M632" s="370"/>
      <c r="N632" s="480"/>
      <c r="O632" s="421"/>
      <c r="P632" s="421"/>
      <c r="Q632" s="367"/>
      <c r="R632" s="480"/>
      <c r="S632" s="395"/>
      <c r="T632" s="396"/>
      <c r="U632" s="367"/>
      <c r="V632" s="480"/>
      <c r="W632" s="395"/>
      <c r="X632" s="396"/>
      <c r="Y632" s="458"/>
      <c r="Z632" s="485"/>
      <c r="AA632" s="361"/>
      <c r="AB632" s="362"/>
      <c r="AC632" s="402"/>
      <c r="AD632" s="350"/>
      <c r="AE632" s="37"/>
    </row>
    <row r="633" spans="1:31" ht="22.8" x14ac:dyDescent="0.35">
      <c r="A633" s="328"/>
      <c r="B633" s="149" t="s">
        <v>171</v>
      </c>
      <c r="C633" s="80"/>
      <c r="D633" s="248"/>
      <c r="E633" s="249"/>
      <c r="F633" s="406"/>
      <c r="G633" s="395"/>
      <c r="H633" s="396"/>
      <c r="I633" s="484"/>
      <c r="J633" s="406"/>
      <c r="K633" s="395"/>
      <c r="L633" s="396"/>
      <c r="M633" s="370"/>
      <c r="N633" s="406"/>
      <c r="O633" s="395"/>
      <c r="P633" s="396"/>
      <c r="Q633" s="367"/>
      <c r="R633" s="406"/>
      <c r="S633" s="395"/>
      <c r="T633" s="396"/>
      <c r="U633" s="367"/>
      <c r="V633" s="406"/>
      <c r="W633" s="395"/>
      <c r="X633" s="396"/>
      <c r="Y633" s="458"/>
      <c r="Z633" s="361"/>
      <c r="AA633" s="361"/>
      <c r="AB633" s="362"/>
      <c r="AC633" s="402"/>
      <c r="AD633" s="193"/>
      <c r="AE633" s="37"/>
    </row>
    <row r="634" spans="1:31" ht="24.6" x14ac:dyDescent="0.4">
      <c r="A634" s="327"/>
      <c r="B634" s="98" t="s">
        <v>159</v>
      </c>
      <c r="C634" s="80"/>
      <c r="D634" s="248"/>
      <c r="E634" s="249"/>
      <c r="F634" s="496"/>
      <c r="G634" s="429"/>
      <c r="H634" s="432"/>
      <c r="I634" s="484"/>
      <c r="J634" s="508"/>
      <c r="K634" s="395"/>
      <c r="L634" s="396"/>
      <c r="M634" s="370"/>
      <c r="N634" s="489"/>
      <c r="O634" s="395"/>
      <c r="P634" s="396"/>
      <c r="Q634" s="433"/>
      <c r="R634" s="489"/>
      <c r="S634" s="395"/>
      <c r="T634" s="396"/>
      <c r="U634" s="367"/>
      <c r="V634" s="406"/>
      <c r="W634" s="395"/>
      <c r="X634" s="396"/>
      <c r="Y634" s="458"/>
      <c r="Z634" s="361"/>
      <c r="AA634" s="361"/>
      <c r="AB634" s="362"/>
      <c r="AC634" s="402"/>
      <c r="AD634" s="350"/>
      <c r="AE634" s="37"/>
    </row>
    <row r="635" spans="1:31" ht="24.6" x14ac:dyDescent="0.4">
      <c r="A635" s="323"/>
      <c r="B635" s="197"/>
      <c r="C635" s="80"/>
      <c r="D635" s="248"/>
      <c r="E635" s="249"/>
      <c r="F635" s="406"/>
      <c r="G635" s="395"/>
      <c r="H635" s="396"/>
      <c r="I635" s="484"/>
      <c r="J635" s="441"/>
      <c r="K635" s="429"/>
      <c r="L635" s="432"/>
      <c r="M635" s="439"/>
      <c r="N635" s="480"/>
      <c r="O635" s="395"/>
      <c r="P635" s="396"/>
      <c r="Q635" s="440"/>
      <c r="R635" s="441"/>
      <c r="S635" s="429"/>
      <c r="T635" s="432"/>
      <c r="U635" s="440"/>
      <c r="V635" s="406"/>
      <c r="W635" s="395"/>
      <c r="X635" s="396"/>
      <c r="Y635" s="458"/>
      <c r="Z635" s="361"/>
      <c r="AA635" s="361"/>
      <c r="AB635" s="362"/>
      <c r="AC635" s="486"/>
      <c r="AD635" s="176"/>
      <c r="AE635" s="37"/>
    </row>
    <row r="636" spans="1:31" ht="22.8" x14ac:dyDescent="0.3">
      <c r="A636" s="327"/>
      <c r="B636" s="98">
        <v>87</v>
      </c>
      <c r="C636" s="280" t="s">
        <v>56</v>
      </c>
      <c r="D636" s="248"/>
      <c r="E636" s="249"/>
      <c r="F636" s="406"/>
      <c r="G636" s="395"/>
      <c r="H636" s="396"/>
      <c r="I636" s="527"/>
      <c r="J636" s="406"/>
      <c r="K636" s="395"/>
      <c r="L636" s="396"/>
      <c r="M636" s="443"/>
      <c r="N636" s="406"/>
      <c r="O636" s="395"/>
      <c r="P636" s="396"/>
      <c r="Q636" s="443"/>
      <c r="R636" s="406"/>
      <c r="S636" s="395"/>
      <c r="T636" s="396"/>
      <c r="U636" s="443"/>
      <c r="V636" s="406"/>
      <c r="W636" s="395"/>
      <c r="X636" s="396"/>
      <c r="Y636" s="458"/>
      <c r="Z636" s="361"/>
      <c r="AA636" s="361"/>
      <c r="AB636" s="362"/>
      <c r="AC636" s="402"/>
      <c r="AD636" s="350"/>
      <c r="AE636" s="37"/>
    </row>
    <row r="637" spans="1:31" ht="22.8" x14ac:dyDescent="0.3">
      <c r="A637" s="327"/>
      <c r="B637" s="263">
        <v>8</v>
      </c>
      <c r="C637" s="121"/>
      <c r="D637" s="264">
        <f>B636+B637</f>
        <v>95</v>
      </c>
      <c r="E637" s="265"/>
      <c r="F637" s="490">
        <v>4</v>
      </c>
      <c r="G637" s="384"/>
      <c r="H637" s="445">
        <f>F636+F637</f>
        <v>4</v>
      </c>
      <c r="I637" s="528"/>
      <c r="J637" s="490"/>
      <c r="K637" s="384"/>
      <c r="L637" s="445"/>
      <c r="M637" s="447"/>
      <c r="N637" s="490"/>
      <c r="O637" s="384"/>
      <c r="P637" s="445"/>
      <c r="Q637" s="447"/>
      <c r="R637" s="490"/>
      <c r="S637" s="384"/>
      <c r="T637" s="445"/>
      <c r="U637" s="447"/>
      <c r="V637" s="490"/>
      <c r="W637" s="384"/>
      <c r="X637" s="445"/>
      <c r="Y637" s="471"/>
      <c r="Z637" s="492"/>
      <c r="AA637" s="492"/>
      <c r="AB637" s="445"/>
      <c r="AC637" s="493"/>
      <c r="AD637" s="350"/>
      <c r="AE637" s="37"/>
    </row>
    <row r="638" spans="1:31" ht="22.8" x14ac:dyDescent="0.25">
      <c r="A638" s="321">
        <v>0.5</v>
      </c>
      <c r="B638" s="83"/>
      <c r="C638" s="83"/>
      <c r="D638" s="84"/>
      <c r="E638" s="85">
        <f>(AC565+AB573/60/24+AB580/60/24+D595/60/24+D602/60/24+D609/60/24+D616/60/24+D623/60/24+D630/60/24+D637/60/24)</f>
        <v>1.4687500000000002</v>
      </c>
      <c r="F638" s="361"/>
      <c r="G638" s="361"/>
      <c r="H638" s="362"/>
      <c r="I638" s="363">
        <f>(E680+D688/60/24+D696/60/24+H595/60/24+H602/60/24+H609/60/24+H616/60/24+H623/60/24+H630/60/24+H637/60/24)</f>
        <v>1.1763888888888889</v>
      </c>
      <c r="J638" s="394"/>
      <c r="K638" s="395"/>
      <c r="L638" s="396"/>
      <c r="M638" s="363"/>
      <c r="N638" s="361"/>
      <c r="O638" s="361"/>
      <c r="P638" s="362"/>
      <c r="Q638" s="363"/>
      <c r="R638" s="361"/>
      <c r="S638" s="361"/>
      <c r="T638" s="362"/>
      <c r="U638" s="363"/>
      <c r="V638" s="361"/>
      <c r="W638" s="361"/>
      <c r="X638" s="362"/>
      <c r="Y638" s="352"/>
      <c r="Z638" s="361"/>
      <c r="AA638" s="361"/>
      <c r="AB638" s="362"/>
      <c r="AC638" s="363"/>
      <c r="AD638" s="134">
        <v>0.5</v>
      </c>
      <c r="AE638" s="37"/>
    </row>
    <row r="639" spans="1:31" ht="24.6" x14ac:dyDescent="0.35">
      <c r="A639" s="321"/>
      <c r="B639" s="197" t="s">
        <v>173</v>
      </c>
      <c r="C639" s="83"/>
      <c r="D639" s="231"/>
      <c r="E639" s="89"/>
      <c r="F639" s="480"/>
      <c r="G639" s="395"/>
      <c r="H639" s="396"/>
      <c r="I639" s="370"/>
      <c r="J639" s="480"/>
      <c r="K639" s="395"/>
      <c r="L639" s="396"/>
      <c r="M639" s="367"/>
      <c r="N639" s="480"/>
      <c r="O639" s="395"/>
      <c r="P639" s="396"/>
      <c r="Q639" s="370"/>
      <c r="R639" s="480"/>
      <c r="S639" s="395"/>
      <c r="T639" s="396"/>
      <c r="U639" s="509"/>
      <c r="V639" s="480"/>
      <c r="W639" s="395"/>
      <c r="X639" s="396"/>
      <c r="Y639" s="474"/>
      <c r="Z639" s="485"/>
      <c r="AA639" s="361"/>
      <c r="AB639" s="362"/>
      <c r="AC639" s="402"/>
      <c r="AD639" s="134"/>
      <c r="AE639" s="37"/>
    </row>
    <row r="640" spans="1:31" ht="22.8" x14ac:dyDescent="0.35">
      <c r="A640" s="322"/>
      <c r="B640" s="98" t="s">
        <v>174</v>
      </c>
      <c r="C640" s="83"/>
      <c r="D640" s="231"/>
      <c r="E640" s="89"/>
      <c r="F640" s="406"/>
      <c r="G640" s="395"/>
      <c r="H640" s="396"/>
      <c r="I640" s="370"/>
      <c r="J640" s="406"/>
      <c r="K640" s="395"/>
      <c r="L640" s="396"/>
      <c r="M640" s="367"/>
      <c r="N640" s="406"/>
      <c r="O640" s="395"/>
      <c r="P640" s="396"/>
      <c r="Q640" s="370"/>
      <c r="R640" s="406"/>
      <c r="S640" s="395"/>
      <c r="T640" s="396"/>
      <c r="U640" s="509"/>
      <c r="V640" s="374"/>
      <c r="W640" s="395"/>
      <c r="X640" s="396"/>
      <c r="Y640" s="475"/>
      <c r="Z640" s="361"/>
      <c r="AA640" s="361"/>
      <c r="AB640" s="362"/>
      <c r="AC640" s="402"/>
      <c r="AD640" s="182"/>
      <c r="AE640" s="37"/>
    </row>
    <row r="641" spans="1:31" ht="22.8" x14ac:dyDescent="0.35">
      <c r="A641" s="321"/>
      <c r="B641" s="98" t="s">
        <v>159</v>
      </c>
      <c r="C641" s="83"/>
      <c r="D641" s="231"/>
      <c r="E641" s="89"/>
      <c r="F641" s="488"/>
      <c r="G641" s="395"/>
      <c r="H641" s="396"/>
      <c r="I641" s="370"/>
      <c r="J641" s="488"/>
      <c r="K641" s="395"/>
      <c r="L641" s="396"/>
      <c r="M641" s="367"/>
      <c r="N641" s="406"/>
      <c r="O641" s="429"/>
      <c r="P641" s="432"/>
      <c r="Q641" s="370"/>
      <c r="R641" s="406"/>
      <c r="S641" s="395"/>
      <c r="T641" s="396"/>
      <c r="U641" s="509"/>
      <c r="V641" s="406"/>
      <c r="W641" s="395"/>
      <c r="X641" s="396"/>
      <c r="Y641" s="475"/>
      <c r="Z641" s="361"/>
      <c r="AA641" s="361"/>
      <c r="AB641" s="362"/>
      <c r="AC641" s="402"/>
      <c r="AD641" s="134"/>
      <c r="AE641" s="37"/>
    </row>
    <row r="642" spans="1:31" ht="24.6" x14ac:dyDescent="0.4">
      <c r="A642" s="323"/>
      <c r="B642" s="538"/>
      <c r="C642" s="83"/>
      <c r="D642" s="236"/>
      <c r="E642" s="234"/>
      <c r="F642" s="406"/>
      <c r="G642" s="395"/>
      <c r="H642" s="396"/>
      <c r="I642" s="497"/>
      <c r="J642" s="480"/>
      <c r="K642" s="429"/>
      <c r="L642" s="432"/>
      <c r="M642" s="440"/>
      <c r="N642" s="438"/>
      <c r="O642" s="429"/>
      <c r="P642" s="432"/>
      <c r="Q642" s="497"/>
      <c r="R642" s="438"/>
      <c r="S642" s="429"/>
      <c r="T642" s="432"/>
      <c r="U642" s="509"/>
      <c r="V642" s="438"/>
      <c r="W642" s="429"/>
      <c r="X642" s="432"/>
      <c r="Y642" s="474"/>
      <c r="Z642" s="361"/>
      <c r="AA642" s="361"/>
      <c r="AB642" s="362"/>
      <c r="AC642" s="486"/>
      <c r="AD642" s="176"/>
      <c r="AE642" s="37"/>
    </row>
    <row r="643" spans="1:31" ht="22.8" x14ac:dyDescent="0.25">
      <c r="A643" s="327"/>
      <c r="B643" s="98">
        <v>111</v>
      </c>
      <c r="C643" s="83" t="s">
        <v>55</v>
      </c>
      <c r="D643" s="231"/>
      <c r="E643" s="237"/>
      <c r="F643" s="406"/>
      <c r="G643" s="395"/>
      <c r="H643" s="396"/>
      <c r="I643" s="443"/>
      <c r="J643" s="406"/>
      <c r="K643" s="395"/>
      <c r="L643" s="396"/>
      <c r="M643" s="443"/>
      <c r="N643" s="406"/>
      <c r="O643" s="395"/>
      <c r="P643" s="396"/>
      <c r="Q643" s="443"/>
      <c r="R643" s="406"/>
      <c r="S643" s="395"/>
      <c r="T643" s="396"/>
      <c r="U643" s="509"/>
      <c r="V643" s="406"/>
      <c r="W643" s="395"/>
      <c r="X643" s="396"/>
      <c r="Y643" s="474"/>
      <c r="Z643" s="361"/>
      <c r="AA643" s="361"/>
      <c r="AB643" s="362"/>
      <c r="AC643" s="402"/>
      <c r="AD643" s="350"/>
      <c r="AE643" s="37"/>
    </row>
    <row r="644" spans="1:31" ht="22.8" x14ac:dyDescent="0.25">
      <c r="A644" s="327"/>
      <c r="B644" s="239">
        <v>4</v>
      </c>
      <c r="C644" s="103"/>
      <c r="D644" s="129">
        <f>B643+B644</f>
        <v>115</v>
      </c>
      <c r="E644" s="240"/>
      <c r="F644" s="492">
        <v>5</v>
      </c>
      <c r="G644" s="384"/>
      <c r="H644" s="445">
        <f>F643+F644</f>
        <v>5</v>
      </c>
      <c r="I644" s="447"/>
      <c r="J644" s="490"/>
      <c r="K644" s="384"/>
      <c r="L644" s="445"/>
      <c r="M644" s="447"/>
      <c r="N644" s="490"/>
      <c r="O644" s="384"/>
      <c r="P644" s="445"/>
      <c r="Q644" s="447"/>
      <c r="R644" s="490"/>
      <c r="S644" s="384"/>
      <c r="T644" s="445"/>
      <c r="U644" s="405"/>
      <c r="V644" s="490"/>
      <c r="W644" s="384"/>
      <c r="X644" s="445"/>
      <c r="Y644" s="355"/>
      <c r="Z644" s="492"/>
      <c r="AA644" s="492"/>
      <c r="AB644" s="445"/>
      <c r="AC644" s="493"/>
      <c r="AD644" s="350"/>
      <c r="AE644" s="37"/>
    </row>
    <row r="645" spans="1:31" ht="22.8" x14ac:dyDescent="0.25">
      <c r="A645" s="321">
        <v>0.54166666666666663</v>
      </c>
      <c r="B645" s="83"/>
      <c r="C645" s="83"/>
      <c r="D645" s="84"/>
      <c r="E645" s="85">
        <f>(AC565+AB573/60/24+AB580/60/24+D595/60/24+D602/60/24+D609/60/24+D616/60/24+D623/60/24+D630/60/24+D637/60/24+D644/60/24)</f>
        <v>1.5486111111111114</v>
      </c>
      <c r="F645" s="361"/>
      <c r="G645" s="361"/>
      <c r="H645" s="362"/>
      <c r="I645" s="363">
        <f>(E680+D688/60/24+D696/60/24+H595/60/24+H602/60/24+H609/60/24+H616/60/24+H623/60/24+H630/60/24+H637/60/24+H644/60/24)</f>
        <v>1.1798611111111112</v>
      </c>
      <c r="J645" s="361"/>
      <c r="K645" s="361"/>
      <c r="L645" s="362"/>
      <c r="M645" s="363"/>
      <c r="N645" s="361"/>
      <c r="O645" s="361"/>
      <c r="P645" s="362"/>
      <c r="Q645" s="363"/>
      <c r="R645" s="361"/>
      <c r="S645" s="361"/>
      <c r="T645" s="362"/>
      <c r="U645" s="363"/>
      <c r="V645" s="361"/>
      <c r="W645" s="361"/>
      <c r="X645" s="362"/>
      <c r="Y645" s="352"/>
      <c r="Z645" s="361"/>
      <c r="AA645" s="361"/>
      <c r="AB645" s="362"/>
      <c r="AC645" s="363"/>
      <c r="AD645" s="134">
        <v>0.54166666666666663</v>
      </c>
      <c r="AE645" s="37"/>
    </row>
    <row r="646" spans="1:31" ht="24.6" x14ac:dyDescent="0.35">
      <c r="A646" s="321"/>
      <c r="B646" s="197" t="s">
        <v>179</v>
      </c>
      <c r="C646" s="83"/>
      <c r="D646" s="231"/>
      <c r="E646" s="231"/>
      <c r="F646" s="480"/>
      <c r="G646" s="395"/>
      <c r="H646" s="396"/>
      <c r="I646" s="367"/>
      <c r="J646" s="480"/>
      <c r="K646" s="395"/>
      <c r="L646" s="396"/>
      <c r="M646" s="402"/>
      <c r="N646" s="480"/>
      <c r="O646" s="395"/>
      <c r="P646" s="396"/>
      <c r="Q646" s="402"/>
      <c r="R646" s="480"/>
      <c r="S646" s="395"/>
      <c r="T646" s="396"/>
      <c r="U646" s="396"/>
      <c r="V646" s="480"/>
      <c r="W646" s="395"/>
      <c r="X646" s="395"/>
      <c r="Y646" s="474"/>
      <c r="Z646" s="368"/>
      <c r="AA646" s="361"/>
      <c r="AB646" s="362"/>
      <c r="AC646" s="370"/>
      <c r="AD646" s="134"/>
      <c r="AE646" s="37"/>
    </row>
    <row r="647" spans="1:31" ht="22.8" x14ac:dyDescent="0.35">
      <c r="A647" s="322"/>
      <c r="B647" s="98" t="s">
        <v>180</v>
      </c>
      <c r="C647" s="83"/>
      <c r="D647" s="231"/>
      <c r="E647" s="231"/>
      <c r="F647" s="406"/>
      <c r="G647" s="395"/>
      <c r="H647" s="396"/>
      <c r="I647" s="367"/>
      <c r="J647" s="406"/>
      <c r="K647" s="395"/>
      <c r="L647" s="396"/>
      <c r="M647" s="402"/>
      <c r="N647" s="406"/>
      <c r="O647" s="395"/>
      <c r="P647" s="396"/>
      <c r="Q647" s="402"/>
      <c r="R647" s="406"/>
      <c r="S647" s="395"/>
      <c r="T647" s="396"/>
      <c r="U647" s="396"/>
      <c r="V647" s="406"/>
      <c r="W647" s="395"/>
      <c r="X647" s="395"/>
      <c r="Y647" s="460"/>
      <c r="Z647" s="374"/>
      <c r="AA647" s="361"/>
      <c r="AB647" s="362"/>
      <c r="AC647" s="370"/>
      <c r="AD647" s="182"/>
      <c r="AE647" s="37"/>
    </row>
    <row r="648" spans="1:31" ht="22.8" x14ac:dyDescent="0.3">
      <c r="A648" s="321"/>
      <c r="B648" s="98" t="s">
        <v>159</v>
      </c>
      <c r="C648" s="83"/>
      <c r="D648" s="231"/>
      <c r="E648" s="231"/>
      <c r="F648" s="406"/>
      <c r="G648" s="395"/>
      <c r="H648" s="396"/>
      <c r="I648" s="433"/>
      <c r="J648" s="406"/>
      <c r="K648" s="429"/>
      <c r="L648" s="432"/>
      <c r="M648" s="402"/>
      <c r="N648" s="406"/>
      <c r="O648" s="429"/>
      <c r="P648" s="432"/>
      <c r="Q648" s="402"/>
      <c r="R648" s="406"/>
      <c r="S648" s="395"/>
      <c r="T648" s="396"/>
      <c r="U648" s="495"/>
      <c r="V648" s="488"/>
      <c r="W648" s="395"/>
      <c r="X648" s="395"/>
      <c r="Y648" s="460"/>
      <c r="Z648" s="374"/>
      <c r="AA648" s="361"/>
      <c r="AB648" s="362"/>
      <c r="AC648" s="370"/>
      <c r="AD648" s="134"/>
      <c r="AE648" s="37"/>
    </row>
    <row r="649" spans="1:31" ht="22.8" x14ac:dyDescent="0.4">
      <c r="A649" s="323"/>
      <c r="B649" s="538"/>
      <c r="C649" s="83"/>
      <c r="D649" s="231"/>
      <c r="E649" s="231"/>
      <c r="F649" s="419"/>
      <c r="G649" s="429"/>
      <c r="H649" s="432"/>
      <c r="I649" s="440"/>
      <c r="J649" s="438"/>
      <c r="K649" s="429"/>
      <c r="L649" s="432"/>
      <c r="M649" s="486"/>
      <c r="N649" s="441"/>
      <c r="O649" s="429"/>
      <c r="P649" s="432"/>
      <c r="Q649" s="486"/>
      <c r="R649" s="406"/>
      <c r="S649" s="395"/>
      <c r="T649" s="396"/>
      <c r="U649" s="396"/>
      <c r="V649" s="438"/>
      <c r="W649" s="429"/>
      <c r="X649" s="429"/>
      <c r="Y649" s="460"/>
      <c r="Z649" s="502"/>
      <c r="AA649" s="503"/>
      <c r="AB649" s="504"/>
      <c r="AC649" s="497"/>
      <c r="AD649" s="176"/>
      <c r="AE649" s="37"/>
    </row>
    <row r="650" spans="1:31" ht="22.8" x14ac:dyDescent="0.25">
      <c r="A650" s="327"/>
      <c r="B650" s="98">
        <v>117</v>
      </c>
      <c r="C650" s="83" t="s">
        <v>55</v>
      </c>
      <c r="D650" s="231"/>
      <c r="E650" s="231"/>
      <c r="F650" s="406"/>
      <c r="G650" s="395"/>
      <c r="H650" s="408"/>
      <c r="I650" s="443"/>
      <c r="J650" s="406"/>
      <c r="K650" s="395"/>
      <c r="L650" s="396"/>
      <c r="M650" s="402"/>
      <c r="N650" s="406"/>
      <c r="O650" s="395"/>
      <c r="P650" s="396"/>
      <c r="Q650" s="402"/>
      <c r="R650" s="406"/>
      <c r="S650" s="395"/>
      <c r="T650" s="396"/>
      <c r="U650" s="396"/>
      <c r="V650" s="406"/>
      <c r="W650" s="395"/>
      <c r="X650" s="395"/>
      <c r="Y650" s="460"/>
      <c r="Z650" s="374"/>
      <c r="AA650" s="361"/>
      <c r="AB650" s="362"/>
      <c r="AC650" s="443"/>
      <c r="AD650" s="350"/>
      <c r="AE650" s="37"/>
    </row>
    <row r="651" spans="1:31" ht="22.8" x14ac:dyDescent="0.4">
      <c r="A651" s="327"/>
      <c r="B651" s="239">
        <v>8</v>
      </c>
      <c r="C651" s="103"/>
      <c r="D651" s="129">
        <f>B650+B651</f>
        <v>125</v>
      </c>
      <c r="E651" s="129"/>
      <c r="F651" s="490">
        <v>4</v>
      </c>
      <c r="G651" s="384"/>
      <c r="H651" s="445">
        <f>F650+F651</f>
        <v>4</v>
      </c>
      <c r="I651" s="447"/>
      <c r="J651" s="490"/>
      <c r="K651" s="384"/>
      <c r="L651" s="445"/>
      <c r="M651" s="493"/>
      <c r="N651" s="406"/>
      <c r="O651" s="393"/>
      <c r="P651" s="432"/>
      <c r="Q651" s="510"/>
      <c r="R651" s="490"/>
      <c r="S651" s="384"/>
      <c r="T651" s="445"/>
      <c r="U651" s="445"/>
      <c r="V651" s="490"/>
      <c r="W651" s="403"/>
      <c r="X651" s="507"/>
      <c r="Y651" s="467"/>
      <c r="Z651" s="511"/>
      <c r="AA651" s="512"/>
      <c r="AB651" s="446"/>
      <c r="AC651" s="447"/>
      <c r="AD651" s="350"/>
      <c r="AE651" s="37"/>
    </row>
    <row r="652" spans="1:31" ht="22.8" x14ac:dyDescent="0.25">
      <c r="A652" s="321">
        <v>0.625</v>
      </c>
      <c r="B652" s="83"/>
      <c r="C652" s="83"/>
      <c r="D652" s="84"/>
      <c r="E652" s="85">
        <f>(AC565+AB573/60/24+AB580/60/24+D595/60/24+D602/60/24+D609/60/24+D616/60/24+D623/60/24+D630/60/24+D637/60/24+D644/60/24+D651/60/24)</f>
        <v>1.635416666666667</v>
      </c>
      <c r="F652" s="361"/>
      <c r="G652" s="361"/>
      <c r="H652" s="362"/>
      <c r="I652" s="363">
        <f>(E680+D688/60/24+D696/60/24+H595/60/24+H602/60/24+H609/60/24+H616/60/24+H623/60/24+H630/60/24+H637/60/24+H644/60/24+H651/60/24)</f>
        <v>1.182638888888889</v>
      </c>
      <c r="J652" s="361"/>
      <c r="K652" s="361"/>
      <c r="L652" s="362"/>
      <c r="M652" s="363"/>
      <c r="N652" s="361"/>
      <c r="O652" s="361"/>
      <c r="P652" s="362"/>
      <c r="Q652" s="363"/>
      <c r="R652" s="361"/>
      <c r="S652" s="361"/>
      <c r="T652" s="362"/>
      <c r="U652" s="363"/>
      <c r="V652" s="361"/>
      <c r="W652" s="361"/>
      <c r="X652" s="362"/>
      <c r="Y652" s="352"/>
      <c r="Z652" s="361"/>
      <c r="AA652" s="361"/>
      <c r="AB652" s="362"/>
      <c r="AC652" s="363"/>
      <c r="AD652" s="134">
        <v>0.625</v>
      </c>
      <c r="AE652" s="37"/>
    </row>
    <row r="653" spans="1:31" ht="24.6" x14ac:dyDescent="0.35">
      <c r="A653" s="321"/>
      <c r="B653" s="197" t="s">
        <v>100</v>
      </c>
      <c r="C653" s="83"/>
      <c r="D653" s="231"/>
      <c r="E653" s="232"/>
      <c r="F653" s="406"/>
      <c r="G653" s="395"/>
      <c r="H653" s="396"/>
      <c r="I653" s="370"/>
      <c r="J653" s="480"/>
      <c r="K653" s="395"/>
      <c r="L653" s="396"/>
      <c r="M653" s="397"/>
      <c r="N653" s="368"/>
      <c r="O653" s="361"/>
      <c r="P653" s="400"/>
      <c r="Q653" s="367"/>
      <c r="R653" s="480"/>
      <c r="S653" s="395"/>
      <c r="T653" s="396"/>
      <c r="U653" s="370"/>
      <c r="V653" s="480"/>
      <c r="W653" s="395"/>
      <c r="X653" s="396"/>
      <c r="Y653" s="353"/>
      <c r="Z653" s="485"/>
      <c r="AA653" s="361"/>
      <c r="AB653" s="362"/>
      <c r="AC653" s="402"/>
      <c r="AD653" s="134"/>
      <c r="AE653" s="37"/>
    </row>
    <row r="654" spans="1:31" ht="22.8" x14ac:dyDescent="0.35">
      <c r="A654" s="322"/>
      <c r="B654" s="98" t="s">
        <v>101</v>
      </c>
      <c r="C654" s="83"/>
      <c r="D654" s="231"/>
      <c r="E654" s="232"/>
      <c r="F654" s="406"/>
      <c r="G654" s="395"/>
      <c r="H654" s="396"/>
      <c r="I654" s="370"/>
      <c r="J654" s="406"/>
      <c r="K654" s="395"/>
      <c r="L654" s="396"/>
      <c r="M654" s="370"/>
      <c r="N654" s="374"/>
      <c r="O654" s="361"/>
      <c r="P654" s="400"/>
      <c r="Q654" s="367"/>
      <c r="R654" s="406"/>
      <c r="S654" s="395"/>
      <c r="T654" s="396"/>
      <c r="U654" s="370"/>
      <c r="V654" s="406"/>
      <c r="W654" s="395"/>
      <c r="X654" s="396"/>
      <c r="Y654" s="353"/>
      <c r="Z654" s="361"/>
      <c r="AA654" s="361"/>
      <c r="AB654" s="362"/>
      <c r="AC654" s="402"/>
      <c r="AD654" s="182"/>
      <c r="AE654" s="37"/>
    </row>
    <row r="655" spans="1:31" ht="24.6" x14ac:dyDescent="0.35">
      <c r="A655" s="321"/>
      <c r="B655" s="98" t="s">
        <v>81</v>
      </c>
      <c r="C655" s="83"/>
      <c r="D655" s="231"/>
      <c r="E655" s="232"/>
      <c r="F655" s="488"/>
      <c r="G655" s="395"/>
      <c r="H655" s="396"/>
      <c r="I655" s="370"/>
      <c r="J655" s="489"/>
      <c r="K655" s="395"/>
      <c r="L655" s="396"/>
      <c r="M655" s="370"/>
      <c r="N655" s="374"/>
      <c r="O655" s="361"/>
      <c r="P655" s="400"/>
      <c r="Q655" s="367"/>
      <c r="R655" s="406"/>
      <c r="S655" s="395"/>
      <c r="T655" s="396"/>
      <c r="U655" s="370"/>
      <c r="V655" s="489"/>
      <c r="W655" s="395"/>
      <c r="X655" s="396"/>
      <c r="Y655" s="353"/>
      <c r="Z655" s="361"/>
      <c r="AA655" s="361"/>
      <c r="AB655" s="362"/>
      <c r="AC655" s="402"/>
      <c r="AD655" s="134"/>
      <c r="AE655" s="37"/>
    </row>
    <row r="656" spans="1:31" ht="22.8" x14ac:dyDescent="0.4">
      <c r="A656" s="323"/>
      <c r="B656" s="301" t="s">
        <v>89</v>
      </c>
      <c r="C656" s="83"/>
      <c r="D656" s="231"/>
      <c r="E656" s="232"/>
      <c r="F656" s="438"/>
      <c r="G656" s="429"/>
      <c r="H656" s="432"/>
      <c r="I656" s="439"/>
      <c r="J656" s="406"/>
      <c r="K656" s="395"/>
      <c r="L656" s="396"/>
      <c r="M656" s="497"/>
      <c r="N656" s="438"/>
      <c r="O656" s="429"/>
      <c r="P656" s="513"/>
      <c r="Q656" s="440"/>
      <c r="R656" s="406"/>
      <c r="S656" s="429"/>
      <c r="T656" s="432"/>
      <c r="U656" s="439"/>
      <c r="V656" s="438"/>
      <c r="W656" s="429"/>
      <c r="X656" s="432"/>
      <c r="Y656" s="462"/>
      <c r="Z656" s="361"/>
      <c r="AA656" s="361"/>
      <c r="AB656" s="362"/>
      <c r="AC656" s="486"/>
      <c r="AD656" s="176"/>
      <c r="AE656" s="37"/>
    </row>
    <row r="657" spans="1:31" ht="22.8" x14ac:dyDescent="0.3">
      <c r="A657" s="321"/>
      <c r="B657" s="98">
        <v>93</v>
      </c>
      <c r="C657" s="83" t="s">
        <v>56</v>
      </c>
      <c r="D657" s="231"/>
      <c r="E657" s="232"/>
      <c r="F657" s="406"/>
      <c r="G657" s="395"/>
      <c r="H657" s="396"/>
      <c r="I657" s="527"/>
      <c r="J657" s="406"/>
      <c r="K657" s="395"/>
      <c r="L657" s="396"/>
      <c r="M657" s="443"/>
      <c r="N657" s="406"/>
      <c r="O657" s="395"/>
      <c r="P657" s="396"/>
      <c r="Q657" s="402"/>
      <c r="R657" s="406"/>
      <c r="S657" s="395"/>
      <c r="T657" s="396"/>
      <c r="U657" s="443"/>
      <c r="V657" s="406"/>
      <c r="W657" s="395"/>
      <c r="X657" s="396"/>
      <c r="Y657" s="461"/>
      <c r="Z657" s="361"/>
      <c r="AA657" s="361"/>
      <c r="AB657" s="362"/>
      <c r="AC657" s="402"/>
      <c r="AD657" s="134"/>
      <c r="AE657" s="37"/>
    </row>
    <row r="658" spans="1:31" ht="22.8" x14ac:dyDescent="0.3">
      <c r="A658" s="321"/>
      <c r="B658" s="239">
        <v>7</v>
      </c>
      <c r="C658" s="103"/>
      <c r="D658" s="129">
        <f>B657+B658</f>
        <v>100</v>
      </c>
      <c r="E658" s="241"/>
      <c r="F658" s="490">
        <v>3</v>
      </c>
      <c r="G658" s="384"/>
      <c r="H658" s="445">
        <f>F657+F658</f>
        <v>3</v>
      </c>
      <c r="I658" s="528"/>
      <c r="J658" s="490"/>
      <c r="K658" s="384"/>
      <c r="L658" s="445"/>
      <c r="M658" s="447"/>
      <c r="N658" s="490"/>
      <c r="O658" s="384"/>
      <c r="P658" s="445"/>
      <c r="Q658" s="493"/>
      <c r="R658" s="490"/>
      <c r="S658" s="384"/>
      <c r="T658" s="445"/>
      <c r="U658" s="447"/>
      <c r="V658" s="490"/>
      <c r="W658" s="384"/>
      <c r="X658" s="445"/>
      <c r="Y658" s="465"/>
      <c r="Z658" s="492"/>
      <c r="AA658" s="492"/>
      <c r="AB658" s="445"/>
      <c r="AC658" s="493"/>
      <c r="AD658" s="134"/>
      <c r="AE658" s="37"/>
    </row>
    <row r="659" spans="1:31" ht="22.8" x14ac:dyDescent="0.25">
      <c r="A659" s="321">
        <v>0.70833333333333337</v>
      </c>
      <c r="B659" s="83"/>
      <c r="C659" s="83"/>
      <c r="D659" s="84"/>
      <c r="E659" s="85">
        <f>(AC565+AB573/60/24+AB580/60/24+D595/60/24+D602/60/24+D609/60/24+D616/60/24+D623/60/24+D630/60/24+D637/60/24+D644/60/24+D651/60/24+D658/60/24)</f>
        <v>1.7048611111111114</v>
      </c>
      <c r="F659" s="361"/>
      <c r="G659" s="361"/>
      <c r="H659" s="362"/>
      <c r="I659" s="363">
        <f>(E680+D688/60/24+D696/60/24+H595/60/24+H602/60/24+H609/60/24+H616/60/24+H623/60/24+H630/60/24+H637/60/24+H644/60/24+H651/60/24+H658/60/24)</f>
        <v>1.1847222222222225</v>
      </c>
      <c r="J659" s="361"/>
      <c r="K659" s="361"/>
      <c r="L659" s="362"/>
      <c r="M659" s="363"/>
      <c r="N659" s="394"/>
      <c r="O659" s="395"/>
      <c r="P659" s="396"/>
      <c r="Q659" s="363"/>
      <c r="R659" s="361"/>
      <c r="S659" s="361"/>
      <c r="T659" s="362"/>
      <c r="U659" s="363"/>
      <c r="V659" s="361"/>
      <c r="W659" s="361"/>
      <c r="X659" s="362"/>
      <c r="Y659" s="352"/>
      <c r="Z659" s="361"/>
      <c r="AA659" s="361"/>
      <c r="AB659" s="362"/>
      <c r="AC659" s="363"/>
      <c r="AD659" s="134">
        <v>0.70833333333333337</v>
      </c>
      <c r="AE659" s="37"/>
    </row>
    <row r="660" spans="1:31" ht="24.6" x14ac:dyDescent="0.35">
      <c r="A660" s="321"/>
      <c r="B660" s="148" t="s">
        <v>87</v>
      </c>
      <c r="C660" s="80"/>
      <c r="D660" s="248"/>
      <c r="E660" s="249"/>
      <c r="F660" s="480"/>
      <c r="G660" s="395"/>
      <c r="H660" s="396"/>
      <c r="I660" s="514"/>
      <c r="J660" s="480"/>
      <c r="K660" s="395"/>
      <c r="L660" s="396"/>
      <c r="M660" s="514"/>
      <c r="N660" s="480"/>
      <c r="O660" s="395"/>
      <c r="P660" s="396"/>
      <c r="Q660" s="367"/>
      <c r="R660" s="480"/>
      <c r="S660" s="395"/>
      <c r="T660" s="396"/>
      <c r="U660" s="509"/>
      <c r="V660" s="480"/>
      <c r="W660" s="395"/>
      <c r="X660" s="396"/>
      <c r="Y660" s="468"/>
      <c r="Z660" s="485"/>
      <c r="AA660" s="361"/>
      <c r="AB660" s="362"/>
      <c r="AC660" s="402"/>
      <c r="AD660" s="134"/>
      <c r="AE660" s="37"/>
    </row>
    <row r="661" spans="1:31" ht="22.8" x14ac:dyDescent="0.35">
      <c r="A661" s="322"/>
      <c r="B661" s="149" t="s">
        <v>88</v>
      </c>
      <c r="C661" s="80"/>
      <c r="D661" s="248"/>
      <c r="E661" s="249"/>
      <c r="F661" s="406"/>
      <c r="G661" s="395"/>
      <c r="H661" s="396"/>
      <c r="I661" s="514"/>
      <c r="J661" s="406"/>
      <c r="K661" s="395"/>
      <c r="L661" s="396"/>
      <c r="M661" s="514"/>
      <c r="N661" s="406"/>
      <c r="O661" s="395"/>
      <c r="P661" s="396"/>
      <c r="Q661" s="367"/>
      <c r="R661" s="406"/>
      <c r="S661" s="395"/>
      <c r="T661" s="396"/>
      <c r="U661" s="509"/>
      <c r="V661" s="406"/>
      <c r="W661" s="395"/>
      <c r="X661" s="396"/>
      <c r="Y661" s="468"/>
      <c r="Z661" s="361"/>
      <c r="AA661" s="361"/>
      <c r="AB661" s="362"/>
      <c r="AC661" s="402"/>
      <c r="AD661" s="182"/>
      <c r="AE661" s="37"/>
    </row>
    <row r="662" spans="1:31" ht="22.8" x14ac:dyDescent="0.35">
      <c r="A662" s="321"/>
      <c r="B662" s="98" t="s">
        <v>81</v>
      </c>
      <c r="C662" s="80"/>
      <c r="D662" s="248"/>
      <c r="E662" s="249"/>
      <c r="F662" s="406"/>
      <c r="G662" s="395"/>
      <c r="H662" s="396"/>
      <c r="I662" s="514"/>
      <c r="J662" s="406"/>
      <c r="K662" s="395"/>
      <c r="L662" s="396"/>
      <c r="M662" s="514"/>
      <c r="N662" s="406"/>
      <c r="O662" s="395"/>
      <c r="P662" s="396"/>
      <c r="Q662" s="367"/>
      <c r="R662" s="515"/>
      <c r="S662" s="395"/>
      <c r="T662" s="396"/>
      <c r="U662" s="509"/>
      <c r="V662" s="406"/>
      <c r="W662" s="429"/>
      <c r="X662" s="432"/>
      <c r="Y662" s="469"/>
      <c r="Z662" s="361"/>
      <c r="AA662" s="361"/>
      <c r="AB662" s="362"/>
      <c r="AC662" s="402"/>
      <c r="AD662" s="134"/>
      <c r="AE662" s="37"/>
    </row>
    <row r="663" spans="1:31" ht="22.8" x14ac:dyDescent="0.4">
      <c r="A663" s="321"/>
      <c r="B663" s="301" t="s">
        <v>89</v>
      </c>
      <c r="C663" s="534"/>
      <c r="D663" s="248"/>
      <c r="E663" s="249"/>
      <c r="F663" s="438"/>
      <c r="G663" s="429"/>
      <c r="H663" s="432"/>
      <c r="I663" s="434"/>
      <c r="J663" s="438"/>
      <c r="K663" s="429"/>
      <c r="L663" s="432"/>
      <c r="M663" s="434"/>
      <c r="N663" s="419"/>
      <c r="O663" s="429"/>
      <c r="P663" s="432"/>
      <c r="Q663" s="440"/>
      <c r="R663" s="406"/>
      <c r="S663" s="429"/>
      <c r="T663" s="432"/>
      <c r="U663" s="509"/>
      <c r="V663" s="419"/>
      <c r="W663" s="429"/>
      <c r="X663" s="432"/>
      <c r="Y663" s="469"/>
      <c r="Z663" s="361"/>
      <c r="AA663" s="361"/>
      <c r="AB663" s="362"/>
      <c r="AC663" s="486"/>
      <c r="AD663" s="134"/>
      <c r="AE663" s="37"/>
    </row>
    <row r="664" spans="1:31" ht="22.8" x14ac:dyDescent="0.25">
      <c r="A664" s="321"/>
      <c r="B664" s="98">
        <v>101</v>
      </c>
      <c r="C664" s="83" t="s">
        <v>56</v>
      </c>
      <c r="D664" s="248"/>
      <c r="E664" s="249"/>
      <c r="F664" s="406"/>
      <c r="G664" s="395"/>
      <c r="H664" s="396"/>
      <c r="I664" s="495"/>
      <c r="J664" s="406"/>
      <c r="K664" s="395"/>
      <c r="L664" s="396"/>
      <c r="M664" s="495"/>
      <c r="N664" s="406"/>
      <c r="O664" s="395"/>
      <c r="P664" s="396"/>
      <c r="Q664" s="443"/>
      <c r="R664" s="406"/>
      <c r="S664" s="395"/>
      <c r="T664" s="396"/>
      <c r="U664" s="509"/>
      <c r="V664" s="406"/>
      <c r="W664" s="395"/>
      <c r="X664" s="396"/>
      <c r="Y664" s="468"/>
      <c r="Z664" s="361"/>
      <c r="AA664" s="361"/>
      <c r="AB664" s="362"/>
      <c r="AC664" s="402"/>
      <c r="AD664" s="134"/>
      <c r="AE664" s="37"/>
    </row>
    <row r="665" spans="1:31" ht="22.8" x14ac:dyDescent="0.25">
      <c r="A665" s="327" t="s">
        <v>11</v>
      </c>
      <c r="B665" s="263">
        <v>4</v>
      </c>
      <c r="C665" s="121"/>
      <c r="D665" s="264">
        <f>B664+B665</f>
        <v>105</v>
      </c>
      <c r="E665" s="265"/>
      <c r="F665" s="490">
        <v>8</v>
      </c>
      <c r="G665" s="384"/>
      <c r="H665" s="445">
        <f>F664+F665</f>
        <v>8</v>
      </c>
      <c r="I665" s="450"/>
      <c r="J665" s="490"/>
      <c r="K665" s="384"/>
      <c r="L665" s="445"/>
      <c r="M665" s="450"/>
      <c r="N665" s="490"/>
      <c r="O665" s="384"/>
      <c r="P665" s="445"/>
      <c r="Q665" s="447"/>
      <c r="R665" s="490"/>
      <c r="S665" s="384"/>
      <c r="T665" s="445"/>
      <c r="U665" s="405"/>
      <c r="V665" s="490"/>
      <c r="W665" s="384"/>
      <c r="X665" s="445"/>
      <c r="Y665" s="472"/>
      <c r="Z665" s="492"/>
      <c r="AA665" s="492"/>
      <c r="AB665" s="445"/>
      <c r="AC665" s="493"/>
      <c r="AD665" s="350" t="s">
        <v>11</v>
      </c>
      <c r="AE665" s="37"/>
    </row>
    <row r="666" spans="1:31" ht="22.8" x14ac:dyDescent="0.25">
      <c r="A666" s="321">
        <v>0.79166666666666663</v>
      </c>
      <c r="B666" s="83"/>
      <c r="C666" s="83"/>
      <c r="D666" s="84"/>
      <c r="E666" s="85">
        <f>(AC565+AB573/60/24+AB580/60/24+D595/60/24+D602/60/24+D609/60/24+D616/60/24+D623/60/24+D630/60/24+D637/60/24+D644/60/24+D651/60/24+D658/60/24+D665/60/24)</f>
        <v>1.7777777777777781</v>
      </c>
      <c r="F666" s="411"/>
      <c r="G666" s="421"/>
      <c r="H666" s="421"/>
      <c r="I666" s="363">
        <f>(E680+D688/60/24+D696/60/24+H595/60/24+H602/60/24+H609/60/24+H616/60/24+H623/60/24+H630/60/24+H637/60/24+H644/60/24+H651/60/24+H658/60/24+H665/60/24)</f>
        <v>1.190277777777778</v>
      </c>
      <c r="J666" s="361"/>
      <c r="K666" s="361"/>
      <c r="L666" s="362"/>
      <c r="M666" s="363"/>
      <c r="N666" s="361"/>
      <c r="O666" s="361"/>
      <c r="P666" s="362"/>
      <c r="Q666" s="363"/>
      <c r="R666" s="494"/>
      <c r="S666" s="494"/>
      <c r="T666" s="494"/>
      <c r="U666" s="494"/>
      <c r="V666" s="415"/>
      <c r="W666" s="361"/>
      <c r="X666" s="362"/>
      <c r="Y666" s="352"/>
      <c r="Z666" s="361"/>
      <c r="AA666" s="361"/>
      <c r="AB666" s="362"/>
      <c r="AC666" s="363"/>
      <c r="AD666" s="134">
        <v>0.79166666666666663</v>
      </c>
      <c r="AE666" s="37"/>
    </row>
    <row r="667" spans="1:31" ht="24.6" x14ac:dyDescent="0.25">
      <c r="A667" s="321"/>
      <c r="B667" s="197" t="s">
        <v>83</v>
      </c>
      <c r="C667" s="83"/>
      <c r="D667" s="231"/>
      <c r="E667" s="243"/>
      <c r="F667" s="480"/>
      <c r="G667" s="395"/>
      <c r="H667" s="396"/>
      <c r="I667" s="495"/>
      <c r="J667" s="494"/>
      <c r="K667" s="494"/>
      <c r="L667" s="494"/>
      <c r="M667" s="494"/>
      <c r="N667" s="480"/>
      <c r="O667" s="395"/>
      <c r="P667" s="396"/>
      <c r="Q667" s="370"/>
      <c r="R667" s="494"/>
      <c r="S667" s="494"/>
      <c r="T667" s="494"/>
      <c r="U667" s="494"/>
      <c r="V667" s="480"/>
      <c r="W667" s="395"/>
      <c r="X667" s="396"/>
      <c r="Y667" s="468"/>
      <c r="Z667" s="485"/>
      <c r="AA667" s="361"/>
      <c r="AB667" s="362"/>
      <c r="AC667" s="402"/>
      <c r="AD667" s="134"/>
      <c r="AE667" s="37"/>
    </row>
    <row r="668" spans="1:31" ht="22.8" x14ac:dyDescent="0.25">
      <c r="A668" s="322"/>
      <c r="B668" s="98" t="s">
        <v>84</v>
      </c>
      <c r="C668" s="83"/>
      <c r="D668" s="231"/>
      <c r="E668" s="243"/>
      <c r="F668" s="406"/>
      <c r="G668" s="395"/>
      <c r="H668" s="396"/>
      <c r="I668" s="495"/>
      <c r="J668" s="494"/>
      <c r="K668" s="494"/>
      <c r="L668" s="494"/>
      <c r="M668" s="494"/>
      <c r="N668" s="406"/>
      <c r="O668" s="395"/>
      <c r="P668" s="396"/>
      <c r="Q668" s="370"/>
      <c r="R668" s="406"/>
      <c r="S668" s="395"/>
      <c r="T668" s="396"/>
      <c r="U668" s="495"/>
      <c r="V668" s="406"/>
      <c r="W668" s="395"/>
      <c r="X668" s="396"/>
      <c r="Y668" s="468"/>
      <c r="Z668" s="361"/>
      <c r="AA668" s="361"/>
      <c r="AB668" s="362"/>
      <c r="AC668" s="402"/>
      <c r="AD668" s="182"/>
      <c r="AE668" s="37"/>
    </row>
    <row r="669" spans="1:31" ht="22.8" x14ac:dyDescent="0.25">
      <c r="A669" s="321"/>
      <c r="B669" s="98" t="s">
        <v>79</v>
      </c>
      <c r="C669" s="83"/>
      <c r="D669" s="231"/>
      <c r="E669" s="243"/>
      <c r="F669" s="438"/>
      <c r="G669" s="429"/>
      <c r="H669" s="432"/>
      <c r="I669" s="434"/>
      <c r="J669" s="494"/>
      <c r="K669" s="494"/>
      <c r="L669" s="494"/>
      <c r="M669" s="516"/>
      <c r="N669" s="488"/>
      <c r="O669" s="395"/>
      <c r="P669" s="396"/>
      <c r="Q669" s="370"/>
      <c r="R669" s="406"/>
      <c r="S669" s="395"/>
      <c r="T669" s="396"/>
      <c r="U669" s="495"/>
      <c r="V669" s="406"/>
      <c r="W669" s="429"/>
      <c r="X669" s="432"/>
      <c r="Y669" s="469"/>
      <c r="Z669" s="361"/>
      <c r="AA669" s="361"/>
      <c r="AB669" s="362"/>
      <c r="AC669" s="402"/>
      <c r="AD669" s="134"/>
      <c r="AE669" s="37"/>
    </row>
    <row r="670" spans="1:31" ht="22.8" x14ac:dyDescent="0.4">
      <c r="A670" s="323"/>
      <c r="B670" s="142" t="s">
        <v>195</v>
      </c>
      <c r="C670" s="83"/>
      <c r="D670" s="231"/>
      <c r="E670" s="232"/>
      <c r="F670" s="438"/>
      <c r="G670" s="429"/>
      <c r="H670" s="432"/>
      <c r="I670" s="434"/>
      <c r="J670" s="494"/>
      <c r="K670" s="494"/>
      <c r="L670" s="494"/>
      <c r="M670" s="494"/>
      <c r="N670" s="406"/>
      <c r="O670" s="395"/>
      <c r="P670" s="396"/>
      <c r="Q670" s="497"/>
      <c r="R670" s="517"/>
      <c r="S670" s="429"/>
      <c r="T670" s="432"/>
      <c r="U670" s="434"/>
      <c r="V670" s="419"/>
      <c r="W670" s="429"/>
      <c r="X670" s="432"/>
      <c r="Y670" s="469"/>
      <c r="Z670" s="361"/>
      <c r="AA670" s="361"/>
      <c r="AB670" s="400"/>
      <c r="AC670" s="486"/>
      <c r="AD670" s="176"/>
      <c r="AE670" s="37"/>
    </row>
    <row r="671" spans="1:31" ht="22.8" x14ac:dyDescent="0.25">
      <c r="A671" s="321"/>
      <c r="B671" s="98">
        <v>102</v>
      </c>
      <c r="C671" s="83" t="s">
        <v>56</v>
      </c>
      <c r="D671" s="231"/>
      <c r="E671" s="232"/>
      <c r="F671" s="406"/>
      <c r="G671" s="395"/>
      <c r="H671" s="396"/>
      <c r="I671" s="495"/>
      <c r="J671" s="494"/>
      <c r="K671" s="494"/>
      <c r="L671" s="494"/>
      <c r="M671" s="494"/>
      <c r="N671" s="406"/>
      <c r="O671" s="395"/>
      <c r="P671" s="396"/>
      <c r="Q671" s="443"/>
      <c r="R671" s="406"/>
      <c r="S671" s="395"/>
      <c r="T671" s="396"/>
      <c r="U671" s="495"/>
      <c r="V671" s="406"/>
      <c r="W671" s="395"/>
      <c r="X671" s="396"/>
      <c r="Y671" s="468"/>
      <c r="Z671" s="361"/>
      <c r="AA671" s="361"/>
      <c r="AB671" s="362"/>
      <c r="AC671" s="402"/>
      <c r="AD671" s="134"/>
      <c r="AE671" s="37"/>
    </row>
    <row r="672" spans="1:31" ht="22.8" x14ac:dyDescent="0.25">
      <c r="A672" s="327"/>
      <c r="B672" s="239">
        <v>3</v>
      </c>
      <c r="C672" s="103"/>
      <c r="D672" s="129">
        <f>B671+B672</f>
        <v>105</v>
      </c>
      <c r="E672" s="241"/>
      <c r="F672" s="490">
        <v>7</v>
      </c>
      <c r="G672" s="384"/>
      <c r="H672" s="445">
        <f>F671+F672</f>
        <v>7</v>
      </c>
      <c r="I672" s="450"/>
      <c r="J672" s="494"/>
      <c r="K672" s="494"/>
      <c r="L672" s="494"/>
      <c r="M672" s="494"/>
      <c r="N672" s="490"/>
      <c r="O672" s="384"/>
      <c r="P672" s="445"/>
      <c r="Q672" s="447"/>
      <c r="R672" s="490"/>
      <c r="S672" s="384"/>
      <c r="T672" s="445"/>
      <c r="U672" s="450"/>
      <c r="V672" s="490"/>
      <c r="W672" s="384"/>
      <c r="X672" s="445"/>
      <c r="Y672" s="472"/>
      <c r="Z672" s="492"/>
      <c r="AA672" s="492"/>
      <c r="AB672" s="445"/>
      <c r="AC672" s="493"/>
      <c r="AD672" s="350"/>
      <c r="AE672" s="37"/>
    </row>
    <row r="673" spans="1:31" ht="22.8" x14ac:dyDescent="0.35">
      <c r="A673" s="321">
        <v>0.875</v>
      </c>
      <c r="B673" s="101"/>
      <c r="C673" s="91"/>
      <c r="D673" s="92"/>
      <c r="E673" s="85">
        <f>(AC565+AB573/60/24+AB580/60/24+D595/60/24+D602/60/24+D609/60/24+D616/60/24+D623/60/24+D630/60/24+D637/60/24+D644/60/24+D651/60/24+D658/60/24+D665/60/24+D672/60/24)</f>
        <v>1.8506944444444449</v>
      </c>
      <c r="F673" s="394"/>
      <c r="G673" s="395"/>
      <c r="H673" s="396"/>
      <c r="I673" s="363">
        <f>(E680+D688/60/24+D696/60/24+H595/60/24+H602/60/24+H609/60/24+H616/60/24+H623/60/24+H630/60/24+H637/60/24+H644/60/24+H651/60/24+H658/60/24+H665/60/24+H672/60/24)</f>
        <v>1.1951388888888892</v>
      </c>
      <c r="J673" s="394"/>
      <c r="K673" s="395"/>
      <c r="L673" s="396"/>
      <c r="M673" s="363"/>
      <c r="N673" s="406"/>
      <c r="O673" s="395"/>
      <c r="P673" s="396"/>
      <c r="Q673" s="363"/>
      <c r="R673" s="425"/>
      <c r="S673" s="361"/>
      <c r="T673" s="362"/>
      <c r="U673" s="363"/>
      <c r="V673" s="425"/>
      <c r="W673" s="361"/>
      <c r="X673" s="362"/>
      <c r="Y673" s="352"/>
      <c r="Z673" s="361"/>
      <c r="AA673" s="361"/>
      <c r="AB673" s="362"/>
      <c r="AC673" s="363"/>
      <c r="AD673" s="134">
        <v>0.875</v>
      </c>
      <c r="AE673" s="37"/>
    </row>
    <row r="674" spans="1:31" ht="24.6" x14ac:dyDescent="0.25">
      <c r="A674" s="321"/>
      <c r="B674" s="300" t="s">
        <v>630</v>
      </c>
      <c r="C674" s="639"/>
      <c r="D674" s="245"/>
      <c r="E674" s="245"/>
      <c r="F674" s="480"/>
      <c r="G674" s="395"/>
      <c r="H674" s="396"/>
      <c r="I674" s="509"/>
      <c r="J674" s="480"/>
      <c r="K674" s="395"/>
      <c r="L674" s="396"/>
      <c r="M674" s="495"/>
      <c r="N674" s="480"/>
      <c r="O674" s="395"/>
      <c r="P674" s="396"/>
      <c r="Q674" s="370"/>
      <c r="R674" s="480"/>
      <c r="S674" s="395"/>
      <c r="T674" s="396"/>
      <c r="U674" s="396"/>
      <c r="V674" s="480"/>
      <c r="W674" s="395"/>
      <c r="X674" s="396"/>
      <c r="Y674" s="474"/>
      <c r="Z674" s="420"/>
      <c r="AA674" s="361"/>
      <c r="AB674" s="362"/>
      <c r="AC674" s="402"/>
      <c r="AD674" s="134"/>
      <c r="AE674" s="37"/>
    </row>
    <row r="675" spans="1:31" ht="22.8" x14ac:dyDescent="0.25">
      <c r="A675" s="328"/>
      <c r="B675" s="640" t="s">
        <v>631</v>
      </c>
      <c r="C675" s="639"/>
      <c r="D675" s="245"/>
      <c r="E675" s="245"/>
      <c r="F675" s="406"/>
      <c r="G675" s="395"/>
      <c r="H675" s="396"/>
      <c r="I675" s="509"/>
      <c r="J675" s="406"/>
      <c r="K675" s="395"/>
      <c r="L675" s="396"/>
      <c r="M675" s="495"/>
      <c r="N675" s="406"/>
      <c r="O675" s="395"/>
      <c r="P675" s="396"/>
      <c r="Q675" s="370"/>
      <c r="R675" s="406"/>
      <c r="S675" s="395"/>
      <c r="T675" s="396"/>
      <c r="U675" s="396"/>
      <c r="V675" s="406"/>
      <c r="W675" s="395"/>
      <c r="X675" s="396"/>
      <c r="Y675" s="474"/>
      <c r="Z675" s="361"/>
      <c r="AA675" s="361"/>
      <c r="AB675" s="362"/>
      <c r="AC675" s="402"/>
      <c r="AD675" s="193"/>
      <c r="AE675" s="37"/>
    </row>
    <row r="676" spans="1:31" ht="22.8" x14ac:dyDescent="0.25">
      <c r="A676" s="327"/>
      <c r="B676" s="640" t="s">
        <v>619</v>
      </c>
      <c r="C676" s="639"/>
      <c r="D676" s="245"/>
      <c r="E676" s="245"/>
      <c r="F676" s="515"/>
      <c r="G676" s="395"/>
      <c r="H676" s="396"/>
      <c r="I676" s="509"/>
      <c r="J676" s="438"/>
      <c r="K676" s="429"/>
      <c r="L676" s="432"/>
      <c r="M676" s="434"/>
      <c r="N676" s="406"/>
      <c r="O676" s="429"/>
      <c r="P676" s="432"/>
      <c r="Q676" s="370"/>
      <c r="R676" s="406"/>
      <c r="S676" s="429"/>
      <c r="T676" s="432"/>
      <c r="U676" s="432"/>
      <c r="V676" s="406"/>
      <c r="W676" s="395"/>
      <c r="X676" s="396"/>
      <c r="Y676" s="476"/>
      <c r="Z676" s="361"/>
      <c r="AA676" s="361"/>
      <c r="AB676" s="362"/>
      <c r="AC676" s="402"/>
      <c r="AD676" s="350"/>
      <c r="AE676" s="37"/>
    </row>
    <row r="677" spans="1:31" ht="22.8" x14ac:dyDescent="0.4">
      <c r="A677" s="323"/>
      <c r="B677" s="300" t="s">
        <v>632</v>
      </c>
      <c r="C677" s="639"/>
      <c r="D677" s="245"/>
      <c r="E677" s="245"/>
      <c r="F677" s="406"/>
      <c r="G677" s="429"/>
      <c r="H677" s="432"/>
      <c r="I677" s="509"/>
      <c r="J677" s="438"/>
      <c r="K677" s="429"/>
      <c r="L677" s="432"/>
      <c r="M677" s="434"/>
      <c r="N677" s="517"/>
      <c r="O677" s="429"/>
      <c r="P677" s="432"/>
      <c r="Q677" s="497"/>
      <c r="R677" s="419"/>
      <c r="S677" s="429"/>
      <c r="T677" s="432"/>
      <c r="U677" s="432"/>
      <c r="V677" s="438"/>
      <c r="W677" s="429"/>
      <c r="X677" s="432"/>
      <c r="Y677" s="474"/>
      <c r="Z677" s="361"/>
      <c r="AA677" s="361"/>
      <c r="AB677" s="362"/>
      <c r="AC677" s="486"/>
      <c r="AD677" s="176"/>
      <c r="AE677" s="37"/>
    </row>
    <row r="678" spans="1:31" ht="22.8" x14ac:dyDescent="0.25">
      <c r="A678" s="321"/>
      <c r="B678" s="640">
        <v>91</v>
      </c>
      <c r="C678" s="639" t="s">
        <v>633</v>
      </c>
      <c r="D678" s="245"/>
      <c r="E678" s="245"/>
      <c r="F678" s="406"/>
      <c r="G678" s="395"/>
      <c r="H678" s="396"/>
      <c r="I678" s="509"/>
      <c r="J678" s="406"/>
      <c r="K678" s="395"/>
      <c r="L678" s="396"/>
      <c r="M678" s="495"/>
      <c r="N678" s="406"/>
      <c r="O678" s="395"/>
      <c r="P678" s="396"/>
      <c r="Q678" s="443"/>
      <c r="R678" s="406"/>
      <c r="S678" s="395"/>
      <c r="T678" s="395"/>
      <c r="U678" s="396"/>
      <c r="V678" s="406"/>
      <c r="W678" s="395"/>
      <c r="X678" s="396"/>
      <c r="Y678" s="474"/>
      <c r="Z678" s="361"/>
      <c r="AA678" s="361"/>
      <c r="AB678" s="362"/>
      <c r="AC678" s="402"/>
      <c r="AD678" s="134"/>
      <c r="AE678" s="37"/>
    </row>
    <row r="679" spans="1:31" ht="22.8" x14ac:dyDescent="0.25">
      <c r="A679" s="321"/>
      <c r="B679" s="641">
        <v>4</v>
      </c>
      <c r="C679" s="642"/>
      <c r="D679" s="643">
        <f>B678+B679</f>
        <v>95</v>
      </c>
      <c r="E679" s="643"/>
      <c r="F679" s="490">
        <v>6</v>
      </c>
      <c r="G679" s="384"/>
      <c r="H679" s="445">
        <f>F678+F679</f>
        <v>6</v>
      </c>
      <c r="I679" s="405"/>
      <c r="J679" s="490"/>
      <c r="K679" s="384"/>
      <c r="L679" s="445"/>
      <c r="M679" s="450"/>
      <c r="N679" s="490"/>
      <c r="O679" s="384"/>
      <c r="P679" s="445"/>
      <c r="Q679" s="447"/>
      <c r="R679" s="490"/>
      <c r="S679" s="384"/>
      <c r="T679" s="445"/>
      <c r="U679" s="445"/>
      <c r="V679" s="490"/>
      <c r="W679" s="384"/>
      <c r="X679" s="445"/>
      <c r="Y679" s="355"/>
      <c r="Z679" s="492"/>
      <c r="AA679" s="492"/>
      <c r="AB679" s="445"/>
      <c r="AC679" s="493"/>
      <c r="AD679" s="134"/>
      <c r="AE679" s="37"/>
    </row>
    <row r="680" spans="1:31" ht="23.4" thickBot="1" x14ac:dyDescent="0.3">
      <c r="A680" s="321">
        <v>0.91666666666666663</v>
      </c>
      <c r="B680" s="208"/>
      <c r="C680" s="91"/>
      <c r="D680" s="147"/>
      <c r="E680" s="85">
        <v>0.91666666666666663</v>
      </c>
      <c r="F680" s="395"/>
      <c r="G680" s="395"/>
      <c r="H680" s="427"/>
      <c r="I680" s="363">
        <v>0.91666666666666663</v>
      </c>
      <c r="J680" s="395"/>
      <c r="K680" s="395"/>
      <c r="L680" s="427"/>
      <c r="M680" s="363"/>
      <c r="N680" s="395"/>
      <c r="O680" s="395"/>
      <c r="P680" s="427"/>
      <c r="Q680" s="363"/>
      <c r="R680" s="395"/>
      <c r="S680" s="395"/>
      <c r="T680" s="427"/>
      <c r="U680" s="363"/>
      <c r="V680" s="395"/>
      <c r="W680" s="395"/>
      <c r="X680" s="427"/>
      <c r="Y680" s="352"/>
      <c r="Z680" s="395"/>
      <c r="AA680" s="395"/>
      <c r="AB680" s="427"/>
      <c r="AC680" s="363"/>
      <c r="AD680" s="134">
        <v>0.91666666666666663</v>
      </c>
      <c r="AE680" s="37"/>
    </row>
    <row r="681" spans="1:31" ht="23.25" customHeight="1" x14ac:dyDescent="0.25">
      <c r="A681" s="321"/>
      <c r="B681" s="599" t="s">
        <v>30</v>
      </c>
      <c r="C681" s="600"/>
      <c r="D681" s="600"/>
      <c r="E681" s="600"/>
      <c r="F681" s="600"/>
      <c r="G681" s="600"/>
      <c r="H681" s="600"/>
      <c r="I681" s="600"/>
      <c r="J681" s="603" t="s">
        <v>69</v>
      </c>
      <c r="K681" s="604"/>
      <c r="L681" s="604"/>
      <c r="M681" s="605"/>
      <c r="N681" s="606" t="s">
        <v>68</v>
      </c>
      <c r="O681" s="606"/>
      <c r="P681" s="606"/>
      <c r="Q681" s="606"/>
      <c r="R681" s="606"/>
      <c r="S681" s="606"/>
      <c r="T681" s="606"/>
      <c r="U681" s="607"/>
      <c r="V681" s="518" t="s">
        <v>73</v>
      </c>
      <c r="W681" s="518"/>
      <c r="X681" s="519"/>
      <c r="Y681" s="352"/>
      <c r="Z681" s="518" t="s">
        <v>74</v>
      </c>
      <c r="AA681" s="395"/>
      <c r="AB681" s="427"/>
      <c r="AC681" s="363"/>
      <c r="AD681" s="134"/>
      <c r="AE681" s="37"/>
    </row>
    <row r="682" spans="1:31" ht="23.4" thickBot="1" x14ac:dyDescent="0.3">
      <c r="A682" s="321"/>
      <c r="B682" s="601"/>
      <c r="C682" s="602"/>
      <c r="D682" s="602"/>
      <c r="E682" s="602"/>
      <c r="F682" s="602"/>
      <c r="G682" s="602"/>
      <c r="H682" s="602"/>
      <c r="I682" s="602"/>
      <c r="J682" s="610" t="s">
        <v>32</v>
      </c>
      <c r="K682" s="611"/>
      <c r="L682" s="611"/>
      <c r="M682" s="612"/>
      <c r="N682" s="608"/>
      <c r="O682" s="608"/>
      <c r="P682" s="608"/>
      <c r="Q682" s="608"/>
      <c r="R682" s="608"/>
      <c r="S682" s="608"/>
      <c r="T682" s="608"/>
      <c r="U682" s="609"/>
      <c r="V682" s="520" t="s">
        <v>29</v>
      </c>
      <c r="W682" s="518"/>
      <c r="X682" s="519"/>
      <c r="Y682" s="476"/>
      <c r="Z682" s="521" t="s">
        <v>20</v>
      </c>
      <c r="AA682" s="395"/>
      <c r="AB682" s="427"/>
      <c r="AC682" s="510"/>
      <c r="AD682" s="134"/>
      <c r="AE682" s="37"/>
    </row>
    <row r="683" spans="1:31" ht="24.6" x14ac:dyDescent="0.35">
      <c r="A683" s="322"/>
      <c r="B683" s="197" t="s">
        <v>104</v>
      </c>
      <c r="C683" s="83"/>
      <c r="D683" s="231"/>
      <c r="E683" s="89"/>
      <c r="F683" s="480"/>
      <c r="G683" s="395"/>
      <c r="H683" s="396"/>
      <c r="I683" s="367"/>
      <c r="J683" s="480"/>
      <c r="K683" s="395"/>
      <c r="L683" s="396"/>
      <c r="M683" s="370"/>
      <c r="N683" s="480"/>
      <c r="O683" s="395"/>
      <c r="P683" s="396"/>
      <c r="Q683" s="370"/>
      <c r="R683" s="480"/>
      <c r="S683" s="395"/>
      <c r="T683" s="396"/>
      <c r="U683" s="509"/>
      <c r="V683" s="480"/>
      <c r="W683" s="395"/>
      <c r="X683" s="396"/>
      <c r="Y683" s="354"/>
      <c r="Z683" s="420"/>
      <c r="AA683" s="361"/>
      <c r="AB683" s="362"/>
      <c r="AC683" s="402"/>
      <c r="AD683" s="182"/>
      <c r="AE683" s="37"/>
    </row>
    <row r="684" spans="1:31" ht="22.8" x14ac:dyDescent="0.35">
      <c r="A684" s="321"/>
      <c r="B684" s="98" t="s">
        <v>105</v>
      </c>
      <c r="C684" s="83"/>
      <c r="D684" s="231"/>
      <c r="E684" s="89"/>
      <c r="F684" s="406"/>
      <c r="G684" s="395"/>
      <c r="H684" s="396"/>
      <c r="I684" s="367"/>
      <c r="J684" s="406"/>
      <c r="K684" s="395"/>
      <c r="L684" s="396"/>
      <c r="M684" s="370"/>
      <c r="N684" s="406"/>
      <c r="O684" s="395"/>
      <c r="P684" s="396"/>
      <c r="Q684" s="370"/>
      <c r="R684" s="406"/>
      <c r="S684" s="395"/>
      <c r="T684" s="396"/>
      <c r="U684" s="509"/>
      <c r="V684" s="406"/>
      <c r="W684" s="395"/>
      <c r="X684" s="396"/>
      <c r="Y684" s="354"/>
      <c r="Z684" s="361"/>
      <c r="AA684" s="361"/>
      <c r="AB684" s="362"/>
      <c r="AC684" s="402"/>
      <c r="AD684" s="134"/>
      <c r="AE684" s="37"/>
    </row>
    <row r="685" spans="1:31" ht="24.6" x14ac:dyDescent="0.35">
      <c r="A685" s="321"/>
      <c r="B685" s="98" t="s">
        <v>81</v>
      </c>
      <c r="C685" s="83"/>
      <c r="D685" s="231"/>
      <c r="E685" s="89"/>
      <c r="F685" s="406"/>
      <c r="G685" s="395"/>
      <c r="H685" s="396"/>
      <c r="I685" s="367"/>
      <c r="J685" s="406"/>
      <c r="K685" s="429"/>
      <c r="L685" s="432"/>
      <c r="M685" s="370"/>
      <c r="N685" s="489"/>
      <c r="O685" s="395"/>
      <c r="P685" s="396"/>
      <c r="Q685" s="370"/>
      <c r="R685" s="406"/>
      <c r="S685" s="429"/>
      <c r="T685" s="432"/>
      <c r="U685" s="509"/>
      <c r="V685" s="406"/>
      <c r="W685" s="429"/>
      <c r="X685" s="432"/>
      <c r="Y685" s="354"/>
      <c r="Z685" s="361"/>
      <c r="AA685" s="361"/>
      <c r="AB685" s="362"/>
      <c r="AC685" s="402"/>
      <c r="AD685" s="134"/>
      <c r="AE685" s="37"/>
    </row>
    <row r="686" spans="1:31" ht="24.6" x14ac:dyDescent="0.4">
      <c r="A686" s="323"/>
      <c r="B686" s="301"/>
      <c r="C686" s="83"/>
      <c r="D686" s="236"/>
      <c r="E686" s="234"/>
      <c r="F686" s="438"/>
      <c r="G686" s="429"/>
      <c r="H686" s="432"/>
      <c r="I686" s="440"/>
      <c r="J686" s="438"/>
      <c r="K686" s="429"/>
      <c r="L686" s="432"/>
      <c r="M686" s="497"/>
      <c r="N686" s="496"/>
      <c r="O686" s="395"/>
      <c r="P686" s="396"/>
      <c r="Q686" s="439"/>
      <c r="R686" s="438"/>
      <c r="S686" s="429"/>
      <c r="T686" s="432"/>
      <c r="U686" s="509"/>
      <c r="V686" s="394"/>
      <c r="W686" s="429"/>
      <c r="X686" s="432"/>
      <c r="Y686" s="470"/>
      <c r="Z686" s="361"/>
      <c r="AA686" s="361"/>
      <c r="AB686" s="362"/>
      <c r="AC686" s="486"/>
      <c r="AD686" s="176"/>
      <c r="AE686" s="37"/>
    </row>
    <row r="687" spans="1:31" ht="22.8" x14ac:dyDescent="0.3">
      <c r="A687" s="327"/>
      <c r="B687" s="98">
        <v>111</v>
      </c>
      <c r="C687" s="83" t="s">
        <v>82</v>
      </c>
      <c r="D687" s="231"/>
      <c r="E687" s="237"/>
      <c r="F687" s="406"/>
      <c r="G687" s="395"/>
      <c r="H687" s="396"/>
      <c r="I687" s="433"/>
      <c r="J687" s="406"/>
      <c r="K687" s="395"/>
      <c r="L687" s="396"/>
      <c r="M687" s="443"/>
      <c r="N687" s="406"/>
      <c r="O687" s="395"/>
      <c r="P687" s="396"/>
      <c r="Q687" s="443"/>
      <c r="R687" s="406"/>
      <c r="S687" s="395"/>
      <c r="T687" s="396"/>
      <c r="U687" s="509"/>
      <c r="V687" s="406"/>
      <c r="W687" s="395"/>
      <c r="X687" s="396"/>
      <c r="Y687" s="463"/>
      <c r="Z687" s="361"/>
      <c r="AA687" s="361"/>
      <c r="AB687" s="362"/>
      <c r="AC687" s="402"/>
      <c r="AD687" s="350"/>
      <c r="AE687" s="37"/>
    </row>
    <row r="688" spans="1:31" ht="22.8" x14ac:dyDescent="0.3">
      <c r="A688" s="327"/>
      <c r="B688" s="239">
        <v>4</v>
      </c>
      <c r="C688" s="103"/>
      <c r="D688" s="129">
        <f>B687+B688</f>
        <v>115</v>
      </c>
      <c r="E688" s="240"/>
      <c r="F688" s="490">
        <v>7</v>
      </c>
      <c r="G688" s="384"/>
      <c r="H688" s="445">
        <f>F687+F688</f>
        <v>7</v>
      </c>
      <c r="I688" s="491"/>
      <c r="J688" s="490"/>
      <c r="K688" s="384"/>
      <c r="L688" s="445"/>
      <c r="M688" s="447"/>
      <c r="N688" s="490"/>
      <c r="O688" s="384"/>
      <c r="P688" s="445"/>
      <c r="Q688" s="447"/>
      <c r="R688" s="490"/>
      <c r="S688" s="384"/>
      <c r="T688" s="445"/>
      <c r="U688" s="405"/>
      <c r="V688" s="490"/>
      <c r="W688" s="384"/>
      <c r="X688" s="445"/>
      <c r="Y688" s="466"/>
      <c r="Z688" s="492"/>
      <c r="AA688" s="492"/>
      <c r="AB688" s="445"/>
      <c r="AC688" s="493"/>
      <c r="AD688" s="350"/>
      <c r="AE688" s="37"/>
    </row>
    <row r="689" spans="1:31" ht="22.8" x14ac:dyDescent="0.25">
      <c r="A689" s="321">
        <v>0.95833333333333337</v>
      </c>
      <c r="B689" s="83"/>
      <c r="C689" s="83"/>
      <c r="D689" s="84"/>
      <c r="E689" s="85">
        <f>(E680+D688/60/24)</f>
        <v>0.99652777777777779</v>
      </c>
      <c r="F689" s="361"/>
      <c r="G689" s="361"/>
      <c r="H689" s="362"/>
      <c r="I689" s="363">
        <f>(I680+H688/60/24)</f>
        <v>0.92152777777777772</v>
      </c>
      <c r="J689" s="394"/>
      <c r="K689" s="361"/>
      <c r="L689" s="362"/>
      <c r="M689" s="363"/>
      <c r="N689" s="361"/>
      <c r="O689" s="361"/>
      <c r="P689" s="362"/>
      <c r="Q689" s="363"/>
      <c r="R689" s="361"/>
      <c r="S689" s="361"/>
      <c r="T689" s="362"/>
      <c r="U689" s="363"/>
      <c r="V689" s="361"/>
      <c r="W689" s="361"/>
      <c r="X689" s="362"/>
      <c r="Y689" s="352"/>
      <c r="Z689" s="361"/>
      <c r="AA689" s="361"/>
      <c r="AB689" s="362"/>
      <c r="AC689" s="363"/>
      <c r="AD689" s="134">
        <v>0.95833333333333337</v>
      </c>
      <c r="AE689" s="37"/>
    </row>
    <row r="690" spans="1:31" ht="22.8" x14ac:dyDescent="0.35">
      <c r="A690" s="321"/>
      <c r="B690" s="97"/>
      <c r="C690" s="91"/>
      <c r="D690" s="92"/>
      <c r="E690" s="93"/>
      <c r="F690" s="406"/>
      <c r="G690" s="395"/>
      <c r="H690" s="396"/>
      <c r="I690" s="367"/>
      <c r="J690" s="406"/>
      <c r="K690" s="395"/>
      <c r="L690" s="396"/>
      <c r="M690" s="367"/>
      <c r="N690" s="406"/>
      <c r="O690" s="396"/>
      <c r="P690" s="396"/>
      <c r="Q690" s="396"/>
      <c r="R690" s="406"/>
      <c r="S690" s="395"/>
      <c r="T690" s="396"/>
      <c r="U690" s="509"/>
      <c r="V690" s="522"/>
      <c r="W690" s="396"/>
      <c r="X690" s="396"/>
      <c r="Y690" s="356"/>
      <c r="Z690" s="522"/>
      <c r="AA690" s="396"/>
      <c r="AB690" s="396"/>
      <c r="AC690" s="495"/>
      <c r="AD690" s="134"/>
      <c r="AE690" s="37"/>
    </row>
    <row r="691" spans="1:31" ht="24.6" x14ac:dyDescent="0.25">
      <c r="A691" s="321"/>
      <c r="B691" s="190" t="s">
        <v>44</v>
      </c>
      <c r="C691" s="83"/>
      <c r="D691" s="231"/>
      <c r="E691" s="232"/>
      <c r="F691" s="438"/>
      <c r="G691" s="429"/>
      <c r="H691" s="432"/>
      <c r="I691" s="370"/>
      <c r="J691" s="438"/>
      <c r="K691" s="429"/>
      <c r="L691" s="432"/>
      <c r="M691" s="370"/>
      <c r="N691" s="406"/>
      <c r="O691" s="395"/>
      <c r="P691" s="396"/>
      <c r="Q691" s="370"/>
      <c r="R691" s="489"/>
      <c r="S691" s="489"/>
      <c r="T691" s="489"/>
      <c r="U691" s="489"/>
      <c r="V691" s="368"/>
      <c r="W691" s="361"/>
      <c r="X691" s="362"/>
      <c r="Y691" s="354"/>
      <c r="Z691" s="361"/>
      <c r="AA691" s="361"/>
      <c r="AB691" s="362"/>
      <c r="AC691" s="402"/>
      <c r="AD691" s="134"/>
      <c r="AE691" s="37"/>
    </row>
    <row r="692" spans="1:31" ht="24.6" x14ac:dyDescent="0.25">
      <c r="A692" s="323"/>
      <c r="B692" s="83" t="s">
        <v>45</v>
      </c>
      <c r="C692" s="83"/>
      <c r="D692" s="231"/>
      <c r="E692" s="232"/>
      <c r="F692" s="438"/>
      <c r="G692" s="429"/>
      <c r="H692" s="432"/>
      <c r="I692" s="439"/>
      <c r="J692" s="438"/>
      <c r="K692" s="429"/>
      <c r="L692" s="432"/>
      <c r="M692" s="439"/>
      <c r="N692" s="406"/>
      <c r="O692" s="395"/>
      <c r="P692" s="396"/>
      <c r="Q692" s="370"/>
      <c r="R692" s="489"/>
      <c r="S692" s="489"/>
      <c r="T692" s="489"/>
      <c r="U692" s="489"/>
      <c r="V692" s="374"/>
      <c r="W692" s="361"/>
      <c r="X692" s="362"/>
      <c r="Y692" s="354"/>
      <c r="Z692" s="361"/>
      <c r="AA692" s="361"/>
      <c r="AB692" s="362"/>
      <c r="AC692" s="402"/>
      <c r="AD692" s="176"/>
      <c r="AE692" s="37"/>
    </row>
    <row r="693" spans="1:31" ht="24.6" x14ac:dyDescent="0.25">
      <c r="A693" s="323"/>
      <c r="B693" s="83" t="s">
        <v>81</v>
      </c>
      <c r="C693" s="83"/>
      <c r="D693" s="231"/>
      <c r="E693" s="232"/>
      <c r="F693" s="406"/>
      <c r="G693" s="395"/>
      <c r="H693" s="396"/>
      <c r="I693" s="443"/>
      <c r="J693" s="406"/>
      <c r="K693" s="395"/>
      <c r="L693" s="396"/>
      <c r="M693" s="443"/>
      <c r="N693" s="489"/>
      <c r="O693" s="395"/>
      <c r="P693" s="396"/>
      <c r="Q693" s="370"/>
      <c r="R693" s="406"/>
      <c r="S693" s="395"/>
      <c r="T693" s="396"/>
      <c r="U693" s="509"/>
      <c r="V693" s="523"/>
      <c r="W693" s="361"/>
      <c r="X693" s="362"/>
      <c r="Y693" s="354"/>
      <c r="Z693" s="361"/>
      <c r="AA693" s="361"/>
      <c r="AB693" s="362"/>
      <c r="AC693" s="402"/>
      <c r="AD693" s="176"/>
      <c r="AE693" s="37"/>
    </row>
    <row r="694" spans="1:31" ht="22.8" x14ac:dyDescent="0.25">
      <c r="A694" s="323"/>
      <c r="B694" s="302"/>
      <c r="C694" s="83"/>
      <c r="D694" s="231"/>
      <c r="E694" s="232"/>
      <c r="F694" s="406"/>
      <c r="G694" s="393"/>
      <c r="H694" s="432"/>
      <c r="I694" s="443"/>
      <c r="J694" s="406"/>
      <c r="K694" s="393"/>
      <c r="L694" s="432"/>
      <c r="M694" s="443"/>
      <c r="N694" s="441"/>
      <c r="O694" s="429"/>
      <c r="P694" s="432"/>
      <c r="Q694" s="439"/>
      <c r="R694" s="406"/>
      <c r="S694" s="429"/>
      <c r="T694" s="432"/>
      <c r="U694" s="509"/>
      <c r="V694" s="438"/>
      <c r="W694" s="429"/>
      <c r="X694" s="430"/>
      <c r="Y694" s="470"/>
      <c r="Z694" s="361"/>
      <c r="AA694" s="361"/>
      <c r="AB694" s="362"/>
      <c r="AC694" s="402"/>
      <c r="AD694" s="176"/>
      <c r="AE694" s="37"/>
    </row>
    <row r="695" spans="1:31" ht="22.8" x14ac:dyDescent="0.3">
      <c r="A695" s="327"/>
      <c r="B695" s="83">
        <v>119</v>
      </c>
      <c r="C695" s="83" t="s">
        <v>55</v>
      </c>
      <c r="D695" s="245"/>
      <c r="E695" s="232"/>
      <c r="F695" s="505"/>
      <c r="G695" s="506"/>
      <c r="H695" s="529"/>
      <c r="I695" s="524"/>
      <c r="J695" s="505"/>
      <c r="K695" s="506"/>
      <c r="L695" s="529"/>
      <c r="M695" s="524"/>
      <c r="N695" s="406"/>
      <c r="O695" s="395"/>
      <c r="P695" s="396"/>
      <c r="Q695" s="433"/>
      <c r="R695" s="406"/>
      <c r="S695" s="395"/>
      <c r="T695" s="396"/>
      <c r="U695" s="509"/>
      <c r="V695" s="406"/>
      <c r="W695" s="395"/>
      <c r="X695" s="396"/>
      <c r="Y695" s="463"/>
      <c r="Z695" s="361"/>
      <c r="AA695" s="361"/>
      <c r="AB695" s="362"/>
      <c r="AC695" s="402"/>
      <c r="AD695" s="350"/>
      <c r="AE695" s="37"/>
    </row>
    <row r="696" spans="1:31" ht="22.8" x14ac:dyDescent="0.3">
      <c r="A696" s="327"/>
      <c r="B696" s="246">
        <v>6</v>
      </c>
      <c r="C696" s="103"/>
      <c r="D696" s="129">
        <f>B695+B696</f>
        <v>125</v>
      </c>
      <c r="E696" s="241"/>
      <c r="F696" s="490">
        <v>8</v>
      </c>
      <c r="G696" s="384"/>
      <c r="H696" s="445">
        <f>F695+F696</f>
        <v>8</v>
      </c>
      <c r="I696" s="447"/>
      <c r="J696" s="490"/>
      <c r="K696" s="384"/>
      <c r="L696" s="445"/>
      <c r="M696" s="447"/>
      <c r="N696" s="490"/>
      <c r="O696" s="384"/>
      <c r="P696" s="445"/>
      <c r="Q696" s="491"/>
      <c r="R696" s="490"/>
      <c r="S696" s="384"/>
      <c r="T696" s="445"/>
      <c r="U696" s="405"/>
      <c r="V696" s="490"/>
      <c r="W696" s="384"/>
      <c r="X696" s="445"/>
      <c r="Y696" s="466"/>
      <c r="Z696" s="492"/>
      <c r="AA696" s="492"/>
      <c r="AB696" s="445"/>
      <c r="AC696" s="493"/>
      <c r="AD696" s="350"/>
      <c r="AE696" s="37"/>
    </row>
    <row r="697" spans="1:31" ht="35.4" x14ac:dyDescent="0.45">
      <c r="A697" s="330"/>
      <c r="B697" s="332" t="str">
        <f>$B$117</f>
        <v>First Release Date(發佈日期) :</v>
      </c>
      <c r="C697" s="166"/>
      <c r="D697" s="166"/>
      <c r="E697" s="333"/>
      <c r="F697" s="334"/>
      <c r="G697" s="335"/>
      <c r="H697" s="532">
        <f>$H$117</f>
        <v>40780</v>
      </c>
      <c r="I697" s="532"/>
      <c r="J697" s="210"/>
      <c r="K697" s="210"/>
      <c r="L697" s="210"/>
      <c r="M697" s="336" t="s">
        <v>36</v>
      </c>
      <c r="N697" s="337" t="s">
        <v>63</v>
      </c>
      <c r="O697" s="210"/>
      <c r="P697" s="210"/>
      <c r="Q697" s="210"/>
      <c r="R697" s="210"/>
      <c r="S697" s="210"/>
      <c r="T697" s="210"/>
      <c r="U697" s="210"/>
      <c r="V697" s="210"/>
      <c r="W697" s="210"/>
      <c r="X697" s="210"/>
      <c r="Y697" s="210"/>
      <c r="Z697" s="331"/>
      <c r="AA697" s="210"/>
      <c r="AB697" s="210"/>
      <c r="AC697" s="152" t="s">
        <v>75</v>
      </c>
      <c r="AD697" s="330"/>
      <c r="AE697" s="37"/>
    </row>
    <row r="698" spans="1:31" ht="22.8" x14ac:dyDescent="0.4">
      <c r="A698" s="330"/>
      <c r="B698" s="332" t="s">
        <v>38</v>
      </c>
      <c r="C698" s="166"/>
      <c r="D698" s="166"/>
      <c r="E698" s="333"/>
      <c r="F698" s="334"/>
      <c r="G698" s="335"/>
      <c r="H698" s="335"/>
      <c r="I698" s="339"/>
      <c r="J698" s="333"/>
      <c r="K698" s="166"/>
      <c r="L698" s="166"/>
      <c r="N698" s="155"/>
      <c r="O698" s="166"/>
      <c r="P698" s="166"/>
      <c r="Q698" s="210"/>
      <c r="R698" s="210"/>
      <c r="S698" s="166"/>
      <c r="T698" s="166"/>
      <c r="U698" s="338"/>
      <c r="V698" s="338"/>
      <c r="W698" s="338"/>
      <c r="X698" s="338"/>
      <c r="Y698" s="338"/>
      <c r="Z698" s="332" t="str">
        <f>$V$117</f>
        <v xml:space="preserve">DATE : </v>
      </c>
      <c r="AA698" s="338"/>
      <c r="AB698" s="634">
        <f>$X$117</f>
        <v>40833</v>
      </c>
      <c r="AC698" s="634"/>
      <c r="AD698" s="330"/>
      <c r="AE698" s="37"/>
    </row>
    <row r="699" spans="1:31" ht="22.8" x14ac:dyDescent="0.4">
      <c r="A699" s="304"/>
      <c r="B699" s="332" t="s">
        <v>37</v>
      </c>
      <c r="C699" s="339"/>
      <c r="D699" s="340"/>
      <c r="E699" s="339"/>
      <c r="F699" s="335"/>
      <c r="G699" s="340"/>
      <c r="H699" s="340"/>
      <c r="I699" s="340"/>
      <c r="J699" s="333"/>
      <c r="K699" s="166"/>
      <c r="L699" s="166"/>
      <c r="M699" s="166"/>
      <c r="N699" s="166"/>
      <c r="O699" s="166"/>
      <c r="P699" s="166"/>
      <c r="Q699" s="166"/>
      <c r="R699" s="166"/>
      <c r="S699" s="166"/>
      <c r="T699" s="166"/>
      <c r="U699" s="338"/>
      <c r="V699" s="338"/>
      <c r="W699" s="338"/>
      <c r="X699" s="338"/>
      <c r="Y699" s="338"/>
      <c r="Z699" s="332"/>
      <c r="AA699" s="338"/>
      <c r="AB699" s="166"/>
      <c r="AC699" s="166"/>
      <c r="AD699" s="304"/>
      <c r="AE699" s="37"/>
    </row>
    <row r="700" spans="1:31" ht="22.8" x14ac:dyDescent="0.4">
      <c r="A700" s="304"/>
      <c r="B700" s="339"/>
      <c r="C700" s="339"/>
      <c r="D700" s="340"/>
      <c r="E700" s="339"/>
      <c r="F700" s="335"/>
      <c r="G700" s="340"/>
      <c r="H700" s="340"/>
      <c r="I700" s="340"/>
      <c r="J700" s="312"/>
      <c r="K700" s="166"/>
      <c r="L700" s="166"/>
      <c r="M700" s="312"/>
      <c r="N700" s="166"/>
      <c r="O700" s="166"/>
      <c r="P700" s="166"/>
      <c r="Q700" s="312"/>
      <c r="R700" s="312"/>
      <c r="S700" s="210"/>
      <c r="T700" s="166"/>
      <c r="U700" s="338"/>
      <c r="V700" s="338"/>
      <c r="W700" s="338"/>
      <c r="X700" s="338"/>
      <c r="Y700" s="338"/>
      <c r="Z700" s="332"/>
      <c r="AA700" s="338"/>
      <c r="AB700" s="166"/>
      <c r="AC700" s="166"/>
      <c r="AD700" s="306"/>
      <c r="AE700" s="37"/>
    </row>
    <row r="701" spans="1:31" ht="22.8" x14ac:dyDescent="0.4">
      <c r="A701" s="29"/>
      <c r="B701" s="32"/>
      <c r="C701" s="31"/>
      <c r="D701" s="31"/>
      <c r="E701" s="31"/>
      <c r="F701" s="32"/>
      <c r="G701" s="31"/>
      <c r="H701" s="31"/>
      <c r="I701" s="31"/>
      <c r="J701" s="30"/>
      <c r="K701" s="34"/>
      <c r="L701" s="34"/>
      <c r="M701" s="34"/>
      <c r="N701" s="34"/>
      <c r="O701" s="34"/>
      <c r="P701" s="34"/>
      <c r="Q701" s="35"/>
      <c r="R701" s="33"/>
      <c r="S701" s="35"/>
      <c r="T701" s="34"/>
      <c r="U701" s="36"/>
      <c r="V701" s="36"/>
      <c r="W701" s="36"/>
      <c r="X701" s="36"/>
      <c r="Y701" s="303"/>
      <c r="Z701" s="36"/>
      <c r="AA701" s="36"/>
      <c r="AB701" s="36"/>
      <c r="AC701" s="36"/>
      <c r="AD701" s="29"/>
      <c r="AE701" s="37"/>
    </row>
    <row r="702" spans="1:31" x14ac:dyDescent="0.25">
      <c r="A702" s="37"/>
      <c r="B702" s="38"/>
      <c r="C702" s="37"/>
      <c r="D702" s="37"/>
      <c r="E702" s="37"/>
      <c r="F702" s="32"/>
      <c r="G702" s="31"/>
      <c r="H702" s="31"/>
      <c r="I702" s="37"/>
      <c r="J702" s="37"/>
      <c r="K702" s="37"/>
      <c r="L702" s="37"/>
      <c r="M702" s="37"/>
      <c r="N702" s="31"/>
      <c r="O702" s="31"/>
      <c r="P702" s="31"/>
      <c r="Q702" s="37"/>
      <c r="R702" s="37"/>
      <c r="S702" s="37"/>
      <c r="T702" s="37"/>
      <c r="U702" s="37"/>
      <c r="V702" s="31"/>
      <c r="W702" s="31"/>
      <c r="X702" s="31"/>
      <c r="Z702" s="38"/>
      <c r="AA702" s="37"/>
      <c r="AB702" s="37"/>
      <c r="AC702" s="37"/>
      <c r="AD702" s="31"/>
      <c r="AE702" s="37"/>
    </row>
  </sheetData>
  <mergeCells count="36">
    <mergeCell ref="AB698:AC698"/>
    <mergeCell ref="X117:Y117"/>
    <mergeCell ref="B566:I567"/>
    <mergeCell ref="AB582:AC582"/>
    <mergeCell ref="B124:C124"/>
    <mergeCell ref="B219:I220"/>
    <mergeCell ref="N219:U220"/>
    <mergeCell ref="J219:M219"/>
    <mergeCell ref="H466:I466"/>
    <mergeCell ref="X234:Y234"/>
    <mergeCell ref="X350:Y350"/>
    <mergeCell ref="X466:Y466"/>
    <mergeCell ref="J566:M566"/>
    <mergeCell ref="N566:U567"/>
    <mergeCell ref="J567:M567"/>
    <mergeCell ref="B450:I451"/>
    <mergeCell ref="J450:M450"/>
    <mergeCell ref="N450:U451"/>
    <mergeCell ref="J451:M451"/>
    <mergeCell ref="B102:I103"/>
    <mergeCell ref="J102:M102"/>
    <mergeCell ref="N102:U103"/>
    <mergeCell ref="J103:M103"/>
    <mergeCell ref="J336:M336"/>
    <mergeCell ref="J220:M220"/>
    <mergeCell ref="B335:I336"/>
    <mergeCell ref="J335:M335"/>
    <mergeCell ref="N335:U336"/>
    <mergeCell ref="B293:E293"/>
    <mergeCell ref="H350:I350"/>
    <mergeCell ref="R145:U145"/>
    <mergeCell ref="X581:Y581"/>
    <mergeCell ref="B681:I682"/>
    <mergeCell ref="J681:M681"/>
    <mergeCell ref="N681:U682"/>
    <mergeCell ref="J682:M682"/>
  </mergeCells>
  <phoneticPr fontId="1" type="noConversion"/>
  <printOptions horizontalCentered="1" verticalCentered="1"/>
  <pageMargins left="0" right="0" top="0" bottom="0" header="0.23622047244094491" footer="0.23622047244094491"/>
  <pageSetup paperSize="9" scale="28" orientation="portrait" r:id="rId1"/>
  <headerFooter alignWithMargins="0"/>
  <rowBreaks count="5" manualBreakCount="5">
    <brk id="122" max="16383" man="1"/>
    <brk id="237" max="29" man="1"/>
    <brk id="352" max="29" man="1"/>
    <brk id="468" max="29" man="1"/>
    <brk id="58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SCMTWHDOCT</vt:lpstr>
      <vt:lpstr>SCMTWHDOCT!Print_Area</vt:lpstr>
      <vt:lpstr>SCMTWHDOCT!Print_Titles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alisonlin</dc:creator>
  <cp:lastModifiedBy>Lin, Alison (STAR Taiwan)</cp:lastModifiedBy>
  <cp:lastPrinted>2011-08-11T04:49:26Z</cp:lastPrinted>
  <dcterms:created xsi:type="dcterms:W3CDTF">2010-03-16T08:31:55Z</dcterms:created>
  <dcterms:modified xsi:type="dcterms:W3CDTF">2011-10-17T09:34:06Z</dcterms:modified>
</cp:coreProperties>
</file>