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4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</sheets>
  <calcPr calcId="144525"/>
</workbook>
</file>

<file path=xl/sharedStrings.xml><?xml version="1.0" encoding="utf-8"?>
<sst xmlns="http://schemas.openxmlformats.org/spreadsheetml/2006/main" count="1765" uniqueCount="764">
  <si>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</si>
  <si>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</si>
  <si>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</si>
  <si>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</si>
  <si>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</si>
  <si>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</si>
  <si>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</si>
  <si>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</si>
  <si>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</si>
  <si>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</si>
  <si>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</si>
  <si>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</si>
  <si>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</si>
  <si>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</si>
  <si>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</si>
  <si>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</si>
  <si>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</si>
  <si>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</si>
  <si>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</si>
  <si>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</si>
  <si>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</si>
  <si>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</si>
  <si>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</si>
  <si>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</si>
  <si>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</si>
  <si>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</si>
  <si>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</si>
  <si>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</si>
  <si>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</si>
  <si>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</si>
  <si>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</si>
  <si>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</si>
  <si>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</si>
  <si>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</si>
  <si>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</si>
  <si>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</si>
  <si>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</si>
  <si>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</si>
  <si>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</si>
  <si>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</si>
  <si>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</si>
  <si>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</si>
  <si>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</si>
  <si>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</si>
  <si>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</si>
  <si>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</si>
  <si>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</si>
  <si>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</si>
  <si>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</si>
  <si>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</si>
  <si>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</si>
  <si>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</si>
  <si>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</si>
  <si>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</si>
  <si>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</si>
  <si>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</si>
  <si>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</si>
  <si>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</si>
  <si>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</si>
  <si>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</si>
  <si>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</si>
  <si>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</si>
  <si>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</si>
  <si>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</si>
  <si>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</si>
  <si>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</si>
  <si>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</si>
  <si>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</si>
  <si>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</si>
  <si>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</si>
  <si>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</si>
  <si>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</si>
  <si>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</si>
  <si>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</si>
  <si>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</si>
  <si>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</si>
  <si>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</si>
  <si>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</si>
  <si>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</si>
  <si>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</si>
  <si>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</si>
  <si>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</si>
  <si>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</si>
  <si>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</si>
  <si>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</si>
  <si>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</si>
  <si>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</si>
  <si>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</si>
  <si>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</si>
  <si>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</si>
  <si>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</si>
  <si>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</si>
  <si>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</si>
  <si>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</si>
  <si>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</si>
  <si>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</si>
  <si>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</si>
  <si>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</si>
  <si>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</si>
  <si>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</si>
  <si>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</si>
  <si>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</si>
  <si>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</si>
  <si>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</si>
  <si>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</si>
  <si>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</si>
  <si>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</si>
  <si>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</si>
  <si>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</si>
  <si>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</si>
  <si>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</si>
  <si>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</si>
  <si>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</si>
  <si>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</si>
  <si>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</si>
  <si>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</si>
  <si>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</si>
  <si>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</si>
  <si>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</si>
  <si>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</si>
  <si>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</si>
  <si>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</si>
  <si>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</si>
  <si>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</si>
  <si>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</si>
  <si>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</si>
  <si>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</si>
  <si>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</si>
  <si>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</si>
  <si>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</si>
  <si>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</si>
  <si>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</si>
  <si>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</si>
  <si>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</si>
  <si>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</si>
  <si>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</si>
  <si>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</si>
  <si>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</si>
  <si>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</si>
  <si>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</si>
  <si>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</si>
  <si>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</si>
  <si>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</si>
  <si>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</si>
  <si>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</si>
  <si>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</si>
  <si>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</si>
  <si>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</si>
  <si>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</si>
  <si>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</si>
  <si>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</si>
  <si>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</si>
  <si>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</si>
  <si>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</si>
  <si>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</si>
  <si>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</si>
  <si>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</si>
  <si>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</si>
  <si>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</si>
  <si>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</si>
  <si>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</si>
  <si>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</si>
  <si>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</si>
  <si>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</si>
  <si>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</si>
  <si>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</si>
  <si>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</si>
  <si>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</si>
  <si>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</si>
  <si>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</si>
  <si>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</si>
  <si>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</si>
  <si>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</si>
  <si>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</si>
  <si>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</si>
  <si>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</si>
  <si>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</si>
  <si>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</si>
  <si>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</si>
  <si>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</si>
  <si>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</si>
  <si>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</si>
  <si>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</si>
  <si>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</si>
  <si>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</si>
  <si>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</si>
  <si>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</si>
  <si>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</si>
  <si>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</si>
  <si>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</si>
  <si>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</si>
  <si>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</si>
  <si>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</si>
  <si>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</si>
  <si>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</si>
  <si>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</si>
  <si>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</si>
  <si>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</si>
  <si>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</si>
  <si>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</si>
  <si>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</si>
  <si>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</si>
  <si>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</si>
  <si>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</si>
  <si>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</si>
  <si>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</si>
  <si>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</si>
  <si>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</si>
  <si>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</si>
  <si>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</si>
  <si>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</si>
  <si>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</si>
  <si>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</si>
  <si>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</si>
  <si>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</si>
  <si>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</si>
  <si>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</si>
  <si>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</si>
  <si>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</si>
  <si>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</si>
  <si>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</si>
  <si>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</si>
  <si>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</si>
  <si>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</si>
  <si>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</si>
  <si>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</si>
  <si>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</si>
  <si>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</si>
  <si>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</si>
  <si>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</si>
  <si>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</si>
  <si>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</si>
  <si>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</si>
  <si>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</si>
  <si>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</si>
  <si>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</si>
  <si>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</si>
  <si>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</si>
  <si>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</si>
  <si>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</si>
  <si>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</si>
  <si>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</si>
  <si>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</si>
  <si>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</si>
  <si>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</si>
  <si>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</si>
  <si>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</si>
  <si>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</si>
  <si>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</si>
  <si>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</si>
  <si>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</si>
  <si>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</si>
  <si>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</si>
  <si>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</si>
  <si>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</si>
  <si>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</si>
  <si>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</si>
  <si>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</si>
  <si>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</si>
  <si>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</si>
  <si>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</si>
  <si>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</si>
  <si>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</si>
  <si>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</si>
  <si>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</si>
  <si>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</si>
  <si>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</si>
  <si>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</si>
  <si>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</si>
  <si>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</si>
  <si>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</si>
  <si>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</si>
  <si>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</si>
  <si>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</si>
  <si>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</si>
  <si>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</si>
  <si>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</si>
  <si>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</si>
  <si>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</si>
  <si>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</si>
  <si>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</si>
  <si>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</si>
  <si>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</si>
  <si>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</si>
  <si>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</si>
  <si>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</si>
  <si>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</si>
  <si>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</si>
  <si>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</si>
  <si>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</si>
  <si>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</si>
  <si>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</si>
  <si>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</si>
  <si>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</si>
  <si>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</si>
  <si>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</si>
  <si>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</si>
  <si>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</si>
  <si>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</si>
  <si>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</si>
  <si>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</si>
  <si>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</si>
  <si>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</si>
  <si>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</si>
  <si>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</si>
  <si>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</si>
  <si>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</si>
  <si>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</si>
  <si>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</si>
  <si>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</si>
  <si>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</si>
  <si>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</si>
  <si>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</si>
  <si>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</si>
  <si>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</si>
  <si>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</si>
  <si>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</si>
  <si>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</si>
  <si>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</si>
  <si>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</si>
  <si>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</si>
  <si>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</si>
  <si>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</si>
  <si>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</si>
  <si>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</si>
  <si>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</si>
  <si>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</si>
  <si>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</si>
  <si>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</si>
  <si>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</si>
  <si>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</si>
  <si>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</si>
  <si>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</si>
  <si>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</si>
  <si>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</si>
  <si>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</si>
  <si>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</si>
  <si>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</si>
  <si>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</si>
  <si>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</si>
  <si>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</si>
  <si>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</si>
  <si>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</si>
  <si>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</si>
  <si>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</si>
  <si>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</si>
  <si>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</si>
  <si>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</si>
  <si>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</si>
  <si>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</si>
  <si>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</si>
  <si>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</si>
  <si>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</si>
  <si>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</si>
  <si>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</si>
  <si>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</si>
  <si>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</si>
  <si>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</si>
  <si>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</si>
  <si>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</si>
  <si>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</si>
  <si>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</si>
  <si>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</si>
  <si>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</si>
  <si>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</si>
  <si>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</si>
  <si>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</si>
  <si>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</si>
  <si>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</si>
  <si>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</si>
  <si>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</si>
  <si>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</si>
  <si>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</si>
  <si>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</si>
  <si>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</si>
  <si>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</si>
  <si>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</si>
  <si>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</si>
  <si>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</si>
  <si>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</si>
  <si>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</si>
  <si>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</si>
  <si>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</si>
  <si>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</si>
  <si>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</si>
  <si>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</si>
  <si>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</si>
  <si>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</si>
  <si>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</si>
  <si>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</si>
  <si>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</si>
  <si>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</si>
  <si>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</si>
  <si>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</si>
  <si>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</si>
  <si>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</si>
  <si>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</si>
  <si>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</si>
  <si>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</si>
  <si>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</si>
  <si>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</si>
  <si>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</si>
  <si>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</si>
  <si>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</si>
  <si>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</si>
  <si>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</si>
  <si>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</si>
  <si>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</si>
  <si>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</si>
  <si>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</si>
  <si>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</si>
  <si>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</si>
  <si>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</si>
  <si>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</si>
  <si>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</si>
  <si>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</si>
  <si>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</si>
  <si>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</si>
  <si>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</si>
  <si>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</si>
  <si>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</si>
  <si>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</si>
  <si>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</si>
  <si>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</si>
  <si>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</si>
  <si>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</si>
  <si>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</si>
  <si>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</si>
  <si>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</si>
  <si>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</si>
  <si>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</si>
  <si>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</si>
  <si>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</si>
  <si>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</si>
  <si>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</si>
  <si>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</si>
  <si>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</si>
  <si>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</si>
  <si>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</si>
  <si>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</si>
  <si>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</si>
  <si>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</si>
  <si>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</si>
  <si>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</si>
  <si>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</si>
  <si>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</si>
  <si>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</si>
  <si>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</si>
  <si>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</si>
  <si>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</si>
  <si>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</si>
  <si>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</si>
  <si>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</si>
  <si>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</si>
  <si>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</si>
  <si>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</si>
  <si>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</si>
  <si>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</si>
  <si>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</si>
  <si>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</si>
  <si>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</si>
  <si>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</si>
  <si>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</si>
  <si>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</si>
  <si>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</si>
  <si>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</si>
  <si>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</si>
  <si>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</si>
  <si>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</si>
  <si>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</si>
  <si>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</si>
  <si>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</si>
  <si>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</si>
  <si>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</si>
  <si>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</si>
  <si>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</si>
  <si>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</si>
  <si>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</si>
  <si>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</si>
  <si>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</si>
  <si>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</si>
  <si>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</si>
  <si>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</si>
  <si>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</si>
  <si>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</si>
  <si>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</si>
  <si>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</si>
  <si>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</si>
  <si>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</si>
  <si>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</si>
  <si>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</si>
  <si>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</si>
  <si>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</si>
  <si>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</si>
  <si>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</si>
  <si>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</si>
  <si>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</si>
  <si>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</si>
  <si>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</si>
  <si>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</si>
  <si>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</si>
  <si>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</si>
  <si>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</si>
  <si>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</si>
  <si>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</si>
  <si>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</si>
  <si>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</si>
  <si>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</si>
  <si>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</si>
  <si>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</si>
  <si>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</si>
  <si>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</si>
  <si>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</si>
  <si>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</si>
  <si>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</si>
  <si>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</si>
  <si>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</si>
  <si>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</si>
  <si>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</si>
  <si>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</si>
  <si>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</si>
  <si>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</si>
  <si>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</si>
  <si>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</si>
  <si>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</si>
  <si>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</si>
  <si>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</si>
  <si>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</si>
  <si>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</si>
  <si>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</si>
  <si>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</si>
  <si>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</si>
  <si>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</si>
  <si>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</si>
  <si>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</si>
  <si>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</si>
  <si>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</si>
  <si>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</si>
  <si>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</si>
  <si>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</si>
  <si>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</si>
  <si>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</si>
  <si>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</si>
  <si>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</si>
  <si>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</si>
  <si>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</si>
  <si>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</si>
  <si>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</si>
  <si>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</si>
  <si>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</si>
  <si>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</si>
  <si>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</si>
  <si>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</si>
  <si>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</si>
  <si>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</si>
  <si>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</si>
  <si>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</si>
  <si>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</si>
  <si>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</si>
  <si>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</si>
  <si>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</si>
  <si>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</si>
  <si>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</si>
  <si>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</si>
  <si>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</si>
  <si>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</si>
  <si>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</si>
  <si>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</si>
  <si>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太极拳法、铁画银钩、武当身法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</si>
  <si>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</si>
  <si>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</si>
  <si>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</si>
  <si>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</si>
  <si>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</si>
  <si>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</si>
  <si>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</si>
  <si>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</si>
  <si>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</si>
  <si>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</si>
  <si>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</si>
  <si>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</si>
  <si>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</si>
  <si>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</si>
  <si>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</si>
  <si>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</si>
  <si>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</si>
  <si>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</si>
  <si>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</si>
  <si>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</si>
  <si>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</si>
  <si>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</si>
  <si>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</si>
  <si>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</si>
  <si>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</si>
  <si>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</si>
  <si>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</si>
  <si>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</si>
  <si>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</si>
  <si>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</si>
  <si>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</si>
  <si>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</si>
  <si>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</si>
  <si>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</si>
  <si>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</si>
  <si>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</si>
  <si>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</si>
  <si>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</si>
  <si>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</si>
  <si>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</si>
  <si>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</si>
  <si>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</si>
  <si>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</si>
  <si>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</si>
  <si>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</si>
  <si>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</si>
  <si>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</si>
  <si>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</si>
  <si>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</si>
  <si>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</si>
  <si>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</si>
  <si>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</si>
  <si>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</si>
  <si>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</si>
  <si>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</si>
  <si>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</si>
  <si>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</si>
  <si>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</si>
  <si>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</si>
  <si>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</si>
  <si>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</si>
  <si>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</si>
  <si>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</si>
  <si>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</si>
  <si>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</si>
  <si>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</si>
  <si>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上限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</si>
  <si>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</si>
  <si>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</si>
  <si>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</si>
  <si>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</si>
  <si>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</si>
  <si>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</si>
  <si>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</si>
  <si>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</si>
  <si>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九阳8倍，北冥200%（掌门），5级以上2倍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</si>
  <si>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</si>
  <si>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</si>
  <si>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</si>
  <si>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</si>
  <si>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</si>
  <si>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</si>
  <si>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</si>
  <si>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</si>
  <si>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</si>
  <si>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</si>
  <si>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</si>
  <si>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</si>
  <si>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</si>
  <si>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</si>
  <si>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</si>
  <si>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</si>
  <si>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</si>
  <si>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</si>
  <si>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</si>
  <si>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</si>
  <si>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</si>
  <si>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</si>
  <si>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</si>
  <si>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</si>
  <si>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单体物理暴击10/15/20/30，减自己攻速10/15/20/10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</si>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</sst>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进攻怪!$F$1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进攻怪!$F$2:$F$56</c:f>
              <c:numCache>
                <c:formatCode>0_ </c:formatCode>
                <c:ptCount val="55"/>
                <c:pt idx="0">
                  <c:v>20.24</c:v>
                </c:pt>
                <c:pt idx="1">
                  <c:v>79.5</c:v>
                </c:pt>
                <c:pt idx="2">
                  <c:v>176.96</c:v>
                </c:pt>
                <c:pt idx="3">
                  <c:v>334.8</c:v>
                </c:pt>
                <c:pt idx="4">
                  <c:v>561.68</c:v>
                </c:pt>
                <c:pt idx="5">
                  <c:v>865.8</c:v>
                </c:pt>
                <c:pt idx="6">
                  <c:v>1260.8</c:v>
                </c:pt>
                <c:pt idx="7">
                  <c:v>1570.8</c:v>
                </c:pt>
                <c:pt idx="8">
                  <c:v>1975.82</c:v>
                </c:pt>
                <c:pt idx="9">
                  <c:v>2520</c:v>
                </c:pt>
                <c:pt idx="10">
                  <c:v>3012.8</c:v>
                </c:pt>
                <c:pt idx="11">
                  <c:v>3685.2</c:v>
                </c:pt>
                <c:pt idx="12">
                  <c:v>4233</c:v>
                </c:pt>
                <c:pt idx="13">
                  <c:v>5070.56</c:v>
                </c:pt>
                <c:pt idx="14">
                  <c:v>6007.5</c:v>
                </c:pt>
                <c:pt idx="15">
                  <c:v>7075.5</c:v>
                </c:pt>
                <c:pt idx="16">
                  <c:v>8832</c:v>
                </c:pt>
                <c:pt idx="17">
                  <c:v>10972.5</c:v>
                </c:pt>
                <c:pt idx="18">
                  <c:v>13524</c:v>
                </c:pt>
                <c:pt idx="19">
                  <c:v>16513.5</c:v>
                </c:pt>
                <c:pt idx="20">
                  <c:v>20592</c:v>
                </c:pt>
                <c:pt idx="21">
                  <c:v>24648</c:v>
                </c:pt>
                <c:pt idx="22">
                  <c:v>29796</c:v>
                </c:pt>
                <c:pt idx="23">
                  <c:v>34684</c:v>
                </c:pt>
                <c:pt idx="24">
                  <c:v>40606.5</c:v>
                </c:pt>
                <c:pt idx="25">
                  <c:v>44928</c:v>
                </c:pt>
                <c:pt idx="26">
                  <c:v>55426.5</c:v>
                </c:pt>
                <c:pt idx="27">
                  <c:v>61050</c:v>
                </c:pt>
                <c:pt idx="28">
                  <c:v>73080</c:v>
                </c:pt>
                <c:pt idx="29">
                  <c:v>85323</c:v>
                </c:pt>
                <c:pt idx="30">
                  <c:v>97104</c:v>
                </c:pt>
                <c:pt idx="31">
                  <c:v>118656</c:v>
                </c:pt>
                <c:pt idx="32">
                  <c:v>134400</c:v>
                </c:pt>
                <c:pt idx="33">
                  <c:v>151680</c:v>
                </c:pt>
                <c:pt idx="34">
                  <c:v>170955</c:v>
                </c:pt>
                <c:pt idx="35">
                  <c:v>188640</c:v>
                </c:pt>
                <c:pt idx="36">
                  <c:v>199680</c:v>
                </c:pt>
                <c:pt idx="37">
                  <c:v>225924</c:v>
                </c:pt>
                <c:pt idx="38">
                  <c:v>249477</c:v>
                </c:pt>
                <c:pt idx="39">
                  <c:v>268794</c:v>
                </c:pt>
                <c:pt idx="40">
                  <c:v>289344</c:v>
                </c:pt>
                <c:pt idx="41">
                  <c:v>310716</c:v>
                </c:pt>
                <c:pt idx="42">
                  <c:v>340200</c:v>
                </c:pt>
                <c:pt idx="43">
                  <c:v>364140</c:v>
                </c:pt>
                <c:pt idx="44">
                  <c:v>389760</c:v>
                </c:pt>
                <c:pt idx="45">
                  <c:v>425568</c:v>
                </c:pt>
                <c:pt idx="46">
                  <c:v>0</c:v>
                </c:pt>
                <c:pt idx="47">
                  <c:v>522990</c:v>
                </c:pt>
                <c:pt idx="48">
                  <c:v>558750</c:v>
                </c:pt>
                <c:pt idx="49">
                  <c:v>632400</c:v>
                </c:pt>
                <c:pt idx="50">
                  <c:v>681928</c:v>
                </c:pt>
                <c:pt idx="51">
                  <c:v>729960</c:v>
                </c:pt>
                <c:pt idx="52">
                  <c:v>779240</c:v>
                </c:pt>
                <c:pt idx="53">
                  <c:v>846240</c:v>
                </c:pt>
                <c:pt idx="54">
                  <c:v>918400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进攻怪!$B$1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进攻怪!$B$2:$B$56</c:f>
              <c:numCache>
                <c:formatCode>General</c:formatCode>
                <c:ptCount val="55"/>
                <c:pt idx="0">
                  <c:v>23</c:v>
                </c:pt>
                <c:pt idx="1">
                  <c:v>75</c:v>
                </c:pt>
                <c:pt idx="2">
                  <c:v>158</c:v>
                </c:pt>
                <c:pt idx="3">
                  <c:v>270</c:v>
                </c:pt>
                <c:pt idx="4">
                  <c:v>413</c:v>
                </c:pt>
                <c:pt idx="5">
                  <c:v>585</c:v>
                </c:pt>
                <c:pt idx="6">
                  <c:v>788</c:v>
                </c:pt>
                <c:pt idx="7">
                  <c:v>1020</c:v>
                </c:pt>
                <c:pt idx="8">
                  <c:v>1283</c:v>
                </c:pt>
                <c:pt idx="9">
                  <c:v>1575</c:v>
                </c:pt>
                <c:pt idx="10">
                  <c:v>1883</c:v>
                </c:pt>
                <c:pt idx="11">
                  <c:v>2220</c:v>
                </c:pt>
                <c:pt idx="12">
                  <c:v>2550</c:v>
                </c:pt>
                <c:pt idx="13">
                  <c:v>2948</c:v>
                </c:pt>
                <c:pt idx="14">
                  <c:v>3375</c:v>
                </c:pt>
                <c:pt idx="15">
                  <c:v>3975</c:v>
                </c:pt>
                <c:pt idx="16">
                  <c:v>4800</c:v>
                </c:pt>
                <c:pt idx="17">
                  <c:v>5775</c:v>
                </c:pt>
                <c:pt idx="18">
                  <c:v>6900</c:v>
                </c:pt>
                <c:pt idx="19">
                  <c:v>8175</c:v>
                </c:pt>
                <c:pt idx="20">
                  <c:v>9900</c:v>
                </c:pt>
                <c:pt idx="21">
                  <c:v>11850</c:v>
                </c:pt>
                <c:pt idx="22">
                  <c:v>14325</c:v>
                </c:pt>
                <c:pt idx="23">
                  <c:v>16675</c:v>
                </c:pt>
                <c:pt idx="24">
                  <c:v>18975</c:v>
                </c:pt>
                <c:pt idx="25">
                  <c:v>21600</c:v>
                </c:pt>
                <c:pt idx="26">
                  <c:v>24525</c:v>
                </c:pt>
                <c:pt idx="27">
                  <c:v>27750</c:v>
                </c:pt>
                <c:pt idx="28">
                  <c:v>31500</c:v>
                </c:pt>
                <c:pt idx="29">
                  <c:v>35850</c:v>
                </c:pt>
                <c:pt idx="30">
                  <c:v>40800</c:v>
                </c:pt>
                <c:pt idx="31">
                  <c:v>46350</c:v>
                </c:pt>
                <c:pt idx="32">
                  <c:v>52500</c:v>
                </c:pt>
                <c:pt idx="33">
                  <c:v>59250</c:v>
                </c:pt>
                <c:pt idx="34">
                  <c:v>65250</c:v>
                </c:pt>
                <c:pt idx="35">
                  <c:v>72000</c:v>
                </c:pt>
                <c:pt idx="36">
                  <c:v>78000</c:v>
                </c:pt>
                <c:pt idx="37">
                  <c:v>84300</c:v>
                </c:pt>
                <c:pt idx="38">
                  <c:v>91050</c:v>
                </c:pt>
                <c:pt idx="39">
                  <c:v>98100</c:v>
                </c:pt>
                <c:pt idx="40">
                  <c:v>105600</c:v>
                </c:pt>
                <c:pt idx="41">
                  <c:v>113400</c:v>
                </c:pt>
                <c:pt idx="42">
                  <c:v>121500</c:v>
                </c:pt>
                <c:pt idx="43">
                  <c:v>130050</c:v>
                </c:pt>
                <c:pt idx="44">
                  <c:v>139200</c:v>
                </c:pt>
                <c:pt idx="45">
                  <c:v>148800</c:v>
                </c:pt>
                <c:pt idx="47">
                  <c:v>175500</c:v>
                </c:pt>
                <c:pt idx="48">
                  <c:v>187500</c:v>
                </c:pt>
                <c:pt idx="49">
                  <c:v>204000</c:v>
                </c:pt>
                <c:pt idx="50">
                  <c:v>215800</c:v>
                </c:pt>
                <c:pt idx="51">
                  <c:v>231000</c:v>
                </c:pt>
                <c:pt idx="52">
                  <c:v>242000</c:v>
                </c:pt>
                <c:pt idx="53">
                  <c:v>258000</c:v>
                </c:pt>
                <c:pt idx="54">
                  <c:v>280000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536575</xdr:colOff>
      <xdr:row>23</xdr:row>
      <xdr:rowOff>73025</xdr:rowOff>
    </xdr:from>
    <xdr:to>
      <xdr:col>18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213850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4</xdr:row>
      <xdr:rowOff>111125</xdr:rowOff>
    </xdr:from>
    <xdr:to>
      <xdr:col>19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061575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pane ySplit="1" topLeftCell="A20" activePane="bottomLeft" state="frozen"/>
      <selection/>
      <selection pane="bottomLeft" activeCell="N49" sqref="N49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10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6">
        <f>I2/J2</f>
        <v>60</v>
      </c>
      <c r="L2" s="7">
        <f>G2/K2</f>
        <v>3.33333333333333</v>
      </c>
      <c r="M2" s="8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6">
        <f t="shared" ref="K3:K34" si="0">I3/J3</f>
        <v>28.3333333333333</v>
      </c>
      <c r="L3" s="7">
        <f t="shared" ref="L3:L47" si="1">G3/K3</f>
        <v>3.52941176470588</v>
      </c>
      <c r="M3" s="8"/>
      <c r="N3" t="s">
        <v>539</v>
      </c>
      <c r="O3">
        <v>50</v>
      </c>
      <c r="P3">
        <f>O3*8</f>
        <v>400</v>
      </c>
      <c r="Q3" s="7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6">
        <f t="shared" si="0"/>
        <v>73.3333333333333</v>
      </c>
      <c r="L4" s="7">
        <f t="shared" si="1"/>
        <v>3.40909090909091</v>
      </c>
      <c r="M4" s="8"/>
      <c r="N4" t="s">
        <v>539</v>
      </c>
      <c r="O4">
        <v>200</v>
      </c>
      <c r="P4">
        <f>O4*8</f>
        <v>1600</v>
      </c>
      <c r="Q4" s="7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6">
        <f t="shared" si="0"/>
        <v>133.333333333333</v>
      </c>
      <c r="L5" s="7">
        <f t="shared" si="1"/>
        <v>3.375</v>
      </c>
      <c r="M5" s="8"/>
      <c r="N5" t="s">
        <v>539</v>
      </c>
      <c r="O5">
        <v>450</v>
      </c>
      <c r="P5">
        <f>O5*8</f>
        <v>3600</v>
      </c>
      <c r="Q5" s="7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6">
        <f t="shared" si="0"/>
        <v>266.666666666667</v>
      </c>
      <c r="L6" s="7">
        <f t="shared" si="1"/>
        <v>2.8125</v>
      </c>
      <c r="M6" s="8"/>
      <c r="N6" t="s">
        <v>539</v>
      </c>
      <c r="O6">
        <v>800</v>
      </c>
      <c r="P6">
        <f>O6*8</f>
        <v>6400</v>
      </c>
      <c r="Q6" s="7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6">
        <f t="shared" si="0"/>
        <v>125</v>
      </c>
      <c r="L7" s="7">
        <f t="shared" si="1"/>
        <v>3.52</v>
      </c>
      <c r="M7" s="8"/>
      <c r="N7" t="s">
        <v>542</v>
      </c>
      <c r="O7">
        <v>80</v>
      </c>
      <c r="P7">
        <v>80</v>
      </c>
      <c r="Q7" s="7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6">
        <f t="shared" si="0"/>
        <v>250</v>
      </c>
      <c r="L8" s="7">
        <f t="shared" si="1"/>
        <v>3.52</v>
      </c>
      <c r="M8" s="8"/>
      <c r="N8" t="s">
        <v>542</v>
      </c>
      <c r="O8">
        <v>320</v>
      </c>
      <c r="P8">
        <v>320</v>
      </c>
      <c r="Q8" s="7">
        <f t="shared" si="2"/>
        <v>2.75</v>
      </c>
      <c r="R8">
        <v>720</v>
      </c>
      <c r="S8">
        <v>5000</v>
      </c>
    </row>
    <row r="9" spans="1:19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600</v>
      </c>
      <c r="J9">
        <v>1.2</v>
      </c>
      <c r="K9" s="6">
        <f t="shared" si="0"/>
        <v>500</v>
      </c>
      <c r="L9" s="7">
        <f t="shared" si="1"/>
        <v>3.08</v>
      </c>
      <c r="M9" s="8"/>
      <c r="N9" t="s">
        <v>542</v>
      </c>
      <c r="O9">
        <v>720</v>
      </c>
      <c r="P9">
        <v>720</v>
      </c>
      <c r="Q9" s="7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6">
        <f t="shared" si="0"/>
        <v>365.833333333333</v>
      </c>
      <c r="L10" s="7">
        <f t="shared" si="1"/>
        <v>3.49886104783599</v>
      </c>
      <c r="M10" s="8"/>
      <c r="N10" t="s">
        <v>543</v>
      </c>
      <c r="O10">
        <v>1000</v>
      </c>
      <c r="P10">
        <v>1000</v>
      </c>
      <c r="Q10" s="7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6">
        <f t="shared" si="0"/>
        <v>732.5</v>
      </c>
      <c r="L11" s="7">
        <f t="shared" si="1"/>
        <v>3.1098976109215</v>
      </c>
      <c r="M11" s="8"/>
      <c r="N11" t="s">
        <v>543</v>
      </c>
      <c r="O11">
        <v>4000</v>
      </c>
      <c r="P11">
        <v>4000</v>
      </c>
      <c r="Q11" s="7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900</v>
      </c>
      <c r="J12">
        <v>1.2</v>
      </c>
      <c r="K12" s="6">
        <f t="shared" si="0"/>
        <v>750</v>
      </c>
      <c r="L12" s="7">
        <f t="shared" si="1"/>
        <v>3.6</v>
      </c>
      <c r="M12" s="8"/>
      <c r="N12" t="s">
        <v>545</v>
      </c>
      <c r="O12">
        <v>6000</v>
      </c>
      <c r="P12">
        <v>6000</v>
      </c>
      <c r="Q12" s="7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1600</v>
      </c>
      <c r="J13">
        <v>1.2</v>
      </c>
      <c r="K13" s="6">
        <f t="shared" si="0"/>
        <v>1333.33333333333</v>
      </c>
      <c r="L13" s="7">
        <f t="shared" si="1"/>
        <v>3.675</v>
      </c>
      <c r="M13" s="8"/>
      <c r="N13" t="s">
        <v>545</v>
      </c>
      <c r="O13">
        <v>24000</v>
      </c>
      <c r="P13">
        <v>24000</v>
      </c>
      <c r="Q13" s="7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1100</v>
      </c>
      <c r="J14">
        <v>1.2</v>
      </c>
      <c r="K14" s="6">
        <f t="shared" si="0"/>
        <v>916.666666666667</v>
      </c>
      <c r="L14" s="7">
        <f t="shared" si="1"/>
        <v>3.81818181818182</v>
      </c>
      <c r="M14" s="8"/>
      <c r="N14" t="s">
        <v>546</v>
      </c>
      <c r="O14">
        <v>800</v>
      </c>
      <c r="P14">
        <v>800</v>
      </c>
      <c r="Q14" s="7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1900</v>
      </c>
      <c r="J15">
        <v>1.2</v>
      </c>
      <c r="K15" s="6">
        <f t="shared" si="0"/>
        <v>1583.33333333333</v>
      </c>
      <c r="L15" s="7">
        <f t="shared" si="1"/>
        <v>4.10526315789474</v>
      </c>
      <c r="M15" s="8"/>
      <c r="N15" t="s">
        <v>546</v>
      </c>
      <c r="O15">
        <v>3200</v>
      </c>
      <c r="P15">
        <v>3200</v>
      </c>
      <c r="Q15" s="7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6" t="e">
        <f t="shared" si="0"/>
        <v>#DIV/0!</v>
      </c>
      <c r="L16" s="7" t="e">
        <f t="shared" si="1"/>
        <v>#DIV/0!</v>
      </c>
      <c r="M16" s="8"/>
      <c r="N16" t="s">
        <v>548</v>
      </c>
      <c r="O16">
        <v>300</v>
      </c>
      <c r="P16">
        <v>300</v>
      </c>
      <c r="Q16" s="7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6" t="e">
        <f t="shared" si="0"/>
        <v>#DIV/0!</v>
      </c>
      <c r="L17" s="7" t="e">
        <f t="shared" si="1"/>
        <v>#DIV/0!</v>
      </c>
      <c r="M17" s="8"/>
      <c r="N17" t="s">
        <v>548</v>
      </c>
      <c r="O17">
        <v>1200</v>
      </c>
      <c r="P17">
        <v>1200</v>
      </c>
      <c r="Q17" s="7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1800</v>
      </c>
      <c r="J18">
        <v>1.2</v>
      </c>
      <c r="K18" s="6">
        <f t="shared" si="0"/>
        <v>1500</v>
      </c>
      <c r="L18" s="7">
        <f t="shared" si="1"/>
        <v>3.86666666666667</v>
      </c>
      <c r="M18" s="8"/>
      <c r="N18" t="s">
        <v>549</v>
      </c>
      <c r="U18" t="s">
        <v>550</v>
      </c>
    </row>
    <row r="19" spans="1:21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3200</v>
      </c>
      <c r="J19">
        <v>1.2</v>
      </c>
      <c r="K19" s="6">
        <f t="shared" si="0"/>
        <v>2666.66666666667</v>
      </c>
      <c r="L19" s="7">
        <f t="shared" si="1"/>
        <v>4.2375</v>
      </c>
      <c r="M19" s="8"/>
      <c r="N19" t="s">
        <v>549</v>
      </c>
      <c r="U19" t="s">
        <v>550</v>
      </c>
    </row>
    <row r="20" spans="1:14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6">
        <f t="shared" si="0"/>
        <v>1833.33333333333</v>
      </c>
      <c r="L20" s="7">
        <f t="shared" si="1"/>
        <v>3.92727272727273</v>
      </c>
      <c r="M20" s="8"/>
      <c r="N20" t="s">
        <v>551</v>
      </c>
    </row>
    <row r="21" spans="1:14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0.9</v>
      </c>
      <c r="K21" s="6">
        <f t="shared" si="0"/>
        <v>5776.66666666667</v>
      </c>
      <c r="L21" s="7">
        <f t="shared" si="1"/>
        <v>2.25043277553376</v>
      </c>
      <c r="M21" s="8"/>
      <c r="N21" t="s">
        <v>552</v>
      </c>
    </row>
    <row r="22" spans="1:14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30</v>
      </c>
      <c r="J22">
        <v>1.1</v>
      </c>
      <c r="K22" s="6">
        <f t="shared" si="0"/>
        <v>27.2727272727273</v>
      </c>
      <c r="L22" s="7">
        <f t="shared" si="1"/>
        <v>3.3</v>
      </c>
      <c r="M22" s="8">
        <v>3.44</v>
      </c>
      <c r="N22" t="s">
        <v>553</v>
      </c>
    </row>
    <row r="23" spans="1:14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60</v>
      </c>
      <c r="J23">
        <v>1.1</v>
      </c>
      <c r="K23" s="6">
        <f t="shared" si="0"/>
        <v>54.5454545454545</v>
      </c>
      <c r="L23" s="7">
        <f t="shared" si="1"/>
        <v>3.3</v>
      </c>
      <c r="M23" s="8"/>
      <c r="N23" t="s">
        <v>553</v>
      </c>
    </row>
    <row r="24" spans="1:14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90</v>
      </c>
      <c r="J24">
        <v>1.1</v>
      </c>
      <c r="K24" s="6">
        <f t="shared" si="0"/>
        <v>81.8181818181818</v>
      </c>
      <c r="L24" s="7">
        <f t="shared" si="1"/>
        <v>3.3</v>
      </c>
      <c r="M24" s="8"/>
      <c r="N24" t="s">
        <v>553</v>
      </c>
    </row>
    <row r="25" spans="1:14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6">
        <f t="shared" si="0"/>
        <v>63.6363636363636</v>
      </c>
      <c r="L25" s="7">
        <f t="shared" si="1"/>
        <v>3.14285714285714</v>
      </c>
      <c r="M25" s="8"/>
      <c r="N25" t="s">
        <v>554</v>
      </c>
    </row>
    <row r="26" spans="1:14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6">
        <f t="shared" si="0"/>
        <v>127.272727272727</v>
      </c>
      <c r="L26" s="7">
        <f t="shared" si="1"/>
        <v>2.98571428571429</v>
      </c>
      <c r="M26" s="8"/>
      <c r="N26" t="s">
        <v>554</v>
      </c>
    </row>
    <row r="27" spans="1:14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6">
        <f t="shared" si="0"/>
        <v>271.818181818182</v>
      </c>
      <c r="L27" s="7">
        <f t="shared" si="1"/>
        <v>2.75919732441472</v>
      </c>
      <c r="M27" s="8"/>
      <c r="N27" t="s">
        <v>554</v>
      </c>
    </row>
    <row r="28" spans="1:14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6">
        <f t="shared" si="0"/>
        <v>63.6363636363636</v>
      </c>
      <c r="L28" s="7">
        <f t="shared" si="1"/>
        <v>3.45714285714286</v>
      </c>
      <c r="M28" s="8"/>
      <c r="N28" t="s">
        <v>555</v>
      </c>
    </row>
    <row r="29" spans="1:14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6">
        <f t="shared" si="0"/>
        <v>190.909090909091</v>
      </c>
      <c r="L29" s="7">
        <f t="shared" si="1"/>
        <v>3.45714285714286</v>
      </c>
      <c r="M29" s="8"/>
      <c r="N29" t="s">
        <v>556</v>
      </c>
    </row>
    <row r="30" spans="1:14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1000</v>
      </c>
      <c r="J30">
        <v>1.1</v>
      </c>
      <c r="K30" s="6">
        <f t="shared" si="0"/>
        <v>909.090909090909</v>
      </c>
      <c r="L30" s="7">
        <f t="shared" si="1"/>
        <v>3.63</v>
      </c>
      <c r="M30" s="8"/>
      <c r="N30" t="s">
        <v>556</v>
      </c>
    </row>
    <row r="31" spans="1:14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6">
        <f t="shared" si="0"/>
        <v>163.636363636364</v>
      </c>
      <c r="L31" s="7">
        <f t="shared" si="1"/>
        <v>3.11666666666667</v>
      </c>
      <c r="M31" s="8"/>
      <c r="N31" t="s">
        <v>557</v>
      </c>
    </row>
    <row r="32" spans="1:14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600</v>
      </c>
      <c r="J32">
        <v>1.1</v>
      </c>
      <c r="K32" s="6">
        <f t="shared" si="0"/>
        <v>545.454545454545</v>
      </c>
      <c r="L32" s="7">
        <f t="shared" si="1"/>
        <v>4.05166666666667</v>
      </c>
      <c r="M32" s="8"/>
      <c r="N32" t="s">
        <v>558</v>
      </c>
    </row>
    <row r="33" spans="1:14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1600</v>
      </c>
      <c r="J33">
        <v>1.1</v>
      </c>
      <c r="K33" s="6">
        <f t="shared" si="0"/>
        <v>1454.54545454545</v>
      </c>
      <c r="L33" s="7">
        <f t="shared" si="1"/>
        <v>3.64375</v>
      </c>
      <c r="M33" s="8"/>
      <c r="N33" t="s">
        <v>558</v>
      </c>
    </row>
    <row r="34" spans="1:14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400</v>
      </c>
      <c r="J34">
        <v>1.1</v>
      </c>
      <c r="K34" s="6">
        <f t="shared" si="0"/>
        <v>363.636363636364</v>
      </c>
      <c r="L34" s="7">
        <f t="shared" si="1"/>
        <v>2.8875</v>
      </c>
      <c r="M34" s="8"/>
      <c r="N34" t="s">
        <v>559</v>
      </c>
    </row>
    <row r="35" spans="1:14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800</v>
      </c>
      <c r="J35">
        <v>1.1</v>
      </c>
      <c r="K35" s="6">
        <f t="shared" ref="K35:K73" si="3">I35/J35</f>
        <v>727.272727272727</v>
      </c>
      <c r="L35" s="7">
        <f t="shared" si="1"/>
        <v>3.3</v>
      </c>
      <c r="M35" s="8"/>
      <c r="N35" t="s">
        <v>559</v>
      </c>
    </row>
    <row r="36" spans="1:14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1800</v>
      </c>
      <c r="J36">
        <v>1.1</v>
      </c>
      <c r="K36" s="6">
        <f t="shared" si="3"/>
        <v>1636.36363636364</v>
      </c>
      <c r="L36" s="7">
        <f t="shared" si="1"/>
        <v>3.42222222222222</v>
      </c>
      <c r="M36" s="8"/>
      <c r="N36" t="s">
        <v>560</v>
      </c>
    </row>
    <row r="37" spans="1:14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600</v>
      </c>
      <c r="J37">
        <v>1.1</v>
      </c>
      <c r="K37" s="6">
        <f t="shared" si="3"/>
        <v>545.454545454545</v>
      </c>
      <c r="L37" s="7">
        <f t="shared" si="1"/>
        <v>3.3</v>
      </c>
      <c r="M37" s="8"/>
      <c r="N37" t="s">
        <v>561</v>
      </c>
    </row>
    <row r="38" spans="1:14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1200</v>
      </c>
      <c r="J38">
        <v>1.1</v>
      </c>
      <c r="K38" s="6">
        <f t="shared" si="3"/>
        <v>1090.90909090909</v>
      </c>
      <c r="L38" s="7">
        <f t="shared" si="1"/>
        <v>3.3</v>
      </c>
      <c r="M38" s="8"/>
      <c r="N38" t="s">
        <v>561</v>
      </c>
    </row>
    <row r="39" spans="1:14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2300</v>
      </c>
      <c r="J39">
        <v>1.1</v>
      </c>
      <c r="K39" s="6">
        <f t="shared" si="3"/>
        <v>2090.90909090909</v>
      </c>
      <c r="L39" s="7">
        <f t="shared" si="1"/>
        <v>3.20434782608696</v>
      </c>
      <c r="M39" s="8"/>
      <c r="N39" t="s">
        <v>562</v>
      </c>
    </row>
    <row r="40" spans="1:14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900</v>
      </c>
      <c r="J40">
        <v>1.1</v>
      </c>
      <c r="K40" s="6">
        <f t="shared" si="3"/>
        <v>818.181818181818</v>
      </c>
      <c r="L40" s="7">
        <f t="shared" si="1"/>
        <v>3.3</v>
      </c>
      <c r="M40" s="8"/>
      <c r="N40" t="s">
        <v>563</v>
      </c>
    </row>
    <row r="41" spans="1:14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1800</v>
      </c>
      <c r="J41">
        <v>1.1</v>
      </c>
      <c r="K41" s="6">
        <f t="shared" si="3"/>
        <v>1636.36363636364</v>
      </c>
      <c r="L41" s="7">
        <f t="shared" si="1"/>
        <v>3.36111111111111</v>
      </c>
      <c r="M41" s="8"/>
      <c r="N41" t="s">
        <v>563</v>
      </c>
    </row>
    <row r="42" spans="1:14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3000</v>
      </c>
      <c r="J42">
        <v>1.1</v>
      </c>
      <c r="K42" s="6">
        <f t="shared" si="3"/>
        <v>2727.27272727273</v>
      </c>
      <c r="L42" s="7">
        <f t="shared" si="1"/>
        <v>3.26333333333333</v>
      </c>
      <c r="M42" s="8"/>
      <c r="N42" t="s">
        <v>564</v>
      </c>
    </row>
    <row r="43" spans="1:14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1300</v>
      </c>
      <c r="J43">
        <v>1.1</v>
      </c>
      <c r="K43" s="6">
        <f t="shared" si="3"/>
        <v>1181.81818181818</v>
      </c>
      <c r="L43" s="7">
        <f t="shared" si="1"/>
        <v>3.21538461538462</v>
      </c>
      <c r="M43" s="8"/>
      <c r="N43" t="s">
        <v>565</v>
      </c>
    </row>
    <row r="44" spans="1:14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2000</v>
      </c>
      <c r="J44">
        <v>1.1</v>
      </c>
      <c r="K44" s="6">
        <f t="shared" si="3"/>
        <v>1818.18181818182</v>
      </c>
      <c r="L44" s="7">
        <f t="shared" si="1"/>
        <v>3.41</v>
      </c>
      <c r="M44" s="8"/>
      <c r="N44" t="s">
        <v>565</v>
      </c>
    </row>
    <row r="45" spans="1:14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6">
        <f t="shared" si="3"/>
        <v>2290</v>
      </c>
      <c r="L45" s="7">
        <f t="shared" si="1"/>
        <v>4.36681222707424</v>
      </c>
      <c r="M45" s="8"/>
      <c r="N45" t="s">
        <v>566</v>
      </c>
    </row>
    <row r="46" spans="1:14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6">
        <f t="shared" si="3"/>
        <v>2890</v>
      </c>
      <c r="L46" s="7">
        <f t="shared" si="1"/>
        <v>4.84429065743945</v>
      </c>
      <c r="M46" s="8"/>
      <c r="N46" t="s">
        <v>567</v>
      </c>
    </row>
    <row r="47" spans="1:14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6">
        <f t="shared" si="3"/>
        <v>3299</v>
      </c>
      <c r="L47" s="7">
        <f t="shared" si="1"/>
        <v>4.24371021521673</v>
      </c>
      <c r="M47" s="8"/>
      <c r="N47" t="s">
        <v>568</v>
      </c>
    </row>
    <row r="48" spans="1:14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27</v>
      </c>
      <c r="J48">
        <v>1.3</v>
      </c>
      <c r="K48" s="6">
        <f t="shared" si="3"/>
        <v>20.7692307692308</v>
      </c>
      <c r="L48" s="7">
        <f t="shared" ref="L48:L79" si="4">G48/K48</f>
        <v>3.37037037037037</v>
      </c>
      <c r="M48" s="8">
        <v>3.43</v>
      </c>
      <c r="N48" t="s">
        <v>569</v>
      </c>
    </row>
    <row r="49" spans="1:14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51</v>
      </c>
      <c r="J49">
        <v>1.3</v>
      </c>
      <c r="K49" s="6">
        <f t="shared" si="3"/>
        <v>39.2307692307692</v>
      </c>
      <c r="L49" s="7">
        <f t="shared" si="4"/>
        <v>3.56862745098039</v>
      </c>
      <c r="M49" s="8"/>
      <c r="N49" t="s">
        <v>569</v>
      </c>
    </row>
    <row r="50" spans="1:14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6">
        <f t="shared" si="3"/>
        <v>76.9230769230769</v>
      </c>
      <c r="L50" s="7">
        <f t="shared" si="4"/>
        <v>2.86</v>
      </c>
      <c r="M50" s="8"/>
      <c r="N50" t="s">
        <v>569</v>
      </c>
    </row>
    <row r="51" spans="1:14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6">
        <f t="shared" si="3"/>
        <v>33.8461538461538</v>
      </c>
      <c r="L51" s="7">
        <f t="shared" si="4"/>
        <v>3.54545454545455</v>
      </c>
      <c r="M51" s="8"/>
      <c r="N51" t="s">
        <v>570</v>
      </c>
    </row>
    <row r="52" spans="1:14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6">
        <f t="shared" si="3"/>
        <v>71.5384615384615</v>
      </c>
      <c r="L52" s="7">
        <f t="shared" si="4"/>
        <v>3.49462365591398</v>
      </c>
      <c r="M52" s="8"/>
      <c r="N52" t="s">
        <v>570</v>
      </c>
    </row>
    <row r="53" spans="1:14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6">
        <f t="shared" si="3"/>
        <v>138.461538461538</v>
      </c>
      <c r="L53" s="7">
        <f t="shared" si="4"/>
        <v>2.88888888888889</v>
      </c>
      <c r="M53" s="8"/>
      <c r="N53" t="s">
        <v>570</v>
      </c>
    </row>
    <row r="54" spans="1:14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6">
        <f t="shared" si="3"/>
        <v>41.5384615384615</v>
      </c>
      <c r="L54" s="7">
        <f t="shared" si="4"/>
        <v>4.81481481481481</v>
      </c>
      <c r="M54" s="8"/>
      <c r="N54" t="s">
        <v>571</v>
      </c>
    </row>
    <row r="55" spans="1:14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6">
        <f t="shared" si="3"/>
        <v>92.3076923076923</v>
      </c>
      <c r="L55" s="7">
        <f t="shared" si="4"/>
        <v>4.875</v>
      </c>
      <c r="M55" s="8"/>
      <c r="N55" t="s">
        <v>571</v>
      </c>
    </row>
    <row r="56" spans="1:14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6">
        <f t="shared" si="3"/>
        <v>207.692307692308</v>
      </c>
      <c r="L56" s="7">
        <f t="shared" si="4"/>
        <v>3.37037037037037</v>
      </c>
      <c r="M56" s="8"/>
      <c r="N56" t="s">
        <v>571</v>
      </c>
    </row>
    <row r="57" spans="1:14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6">
        <f t="shared" si="3"/>
        <v>92.3076923076923</v>
      </c>
      <c r="L57" s="7">
        <f t="shared" si="4"/>
        <v>3.46666666666667</v>
      </c>
      <c r="M57" s="8"/>
      <c r="N57" t="s">
        <v>572</v>
      </c>
    </row>
    <row r="58" spans="1:14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6">
        <f t="shared" si="3"/>
        <v>230.769230769231</v>
      </c>
      <c r="L58" s="7">
        <f t="shared" si="4"/>
        <v>3.46666666666667</v>
      </c>
      <c r="M58" s="8"/>
      <c r="N58" t="s">
        <v>572</v>
      </c>
    </row>
    <row r="59" spans="1:14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400</v>
      </c>
      <c r="J59">
        <v>1.3</v>
      </c>
      <c r="K59" s="6">
        <f t="shared" si="3"/>
        <v>307.692307692308</v>
      </c>
      <c r="L59" s="7">
        <f t="shared" si="4"/>
        <v>3.25</v>
      </c>
      <c r="M59" s="8"/>
      <c r="N59" t="s">
        <v>573</v>
      </c>
    </row>
    <row r="60" spans="1:14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700</v>
      </c>
      <c r="J60">
        <v>1.3</v>
      </c>
      <c r="K60" s="6">
        <f t="shared" si="3"/>
        <v>538.461538461538</v>
      </c>
      <c r="L60" s="7">
        <f t="shared" si="4"/>
        <v>3.06428571428571</v>
      </c>
      <c r="M60" s="8"/>
      <c r="N60" t="s">
        <v>573</v>
      </c>
    </row>
    <row r="61" spans="1:14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900</v>
      </c>
      <c r="J61">
        <v>1.3</v>
      </c>
      <c r="K61" s="6">
        <f t="shared" si="3"/>
        <v>692.307692307692</v>
      </c>
      <c r="L61" s="7">
        <f t="shared" si="4"/>
        <v>3.25</v>
      </c>
      <c r="M61" s="8"/>
      <c r="N61" t="s">
        <v>573</v>
      </c>
    </row>
    <row r="62" spans="1:14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6">
        <f t="shared" si="3"/>
        <v>323.076923076923</v>
      </c>
      <c r="L62" s="7">
        <f t="shared" si="4"/>
        <v>2.94047619047619</v>
      </c>
      <c r="M62" s="8"/>
      <c r="N62" t="s">
        <v>574</v>
      </c>
    </row>
    <row r="63" spans="1:14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680</v>
      </c>
      <c r="J63">
        <v>1.3</v>
      </c>
      <c r="K63" s="6">
        <f t="shared" si="3"/>
        <v>523.076923076923</v>
      </c>
      <c r="L63" s="7">
        <f t="shared" si="4"/>
        <v>3.44117647058823</v>
      </c>
      <c r="M63" s="8"/>
      <c r="N63" t="s">
        <v>574</v>
      </c>
    </row>
    <row r="64" spans="1:14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500</v>
      </c>
      <c r="J64">
        <v>1.3</v>
      </c>
      <c r="K64" s="6">
        <f t="shared" si="3"/>
        <v>384.615384615385</v>
      </c>
      <c r="L64" s="7">
        <f t="shared" si="4"/>
        <v>4.16</v>
      </c>
      <c r="M64" s="8"/>
      <c r="N64" t="s">
        <v>575</v>
      </c>
    </row>
    <row r="65" spans="1:14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1000</v>
      </c>
      <c r="J65">
        <v>1.3</v>
      </c>
      <c r="K65" s="6">
        <f t="shared" si="3"/>
        <v>769.230769230769</v>
      </c>
      <c r="L65" s="7">
        <f t="shared" si="4"/>
        <v>3.77</v>
      </c>
      <c r="M65" s="8"/>
      <c r="N65" t="s">
        <v>575</v>
      </c>
    </row>
    <row r="66" spans="1:14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1800</v>
      </c>
      <c r="J66">
        <v>1.3</v>
      </c>
      <c r="K66" s="6">
        <f t="shared" si="3"/>
        <v>1384.61538461538</v>
      </c>
      <c r="L66" s="7">
        <f t="shared" si="4"/>
        <v>3.17777777777778</v>
      </c>
      <c r="M66" s="8"/>
      <c r="N66" t="s">
        <v>575</v>
      </c>
    </row>
    <row r="67" spans="1:14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1000</v>
      </c>
      <c r="J67">
        <v>1.3</v>
      </c>
      <c r="K67" s="6">
        <f t="shared" si="3"/>
        <v>769.230769230769</v>
      </c>
      <c r="L67" s="7">
        <f t="shared" si="4"/>
        <v>3.51</v>
      </c>
      <c r="M67" s="8"/>
      <c r="N67" t="s">
        <v>576</v>
      </c>
    </row>
    <row r="68" spans="1:14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2000</v>
      </c>
      <c r="J68">
        <v>1.3</v>
      </c>
      <c r="K68" s="6">
        <f t="shared" si="3"/>
        <v>1538.46153846154</v>
      </c>
      <c r="L68" s="7">
        <f t="shared" si="4"/>
        <v>3.25</v>
      </c>
      <c r="M68" s="8"/>
      <c r="N68" t="s">
        <v>576</v>
      </c>
    </row>
    <row r="69" spans="1:14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2100</v>
      </c>
      <c r="J69">
        <v>1.3</v>
      </c>
      <c r="K69" s="6">
        <f t="shared" si="3"/>
        <v>1615.38461538462</v>
      </c>
      <c r="L69" s="7">
        <f t="shared" si="4"/>
        <v>2.97142857142857</v>
      </c>
      <c r="M69" s="8"/>
      <c r="N69" t="s">
        <v>577</v>
      </c>
    </row>
    <row r="70" spans="1:14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3000</v>
      </c>
      <c r="J70">
        <v>1.3</v>
      </c>
      <c r="K70" s="6">
        <f t="shared" si="3"/>
        <v>2307.69230769231</v>
      </c>
      <c r="L70" s="7">
        <f t="shared" si="4"/>
        <v>3.38</v>
      </c>
      <c r="M70" s="8"/>
      <c r="N70" t="s">
        <v>577</v>
      </c>
    </row>
    <row r="71" spans="1:14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4000</v>
      </c>
      <c r="J71">
        <v>1.3</v>
      </c>
      <c r="K71" s="6">
        <f t="shared" si="3"/>
        <v>3076.92307692308</v>
      </c>
      <c r="L71" s="7">
        <f t="shared" si="4"/>
        <v>3.0225</v>
      </c>
      <c r="M71" s="8"/>
      <c r="N71" t="s">
        <v>578</v>
      </c>
    </row>
    <row r="72" spans="1:14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4200</v>
      </c>
      <c r="J72">
        <v>1.3</v>
      </c>
      <c r="K72" s="6">
        <f t="shared" si="3"/>
        <v>3230.76923076923</v>
      </c>
      <c r="L72" s="7">
        <f t="shared" si="4"/>
        <v>2.97142857142857</v>
      </c>
      <c r="M72" s="8"/>
      <c r="N72" t="s">
        <v>579</v>
      </c>
    </row>
    <row r="73" spans="1:14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4500</v>
      </c>
      <c r="J73">
        <v>1.3</v>
      </c>
      <c r="K73" s="6">
        <f t="shared" si="3"/>
        <v>3461.53846153846</v>
      </c>
      <c r="L73" s="7">
        <f t="shared" si="4"/>
        <v>3.17777777777778</v>
      </c>
      <c r="M73" s="8"/>
      <c r="N73" t="s">
        <v>580</v>
      </c>
    </row>
    <row r="74" spans="1:14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9">
        <v>1</v>
      </c>
      <c r="K74" s="6">
        <v>20</v>
      </c>
      <c r="L74" s="7">
        <f t="shared" si="4"/>
        <v>3</v>
      </c>
      <c r="M74" s="8">
        <v>3.55</v>
      </c>
      <c r="N74" t="s">
        <v>581</v>
      </c>
    </row>
    <row r="75" spans="1:14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f>F75+G74</f>
        <v>150</v>
      </c>
      <c r="H75" t="s">
        <v>12</v>
      </c>
      <c r="I75">
        <v>29</v>
      </c>
      <c r="J75" s="9">
        <v>1</v>
      </c>
      <c r="K75" s="6">
        <v>50</v>
      </c>
      <c r="L75" s="7">
        <f t="shared" si="4"/>
        <v>3</v>
      </c>
      <c r="M75" s="8"/>
      <c r="N75" t="s">
        <v>581</v>
      </c>
    </row>
    <row r="76" spans="1:14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f>F76+G75</f>
        <v>280</v>
      </c>
      <c r="H76" t="s">
        <v>12</v>
      </c>
      <c r="I76">
        <v>54</v>
      </c>
      <c r="J76" s="9">
        <v>1</v>
      </c>
      <c r="K76" s="6">
        <v>80</v>
      </c>
      <c r="L76" s="7">
        <f t="shared" si="4"/>
        <v>3.5</v>
      </c>
      <c r="M76" s="8"/>
      <c r="N76" t="s">
        <v>581</v>
      </c>
    </row>
    <row r="77" spans="1:14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550</v>
      </c>
      <c r="G77">
        <v>550</v>
      </c>
      <c r="H77" t="s">
        <v>12</v>
      </c>
      <c r="I77">
        <v>79</v>
      </c>
      <c r="J77" s="9">
        <v>1</v>
      </c>
      <c r="K77" s="6">
        <v>180</v>
      </c>
      <c r="L77" s="7">
        <f t="shared" si="4"/>
        <v>3.05555555555556</v>
      </c>
      <c r="M77" s="8"/>
      <c r="N77" t="s">
        <v>581</v>
      </c>
    </row>
    <row r="78" spans="1:14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f>F78+G77</f>
        <v>900</v>
      </c>
      <c r="H78" t="s">
        <v>12</v>
      </c>
      <c r="I78">
        <v>139</v>
      </c>
      <c r="J78" s="9">
        <v>1</v>
      </c>
      <c r="K78" s="6">
        <v>280</v>
      </c>
      <c r="L78" s="7">
        <f t="shared" si="4"/>
        <v>3.21428571428571</v>
      </c>
      <c r="M78" s="8"/>
      <c r="N78" t="s">
        <v>581</v>
      </c>
    </row>
    <row r="79" spans="1:14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f>F79+G78</f>
        <v>1900</v>
      </c>
      <c r="H79" t="s">
        <v>210</v>
      </c>
      <c r="I79">
        <v>319</v>
      </c>
      <c r="J79" s="9">
        <v>1</v>
      </c>
      <c r="K79" s="6">
        <v>600</v>
      </c>
      <c r="L79" s="7">
        <f t="shared" si="4"/>
        <v>3.16666666666667</v>
      </c>
      <c r="M79" s="8"/>
      <c r="N79" t="s">
        <v>582</v>
      </c>
    </row>
    <row r="80" spans="1:14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3000</v>
      </c>
      <c r="G80">
        <v>3000</v>
      </c>
      <c r="H80" t="s">
        <v>210</v>
      </c>
      <c r="I80">
        <v>519</v>
      </c>
      <c r="J80" s="9">
        <v>1</v>
      </c>
      <c r="K80" s="6">
        <v>900</v>
      </c>
      <c r="L80" s="7">
        <f t="shared" ref="L80:L111" si="5">G80/K80</f>
        <v>3.33333333333333</v>
      </c>
      <c r="M80" s="8"/>
      <c r="N80" t="s">
        <v>582</v>
      </c>
    </row>
    <row r="81" spans="1:14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f>F81+G80</f>
        <v>4000</v>
      </c>
      <c r="H81" t="s">
        <v>347</v>
      </c>
      <c r="I81">
        <v>549</v>
      </c>
      <c r="J81" s="9">
        <v>1</v>
      </c>
      <c r="K81" s="6">
        <v>1200</v>
      </c>
      <c r="L81" s="7">
        <f t="shared" si="5"/>
        <v>3.33333333333333</v>
      </c>
      <c r="M81" s="8"/>
      <c r="N81" t="s">
        <v>582</v>
      </c>
    </row>
    <row r="82" spans="1:14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9">
        <v>1</v>
      </c>
      <c r="K82" s="6">
        <v>24</v>
      </c>
      <c r="L82" s="7">
        <f t="shared" si="5"/>
        <v>3.125</v>
      </c>
      <c r="M82" s="8"/>
      <c r="N82" t="s">
        <v>583</v>
      </c>
    </row>
    <row r="83" spans="1:14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f>F83+G82</f>
        <v>245</v>
      </c>
      <c r="H83" t="s">
        <v>12</v>
      </c>
      <c r="I83">
        <v>42</v>
      </c>
      <c r="J83" s="9">
        <v>1</v>
      </c>
      <c r="K83" s="6">
        <v>75</v>
      </c>
      <c r="L83" s="7">
        <f t="shared" si="5"/>
        <v>3.26666666666667</v>
      </c>
      <c r="M83" s="8"/>
      <c r="N83" t="s">
        <v>583</v>
      </c>
    </row>
    <row r="84" spans="1:14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f>F84+G82</f>
        <v>750</v>
      </c>
      <c r="H84" t="s">
        <v>12</v>
      </c>
      <c r="I84">
        <v>49</v>
      </c>
      <c r="J84" s="9">
        <v>1</v>
      </c>
      <c r="K84" s="6">
        <v>240</v>
      </c>
      <c r="L84" s="7">
        <f t="shared" si="5"/>
        <v>3.125</v>
      </c>
      <c r="M84" s="8"/>
      <c r="N84" t="s">
        <v>584</v>
      </c>
    </row>
    <row r="85" spans="1:14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f>F85+G75</f>
        <v>370</v>
      </c>
      <c r="H85" t="s">
        <v>12</v>
      </c>
      <c r="I85">
        <v>65</v>
      </c>
      <c r="J85" s="9">
        <v>1</v>
      </c>
      <c r="K85" s="6">
        <v>120</v>
      </c>
      <c r="L85" s="7">
        <f t="shared" si="5"/>
        <v>3.08333333333333</v>
      </c>
      <c r="M85" s="8"/>
      <c r="N85" t="s">
        <v>585</v>
      </c>
    </row>
    <row r="86" spans="1:14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f>F86+G76</f>
        <v>540</v>
      </c>
      <c r="H86" t="s">
        <v>12</v>
      </c>
      <c r="I86">
        <v>95</v>
      </c>
      <c r="J86" s="9">
        <v>1</v>
      </c>
      <c r="K86" s="6">
        <v>160</v>
      </c>
      <c r="L86" s="7">
        <f t="shared" si="5"/>
        <v>3.375</v>
      </c>
      <c r="M86" s="8"/>
      <c r="N86" t="s">
        <v>586</v>
      </c>
    </row>
    <row r="87" spans="1:14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f>F87+G77</f>
        <v>1000</v>
      </c>
      <c r="H87" t="s">
        <v>12</v>
      </c>
      <c r="I87">
        <v>167</v>
      </c>
      <c r="J87" s="9">
        <v>1</v>
      </c>
      <c r="K87" s="6">
        <v>300</v>
      </c>
      <c r="L87" s="7">
        <f t="shared" si="5"/>
        <v>3.33333333333333</v>
      </c>
      <c r="M87" s="8"/>
      <c r="N87" t="s">
        <v>587</v>
      </c>
    </row>
    <row r="88" spans="1:14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f>F88+G78</f>
        <v>2200</v>
      </c>
      <c r="H88" t="s">
        <v>210</v>
      </c>
      <c r="I88">
        <v>383</v>
      </c>
      <c r="J88" s="9">
        <v>1</v>
      </c>
      <c r="K88" s="6">
        <v>700</v>
      </c>
      <c r="L88" s="7">
        <f t="shared" si="5"/>
        <v>3.14285714285714</v>
      </c>
      <c r="M88" s="8"/>
      <c r="N88" t="s">
        <v>588</v>
      </c>
    </row>
    <row r="89" spans="1:14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f>F89+G79</f>
        <v>3600</v>
      </c>
      <c r="H89" t="s">
        <v>210</v>
      </c>
      <c r="I89">
        <v>623</v>
      </c>
      <c r="J89" s="9">
        <v>1</v>
      </c>
      <c r="K89" s="6">
        <v>1100</v>
      </c>
      <c r="L89" s="7">
        <f t="shared" si="5"/>
        <v>3.27272727272727</v>
      </c>
      <c r="M89" s="8"/>
      <c r="N89" t="s">
        <v>589</v>
      </c>
    </row>
    <row r="90" spans="1:14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f>F90+G79</f>
        <v>4200</v>
      </c>
      <c r="H90" t="s">
        <v>347</v>
      </c>
      <c r="I90">
        <v>727</v>
      </c>
      <c r="J90" s="9">
        <v>1</v>
      </c>
      <c r="K90" s="6">
        <v>1200</v>
      </c>
      <c r="L90" s="7">
        <f t="shared" si="5"/>
        <v>3.5</v>
      </c>
      <c r="M90" s="8"/>
      <c r="N90" t="s">
        <v>582</v>
      </c>
    </row>
    <row r="91" spans="1:14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f>F91+G90</f>
        <v>4900</v>
      </c>
      <c r="H91" t="s">
        <v>210</v>
      </c>
      <c r="I91">
        <v>1019</v>
      </c>
      <c r="J91" s="9">
        <v>1</v>
      </c>
      <c r="K91" s="6">
        <v>1300</v>
      </c>
      <c r="L91" s="7">
        <f t="shared" si="5"/>
        <v>3.76923076923077</v>
      </c>
      <c r="M91" s="8"/>
      <c r="N91" t="s">
        <v>590</v>
      </c>
    </row>
    <row r="92" spans="1:14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f>F92+G80</f>
        <v>5600</v>
      </c>
      <c r="H92" t="s">
        <v>347</v>
      </c>
      <c r="I92">
        <v>1189</v>
      </c>
      <c r="J92" s="9">
        <v>1</v>
      </c>
      <c r="K92" s="6">
        <v>1400</v>
      </c>
      <c r="L92" s="7">
        <f t="shared" si="5"/>
        <v>4</v>
      </c>
      <c r="M92" s="8"/>
      <c r="N92" t="s">
        <v>591</v>
      </c>
    </row>
    <row r="93" spans="1:14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f>F93+G92</f>
        <v>6000</v>
      </c>
      <c r="H93" t="s">
        <v>347</v>
      </c>
      <c r="I93">
        <v>1319</v>
      </c>
      <c r="J93" s="9">
        <v>1</v>
      </c>
      <c r="K93" s="6">
        <f t="shared" ref="K93:K98" si="6">I93/J93</f>
        <v>1319</v>
      </c>
      <c r="L93" s="7">
        <f t="shared" si="5"/>
        <v>4.5489006823351</v>
      </c>
      <c r="M93" s="8"/>
      <c r="N93" t="s">
        <v>592</v>
      </c>
    </row>
    <row r="94" spans="1:14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f>F94+G92</f>
        <v>6800</v>
      </c>
      <c r="H94" t="s">
        <v>347</v>
      </c>
      <c r="I94">
        <v>1583</v>
      </c>
      <c r="J94" s="9">
        <v>1</v>
      </c>
      <c r="K94" s="6">
        <f t="shared" si="6"/>
        <v>1583</v>
      </c>
      <c r="L94" s="7">
        <f t="shared" si="5"/>
        <v>4.29564118761845</v>
      </c>
      <c r="M94" s="8"/>
      <c r="N94" t="s">
        <v>589</v>
      </c>
    </row>
    <row r="95" spans="1:14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f>F95+G91</f>
        <v>7600</v>
      </c>
      <c r="H95" t="s">
        <v>347</v>
      </c>
      <c r="I95">
        <v>1847</v>
      </c>
      <c r="J95" s="9">
        <v>1</v>
      </c>
      <c r="K95" s="6">
        <f t="shared" si="6"/>
        <v>1847</v>
      </c>
      <c r="L95" s="7">
        <f t="shared" si="5"/>
        <v>4.11478072550081</v>
      </c>
      <c r="M95" s="8"/>
      <c r="N95" t="s">
        <v>593</v>
      </c>
    </row>
    <row r="96" spans="1:14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f>F96+G91</f>
        <v>7300</v>
      </c>
      <c r="H96" t="s">
        <v>347</v>
      </c>
      <c r="I96">
        <v>1715</v>
      </c>
      <c r="J96" s="9">
        <v>1</v>
      </c>
      <c r="K96" s="6">
        <f t="shared" si="6"/>
        <v>1715</v>
      </c>
      <c r="L96" s="7">
        <f t="shared" si="5"/>
        <v>4.25655976676385</v>
      </c>
      <c r="M96" s="8"/>
      <c r="N96" t="s">
        <v>591</v>
      </c>
    </row>
    <row r="97" spans="1:14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f>F97+G81</f>
        <v>6300</v>
      </c>
      <c r="H97" t="s">
        <v>347</v>
      </c>
      <c r="I97">
        <v>1451</v>
      </c>
      <c r="J97" s="9">
        <v>1</v>
      </c>
      <c r="K97" s="6">
        <f t="shared" si="6"/>
        <v>1451</v>
      </c>
      <c r="L97" s="7">
        <f t="shared" si="5"/>
        <v>4.34183321847002</v>
      </c>
      <c r="M97" s="8"/>
      <c r="N97" t="s">
        <v>594</v>
      </c>
    </row>
    <row r="98" spans="1:14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f>F98+G97</f>
        <v>8800</v>
      </c>
      <c r="H98" t="s">
        <v>456</v>
      </c>
      <c r="I98">
        <v>2059</v>
      </c>
      <c r="J98" s="9">
        <v>1</v>
      </c>
      <c r="K98" s="6">
        <f t="shared" si="6"/>
        <v>2059</v>
      </c>
      <c r="L98" s="7">
        <f t="shared" si="5"/>
        <v>4.273919378339</v>
      </c>
      <c r="M98" s="8"/>
      <c r="N98" t="s">
        <v>595</v>
      </c>
    </row>
    <row r="99" spans="1:14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f>F99+G98</f>
        <v>15000</v>
      </c>
      <c r="H99" t="s">
        <v>456</v>
      </c>
      <c r="I99">
        <v>4000</v>
      </c>
      <c r="J99" s="9">
        <v>1</v>
      </c>
      <c r="K99" s="6">
        <f t="shared" ref="K99:K127" si="7">I99/J99</f>
        <v>4000</v>
      </c>
      <c r="L99" s="7">
        <f t="shared" si="5"/>
        <v>3.75</v>
      </c>
      <c r="M99" s="8"/>
      <c r="N99" t="s">
        <v>596</v>
      </c>
    </row>
    <row r="100" spans="1:14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6">
        <f t="shared" si="7"/>
        <v>11.8181818181818</v>
      </c>
      <c r="L100" s="7">
        <f t="shared" si="5"/>
        <v>6.76923076923077</v>
      </c>
      <c r="M100" s="8">
        <v>3.69</v>
      </c>
      <c r="N100" t="s">
        <v>597</v>
      </c>
    </row>
    <row r="101" spans="1:14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6">
        <f t="shared" si="7"/>
        <v>26.3636363636364</v>
      </c>
      <c r="L101" s="7">
        <f t="shared" si="5"/>
        <v>6.06896551724138</v>
      </c>
      <c r="M101" s="8"/>
      <c r="N101" t="s">
        <v>597</v>
      </c>
    </row>
    <row r="102" spans="1:14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6">
        <f t="shared" si="7"/>
        <v>62.7272727272727</v>
      </c>
      <c r="L102" s="7">
        <f t="shared" si="5"/>
        <v>5.10144927536232</v>
      </c>
      <c r="M102" s="8"/>
      <c r="N102" t="s">
        <v>597</v>
      </c>
    </row>
    <row r="103" spans="1:14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6">
        <f t="shared" si="7"/>
        <v>43.6363636363636</v>
      </c>
      <c r="L103" s="7">
        <f t="shared" si="5"/>
        <v>5.72916666666667</v>
      </c>
      <c r="M103" s="8"/>
      <c r="N103" t="s">
        <v>598</v>
      </c>
    </row>
    <row r="104" spans="1:14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6">
        <f t="shared" si="7"/>
        <v>121.818181818182</v>
      </c>
      <c r="L104" s="7">
        <f t="shared" si="5"/>
        <v>3.94029850746269</v>
      </c>
      <c r="M104" s="8"/>
      <c r="N104" t="s">
        <v>598</v>
      </c>
    </row>
    <row r="105" spans="1:14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6">
        <f t="shared" si="7"/>
        <v>408.181818181818</v>
      </c>
      <c r="L105" s="7">
        <f t="shared" si="5"/>
        <v>2.25389755011136</v>
      </c>
      <c r="M105" s="8"/>
      <c r="N105" t="s">
        <v>598</v>
      </c>
    </row>
    <row r="106" spans="1:14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6">
        <f t="shared" si="7"/>
        <v>299.090909090909</v>
      </c>
      <c r="L106" s="7">
        <f t="shared" si="5"/>
        <v>2.67477203647416</v>
      </c>
      <c r="M106" s="8"/>
      <c r="N106" t="s">
        <v>599</v>
      </c>
    </row>
    <row r="107" spans="1:14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6">
        <f t="shared" si="7"/>
        <v>599.090909090909</v>
      </c>
      <c r="L107" s="7">
        <f t="shared" si="5"/>
        <v>2.16995447647951</v>
      </c>
      <c r="M107" s="8"/>
      <c r="N107" t="s">
        <v>600</v>
      </c>
    </row>
    <row r="108" spans="1:14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6">
        <f t="shared" si="7"/>
        <v>899.090909090909</v>
      </c>
      <c r="L108" s="7">
        <f t="shared" si="5"/>
        <v>2.11324570273003</v>
      </c>
      <c r="M108" s="8"/>
      <c r="N108" t="s">
        <v>600</v>
      </c>
    </row>
    <row r="109" spans="1:14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6">
        <f t="shared" si="7"/>
        <v>1199.09090909091</v>
      </c>
      <c r="L109" s="7">
        <f t="shared" si="5"/>
        <v>2.41849886277483</v>
      </c>
      <c r="M109" s="8"/>
      <c r="N109" t="s">
        <v>600</v>
      </c>
    </row>
    <row r="110" spans="1:14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6">
        <f t="shared" si="7"/>
        <v>762.727272727273</v>
      </c>
      <c r="L110" s="7">
        <f t="shared" si="5"/>
        <v>4.71990464839094</v>
      </c>
      <c r="M110" s="8"/>
      <c r="N110" t="s">
        <v>601</v>
      </c>
    </row>
    <row r="111" spans="1:14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6">
        <f t="shared" si="7"/>
        <v>2344.54545454545</v>
      </c>
      <c r="L111" s="7">
        <f t="shared" si="5"/>
        <v>2.85769678169833</v>
      </c>
      <c r="M111" s="8"/>
      <c r="N111" t="s">
        <v>602</v>
      </c>
    </row>
    <row r="112" spans="1:14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6">
        <f t="shared" si="7"/>
        <v>944.545454545455</v>
      </c>
      <c r="L112" s="7">
        <f t="shared" ref="L112:L127" si="8">G112/K112</f>
        <v>4.02309913378248</v>
      </c>
      <c r="M112" s="8"/>
      <c r="N112" t="s">
        <v>603</v>
      </c>
    </row>
    <row r="113" spans="1:14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6">
        <f t="shared" si="7"/>
        <v>1708.18181818182</v>
      </c>
      <c r="L113" s="7">
        <f t="shared" si="8"/>
        <v>3.39542309739223</v>
      </c>
      <c r="M113" s="8"/>
      <c r="N113" t="s">
        <v>604</v>
      </c>
    </row>
    <row r="114" spans="1:14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6">
        <f t="shared" si="7"/>
        <v>1135.45454545455</v>
      </c>
      <c r="L114" s="7">
        <f t="shared" si="8"/>
        <v>2.81825460368295</v>
      </c>
      <c r="M114" s="8"/>
      <c r="N114" t="s">
        <v>605</v>
      </c>
    </row>
    <row r="115" spans="1:14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6">
        <f t="shared" si="7"/>
        <v>1690</v>
      </c>
      <c r="L115" s="7">
        <f t="shared" si="8"/>
        <v>3.43195266272189</v>
      </c>
      <c r="M115" s="8"/>
      <c r="N115" t="s">
        <v>605</v>
      </c>
    </row>
    <row r="116" spans="1:14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6">
        <f t="shared" si="7"/>
        <v>2226.36363636364</v>
      </c>
      <c r="L116" s="7">
        <f t="shared" si="8"/>
        <v>3.72805226623112</v>
      </c>
      <c r="M116" s="8"/>
      <c r="N116" t="s">
        <v>605</v>
      </c>
    </row>
    <row r="117" spans="1:14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6">
        <f t="shared" si="7"/>
        <v>4090</v>
      </c>
      <c r="L117" s="7">
        <f t="shared" si="8"/>
        <v>2.3960880195599</v>
      </c>
      <c r="M117" s="8"/>
      <c r="N117" t="s">
        <v>606</v>
      </c>
    </row>
    <row r="118" spans="1:14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6">
        <f t="shared" si="7"/>
        <v>3817.27272727273</v>
      </c>
      <c r="L118" s="7">
        <f t="shared" si="8"/>
        <v>3.40557275541796</v>
      </c>
      <c r="M118" s="8"/>
      <c r="N118" t="s">
        <v>607</v>
      </c>
    </row>
    <row r="119" spans="1:14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6">
        <f t="shared" si="7"/>
        <v>37.6923076923077</v>
      </c>
      <c r="L119" s="7">
        <f t="shared" si="8"/>
        <v>6.63265306122449</v>
      </c>
      <c r="M119" s="7"/>
      <c r="N119" t="s">
        <v>608</v>
      </c>
    </row>
    <row r="120" spans="1:14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6">
        <f t="shared" si="7"/>
        <v>408.181818181818</v>
      </c>
      <c r="L120" s="7">
        <f t="shared" si="8"/>
        <v>4.28730512249443</v>
      </c>
      <c r="M120" s="7"/>
      <c r="N120" t="s">
        <v>608</v>
      </c>
    </row>
    <row r="121" spans="1:14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6">
        <f t="shared" si="7"/>
        <v>124.166666666667</v>
      </c>
      <c r="L121" s="7">
        <f t="shared" si="8"/>
        <v>6.04026845637584</v>
      </c>
      <c r="M121" s="7"/>
      <c r="N121" t="s">
        <v>608</v>
      </c>
    </row>
    <row r="122" spans="1:14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9">
        <v>1</v>
      </c>
      <c r="K122" s="6">
        <f t="shared" si="7"/>
        <v>1349</v>
      </c>
      <c r="L122" s="7">
        <f t="shared" si="8"/>
        <v>2.77983691623425</v>
      </c>
      <c r="M122" s="7"/>
      <c r="N122" t="s">
        <v>608</v>
      </c>
    </row>
    <row r="123" spans="1:14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6">
        <f t="shared" si="7"/>
        <v>4498.88888888889</v>
      </c>
      <c r="L123" s="7">
        <f t="shared" si="8"/>
        <v>1.72264756730057</v>
      </c>
      <c r="M123" s="7"/>
      <c r="N123" t="s">
        <v>608</v>
      </c>
    </row>
    <row r="124" spans="1:14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6">
        <f t="shared" si="7"/>
        <v>15186.25</v>
      </c>
      <c r="L124" s="7">
        <f t="shared" si="8"/>
        <v>0.905424314758416</v>
      </c>
      <c r="M124" s="7"/>
      <c r="N124" t="s">
        <v>608</v>
      </c>
    </row>
    <row r="125" spans="1:14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6">
        <f t="shared" si="7"/>
        <v>1.25</v>
      </c>
      <c r="L125" s="7">
        <f t="shared" si="8"/>
        <v>8000</v>
      </c>
      <c r="M125" s="7"/>
      <c r="N125" t="s">
        <v>609</v>
      </c>
    </row>
    <row r="126" spans="1:14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6">
        <f t="shared" si="7"/>
        <v>953.636363636364</v>
      </c>
      <c r="L126" s="7">
        <f t="shared" si="8"/>
        <v>4.19447092469018</v>
      </c>
      <c r="M126" s="7"/>
      <c r="N126" t="s">
        <v>610</v>
      </c>
    </row>
    <row r="127" spans="1:14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6">
        <f t="shared" si="7"/>
        <v>453.636363636364</v>
      </c>
      <c r="L127" s="7">
        <f t="shared" si="8"/>
        <v>4.40881763527054</v>
      </c>
      <c r="M127" s="7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workbookViewId="0">
      <selection activeCell="J34" sqref="J34"/>
    </sheetView>
  </sheetViews>
  <sheetFormatPr defaultColWidth="9" defaultRowHeight="13.5"/>
  <cols>
    <col min="5" max="5" width="8.5" customWidth="1"/>
    <col min="6" max="6" width="13.75"/>
    <col min="9" max="9" width="12.125" customWidth="1"/>
    <col min="10" max="10" width="12.875" customWidth="1"/>
    <col min="11" max="11" width="12.625"/>
  </cols>
  <sheetData>
    <row r="1" spans="1:10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</row>
    <row r="2" spans="1:11">
      <c r="A2">
        <v>1</v>
      </c>
      <c r="B2">
        <v>23</v>
      </c>
      <c r="C2">
        <v>-2</v>
      </c>
      <c r="D2">
        <v>1</v>
      </c>
      <c r="E2" s="5">
        <f t="shared" ref="E2:E33" si="0">0.06*C2/(1+0.06*C2)</f>
        <v>-0.136363636363636</v>
      </c>
      <c r="F2" s="6">
        <f>B2/(1-E2)</f>
        <v>20.24</v>
      </c>
      <c r="G2">
        <f>B2*4.8</f>
        <v>110.4</v>
      </c>
      <c r="H2">
        <f>C2+19*D2</f>
        <v>17</v>
      </c>
      <c r="I2" s="5">
        <f>0.06*H2/(1+0.06*H2)</f>
        <v>0.504950495049505</v>
      </c>
      <c r="J2" s="6">
        <f>G2/(1-I2)</f>
        <v>223.008</v>
      </c>
      <c r="K2">
        <f>7.6591*A2*A2*A2-108.55*A2*A2+798.28*A2-518.31</f>
        <v>179.0791</v>
      </c>
    </row>
    <row r="3" spans="1:11">
      <c r="A3">
        <v>2</v>
      </c>
      <c r="B3">
        <v>75</v>
      </c>
      <c r="C3">
        <v>1</v>
      </c>
      <c r="D3">
        <v>1</v>
      </c>
      <c r="E3" s="5">
        <f t="shared" si="0"/>
        <v>0.0566037735849057</v>
      </c>
      <c r="F3" s="6">
        <f t="shared" ref="F3:F34" si="1">B3/(1-E3)</f>
        <v>79.5</v>
      </c>
      <c r="G3">
        <f t="shared" ref="G3:G34" si="2">B3*4.8</f>
        <v>360</v>
      </c>
      <c r="H3">
        <f t="shared" ref="H3:H34" si="3">C3+19*D3</f>
        <v>20</v>
      </c>
      <c r="I3" s="5">
        <f t="shared" ref="I3:I34" si="4">0.06*H3/(1+0.06*H3)</f>
        <v>0.545454545454545</v>
      </c>
      <c r="J3" s="6">
        <f t="shared" ref="J3:J34" si="5">G3/(1-I3)</f>
        <v>792</v>
      </c>
      <c r="K3">
        <f t="shared" ref="K3:K34" si="6">7.6591*A3*A3*A3-108.55*A3*A3+798.28*A3-518.31</f>
        <v>705.3228</v>
      </c>
    </row>
    <row r="4" spans="1:11">
      <c r="A4">
        <v>3</v>
      </c>
      <c r="B4">
        <v>158</v>
      </c>
      <c r="C4">
        <v>2</v>
      </c>
      <c r="D4">
        <v>1</v>
      </c>
      <c r="E4" s="5">
        <f t="shared" si="0"/>
        <v>0.107142857142857</v>
      </c>
      <c r="F4" s="6">
        <f t="shared" si="1"/>
        <v>176.96</v>
      </c>
      <c r="G4">
        <f t="shared" si="2"/>
        <v>758.4</v>
      </c>
      <c r="H4">
        <f t="shared" si="3"/>
        <v>21</v>
      </c>
      <c r="I4" s="5">
        <f t="shared" si="4"/>
        <v>0.557522123893805</v>
      </c>
      <c r="J4" s="6">
        <f t="shared" si="5"/>
        <v>1713.984</v>
      </c>
      <c r="K4">
        <f t="shared" si="6"/>
        <v>1106.3757</v>
      </c>
    </row>
    <row r="5" spans="1:11">
      <c r="A5">
        <v>4</v>
      </c>
      <c r="B5">
        <v>270</v>
      </c>
      <c r="C5">
        <v>4</v>
      </c>
      <c r="D5">
        <v>1</v>
      </c>
      <c r="E5" s="5">
        <f t="shared" si="0"/>
        <v>0.193548387096774</v>
      </c>
      <c r="F5" s="6">
        <f t="shared" si="1"/>
        <v>334.8</v>
      </c>
      <c r="G5">
        <f t="shared" si="2"/>
        <v>1296</v>
      </c>
      <c r="H5">
        <f t="shared" si="3"/>
        <v>23</v>
      </c>
      <c r="I5" s="5">
        <f t="shared" si="4"/>
        <v>0.579831932773109</v>
      </c>
      <c r="J5" s="6">
        <f t="shared" si="5"/>
        <v>3084.48</v>
      </c>
      <c r="K5">
        <f t="shared" si="6"/>
        <v>1428.1924</v>
      </c>
    </row>
    <row r="6" spans="1:11">
      <c r="A6">
        <v>5</v>
      </c>
      <c r="B6">
        <v>413</v>
      </c>
      <c r="C6">
        <v>6</v>
      </c>
      <c r="D6">
        <v>1</v>
      </c>
      <c r="E6" s="5">
        <f t="shared" si="0"/>
        <v>0.264705882352941</v>
      </c>
      <c r="F6" s="6">
        <f t="shared" si="1"/>
        <v>561.68</v>
      </c>
      <c r="G6">
        <f t="shared" si="2"/>
        <v>1982.4</v>
      </c>
      <c r="H6">
        <f t="shared" si="3"/>
        <v>25</v>
      </c>
      <c r="I6" s="5">
        <f t="shared" si="4"/>
        <v>0.6</v>
      </c>
      <c r="J6" s="6">
        <f t="shared" si="5"/>
        <v>4956</v>
      </c>
      <c r="K6">
        <f t="shared" si="6"/>
        <v>1716.7275</v>
      </c>
    </row>
    <row r="7" spans="1:11">
      <c r="A7">
        <v>6</v>
      </c>
      <c r="B7">
        <v>585</v>
      </c>
      <c r="C7">
        <v>8</v>
      </c>
      <c r="D7">
        <v>1</v>
      </c>
      <c r="E7" s="5">
        <f t="shared" si="0"/>
        <v>0.324324324324324</v>
      </c>
      <c r="F7" s="6">
        <f t="shared" si="1"/>
        <v>865.8</v>
      </c>
      <c r="G7">
        <f t="shared" si="2"/>
        <v>2808</v>
      </c>
      <c r="H7">
        <f t="shared" si="3"/>
        <v>27</v>
      </c>
      <c r="I7" s="5">
        <f t="shared" si="4"/>
        <v>0.618320610687023</v>
      </c>
      <c r="J7" s="6">
        <f t="shared" si="5"/>
        <v>7356.96</v>
      </c>
      <c r="K7">
        <f t="shared" si="6"/>
        <v>2017.9356</v>
      </c>
    </row>
    <row r="8" spans="1:11">
      <c r="A8">
        <v>7</v>
      </c>
      <c r="B8">
        <v>788</v>
      </c>
      <c r="C8">
        <v>10</v>
      </c>
      <c r="D8">
        <v>1</v>
      </c>
      <c r="E8" s="5">
        <f t="shared" si="0"/>
        <v>0.375</v>
      </c>
      <c r="F8" s="6">
        <f t="shared" si="1"/>
        <v>1260.8</v>
      </c>
      <c r="G8">
        <f t="shared" si="2"/>
        <v>3782.4</v>
      </c>
      <c r="H8">
        <f t="shared" si="3"/>
        <v>29</v>
      </c>
      <c r="I8" s="5">
        <f t="shared" si="4"/>
        <v>0.635036496350365</v>
      </c>
      <c r="J8" s="6">
        <f t="shared" si="5"/>
        <v>10363.776</v>
      </c>
      <c r="K8">
        <f t="shared" si="6"/>
        <v>2377.7713</v>
      </c>
    </row>
    <row r="9" spans="1:11">
      <c r="A9">
        <v>8</v>
      </c>
      <c r="B9">
        <v>1020</v>
      </c>
      <c r="C9">
        <v>9</v>
      </c>
      <c r="D9">
        <v>1</v>
      </c>
      <c r="E9" s="5">
        <f t="shared" si="0"/>
        <v>0.350649350649351</v>
      </c>
      <c r="F9" s="6">
        <f t="shared" si="1"/>
        <v>1570.8</v>
      </c>
      <c r="G9">
        <f t="shared" si="2"/>
        <v>4896</v>
      </c>
      <c r="H9">
        <f t="shared" si="3"/>
        <v>28</v>
      </c>
      <c r="I9" s="5">
        <f t="shared" si="4"/>
        <v>0.626865671641791</v>
      </c>
      <c r="J9" s="6">
        <f t="shared" si="5"/>
        <v>13121.28</v>
      </c>
      <c r="K9">
        <f t="shared" si="6"/>
        <v>2842.1892</v>
      </c>
    </row>
    <row r="10" spans="1:11">
      <c r="A10">
        <v>9</v>
      </c>
      <c r="B10">
        <v>1283</v>
      </c>
      <c r="C10">
        <v>9</v>
      </c>
      <c r="D10">
        <v>1</v>
      </c>
      <c r="E10" s="5">
        <f t="shared" si="0"/>
        <v>0.350649350649351</v>
      </c>
      <c r="F10" s="6">
        <f t="shared" si="1"/>
        <v>1975.82</v>
      </c>
      <c r="G10">
        <f t="shared" si="2"/>
        <v>6158.4</v>
      </c>
      <c r="H10">
        <f t="shared" si="3"/>
        <v>28</v>
      </c>
      <c r="I10" s="5">
        <f t="shared" si="4"/>
        <v>0.626865671641791</v>
      </c>
      <c r="J10" s="6">
        <f t="shared" si="5"/>
        <v>16504.512</v>
      </c>
      <c r="K10">
        <f t="shared" si="6"/>
        <v>3457.1439</v>
      </c>
    </row>
    <row r="11" spans="1:11">
      <c r="A11">
        <v>10</v>
      </c>
      <c r="B11">
        <v>1575</v>
      </c>
      <c r="C11">
        <v>10</v>
      </c>
      <c r="D11">
        <v>1</v>
      </c>
      <c r="E11" s="5">
        <f t="shared" si="0"/>
        <v>0.375</v>
      </c>
      <c r="F11" s="6">
        <f t="shared" si="1"/>
        <v>2520</v>
      </c>
      <c r="G11">
        <f t="shared" si="2"/>
        <v>7560</v>
      </c>
      <c r="H11">
        <f t="shared" si="3"/>
        <v>29</v>
      </c>
      <c r="I11" s="5">
        <f t="shared" si="4"/>
        <v>0.635036496350365</v>
      </c>
      <c r="J11" s="6">
        <f t="shared" si="5"/>
        <v>20714.4</v>
      </c>
      <c r="K11">
        <f t="shared" si="6"/>
        <v>4268.59</v>
      </c>
    </row>
    <row r="12" spans="1:11">
      <c r="A12">
        <v>11</v>
      </c>
      <c r="B12">
        <v>1883</v>
      </c>
      <c r="C12">
        <v>10</v>
      </c>
      <c r="D12">
        <v>1</v>
      </c>
      <c r="E12" s="5">
        <f t="shared" si="0"/>
        <v>0.375</v>
      </c>
      <c r="F12" s="6">
        <f t="shared" si="1"/>
        <v>3012.8</v>
      </c>
      <c r="G12">
        <f t="shared" si="2"/>
        <v>9038.4</v>
      </c>
      <c r="H12">
        <f t="shared" si="3"/>
        <v>29</v>
      </c>
      <c r="I12" s="5">
        <f t="shared" si="4"/>
        <v>0.635036496350365</v>
      </c>
      <c r="J12" s="6">
        <f t="shared" si="5"/>
        <v>24765.216</v>
      </c>
      <c r="K12">
        <f t="shared" si="6"/>
        <v>5322.4821</v>
      </c>
    </row>
    <row r="13" spans="1:11">
      <c r="A13">
        <v>12</v>
      </c>
      <c r="B13">
        <v>2220</v>
      </c>
      <c r="C13">
        <v>11</v>
      </c>
      <c r="D13">
        <v>1</v>
      </c>
      <c r="E13" s="5">
        <f t="shared" si="0"/>
        <v>0.397590361445783</v>
      </c>
      <c r="F13" s="6">
        <f t="shared" si="1"/>
        <v>3685.2</v>
      </c>
      <c r="G13">
        <f t="shared" si="2"/>
        <v>10656</v>
      </c>
      <c r="H13">
        <f t="shared" si="3"/>
        <v>30</v>
      </c>
      <c r="I13" s="5">
        <f t="shared" si="4"/>
        <v>0.642857142857143</v>
      </c>
      <c r="J13" s="6">
        <f t="shared" si="5"/>
        <v>29836.8</v>
      </c>
      <c r="K13">
        <f t="shared" si="6"/>
        <v>6664.7748</v>
      </c>
    </row>
    <row r="14" spans="1:11">
      <c r="A14">
        <v>13</v>
      </c>
      <c r="B14">
        <v>2550</v>
      </c>
      <c r="C14">
        <v>11</v>
      </c>
      <c r="D14">
        <v>1</v>
      </c>
      <c r="E14" s="5">
        <f t="shared" si="0"/>
        <v>0.397590361445783</v>
      </c>
      <c r="F14" s="6">
        <f t="shared" si="1"/>
        <v>4233</v>
      </c>
      <c r="G14">
        <f t="shared" si="2"/>
        <v>12240</v>
      </c>
      <c r="H14">
        <f t="shared" si="3"/>
        <v>30</v>
      </c>
      <c r="I14" s="5">
        <f t="shared" si="4"/>
        <v>0.642857142857143</v>
      </c>
      <c r="J14" s="6">
        <f t="shared" si="5"/>
        <v>34272</v>
      </c>
      <c r="K14">
        <f t="shared" si="6"/>
        <v>8341.4227</v>
      </c>
    </row>
    <row r="15" spans="1:11">
      <c r="A15">
        <v>14</v>
      </c>
      <c r="B15">
        <v>2948</v>
      </c>
      <c r="C15">
        <v>12</v>
      </c>
      <c r="D15">
        <v>1</v>
      </c>
      <c r="E15" s="5">
        <f t="shared" si="0"/>
        <v>0.418604651162791</v>
      </c>
      <c r="F15" s="6">
        <f t="shared" si="1"/>
        <v>5070.56</v>
      </c>
      <c r="G15">
        <f t="shared" si="2"/>
        <v>14150.4</v>
      </c>
      <c r="H15">
        <f t="shared" si="3"/>
        <v>31</v>
      </c>
      <c r="I15" s="5">
        <f t="shared" si="4"/>
        <v>0.65034965034965</v>
      </c>
      <c r="J15" s="6">
        <f t="shared" si="5"/>
        <v>40470.144</v>
      </c>
      <c r="K15">
        <f t="shared" si="6"/>
        <v>10398.3804</v>
      </c>
    </row>
    <row r="16" spans="1:11">
      <c r="A16">
        <v>15</v>
      </c>
      <c r="B16">
        <v>3375</v>
      </c>
      <c r="C16">
        <v>13</v>
      </c>
      <c r="D16">
        <v>1</v>
      </c>
      <c r="E16" s="5">
        <f t="shared" si="0"/>
        <v>0.438202247191011</v>
      </c>
      <c r="F16" s="6">
        <f t="shared" si="1"/>
        <v>6007.5</v>
      </c>
      <c r="G16">
        <f t="shared" si="2"/>
        <v>16200</v>
      </c>
      <c r="H16">
        <f t="shared" si="3"/>
        <v>32</v>
      </c>
      <c r="I16" s="5">
        <f t="shared" si="4"/>
        <v>0.657534246575342</v>
      </c>
      <c r="J16" s="6">
        <f t="shared" si="5"/>
        <v>47304</v>
      </c>
      <c r="K16">
        <f t="shared" si="6"/>
        <v>12881.6025</v>
      </c>
    </row>
    <row r="17" spans="1:11">
      <c r="A17">
        <v>16</v>
      </c>
      <c r="B17">
        <v>3975</v>
      </c>
      <c r="C17">
        <v>13</v>
      </c>
      <c r="D17">
        <v>1</v>
      </c>
      <c r="E17" s="5">
        <f t="shared" si="0"/>
        <v>0.438202247191011</v>
      </c>
      <c r="F17" s="6">
        <f t="shared" si="1"/>
        <v>7075.5</v>
      </c>
      <c r="G17">
        <f t="shared" si="2"/>
        <v>19080</v>
      </c>
      <c r="H17">
        <f t="shared" si="3"/>
        <v>32</v>
      </c>
      <c r="I17" s="5">
        <f t="shared" si="4"/>
        <v>0.657534246575342</v>
      </c>
      <c r="J17" s="6">
        <f t="shared" si="5"/>
        <v>55713.6</v>
      </c>
      <c r="K17">
        <f t="shared" si="6"/>
        <v>15837.0436</v>
      </c>
    </row>
    <row r="18" spans="1:11">
      <c r="A18">
        <v>17</v>
      </c>
      <c r="B18">
        <v>4800</v>
      </c>
      <c r="C18">
        <v>14</v>
      </c>
      <c r="D18">
        <v>1</v>
      </c>
      <c r="E18" s="5">
        <f t="shared" si="0"/>
        <v>0.456521739130435</v>
      </c>
      <c r="F18" s="6">
        <f t="shared" si="1"/>
        <v>8832</v>
      </c>
      <c r="G18">
        <f t="shared" si="2"/>
        <v>23040</v>
      </c>
      <c r="H18">
        <f t="shared" si="3"/>
        <v>33</v>
      </c>
      <c r="I18" s="5">
        <f t="shared" si="4"/>
        <v>0.664429530201342</v>
      </c>
      <c r="J18" s="6">
        <f t="shared" si="5"/>
        <v>68659.2</v>
      </c>
      <c r="K18">
        <f t="shared" si="6"/>
        <v>19310.6583</v>
      </c>
    </row>
    <row r="19" spans="1:11">
      <c r="A19">
        <v>18</v>
      </c>
      <c r="B19">
        <v>5775</v>
      </c>
      <c r="C19">
        <v>15</v>
      </c>
      <c r="D19">
        <v>1</v>
      </c>
      <c r="E19" s="5">
        <f t="shared" si="0"/>
        <v>0.473684210526316</v>
      </c>
      <c r="F19" s="6">
        <f t="shared" si="1"/>
        <v>10972.5</v>
      </c>
      <c r="G19">
        <f t="shared" si="2"/>
        <v>27720</v>
      </c>
      <c r="H19">
        <f t="shared" si="3"/>
        <v>34</v>
      </c>
      <c r="I19" s="5">
        <f t="shared" si="4"/>
        <v>0.671052631578947</v>
      </c>
      <c r="J19" s="6">
        <f t="shared" si="5"/>
        <v>84268.8</v>
      </c>
      <c r="K19">
        <f t="shared" si="6"/>
        <v>23348.4012</v>
      </c>
    </row>
    <row r="20" spans="1:11">
      <c r="A20">
        <v>19</v>
      </c>
      <c r="B20">
        <v>6900</v>
      </c>
      <c r="C20">
        <v>16</v>
      </c>
      <c r="D20">
        <v>1</v>
      </c>
      <c r="E20" s="5">
        <f t="shared" si="0"/>
        <v>0.489795918367347</v>
      </c>
      <c r="F20" s="6">
        <f t="shared" si="1"/>
        <v>13524</v>
      </c>
      <c r="G20">
        <f t="shared" si="2"/>
        <v>33120</v>
      </c>
      <c r="H20">
        <f t="shared" si="3"/>
        <v>35</v>
      </c>
      <c r="I20" s="5">
        <f t="shared" si="4"/>
        <v>0.67741935483871</v>
      </c>
      <c r="J20" s="6">
        <f t="shared" si="5"/>
        <v>102672</v>
      </c>
      <c r="K20">
        <f t="shared" si="6"/>
        <v>27996.2269</v>
      </c>
    </row>
    <row r="21" spans="1:11">
      <c r="A21">
        <v>20</v>
      </c>
      <c r="B21">
        <v>8175</v>
      </c>
      <c r="C21">
        <v>17</v>
      </c>
      <c r="D21">
        <v>1</v>
      </c>
      <c r="E21" s="5">
        <f t="shared" si="0"/>
        <v>0.504950495049505</v>
      </c>
      <c r="F21" s="6">
        <f t="shared" si="1"/>
        <v>16513.5</v>
      </c>
      <c r="G21">
        <f t="shared" si="2"/>
        <v>39240</v>
      </c>
      <c r="H21">
        <f t="shared" si="3"/>
        <v>36</v>
      </c>
      <c r="I21" s="5">
        <f t="shared" si="4"/>
        <v>0.683544303797468</v>
      </c>
      <c r="J21" s="6">
        <f t="shared" si="5"/>
        <v>123998.4</v>
      </c>
      <c r="K21">
        <f t="shared" si="6"/>
        <v>33300.09</v>
      </c>
    </row>
    <row r="22" spans="1:11">
      <c r="A22">
        <v>21</v>
      </c>
      <c r="B22">
        <v>9900</v>
      </c>
      <c r="C22">
        <v>18</v>
      </c>
      <c r="D22">
        <v>1</v>
      </c>
      <c r="E22" s="5">
        <f t="shared" si="0"/>
        <v>0.519230769230769</v>
      </c>
      <c r="F22" s="6">
        <f t="shared" si="1"/>
        <v>20592</v>
      </c>
      <c r="G22">
        <f t="shared" si="2"/>
        <v>47520</v>
      </c>
      <c r="H22">
        <f t="shared" si="3"/>
        <v>37</v>
      </c>
      <c r="I22" s="5">
        <f t="shared" si="4"/>
        <v>0.68944099378882</v>
      </c>
      <c r="J22" s="6">
        <f t="shared" si="5"/>
        <v>153014.4</v>
      </c>
      <c r="K22">
        <f t="shared" si="6"/>
        <v>39305.9451</v>
      </c>
    </row>
    <row r="23" spans="1:11">
      <c r="A23">
        <v>22</v>
      </c>
      <c r="B23">
        <v>11850</v>
      </c>
      <c r="C23">
        <v>18</v>
      </c>
      <c r="D23">
        <v>1</v>
      </c>
      <c r="E23" s="5">
        <f t="shared" si="0"/>
        <v>0.519230769230769</v>
      </c>
      <c r="F23" s="6">
        <f t="shared" si="1"/>
        <v>24648</v>
      </c>
      <c r="G23">
        <f t="shared" si="2"/>
        <v>56880</v>
      </c>
      <c r="H23">
        <f t="shared" si="3"/>
        <v>37</v>
      </c>
      <c r="I23" s="5">
        <f t="shared" si="4"/>
        <v>0.68944099378882</v>
      </c>
      <c r="J23" s="6">
        <f t="shared" si="5"/>
        <v>183153.6</v>
      </c>
      <c r="K23">
        <f t="shared" si="6"/>
        <v>46059.7468</v>
      </c>
    </row>
    <row r="24" spans="1:11">
      <c r="A24">
        <v>23</v>
      </c>
      <c r="B24">
        <v>14325</v>
      </c>
      <c r="C24">
        <v>18</v>
      </c>
      <c r="D24">
        <v>1</v>
      </c>
      <c r="E24" s="5">
        <f t="shared" si="0"/>
        <v>0.519230769230769</v>
      </c>
      <c r="F24" s="6">
        <f t="shared" si="1"/>
        <v>29796</v>
      </c>
      <c r="G24">
        <f t="shared" si="2"/>
        <v>68760</v>
      </c>
      <c r="H24">
        <f t="shared" si="3"/>
        <v>37</v>
      </c>
      <c r="I24" s="5">
        <f t="shared" si="4"/>
        <v>0.68944099378882</v>
      </c>
      <c r="J24" s="6">
        <f t="shared" si="5"/>
        <v>221407.2</v>
      </c>
      <c r="K24">
        <f t="shared" si="6"/>
        <v>53607.4497</v>
      </c>
    </row>
    <row r="25" spans="1:11">
      <c r="A25">
        <v>24</v>
      </c>
      <c r="B25">
        <v>16675</v>
      </c>
      <c r="C25">
        <v>18</v>
      </c>
      <c r="D25">
        <v>1</v>
      </c>
      <c r="E25" s="5">
        <f t="shared" si="0"/>
        <v>0.519230769230769</v>
      </c>
      <c r="F25" s="6">
        <f t="shared" si="1"/>
        <v>34684</v>
      </c>
      <c r="G25">
        <f t="shared" si="2"/>
        <v>80040</v>
      </c>
      <c r="H25">
        <f t="shared" si="3"/>
        <v>37</v>
      </c>
      <c r="I25" s="5">
        <f t="shared" si="4"/>
        <v>0.68944099378882</v>
      </c>
      <c r="J25" s="6">
        <f t="shared" si="5"/>
        <v>257728.8</v>
      </c>
      <c r="K25">
        <f t="shared" si="6"/>
        <v>61995.0084</v>
      </c>
    </row>
    <row r="26" spans="1:11">
      <c r="A26">
        <v>25</v>
      </c>
      <c r="B26">
        <v>18975</v>
      </c>
      <c r="C26">
        <v>19</v>
      </c>
      <c r="D26">
        <v>1</v>
      </c>
      <c r="E26" s="5">
        <f t="shared" si="0"/>
        <v>0.532710280373832</v>
      </c>
      <c r="F26" s="6">
        <f t="shared" si="1"/>
        <v>40606.5</v>
      </c>
      <c r="G26">
        <f t="shared" si="2"/>
        <v>91080</v>
      </c>
      <c r="H26">
        <f t="shared" si="3"/>
        <v>38</v>
      </c>
      <c r="I26" s="5">
        <f t="shared" si="4"/>
        <v>0.695121951219512</v>
      </c>
      <c r="J26" s="6">
        <f t="shared" si="5"/>
        <v>298742.4</v>
      </c>
      <c r="K26">
        <f t="shared" si="6"/>
        <v>71268.3775</v>
      </c>
    </row>
    <row r="27" spans="1:11">
      <c r="A27">
        <v>26</v>
      </c>
      <c r="B27">
        <v>21600</v>
      </c>
      <c r="C27">
        <v>18</v>
      </c>
      <c r="D27">
        <v>1</v>
      </c>
      <c r="E27" s="5">
        <f t="shared" si="0"/>
        <v>0.519230769230769</v>
      </c>
      <c r="F27" s="6">
        <f t="shared" si="1"/>
        <v>44928</v>
      </c>
      <c r="G27">
        <f t="shared" si="2"/>
        <v>103680</v>
      </c>
      <c r="H27">
        <f t="shared" si="3"/>
        <v>37</v>
      </c>
      <c r="I27" s="5">
        <f t="shared" si="4"/>
        <v>0.68944099378882</v>
      </c>
      <c r="J27" s="6">
        <f t="shared" si="5"/>
        <v>333849.6</v>
      </c>
      <c r="K27">
        <f t="shared" si="6"/>
        <v>81473.5116</v>
      </c>
    </row>
    <row r="28" spans="1:11">
      <c r="A28">
        <v>27</v>
      </c>
      <c r="B28">
        <v>24525</v>
      </c>
      <c r="C28">
        <v>21</v>
      </c>
      <c r="D28">
        <v>1</v>
      </c>
      <c r="E28" s="5">
        <f t="shared" si="0"/>
        <v>0.557522123893805</v>
      </c>
      <c r="F28" s="6">
        <f t="shared" si="1"/>
        <v>55426.5</v>
      </c>
      <c r="G28">
        <f t="shared" si="2"/>
        <v>117720</v>
      </c>
      <c r="H28">
        <f t="shared" si="3"/>
        <v>40</v>
      </c>
      <c r="I28" s="5">
        <f t="shared" si="4"/>
        <v>0.705882352941177</v>
      </c>
      <c r="J28" s="6">
        <f t="shared" si="5"/>
        <v>400248</v>
      </c>
      <c r="K28">
        <f t="shared" si="6"/>
        <v>92656.3653</v>
      </c>
    </row>
    <row r="29" spans="1:11">
      <c r="A29">
        <v>28</v>
      </c>
      <c r="B29">
        <v>27750</v>
      </c>
      <c r="C29">
        <v>20</v>
      </c>
      <c r="D29">
        <v>1</v>
      </c>
      <c r="E29" s="5">
        <f t="shared" si="0"/>
        <v>0.545454545454545</v>
      </c>
      <c r="F29" s="6">
        <f t="shared" si="1"/>
        <v>61050</v>
      </c>
      <c r="G29">
        <f t="shared" si="2"/>
        <v>133200</v>
      </c>
      <c r="H29">
        <f t="shared" si="3"/>
        <v>39</v>
      </c>
      <c r="I29" s="5">
        <f t="shared" si="4"/>
        <v>0.70059880239521</v>
      </c>
      <c r="J29" s="6">
        <f t="shared" si="5"/>
        <v>444888</v>
      </c>
      <c r="K29">
        <f t="shared" si="6"/>
        <v>104862.8932</v>
      </c>
    </row>
    <row r="30" spans="1:11">
      <c r="A30">
        <v>29</v>
      </c>
      <c r="B30">
        <v>31500</v>
      </c>
      <c r="C30">
        <v>22</v>
      </c>
      <c r="D30">
        <v>1</v>
      </c>
      <c r="E30" s="5">
        <f t="shared" si="0"/>
        <v>0.568965517241379</v>
      </c>
      <c r="F30" s="6">
        <f t="shared" si="1"/>
        <v>73080</v>
      </c>
      <c r="G30">
        <f t="shared" si="2"/>
        <v>151200</v>
      </c>
      <c r="H30">
        <f t="shared" si="3"/>
        <v>41</v>
      </c>
      <c r="I30" s="5">
        <f t="shared" si="4"/>
        <v>0.710982658959538</v>
      </c>
      <c r="J30" s="6">
        <f t="shared" si="5"/>
        <v>523152</v>
      </c>
      <c r="K30">
        <f t="shared" si="6"/>
        <v>118139.0499</v>
      </c>
    </row>
    <row r="31" spans="1:11">
      <c r="A31">
        <v>30</v>
      </c>
      <c r="B31">
        <v>35850</v>
      </c>
      <c r="C31">
        <v>23</v>
      </c>
      <c r="D31">
        <v>1</v>
      </c>
      <c r="E31" s="5">
        <f t="shared" si="0"/>
        <v>0.579831932773109</v>
      </c>
      <c r="F31" s="6">
        <f t="shared" si="1"/>
        <v>85323</v>
      </c>
      <c r="G31">
        <f t="shared" si="2"/>
        <v>172080</v>
      </c>
      <c r="H31">
        <f t="shared" si="3"/>
        <v>42</v>
      </c>
      <c r="I31" s="5">
        <f t="shared" si="4"/>
        <v>0.715909090909091</v>
      </c>
      <c r="J31" s="6">
        <f t="shared" si="5"/>
        <v>605721.6</v>
      </c>
      <c r="K31">
        <f t="shared" si="6"/>
        <v>132530.79</v>
      </c>
    </row>
    <row r="32" spans="1:11">
      <c r="A32">
        <v>31</v>
      </c>
      <c r="B32">
        <v>40800</v>
      </c>
      <c r="C32">
        <v>23</v>
      </c>
      <c r="D32">
        <v>1</v>
      </c>
      <c r="E32" s="5">
        <f t="shared" si="0"/>
        <v>0.579831932773109</v>
      </c>
      <c r="F32" s="6">
        <f t="shared" si="1"/>
        <v>97104</v>
      </c>
      <c r="G32">
        <f t="shared" si="2"/>
        <v>195840</v>
      </c>
      <c r="H32">
        <f t="shared" si="3"/>
        <v>42</v>
      </c>
      <c r="I32" s="5">
        <f t="shared" si="4"/>
        <v>0.715909090909091</v>
      </c>
      <c r="J32" s="6">
        <f t="shared" si="5"/>
        <v>689356.8</v>
      </c>
      <c r="K32">
        <f t="shared" si="6"/>
        <v>148084.0681</v>
      </c>
    </row>
    <row r="33" spans="1:11">
      <c r="A33">
        <v>32</v>
      </c>
      <c r="B33">
        <v>46350</v>
      </c>
      <c r="C33">
        <v>26</v>
      </c>
      <c r="D33">
        <v>1</v>
      </c>
      <c r="E33" s="5">
        <f t="shared" si="0"/>
        <v>0.609375</v>
      </c>
      <c r="F33" s="6">
        <f t="shared" si="1"/>
        <v>118656</v>
      </c>
      <c r="G33">
        <f t="shared" si="2"/>
        <v>222480</v>
      </c>
      <c r="H33">
        <f t="shared" si="3"/>
        <v>45</v>
      </c>
      <c r="I33" s="5">
        <f t="shared" si="4"/>
        <v>0.72972972972973</v>
      </c>
      <c r="J33" s="6">
        <f t="shared" si="5"/>
        <v>823176</v>
      </c>
      <c r="K33">
        <f t="shared" si="6"/>
        <v>164844.8388</v>
      </c>
    </row>
    <row r="34" spans="1:11">
      <c r="A34">
        <v>33</v>
      </c>
      <c r="B34">
        <v>52500</v>
      </c>
      <c r="C34">
        <v>26</v>
      </c>
      <c r="D34">
        <v>1</v>
      </c>
      <c r="E34" s="5">
        <f t="shared" ref="E34:E56" si="7">0.06*C34/(1+0.06*C34)</f>
        <v>0.609375</v>
      </c>
      <c r="F34" s="6">
        <f t="shared" si="1"/>
        <v>134400</v>
      </c>
      <c r="G34">
        <f t="shared" si="2"/>
        <v>252000</v>
      </c>
      <c r="H34">
        <f t="shared" si="3"/>
        <v>45</v>
      </c>
      <c r="I34" s="5">
        <f t="shared" si="4"/>
        <v>0.72972972972973</v>
      </c>
      <c r="J34" s="6">
        <f t="shared" si="5"/>
        <v>932400</v>
      </c>
      <c r="K34">
        <f t="shared" si="6"/>
        <v>182859.0567</v>
      </c>
    </row>
    <row r="35" spans="1:11">
      <c r="A35">
        <v>34</v>
      </c>
      <c r="B35">
        <v>59250</v>
      </c>
      <c r="C35">
        <v>26</v>
      </c>
      <c r="D35">
        <v>1</v>
      </c>
      <c r="E35" s="5">
        <f t="shared" si="7"/>
        <v>0.609375</v>
      </c>
      <c r="F35" s="6">
        <f t="shared" ref="F35:F56" si="8">B35/(1-E35)</f>
        <v>151680</v>
      </c>
      <c r="G35">
        <f t="shared" ref="G35:G56" si="9">B35*4.8</f>
        <v>284400</v>
      </c>
      <c r="H35">
        <f t="shared" ref="H35:H56" si="10">C35+19*D35</f>
        <v>45</v>
      </c>
      <c r="I35" s="5">
        <f t="shared" ref="I35:I56" si="11">0.06*H35/(1+0.06*H35)</f>
        <v>0.72972972972973</v>
      </c>
      <c r="J35" s="6">
        <f t="shared" ref="J35:J56" si="12">G35/(1-I35)</f>
        <v>1052280</v>
      </c>
      <c r="K35">
        <f t="shared" ref="K35:K56" si="13">7.6591*A35*A35*A35-108.55*A35*A35+798.28*A35-518.31</f>
        <v>202172.6764</v>
      </c>
    </row>
    <row r="36" spans="1:11">
      <c r="A36">
        <v>35</v>
      </c>
      <c r="B36">
        <v>65250</v>
      </c>
      <c r="C36">
        <v>27</v>
      </c>
      <c r="D36">
        <v>1</v>
      </c>
      <c r="E36" s="5">
        <f t="shared" si="7"/>
        <v>0.618320610687023</v>
      </c>
      <c r="F36" s="6">
        <f t="shared" si="8"/>
        <v>170955</v>
      </c>
      <c r="G36">
        <f t="shared" si="9"/>
        <v>313200</v>
      </c>
      <c r="H36">
        <f t="shared" si="10"/>
        <v>46</v>
      </c>
      <c r="I36" s="5">
        <f t="shared" si="11"/>
        <v>0.734042553191489</v>
      </c>
      <c r="J36" s="6">
        <f t="shared" si="12"/>
        <v>1177632</v>
      </c>
      <c r="K36">
        <f t="shared" si="13"/>
        <v>222831.6525</v>
      </c>
    </row>
    <row r="37" spans="1:11">
      <c r="A37">
        <v>36</v>
      </c>
      <c r="B37">
        <v>72000</v>
      </c>
      <c r="C37">
        <v>27</v>
      </c>
      <c r="D37">
        <v>1</v>
      </c>
      <c r="E37" s="5">
        <f t="shared" si="7"/>
        <v>0.618320610687023</v>
      </c>
      <c r="F37" s="6">
        <f t="shared" si="8"/>
        <v>188640</v>
      </c>
      <c r="G37">
        <f t="shared" si="9"/>
        <v>345600</v>
      </c>
      <c r="H37">
        <f t="shared" si="10"/>
        <v>46</v>
      </c>
      <c r="I37" s="5">
        <f t="shared" si="11"/>
        <v>0.734042553191489</v>
      </c>
      <c r="J37" s="6">
        <f t="shared" si="12"/>
        <v>1299456</v>
      </c>
      <c r="K37">
        <f t="shared" si="13"/>
        <v>244881.9396</v>
      </c>
    </row>
    <row r="38" spans="1:11">
      <c r="A38">
        <v>37</v>
      </c>
      <c r="B38">
        <v>78000</v>
      </c>
      <c r="C38">
        <v>26</v>
      </c>
      <c r="D38">
        <v>1</v>
      </c>
      <c r="E38" s="5">
        <f t="shared" si="7"/>
        <v>0.609375</v>
      </c>
      <c r="F38" s="6">
        <f t="shared" si="8"/>
        <v>199680</v>
      </c>
      <c r="G38">
        <f t="shared" si="9"/>
        <v>374400</v>
      </c>
      <c r="H38">
        <f t="shared" si="10"/>
        <v>45</v>
      </c>
      <c r="I38" s="5">
        <f t="shared" si="11"/>
        <v>0.72972972972973</v>
      </c>
      <c r="J38" s="6">
        <f t="shared" si="12"/>
        <v>1385280</v>
      </c>
      <c r="K38">
        <f t="shared" si="13"/>
        <v>268369.4923</v>
      </c>
    </row>
    <row r="39" spans="1:11">
      <c r="A39">
        <v>38</v>
      </c>
      <c r="B39">
        <v>84300</v>
      </c>
      <c r="C39">
        <v>28</v>
      </c>
      <c r="D39">
        <v>1</v>
      </c>
      <c r="E39" s="5">
        <f t="shared" si="7"/>
        <v>0.626865671641791</v>
      </c>
      <c r="F39" s="6">
        <f t="shared" si="8"/>
        <v>225924</v>
      </c>
      <c r="G39">
        <f t="shared" si="9"/>
        <v>404640</v>
      </c>
      <c r="H39">
        <f t="shared" si="10"/>
        <v>47</v>
      </c>
      <c r="I39" s="5">
        <f t="shared" si="11"/>
        <v>0.738219895287958</v>
      </c>
      <c r="J39" s="6">
        <f t="shared" si="12"/>
        <v>1545724.8</v>
      </c>
      <c r="K39">
        <f t="shared" si="13"/>
        <v>293340.2652</v>
      </c>
    </row>
    <row r="40" spans="1:11">
      <c r="A40">
        <v>39</v>
      </c>
      <c r="B40">
        <v>91050</v>
      </c>
      <c r="C40">
        <v>29</v>
      </c>
      <c r="D40">
        <v>1</v>
      </c>
      <c r="E40" s="5">
        <f t="shared" si="7"/>
        <v>0.635036496350365</v>
      </c>
      <c r="F40" s="6">
        <f t="shared" si="8"/>
        <v>249477</v>
      </c>
      <c r="G40">
        <f t="shared" si="9"/>
        <v>437040</v>
      </c>
      <c r="H40">
        <f t="shared" si="10"/>
        <v>48</v>
      </c>
      <c r="I40" s="5">
        <f t="shared" si="11"/>
        <v>0.742268041237113</v>
      </c>
      <c r="J40" s="6">
        <f t="shared" si="12"/>
        <v>1695715.2</v>
      </c>
      <c r="K40">
        <f t="shared" si="13"/>
        <v>319840.2129</v>
      </c>
    </row>
    <row r="41" spans="1:11">
      <c r="A41">
        <v>40</v>
      </c>
      <c r="B41">
        <v>98100</v>
      </c>
      <c r="C41">
        <v>29</v>
      </c>
      <c r="D41">
        <v>1</v>
      </c>
      <c r="E41" s="5">
        <f t="shared" si="7"/>
        <v>0.635036496350365</v>
      </c>
      <c r="F41" s="6">
        <f t="shared" si="8"/>
        <v>268794</v>
      </c>
      <c r="G41">
        <f t="shared" si="9"/>
        <v>470880</v>
      </c>
      <c r="H41">
        <f t="shared" si="10"/>
        <v>48</v>
      </c>
      <c r="I41" s="5">
        <f t="shared" si="11"/>
        <v>0.742268041237113</v>
      </c>
      <c r="J41" s="6">
        <f t="shared" si="12"/>
        <v>1827014.4</v>
      </c>
      <c r="K41">
        <f t="shared" si="13"/>
        <v>347915.29</v>
      </c>
    </row>
    <row r="42" spans="1:11">
      <c r="A42">
        <v>41</v>
      </c>
      <c r="B42">
        <v>105600</v>
      </c>
      <c r="C42">
        <v>29</v>
      </c>
      <c r="D42">
        <v>1</v>
      </c>
      <c r="E42" s="5">
        <f t="shared" si="7"/>
        <v>0.635036496350365</v>
      </c>
      <c r="F42" s="6">
        <f t="shared" si="8"/>
        <v>289344</v>
      </c>
      <c r="G42">
        <f t="shared" si="9"/>
        <v>506880</v>
      </c>
      <c r="H42">
        <f t="shared" si="10"/>
        <v>48</v>
      </c>
      <c r="I42" s="5">
        <f t="shared" si="11"/>
        <v>0.742268041237113</v>
      </c>
      <c r="J42" s="6">
        <f t="shared" si="12"/>
        <v>1966694.4</v>
      </c>
      <c r="K42">
        <f t="shared" si="13"/>
        <v>377611.4511</v>
      </c>
    </row>
    <row r="43" spans="1:11">
      <c r="A43">
        <v>42</v>
      </c>
      <c r="B43">
        <v>113400</v>
      </c>
      <c r="C43">
        <v>29</v>
      </c>
      <c r="D43">
        <v>1</v>
      </c>
      <c r="E43" s="5">
        <f t="shared" si="7"/>
        <v>0.635036496350365</v>
      </c>
      <c r="F43" s="6">
        <f t="shared" si="8"/>
        <v>310716</v>
      </c>
      <c r="G43">
        <f t="shared" si="9"/>
        <v>544320</v>
      </c>
      <c r="H43">
        <f t="shared" si="10"/>
        <v>48</v>
      </c>
      <c r="I43" s="5">
        <f t="shared" si="11"/>
        <v>0.742268041237113</v>
      </c>
      <c r="J43" s="6">
        <f t="shared" si="12"/>
        <v>2111961.6</v>
      </c>
      <c r="K43">
        <f t="shared" si="13"/>
        <v>408974.6508</v>
      </c>
    </row>
    <row r="44" spans="1:11">
      <c r="A44">
        <v>43</v>
      </c>
      <c r="B44">
        <v>121500</v>
      </c>
      <c r="C44">
        <v>30</v>
      </c>
      <c r="D44">
        <v>1</v>
      </c>
      <c r="E44" s="5">
        <f t="shared" si="7"/>
        <v>0.642857142857143</v>
      </c>
      <c r="F44" s="6">
        <f t="shared" si="8"/>
        <v>340200</v>
      </c>
      <c r="G44">
        <f t="shared" si="9"/>
        <v>583200</v>
      </c>
      <c r="H44">
        <f t="shared" si="10"/>
        <v>49</v>
      </c>
      <c r="I44" s="5">
        <f t="shared" si="11"/>
        <v>0.746192893401015</v>
      </c>
      <c r="J44" s="6">
        <f t="shared" si="12"/>
        <v>2297808</v>
      </c>
      <c r="K44">
        <f t="shared" si="13"/>
        <v>442050.8437</v>
      </c>
    </row>
    <row r="45" spans="1:11">
      <c r="A45">
        <v>44</v>
      </c>
      <c r="B45">
        <v>130050</v>
      </c>
      <c r="C45">
        <v>30</v>
      </c>
      <c r="D45">
        <v>1</v>
      </c>
      <c r="E45" s="5">
        <f t="shared" si="7"/>
        <v>0.642857142857143</v>
      </c>
      <c r="F45" s="6">
        <f t="shared" si="8"/>
        <v>364140</v>
      </c>
      <c r="G45">
        <f t="shared" si="9"/>
        <v>624240</v>
      </c>
      <c r="H45">
        <f t="shared" si="10"/>
        <v>49</v>
      </c>
      <c r="I45" s="5">
        <f t="shared" si="11"/>
        <v>0.746192893401015</v>
      </c>
      <c r="J45" s="6">
        <f t="shared" si="12"/>
        <v>2459505.6</v>
      </c>
      <c r="K45">
        <f t="shared" si="13"/>
        <v>476885.9844</v>
      </c>
    </row>
    <row r="46" spans="1:11">
      <c r="A46">
        <v>45</v>
      </c>
      <c r="B46">
        <v>139200</v>
      </c>
      <c r="C46">
        <v>30</v>
      </c>
      <c r="D46">
        <v>1</v>
      </c>
      <c r="E46" s="5">
        <f t="shared" si="7"/>
        <v>0.642857142857143</v>
      </c>
      <c r="F46" s="6">
        <f t="shared" si="8"/>
        <v>389760</v>
      </c>
      <c r="G46">
        <f t="shared" si="9"/>
        <v>668160</v>
      </c>
      <c r="H46">
        <f t="shared" si="10"/>
        <v>49</v>
      </c>
      <c r="I46" s="5">
        <f t="shared" si="11"/>
        <v>0.746192893401015</v>
      </c>
      <c r="J46" s="6">
        <f t="shared" si="12"/>
        <v>2632550.4</v>
      </c>
      <c r="K46">
        <f t="shared" si="13"/>
        <v>513526.0275</v>
      </c>
    </row>
    <row r="47" spans="1:11">
      <c r="A47">
        <v>46</v>
      </c>
      <c r="B47">
        <v>148800</v>
      </c>
      <c r="C47">
        <v>31</v>
      </c>
      <c r="D47">
        <v>1</v>
      </c>
      <c r="E47" s="5">
        <f t="shared" si="7"/>
        <v>0.65034965034965</v>
      </c>
      <c r="F47" s="6">
        <f t="shared" si="8"/>
        <v>425568</v>
      </c>
      <c r="G47">
        <f t="shared" si="9"/>
        <v>714240</v>
      </c>
      <c r="H47">
        <f t="shared" si="10"/>
        <v>50</v>
      </c>
      <c r="I47" s="5">
        <f t="shared" si="11"/>
        <v>0.75</v>
      </c>
      <c r="J47" s="6">
        <f t="shared" si="12"/>
        <v>2856960</v>
      </c>
      <c r="K47">
        <f t="shared" si="13"/>
        <v>552016.9276</v>
      </c>
    </row>
    <row r="48" spans="1:11">
      <c r="A48">
        <v>47</v>
      </c>
      <c r="C48">
        <v>500</v>
      </c>
      <c r="D48">
        <v>1</v>
      </c>
      <c r="E48" s="5">
        <f t="shared" si="7"/>
        <v>0.967741935483871</v>
      </c>
      <c r="F48" s="6">
        <f t="shared" si="8"/>
        <v>0</v>
      </c>
      <c r="G48">
        <f t="shared" si="9"/>
        <v>0</v>
      </c>
      <c r="H48">
        <f t="shared" si="10"/>
        <v>519</v>
      </c>
      <c r="I48" s="5">
        <f t="shared" si="11"/>
        <v>0.968886123210952</v>
      </c>
      <c r="J48" s="6">
        <f t="shared" si="12"/>
        <v>0</v>
      </c>
      <c r="K48">
        <f t="shared" si="13"/>
        <v>592404.6393</v>
      </c>
    </row>
    <row r="49" spans="1:11">
      <c r="A49">
        <v>48</v>
      </c>
      <c r="B49">
        <v>175500</v>
      </c>
      <c r="C49">
        <v>33</v>
      </c>
      <c r="D49">
        <v>1</v>
      </c>
      <c r="E49" s="5">
        <f t="shared" si="7"/>
        <v>0.664429530201342</v>
      </c>
      <c r="F49" s="6">
        <f t="shared" si="8"/>
        <v>522990</v>
      </c>
      <c r="G49">
        <f t="shared" si="9"/>
        <v>842400</v>
      </c>
      <c r="H49">
        <f t="shared" si="10"/>
        <v>52</v>
      </c>
      <c r="I49" s="5">
        <f t="shared" si="11"/>
        <v>0.757281553398058</v>
      </c>
      <c r="J49" s="6">
        <f t="shared" si="12"/>
        <v>3470688</v>
      </c>
      <c r="K49">
        <f t="shared" si="13"/>
        <v>634735.1172</v>
      </c>
    </row>
    <row r="50" spans="1:11">
      <c r="A50">
        <v>49</v>
      </c>
      <c r="B50">
        <v>187500</v>
      </c>
      <c r="C50">
        <v>33</v>
      </c>
      <c r="D50">
        <v>1</v>
      </c>
      <c r="E50" s="5">
        <f t="shared" si="7"/>
        <v>0.664429530201342</v>
      </c>
      <c r="F50" s="6">
        <f t="shared" si="8"/>
        <v>558750</v>
      </c>
      <c r="G50">
        <f t="shared" si="9"/>
        <v>900000</v>
      </c>
      <c r="H50">
        <f t="shared" si="10"/>
        <v>52</v>
      </c>
      <c r="I50" s="5">
        <f t="shared" si="11"/>
        <v>0.757281553398058</v>
      </c>
      <c r="J50" s="6">
        <f t="shared" si="12"/>
        <v>3708000</v>
      </c>
      <c r="K50">
        <f t="shared" si="13"/>
        <v>679054.3159</v>
      </c>
    </row>
    <row r="51" spans="1:11">
      <c r="A51">
        <v>50</v>
      </c>
      <c r="B51">
        <v>204000</v>
      </c>
      <c r="C51">
        <v>35</v>
      </c>
      <c r="D51">
        <v>1</v>
      </c>
      <c r="E51" s="5">
        <f t="shared" si="7"/>
        <v>0.67741935483871</v>
      </c>
      <c r="F51" s="6">
        <f t="shared" si="8"/>
        <v>632400</v>
      </c>
      <c r="G51">
        <f t="shared" si="9"/>
        <v>979200</v>
      </c>
      <c r="H51">
        <f t="shared" si="10"/>
        <v>54</v>
      </c>
      <c r="I51" s="5">
        <f t="shared" si="11"/>
        <v>0.764150943396226</v>
      </c>
      <c r="J51" s="6">
        <f t="shared" si="12"/>
        <v>4151808</v>
      </c>
      <c r="K51">
        <f t="shared" si="13"/>
        <v>725408.19</v>
      </c>
    </row>
    <row r="52" spans="1:11">
      <c r="A52">
        <v>51</v>
      </c>
      <c r="B52">
        <v>215800</v>
      </c>
      <c r="C52">
        <v>36</v>
      </c>
      <c r="D52">
        <v>1</v>
      </c>
      <c r="E52" s="5">
        <f t="shared" si="7"/>
        <v>0.683544303797468</v>
      </c>
      <c r="F52" s="6">
        <f t="shared" si="8"/>
        <v>681928</v>
      </c>
      <c r="G52">
        <f t="shared" si="9"/>
        <v>1035840</v>
      </c>
      <c r="H52">
        <f t="shared" si="10"/>
        <v>55</v>
      </c>
      <c r="I52" s="5">
        <f t="shared" si="11"/>
        <v>0.767441860465116</v>
      </c>
      <c r="J52" s="6">
        <f t="shared" si="12"/>
        <v>4454112</v>
      </c>
      <c r="K52">
        <f t="shared" si="13"/>
        <v>773842.6941</v>
      </c>
    </row>
    <row r="53" spans="1:11">
      <c r="A53">
        <v>52</v>
      </c>
      <c r="B53">
        <v>231000</v>
      </c>
      <c r="C53">
        <v>36</v>
      </c>
      <c r="D53">
        <v>1</v>
      </c>
      <c r="E53" s="5">
        <f t="shared" si="7"/>
        <v>0.683544303797468</v>
      </c>
      <c r="F53" s="6">
        <f t="shared" si="8"/>
        <v>729960</v>
      </c>
      <c r="G53">
        <f t="shared" si="9"/>
        <v>1108800</v>
      </c>
      <c r="H53">
        <f t="shared" si="10"/>
        <v>55</v>
      </c>
      <c r="I53" s="5">
        <f t="shared" si="11"/>
        <v>0.767441860465116</v>
      </c>
      <c r="J53" s="6">
        <f t="shared" si="12"/>
        <v>4767840</v>
      </c>
      <c r="K53">
        <f t="shared" si="13"/>
        <v>824403.7828</v>
      </c>
    </row>
    <row r="54" spans="1:11">
      <c r="A54">
        <v>53</v>
      </c>
      <c r="B54">
        <v>242000</v>
      </c>
      <c r="C54">
        <v>37</v>
      </c>
      <c r="D54">
        <v>1</v>
      </c>
      <c r="E54" s="5">
        <f t="shared" si="7"/>
        <v>0.68944099378882</v>
      </c>
      <c r="F54" s="6">
        <f t="shared" si="8"/>
        <v>779240</v>
      </c>
      <c r="G54">
        <f t="shared" si="9"/>
        <v>1161600</v>
      </c>
      <c r="H54">
        <f t="shared" si="10"/>
        <v>56</v>
      </c>
      <c r="I54" s="5">
        <f t="shared" si="11"/>
        <v>0.770642201834862</v>
      </c>
      <c r="J54" s="6">
        <f t="shared" si="12"/>
        <v>5064576</v>
      </c>
      <c r="K54">
        <f t="shared" si="13"/>
        <v>877137.4107</v>
      </c>
    </row>
    <row r="55" spans="1:11">
      <c r="A55">
        <v>54</v>
      </c>
      <c r="B55">
        <v>258000</v>
      </c>
      <c r="C55">
        <v>38</v>
      </c>
      <c r="D55">
        <v>1</v>
      </c>
      <c r="E55" s="5">
        <f t="shared" si="7"/>
        <v>0.695121951219512</v>
      </c>
      <c r="F55" s="6">
        <f t="shared" si="8"/>
        <v>846240</v>
      </c>
      <c r="G55">
        <f t="shared" si="9"/>
        <v>1238400</v>
      </c>
      <c r="H55">
        <f t="shared" si="10"/>
        <v>57</v>
      </c>
      <c r="I55" s="5">
        <f t="shared" si="11"/>
        <v>0.773755656108597</v>
      </c>
      <c r="J55" s="6">
        <f t="shared" si="12"/>
        <v>5473728</v>
      </c>
      <c r="K55">
        <f t="shared" si="13"/>
        <v>932089.5324</v>
      </c>
    </row>
    <row r="56" spans="1:11">
      <c r="A56">
        <v>55</v>
      </c>
      <c r="B56">
        <v>280000</v>
      </c>
      <c r="C56">
        <v>38</v>
      </c>
      <c r="D56">
        <v>1</v>
      </c>
      <c r="E56" s="5">
        <f t="shared" si="7"/>
        <v>0.695121951219512</v>
      </c>
      <c r="F56" s="6">
        <f t="shared" si="8"/>
        <v>918400</v>
      </c>
      <c r="G56">
        <f t="shared" si="9"/>
        <v>1344000</v>
      </c>
      <c r="H56">
        <f t="shared" si="10"/>
        <v>57</v>
      </c>
      <c r="I56" s="5">
        <f t="shared" si="11"/>
        <v>0.773755656108597</v>
      </c>
      <c r="J56" s="6">
        <f t="shared" si="12"/>
        <v>5940480</v>
      </c>
      <c r="K56">
        <f t="shared" si="13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622</v>
      </c>
      <c r="B1" t="s">
        <v>623</v>
      </c>
      <c r="C1" t="s">
        <v>624</v>
      </c>
      <c r="F1" t="s">
        <v>625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11" t="s">
        <v>626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10" t="s">
        <v>627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10" t="s">
        <v>628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10" t="s">
        <v>629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10" t="s">
        <v>630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10" t="s">
        <v>631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abSelected="1" workbookViewId="0">
      <selection activeCell="G18" sqref="G18"/>
    </sheetView>
  </sheetViews>
  <sheetFormatPr defaultColWidth="9" defaultRowHeight="13.5"/>
  <cols>
    <col min="2" max="2" width="13.125" customWidth="1"/>
    <col min="3" max="3" width="42.625" customWidth="1"/>
    <col min="7" max="8" width="9.375"/>
    <col min="10" max="10" width="19.625" customWidth="1"/>
    <col min="12" max="12" width="23.125" customWidth="1"/>
  </cols>
  <sheetData>
    <row r="1" spans="1:12">
      <c r="A1" t="s">
        <v>3</v>
      </c>
      <c r="B1" t="s">
        <v>2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</row>
    <row r="2" spans="1:11">
      <c r="A2" s="1" t="s">
        <v>11</v>
      </c>
      <c r="B2" t="s">
        <v>536</v>
      </c>
      <c r="C2" t="s">
        <v>642</v>
      </c>
      <c r="G2">
        <v>2</v>
      </c>
      <c r="H2">
        <v>10</v>
      </c>
      <c r="K2">
        <v>20</v>
      </c>
    </row>
    <row r="3" spans="1:12">
      <c r="A3" s="1"/>
      <c r="B3" t="s">
        <v>539</v>
      </c>
      <c r="C3" t="s">
        <v>643</v>
      </c>
      <c r="D3">
        <v>8</v>
      </c>
      <c r="E3">
        <v>100</v>
      </c>
      <c r="F3">
        <f>12800*24</f>
        <v>307200</v>
      </c>
      <c r="I3">
        <v>21</v>
      </c>
      <c r="J3">
        <v>500</v>
      </c>
      <c r="K3">
        <v>20</v>
      </c>
      <c r="L3" t="s">
        <v>644</v>
      </c>
    </row>
    <row r="4" spans="1:11">
      <c r="A4" s="1"/>
      <c r="B4" t="s">
        <v>542</v>
      </c>
      <c r="D4">
        <v>3</v>
      </c>
      <c r="E4">
        <v>80</v>
      </c>
      <c r="G4">
        <v>8</v>
      </c>
      <c r="H4">
        <v>8</v>
      </c>
      <c r="J4" t="s">
        <v>645</v>
      </c>
      <c r="K4">
        <v>40</v>
      </c>
    </row>
    <row r="5" spans="1:11">
      <c r="A5" s="1"/>
      <c r="B5" t="s">
        <v>543</v>
      </c>
      <c r="C5" t="s">
        <v>646</v>
      </c>
      <c r="D5">
        <v>3</v>
      </c>
      <c r="E5">
        <v>1000</v>
      </c>
      <c r="G5">
        <v>10</v>
      </c>
      <c r="H5">
        <v>5</v>
      </c>
      <c r="K5">
        <v>50</v>
      </c>
    </row>
    <row r="6" spans="1:11">
      <c r="A6" s="1"/>
      <c r="B6" t="s">
        <v>647</v>
      </c>
      <c r="C6" t="s">
        <v>648</v>
      </c>
      <c r="D6">
        <v>3</v>
      </c>
      <c r="E6">
        <v>6000</v>
      </c>
      <c r="G6" s="12" t="s">
        <v>649</v>
      </c>
      <c r="K6">
        <v>30</v>
      </c>
    </row>
    <row r="7" spans="1:11">
      <c r="A7" s="1"/>
      <c r="B7" t="s">
        <v>650</v>
      </c>
      <c r="C7" t="s">
        <v>651</v>
      </c>
      <c r="D7">
        <v>4</v>
      </c>
      <c r="E7">
        <v>800</v>
      </c>
      <c r="G7">
        <v>15</v>
      </c>
      <c r="H7">
        <v>10</v>
      </c>
      <c r="J7" t="s">
        <v>652</v>
      </c>
      <c r="K7">
        <v>65</v>
      </c>
    </row>
    <row r="8" spans="1:10">
      <c r="A8" s="1"/>
      <c r="B8" t="s">
        <v>548</v>
      </c>
      <c r="C8" t="s">
        <v>653</v>
      </c>
      <c r="D8">
        <v>4</v>
      </c>
      <c r="E8">
        <v>1200</v>
      </c>
      <c r="F8">
        <f>1200*16</f>
        <v>19200</v>
      </c>
      <c r="J8">
        <v>1800</v>
      </c>
    </row>
    <row r="9" spans="1:10">
      <c r="A9" s="1"/>
      <c r="B9" t="s">
        <v>549</v>
      </c>
      <c r="C9" t="s">
        <v>654</v>
      </c>
      <c r="D9">
        <v>4</v>
      </c>
      <c r="J9" t="s">
        <v>652</v>
      </c>
    </row>
    <row r="10" spans="1:9">
      <c r="A10" s="1"/>
      <c r="B10" t="s">
        <v>655</v>
      </c>
      <c r="C10" t="s">
        <v>656</v>
      </c>
      <c r="D10">
        <v>3</v>
      </c>
      <c r="H10">
        <v>2</v>
      </c>
      <c r="I10" t="s">
        <v>657</v>
      </c>
    </row>
    <row r="11" spans="1:11">
      <c r="A11" s="1"/>
      <c r="B11" t="s">
        <v>658</v>
      </c>
      <c r="C11" t="s">
        <v>659</v>
      </c>
      <c r="D11">
        <v>3</v>
      </c>
      <c r="G11">
        <v>40</v>
      </c>
      <c r="H11">
        <v>30</v>
      </c>
      <c r="K11">
        <v>120</v>
      </c>
    </row>
    <row r="12" spans="1:11">
      <c r="A12" s="3" t="s">
        <v>41</v>
      </c>
      <c r="B12" t="s">
        <v>553</v>
      </c>
      <c r="C12" t="s">
        <v>660</v>
      </c>
      <c r="D12">
        <v>3</v>
      </c>
      <c r="E12">
        <v>100</v>
      </c>
      <c r="H12">
        <v>3</v>
      </c>
      <c r="K12">
        <v>5</v>
      </c>
    </row>
    <row r="13" spans="1:11">
      <c r="A13" s="3"/>
      <c r="B13" t="s">
        <v>554</v>
      </c>
      <c r="C13" t="s">
        <v>661</v>
      </c>
      <c r="D13">
        <v>3</v>
      </c>
      <c r="G13">
        <v>10</v>
      </c>
      <c r="H13" s="12" t="s">
        <v>662</v>
      </c>
      <c r="K13">
        <v>30</v>
      </c>
    </row>
    <row r="14" spans="1:12">
      <c r="A14" s="3"/>
      <c r="B14" t="s">
        <v>555</v>
      </c>
      <c r="C14" t="s">
        <v>663</v>
      </c>
      <c r="D14">
        <v>3</v>
      </c>
      <c r="G14">
        <v>3</v>
      </c>
      <c r="H14" t="s">
        <v>664</v>
      </c>
      <c r="K14">
        <v>25</v>
      </c>
      <c r="L14" t="s">
        <v>665</v>
      </c>
    </row>
    <row r="15" spans="1:12">
      <c r="A15" s="3"/>
      <c r="B15" t="s">
        <v>666</v>
      </c>
      <c r="C15" t="s">
        <v>667</v>
      </c>
      <c r="D15">
        <v>3</v>
      </c>
      <c r="E15">
        <v>1500</v>
      </c>
      <c r="I15">
        <v>26</v>
      </c>
      <c r="K15">
        <v>25</v>
      </c>
      <c r="L15" t="s">
        <v>668</v>
      </c>
    </row>
    <row r="16" spans="1:9">
      <c r="A16" s="3"/>
      <c r="B16" t="s">
        <v>557</v>
      </c>
      <c r="C16" t="s">
        <v>669</v>
      </c>
      <c r="D16">
        <v>4</v>
      </c>
      <c r="I16" t="s">
        <v>670</v>
      </c>
    </row>
    <row r="17" spans="1:11">
      <c r="A17" s="3"/>
      <c r="B17" t="s">
        <v>671</v>
      </c>
      <c r="C17" t="s">
        <v>672</v>
      </c>
      <c r="D17">
        <v>3</v>
      </c>
      <c r="E17">
        <v>500</v>
      </c>
      <c r="G17">
        <v>10</v>
      </c>
      <c r="H17">
        <v>9</v>
      </c>
      <c r="K17">
        <v>60</v>
      </c>
    </row>
    <row r="18" spans="1:12">
      <c r="A18" s="3"/>
      <c r="B18" t="s">
        <v>559</v>
      </c>
      <c r="C18" t="s">
        <v>673</v>
      </c>
      <c r="D18">
        <v>4</v>
      </c>
      <c r="E18">
        <v>2000</v>
      </c>
      <c r="I18">
        <v>18</v>
      </c>
      <c r="K18">
        <v>50</v>
      </c>
      <c r="L18" t="s">
        <v>674</v>
      </c>
    </row>
    <row r="19" spans="1:10">
      <c r="A19" s="3"/>
      <c r="B19" t="s">
        <v>563</v>
      </c>
      <c r="C19" t="s">
        <v>675</v>
      </c>
      <c r="D19">
        <v>3</v>
      </c>
      <c r="J19" t="s">
        <v>645</v>
      </c>
    </row>
    <row r="20" spans="1:11">
      <c r="A20" s="3"/>
      <c r="B20" t="s">
        <v>561</v>
      </c>
      <c r="C20" t="s">
        <v>676</v>
      </c>
      <c r="D20">
        <v>3</v>
      </c>
      <c r="H20" s="10" t="s">
        <v>677</v>
      </c>
      <c r="I20">
        <v>25</v>
      </c>
      <c r="K20">
        <v>25</v>
      </c>
    </row>
    <row r="21" spans="1:10">
      <c r="A21" s="3"/>
      <c r="B21" t="s">
        <v>678</v>
      </c>
      <c r="C21" t="s">
        <v>679</v>
      </c>
      <c r="D21">
        <v>3</v>
      </c>
      <c r="J21" t="s">
        <v>645</v>
      </c>
    </row>
    <row r="22" spans="1:11">
      <c r="A22" s="3"/>
      <c r="B22" t="s">
        <v>565</v>
      </c>
      <c r="C22" t="s">
        <v>680</v>
      </c>
      <c r="D22">
        <v>4</v>
      </c>
      <c r="E22">
        <v>1000</v>
      </c>
      <c r="I22">
        <v>17</v>
      </c>
      <c r="J22" t="s">
        <v>681</v>
      </c>
      <c r="K22">
        <v>60</v>
      </c>
    </row>
    <row r="23" spans="1:10">
      <c r="A23" s="3"/>
      <c r="B23" t="s">
        <v>682</v>
      </c>
      <c r="C23" t="s">
        <v>683</v>
      </c>
      <c r="D23">
        <v>3</v>
      </c>
      <c r="H23">
        <v>10</v>
      </c>
      <c r="J23" t="s">
        <v>684</v>
      </c>
    </row>
    <row r="24" spans="1:11">
      <c r="A24" s="1" t="s">
        <v>78</v>
      </c>
      <c r="B24" t="s">
        <v>569</v>
      </c>
      <c r="C24" t="s">
        <v>685</v>
      </c>
      <c r="D24">
        <v>3</v>
      </c>
      <c r="E24">
        <v>400</v>
      </c>
      <c r="G24">
        <v>8</v>
      </c>
      <c r="H24">
        <v>15</v>
      </c>
      <c r="K24">
        <v>40</v>
      </c>
    </row>
    <row r="25" spans="1:11">
      <c r="A25" s="1"/>
      <c r="B25" t="s">
        <v>570</v>
      </c>
      <c r="C25" t="s">
        <v>686</v>
      </c>
      <c r="D25">
        <v>3</v>
      </c>
      <c r="E25">
        <v>50</v>
      </c>
      <c r="G25">
        <v>2</v>
      </c>
      <c r="J25" t="s">
        <v>687</v>
      </c>
      <c r="K25">
        <v>20</v>
      </c>
    </row>
    <row r="26" spans="1:11">
      <c r="A26" s="1"/>
      <c r="B26" t="s">
        <v>571</v>
      </c>
      <c r="C26" t="s">
        <v>688</v>
      </c>
      <c r="D26">
        <v>3</v>
      </c>
      <c r="E26">
        <v>500</v>
      </c>
      <c r="I26">
        <v>19</v>
      </c>
      <c r="K26">
        <v>40</v>
      </c>
    </row>
    <row r="27" spans="1:11">
      <c r="A27" s="1"/>
      <c r="B27" t="s">
        <v>572</v>
      </c>
      <c r="C27" t="s">
        <v>689</v>
      </c>
      <c r="D27">
        <v>3</v>
      </c>
      <c r="E27">
        <v>100</v>
      </c>
      <c r="G27">
        <v>10</v>
      </c>
      <c r="H27" s="10" t="s">
        <v>690</v>
      </c>
      <c r="K27">
        <v>55</v>
      </c>
    </row>
    <row r="28" spans="1:11">
      <c r="A28" s="1"/>
      <c r="B28" t="s">
        <v>573</v>
      </c>
      <c r="C28" t="s">
        <v>691</v>
      </c>
      <c r="D28">
        <v>4</v>
      </c>
      <c r="G28">
        <v>30</v>
      </c>
      <c r="H28">
        <v>20</v>
      </c>
      <c r="J28">
        <v>800</v>
      </c>
      <c r="K28">
        <v>80</v>
      </c>
    </row>
    <row r="29" spans="1:11">
      <c r="A29" s="1"/>
      <c r="B29" t="s">
        <v>574</v>
      </c>
      <c r="C29" t="s">
        <v>692</v>
      </c>
      <c r="D29">
        <v>4</v>
      </c>
      <c r="G29">
        <v>12</v>
      </c>
      <c r="H29">
        <v>12</v>
      </c>
      <c r="K29">
        <v>40</v>
      </c>
    </row>
    <row r="30" spans="1:11">
      <c r="A30" s="1"/>
      <c r="B30" t="s">
        <v>575</v>
      </c>
      <c r="C30" t="s">
        <v>693</v>
      </c>
      <c r="D30">
        <v>4</v>
      </c>
      <c r="H30" s="10" t="s">
        <v>694</v>
      </c>
      <c r="I30">
        <v>15</v>
      </c>
      <c r="K30">
        <v>70</v>
      </c>
    </row>
    <row r="31" spans="1:12">
      <c r="A31" s="1"/>
      <c r="B31" t="s">
        <v>576</v>
      </c>
      <c r="C31" t="s">
        <v>695</v>
      </c>
      <c r="D31">
        <v>4</v>
      </c>
      <c r="E31">
        <v>1200</v>
      </c>
      <c r="I31">
        <v>21</v>
      </c>
      <c r="J31">
        <v>350</v>
      </c>
      <c r="K31">
        <v>50</v>
      </c>
      <c r="L31" t="s">
        <v>696</v>
      </c>
    </row>
    <row r="32" spans="1:12">
      <c r="A32" s="1"/>
      <c r="B32" t="s">
        <v>577</v>
      </c>
      <c r="C32" t="s">
        <v>697</v>
      </c>
      <c r="D32">
        <v>4</v>
      </c>
      <c r="E32">
        <v>2250</v>
      </c>
      <c r="I32">
        <v>18</v>
      </c>
      <c r="J32">
        <v>250</v>
      </c>
      <c r="K32">
        <v>60</v>
      </c>
      <c r="L32" t="s">
        <v>696</v>
      </c>
    </row>
    <row r="33" spans="1:4">
      <c r="A33" s="1"/>
      <c r="B33" t="s">
        <v>578</v>
      </c>
      <c r="C33" t="s">
        <v>698</v>
      </c>
      <c r="D33">
        <v>4</v>
      </c>
    </row>
    <row r="34" spans="1:10">
      <c r="A34" s="1"/>
      <c r="B34" t="s">
        <v>699</v>
      </c>
      <c r="C34" t="s">
        <v>700</v>
      </c>
      <c r="D34">
        <v>3</v>
      </c>
      <c r="J34" t="s">
        <v>701</v>
      </c>
    </row>
    <row r="35" spans="1:11">
      <c r="A35" s="1"/>
      <c r="B35" t="s">
        <v>702</v>
      </c>
      <c r="C35" t="s">
        <v>703</v>
      </c>
      <c r="D35">
        <v>3</v>
      </c>
      <c r="G35">
        <v>10</v>
      </c>
      <c r="H35">
        <v>6</v>
      </c>
      <c r="K35">
        <v>35</v>
      </c>
    </row>
    <row r="36" spans="1:11">
      <c r="A36" s="1"/>
      <c r="B36" t="s">
        <v>704</v>
      </c>
      <c r="C36" t="s">
        <v>705</v>
      </c>
      <c r="D36">
        <v>3</v>
      </c>
      <c r="E36">
        <v>5000</v>
      </c>
      <c r="H36">
        <v>15</v>
      </c>
      <c r="I36">
        <v>10</v>
      </c>
      <c r="J36">
        <v>400</v>
      </c>
      <c r="K36">
        <v>90</v>
      </c>
    </row>
    <row r="37" spans="1:11">
      <c r="A37" s="1" t="s">
        <v>127</v>
      </c>
      <c r="B37" t="s">
        <v>581</v>
      </c>
      <c r="C37" t="s">
        <v>643</v>
      </c>
      <c r="D37">
        <v>5</v>
      </c>
      <c r="E37">
        <v>30</v>
      </c>
      <c r="I37">
        <v>27</v>
      </c>
      <c r="J37">
        <v>400</v>
      </c>
      <c r="K37">
        <v>15</v>
      </c>
    </row>
    <row r="38" spans="1:11">
      <c r="A38" s="1"/>
      <c r="B38" t="s">
        <v>582</v>
      </c>
      <c r="C38" t="s">
        <v>706</v>
      </c>
      <c r="D38">
        <v>3</v>
      </c>
      <c r="E38">
        <v>1000</v>
      </c>
      <c r="I38">
        <v>25</v>
      </c>
      <c r="J38">
        <v>1200</v>
      </c>
      <c r="K38">
        <v>30</v>
      </c>
    </row>
    <row r="39" spans="1:11">
      <c r="A39" s="1"/>
      <c r="B39" t="s">
        <v>583</v>
      </c>
      <c r="C39" t="s">
        <v>707</v>
      </c>
      <c r="D39">
        <v>3</v>
      </c>
      <c r="E39">
        <v>500</v>
      </c>
      <c r="G39">
        <v>6</v>
      </c>
      <c r="H39">
        <v>3</v>
      </c>
      <c r="J39" t="s">
        <v>687</v>
      </c>
      <c r="K39">
        <v>30</v>
      </c>
    </row>
    <row r="40" spans="1:11">
      <c r="A40" s="1"/>
      <c r="B40" t="s">
        <v>584</v>
      </c>
      <c r="C40" t="s">
        <v>708</v>
      </c>
      <c r="D40">
        <v>3</v>
      </c>
      <c r="E40" t="s">
        <v>709</v>
      </c>
      <c r="G40">
        <v>10</v>
      </c>
      <c r="H40">
        <v>5</v>
      </c>
      <c r="J40">
        <v>800</v>
      </c>
      <c r="K40">
        <v>40</v>
      </c>
    </row>
    <row r="41" spans="1:11">
      <c r="A41" s="1"/>
      <c r="B41" t="s">
        <v>710</v>
      </c>
      <c r="C41" t="s">
        <v>667</v>
      </c>
      <c r="D41">
        <v>4</v>
      </c>
      <c r="E41">
        <v>2000</v>
      </c>
      <c r="G41">
        <v>2</v>
      </c>
      <c r="K41">
        <v>10</v>
      </c>
    </row>
    <row r="42" spans="1:12">
      <c r="A42" s="1"/>
      <c r="B42" t="s">
        <v>711</v>
      </c>
      <c r="C42" t="s">
        <v>712</v>
      </c>
      <c r="D42">
        <v>3</v>
      </c>
      <c r="E42">
        <v>2000</v>
      </c>
      <c r="H42">
        <v>5</v>
      </c>
      <c r="I42">
        <v>20</v>
      </c>
      <c r="K42">
        <v>50</v>
      </c>
      <c r="L42" t="s">
        <v>713</v>
      </c>
    </row>
    <row r="43" spans="1:11">
      <c r="A43" s="1"/>
      <c r="B43" t="s">
        <v>714</v>
      </c>
      <c r="C43" t="s">
        <v>715</v>
      </c>
      <c r="D43">
        <v>4</v>
      </c>
      <c r="E43">
        <v>10000</v>
      </c>
      <c r="G43">
        <v>15</v>
      </c>
      <c r="H43" s="10" t="s">
        <v>716</v>
      </c>
      <c r="K43">
        <v>60</v>
      </c>
    </row>
    <row r="44" spans="1:11">
      <c r="A44" s="1"/>
      <c r="B44" t="s">
        <v>717</v>
      </c>
      <c r="C44" t="s">
        <v>718</v>
      </c>
      <c r="D44">
        <v>3</v>
      </c>
      <c r="I44">
        <v>23</v>
      </c>
      <c r="K44">
        <v>50</v>
      </c>
    </row>
    <row r="45" spans="1:11">
      <c r="A45" s="1"/>
      <c r="B45" t="s">
        <v>719</v>
      </c>
      <c r="C45" t="s">
        <v>720</v>
      </c>
      <c r="D45">
        <v>3</v>
      </c>
      <c r="H45" t="s">
        <v>721</v>
      </c>
      <c r="I45">
        <v>14</v>
      </c>
      <c r="K45">
        <v>40</v>
      </c>
    </row>
    <row r="46" spans="1:11">
      <c r="A46" s="1"/>
      <c r="B46" t="s">
        <v>722</v>
      </c>
      <c r="C46" t="s">
        <v>723</v>
      </c>
      <c r="D46">
        <v>3</v>
      </c>
      <c r="G46">
        <v>7</v>
      </c>
      <c r="H46">
        <v>5</v>
      </c>
      <c r="K46">
        <v>50</v>
      </c>
    </row>
    <row r="47" spans="1:11">
      <c r="A47" s="1"/>
      <c r="B47" t="s">
        <v>724</v>
      </c>
      <c r="C47" t="s">
        <v>725</v>
      </c>
      <c r="D47">
        <v>4</v>
      </c>
      <c r="I47" t="s">
        <v>726</v>
      </c>
      <c r="K47">
        <v>30</v>
      </c>
    </row>
    <row r="48" spans="1:11">
      <c r="A48" s="1"/>
      <c r="B48" t="s">
        <v>727</v>
      </c>
      <c r="C48" t="s">
        <v>728</v>
      </c>
      <c r="D48">
        <v>4</v>
      </c>
      <c r="I48">
        <v>13</v>
      </c>
      <c r="K48">
        <v>120</v>
      </c>
    </row>
    <row r="49" spans="1:11">
      <c r="A49" s="1"/>
      <c r="B49" t="s">
        <v>729</v>
      </c>
      <c r="C49" t="s">
        <v>730</v>
      </c>
      <c r="D49">
        <v>3</v>
      </c>
      <c r="G49">
        <v>40</v>
      </c>
      <c r="H49">
        <v>30</v>
      </c>
      <c r="J49">
        <v>800</v>
      </c>
      <c r="K49">
        <v>120</v>
      </c>
    </row>
    <row r="50" spans="1:11">
      <c r="A50" s="1" t="s">
        <v>172</v>
      </c>
      <c r="B50" t="s">
        <v>597</v>
      </c>
      <c r="C50" t="s">
        <v>731</v>
      </c>
      <c r="D50">
        <v>3</v>
      </c>
      <c r="E50">
        <v>100</v>
      </c>
      <c r="H50">
        <v>3</v>
      </c>
      <c r="K50">
        <v>6</v>
      </c>
    </row>
    <row r="51" spans="1:11">
      <c r="A51" s="1"/>
      <c r="B51" t="s">
        <v>598</v>
      </c>
      <c r="C51" t="s">
        <v>732</v>
      </c>
      <c r="D51">
        <v>4</v>
      </c>
      <c r="E51">
        <v>400</v>
      </c>
      <c r="G51">
        <v>15</v>
      </c>
      <c r="H51" t="s">
        <v>733</v>
      </c>
      <c r="J51">
        <v>400</v>
      </c>
      <c r="K51">
        <v>60</v>
      </c>
    </row>
    <row r="52" spans="1:11">
      <c r="A52" s="1"/>
      <c r="B52" t="s">
        <v>599</v>
      </c>
      <c r="C52" t="s">
        <v>734</v>
      </c>
      <c r="D52">
        <v>3</v>
      </c>
      <c r="E52">
        <v>1000</v>
      </c>
      <c r="I52">
        <v>16</v>
      </c>
      <c r="J52">
        <v>1000</v>
      </c>
      <c r="K52">
        <v>50</v>
      </c>
    </row>
    <row r="53" spans="1:12">
      <c r="A53" s="1"/>
      <c r="B53" t="s">
        <v>735</v>
      </c>
      <c r="C53" t="s">
        <v>736</v>
      </c>
      <c r="D53">
        <v>3</v>
      </c>
      <c r="E53">
        <v>200</v>
      </c>
      <c r="I53">
        <v>15</v>
      </c>
      <c r="J53">
        <v>500</v>
      </c>
      <c r="K53">
        <v>45</v>
      </c>
      <c r="L53" t="s">
        <v>737</v>
      </c>
    </row>
    <row r="54" spans="1:11">
      <c r="A54" s="1"/>
      <c r="B54" t="s">
        <v>601</v>
      </c>
      <c r="C54" t="s">
        <v>734</v>
      </c>
      <c r="D54">
        <v>10</v>
      </c>
      <c r="E54">
        <v>2000</v>
      </c>
      <c r="F54">
        <v>200000</v>
      </c>
      <c r="I54">
        <v>26</v>
      </c>
      <c r="J54">
        <v>800</v>
      </c>
      <c r="K54">
        <v>40</v>
      </c>
    </row>
    <row r="55" spans="1:11">
      <c r="A55" s="1"/>
      <c r="B55" t="s">
        <v>602</v>
      </c>
      <c r="C55" t="s">
        <v>738</v>
      </c>
      <c r="D55">
        <v>7</v>
      </c>
      <c r="G55">
        <v>50</v>
      </c>
      <c r="H55" t="s">
        <v>739</v>
      </c>
      <c r="K55">
        <v>60</v>
      </c>
    </row>
    <row r="56" spans="1:11">
      <c r="A56" s="1"/>
      <c r="B56" t="s">
        <v>603</v>
      </c>
      <c r="C56" t="s">
        <v>740</v>
      </c>
      <c r="D56">
        <v>3</v>
      </c>
      <c r="E56">
        <v>4000</v>
      </c>
      <c r="G56">
        <v>5</v>
      </c>
      <c r="J56">
        <v>500</v>
      </c>
      <c r="K56">
        <v>50</v>
      </c>
    </row>
    <row r="57" spans="1:11">
      <c r="A57" s="1"/>
      <c r="B57" t="s">
        <v>741</v>
      </c>
      <c r="C57" t="s">
        <v>742</v>
      </c>
      <c r="D57">
        <v>3</v>
      </c>
      <c r="E57">
        <v>2000</v>
      </c>
      <c r="I57">
        <v>14</v>
      </c>
      <c r="K57">
        <v>45</v>
      </c>
    </row>
    <row r="58" spans="1:12">
      <c r="A58" s="1"/>
      <c r="B58" t="s">
        <v>605</v>
      </c>
      <c r="C58" t="s">
        <v>743</v>
      </c>
      <c r="D58">
        <v>3</v>
      </c>
      <c r="E58">
        <v>6000</v>
      </c>
      <c r="G58">
        <v>6</v>
      </c>
      <c r="K58">
        <v>45</v>
      </c>
      <c r="L58" t="s">
        <v>744</v>
      </c>
    </row>
    <row r="59" spans="1:11">
      <c r="A59" s="1"/>
      <c r="B59" t="s">
        <v>745</v>
      </c>
      <c r="C59" t="s">
        <v>746</v>
      </c>
      <c r="D59">
        <v>4</v>
      </c>
      <c r="I59">
        <v>17</v>
      </c>
      <c r="K59">
        <v>50</v>
      </c>
    </row>
    <row r="60" spans="1:11">
      <c r="A60" s="1"/>
      <c r="B60" t="s">
        <v>747</v>
      </c>
      <c r="C60" t="s">
        <v>688</v>
      </c>
      <c r="D60">
        <v>4</v>
      </c>
      <c r="E60">
        <v>2000</v>
      </c>
      <c r="I60">
        <v>100</v>
      </c>
      <c r="K60">
        <v>6</v>
      </c>
    </row>
    <row r="61" spans="1:4">
      <c r="A61" s="1"/>
      <c r="B61" t="s">
        <v>748</v>
      </c>
      <c r="C61" t="s">
        <v>749</v>
      </c>
      <c r="D61">
        <v>3</v>
      </c>
    </row>
    <row r="62" spans="1:11">
      <c r="A62" s="1"/>
      <c r="B62" t="s">
        <v>750</v>
      </c>
      <c r="C62" t="s">
        <v>751</v>
      </c>
      <c r="D62">
        <v>3</v>
      </c>
      <c r="E62">
        <v>6000</v>
      </c>
      <c r="G62">
        <v>15</v>
      </c>
      <c r="K62">
        <v>60</v>
      </c>
    </row>
    <row r="63" spans="1:12">
      <c r="A63" s="1" t="s">
        <v>201</v>
      </c>
      <c r="B63" t="s">
        <v>608</v>
      </c>
      <c r="C63" t="s">
        <v>752</v>
      </c>
      <c r="D63">
        <v>6</v>
      </c>
      <c r="E63">
        <v>100</v>
      </c>
      <c r="I63">
        <v>25</v>
      </c>
      <c r="J63">
        <v>800</v>
      </c>
      <c r="K63" t="s">
        <v>753</v>
      </c>
      <c r="L63" t="s">
        <v>754</v>
      </c>
    </row>
    <row r="64" spans="1:12">
      <c r="A64" s="1"/>
      <c r="B64" t="s">
        <v>755</v>
      </c>
      <c r="C64" t="s">
        <v>734</v>
      </c>
      <c r="D64">
        <v>3</v>
      </c>
      <c r="E64">
        <v>10</v>
      </c>
      <c r="I64">
        <v>18</v>
      </c>
      <c r="J64">
        <v>700</v>
      </c>
      <c r="K64" t="s">
        <v>756</v>
      </c>
      <c r="L64" t="s">
        <v>757</v>
      </c>
    </row>
    <row r="65" spans="1:11">
      <c r="A65" s="1"/>
      <c r="B65" t="s">
        <v>758</v>
      </c>
      <c r="C65" t="s">
        <v>742</v>
      </c>
      <c r="D65">
        <v>3</v>
      </c>
      <c r="E65">
        <v>2000</v>
      </c>
      <c r="I65">
        <v>19</v>
      </c>
      <c r="J65">
        <v>700</v>
      </c>
      <c r="K65">
        <v>60</v>
      </c>
    </row>
    <row r="66" spans="1:4">
      <c r="A66" s="1"/>
      <c r="B66" t="s">
        <v>759</v>
      </c>
      <c r="C66" t="s">
        <v>760</v>
      </c>
      <c r="D66">
        <v>3</v>
      </c>
    </row>
    <row r="67" spans="1:11">
      <c r="A67" s="1"/>
      <c r="B67" t="s">
        <v>610</v>
      </c>
      <c r="C67" t="s">
        <v>761</v>
      </c>
      <c r="D67">
        <v>3</v>
      </c>
      <c r="E67">
        <v>25000</v>
      </c>
      <c r="I67">
        <v>28</v>
      </c>
      <c r="J67">
        <v>1000</v>
      </c>
      <c r="K67">
        <v>30</v>
      </c>
    </row>
    <row r="68" spans="1:11">
      <c r="A68" s="1"/>
      <c r="B68" t="s">
        <v>611</v>
      </c>
      <c r="C68" t="s">
        <v>762</v>
      </c>
      <c r="D68">
        <v>3</v>
      </c>
      <c r="H68" t="s">
        <v>763</v>
      </c>
      <c r="I68">
        <v>15</v>
      </c>
      <c r="J68">
        <v>1000</v>
      </c>
      <c r="K68">
        <v>30</v>
      </c>
    </row>
  </sheetData>
  <mergeCells count="6">
    <mergeCell ref="A2:A11"/>
    <mergeCell ref="A12:A23"/>
    <mergeCell ref="A24:A36"/>
    <mergeCell ref="A37:A49"/>
    <mergeCell ref="A50:A62"/>
    <mergeCell ref="A63:A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塔的价值</vt:lpstr>
      <vt:lpstr>塔的价值和预期输出</vt:lpstr>
      <vt:lpstr>进攻怪</vt:lpstr>
      <vt:lpstr>命中公式</vt:lpstr>
      <vt:lpstr>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2022-11-16T06:03:27Z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