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2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<sst xmlns="http://schemas.openxmlformats.org/spreadsheetml/2006/main" count="1766" uniqueCount="765">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</sst>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0" activePane="bottomLeft" state="frozen"/>
      <selection/>
      <selection pane="bottomLeft" activeCell="N49" sqref="N49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9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5">
        <f>I2/J2</f>
        <v>60</v>
      </c>
      <c r="L2" s="6">
        <f>G2/K2</f>
        <v>3.33333333333333</v>
      </c>
      <c r="M2" s="7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5">
        <f t="shared" ref="K3:K34" si="0">I3/J3</f>
        <v>28.3333333333333</v>
      </c>
      <c r="L3" s="6">
        <f t="shared" ref="L3:L47" si="1">G3/K3</f>
        <v>3.52941176470588</v>
      </c>
      <c r="M3" s="7"/>
      <c r="N3" t="s">
        <v>539</v>
      </c>
      <c r="O3">
        <v>50</v>
      </c>
      <c r="P3">
        <f>O3*8</f>
        <v>400</v>
      </c>
      <c r="Q3" s="6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5">
        <f t="shared" si="0"/>
        <v>73.3333333333333</v>
      </c>
      <c r="L4" s="6">
        <f t="shared" si="1"/>
        <v>3.40909090909091</v>
      </c>
      <c r="M4" s="7"/>
      <c r="N4" t="s">
        <v>539</v>
      </c>
      <c r="O4">
        <v>200</v>
      </c>
      <c r="P4">
        <f>O4*8</f>
        <v>1600</v>
      </c>
      <c r="Q4" s="6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5">
        <f t="shared" si="0"/>
        <v>133.333333333333</v>
      </c>
      <c r="L5" s="6">
        <f t="shared" si="1"/>
        <v>3.375</v>
      </c>
      <c r="M5" s="7"/>
      <c r="N5" t="s">
        <v>539</v>
      </c>
      <c r="O5">
        <v>450</v>
      </c>
      <c r="P5">
        <f>O5*8</f>
        <v>3600</v>
      </c>
      <c r="Q5" s="6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5">
        <f t="shared" si="0"/>
        <v>266.666666666667</v>
      </c>
      <c r="L6" s="6">
        <f t="shared" si="1"/>
        <v>2.8125</v>
      </c>
      <c r="M6" s="7"/>
      <c r="N6" t="s">
        <v>539</v>
      </c>
      <c r="O6">
        <v>800</v>
      </c>
      <c r="P6">
        <f>O6*8</f>
        <v>6400</v>
      </c>
      <c r="Q6" s="6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5">
        <f t="shared" si="0"/>
        <v>125</v>
      </c>
      <c r="L7" s="6">
        <f t="shared" si="1"/>
        <v>3.52</v>
      </c>
      <c r="M7" s="7"/>
      <c r="N7" t="s">
        <v>542</v>
      </c>
      <c r="O7">
        <v>80</v>
      </c>
      <c r="P7">
        <v>80</v>
      </c>
      <c r="Q7" s="6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5">
        <f t="shared" si="0"/>
        <v>250</v>
      </c>
      <c r="L8" s="6">
        <f t="shared" si="1"/>
        <v>3.52</v>
      </c>
      <c r="M8" s="7"/>
      <c r="N8" t="s">
        <v>542</v>
      </c>
      <c r="O8">
        <v>320</v>
      </c>
      <c r="P8">
        <v>320</v>
      </c>
      <c r="Q8" s="6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5">
        <f t="shared" si="0"/>
        <v>500</v>
      </c>
      <c r="L9" s="6">
        <f t="shared" si="1"/>
        <v>3.08</v>
      </c>
      <c r="M9" s="7"/>
      <c r="N9" t="s">
        <v>542</v>
      </c>
      <c r="O9">
        <v>720</v>
      </c>
      <c r="P9">
        <v>720</v>
      </c>
      <c r="Q9" s="6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5">
        <f t="shared" si="0"/>
        <v>365.833333333333</v>
      </c>
      <c r="L10" s="6">
        <f t="shared" si="1"/>
        <v>3.49886104783599</v>
      </c>
      <c r="M10" s="7"/>
      <c r="N10" t="s">
        <v>543</v>
      </c>
      <c r="O10">
        <v>1000</v>
      </c>
      <c r="P10">
        <v>1000</v>
      </c>
      <c r="Q10" s="6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5">
        <f t="shared" si="0"/>
        <v>732.5</v>
      </c>
      <c r="L11" s="6">
        <f t="shared" si="1"/>
        <v>3.1098976109215</v>
      </c>
      <c r="M11" s="7"/>
      <c r="N11" t="s">
        <v>543</v>
      </c>
      <c r="O11">
        <v>4000</v>
      </c>
      <c r="P11">
        <v>4000</v>
      </c>
      <c r="Q11" s="6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5">
        <f t="shared" si="0"/>
        <v>750</v>
      </c>
      <c r="L12" s="6">
        <f t="shared" si="1"/>
        <v>3.6</v>
      </c>
      <c r="M12" s="7"/>
      <c r="N12" t="s">
        <v>545</v>
      </c>
      <c r="O12">
        <v>6000</v>
      </c>
      <c r="P12">
        <v>6000</v>
      </c>
      <c r="Q12" s="6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5">
        <f t="shared" si="0"/>
        <v>1333.33333333333</v>
      </c>
      <c r="L13" s="6">
        <f t="shared" si="1"/>
        <v>3.675</v>
      </c>
      <c r="M13" s="7"/>
      <c r="N13" t="s">
        <v>545</v>
      </c>
      <c r="O13">
        <v>24000</v>
      </c>
      <c r="P13">
        <v>24000</v>
      </c>
      <c r="Q13" s="6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5">
        <f t="shared" si="0"/>
        <v>916.666666666667</v>
      </c>
      <c r="L14" s="6">
        <f t="shared" si="1"/>
        <v>3.81818181818182</v>
      </c>
      <c r="M14" s="7"/>
      <c r="N14" t="s">
        <v>546</v>
      </c>
      <c r="O14">
        <v>800</v>
      </c>
      <c r="P14">
        <v>800</v>
      </c>
      <c r="Q14" s="6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5">
        <f t="shared" si="0"/>
        <v>1583.33333333333</v>
      </c>
      <c r="L15" s="6">
        <f t="shared" si="1"/>
        <v>4.10526315789474</v>
      </c>
      <c r="M15" s="7"/>
      <c r="N15" t="s">
        <v>546</v>
      </c>
      <c r="O15">
        <v>3200</v>
      </c>
      <c r="P15">
        <v>3200</v>
      </c>
      <c r="Q15" s="6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5" t="e">
        <f t="shared" si="0"/>
        <v>#DIV/0!</v>
      </c>
      <c r="L16" s="6" t="e">
        <f t="shared" si="1"/>
        <v>#DIV/0!</v>
      </c>
      <c r="M16" s="7"/>
      <c r="N16" t="s">
        <v>548</v>
      </c>
      <c r="O16">
        <v>300</v>
      </c>
      <c r="P16">
        <v>300</v>
      </c>
      <c r="Q16" s="6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5" t="e">
        <f t="shared" si="0"/>
        <v>#DIV/0!</v>
      </c>
      <c r="L17" s="6" t="e">
        <f t="shared" si="1"/>
        <v>#DIV/0!</v>
      </c>
      <c r="M17" s="7"/>
      <c r="N17" t="s">
        <v>548</v>
      </c>
      <c r="O17">
        <v>1200</v>
      </c>
      <c r="P17">
        <v>1200</v>
      </c>
      <c r="Q17" s="6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5">
        <f t="shared" si="0"/>
        <v>1500</v>
      </c>
      <c r="L18" s="6">
        <f t="shared" si="1"/>
        <v>3.86666666666667</v>
      </c>
      <c r="M18" s="7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5">
        <f t="shared" si="0"/>
        <v>2666.66666666667</v>
      </c>
      <c r="L19" s="6">
        <f t="shared" si="1"/>
        <v>4.2375</v>
      </c>
      <c r="M19" s="7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5">
        <f t="shared" si="0"/>
        <v>1833.33333333333</v>
      </c>
      <c r="L20" s="6">
        <f t="shared" si="1"/>
        <v>3.92727272727273</v>
      </c>
      <c r="M20" s="7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5">
        <f t="shared" si="0"/>
        <v>5776.66666666667</v>
      </c>
      <c r="L21" s="6">
        <f t="shared" si="1"/>
        <v>2.25043277553376</v>
      </c>
      <c r="M21" s="7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5">
        <f t="shared" si="0"/>
        <v>27.2727272727273</v>
      </c>
      <c r="L22" s="6">
        <f t="shared" si="1"/>
        <v>3.3</v>
      </c>
      <c r="M22" s="7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5">
        <f t="shared" si="0"/>
        <v>54.5454545454545</v>
      </c>
      <c r="L23" s="6">
        <f t="shared" si="1"/>
        <v>3.3</v>
      </c>
      <c r="M23" s="7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5">
        <f t="shared" si="0"/>
        <v>81.8181818181818</v>
      </c>
      <c r="L24" s="6">
        <f t="shared" si="1"/>
        <v>3.3</v>
      </c>
      <c r="M24" s="7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5">
        <f t="shared" si="0"/>
        <v>63.6363636363636</v>
      </c>
      <c r="L25" s="6">
        <f t="shared" si="1"/>
        <v>3.14285714285714</v>
      </c>
      <c r="M25" s="7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5">
        <f t="shared" si="0"/>
        <v>127.272727272727</v>
      </c>
      <c r="L26" s="6">
        <f t="shared" si="1"/>
        <v>2.98571428571429</v>
      </c>
      <c r="M26" s="7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5">
        <f t="shared" si="0"/>
        <v>271.818181818182</v>
      </c>
      <c r="L27" s="6">
        <f t="shared" si="1"/>
        <v>2.75919732441472</v>
      </c>
      <c r="M27" s="7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5">
        <f t="shared" si="0"/>
        <v>63.6363636363636</v>
      </c>
      <c r="L28" s="6">
        <f t="shared" si="1"/>
        <v>3.45714285714286</v>
      </c>
      <c r="M28" s="7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5">
        <f t="shared" si="0"/>
        <v>190.909090909091</v>
      </c>
      <c r="L29" s="6">
        <f t="shared" si="1"/>
        <v>3.45714285714286</v>
      </c>
      <c r="M29" s="7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5">
        <f t="shared" si="0"/>
        <v>909.090909090909</v>
      </c>
      <c r="L30" s="6">
        <f t="shared" si="1"/>
        <v>3.63</v>
      </c>
      <c r="M30" s="7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5">
        <f t="shared" si="0"/>
        <v>163.636363636364</v>
      </c>
      <c r="L31" s="6">
        <f t="shared" si="1"/>
        <v>3.11666666666667</v>
      </c>
      <c r="M31" s="7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5">
        <f t="shared" si="0"/>
        <v>545.454545454545</v>
      </c>
      <c r="L32" s="6">
        <f t="shared" si="1"/>
        <v>4.05166666666667</v>
      </c>
      <c r="M32" s="7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5">
        <f t="shared" si="0"/>
        <v>1454.54545454545</v>
      </c>
      <c r="L33" s="6">
        <f t="shared" si="1"/>
        <v>3.64375</v>
      </c>
      <c r="M33" s="7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5">
        <f t="shared" si="0"/>
        <v>363.636363636364</v>
      </c>
      <c r="L34" s="6">
        <f t="shared" si="1"/>
        <v>2.8875</v>
      </c>
      <c r="M34" s="7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5">
        <f t="shared" ref="K35:K73" si="3">I35/J35</f>
        <v>727.272727272727</v>
      </c>
      <c r="L35" s="6">
        <f t="shared" si="1"/>
        <v>3.3</v>
      </c>
      <c r="M35" s="7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5">
        <f t="shared" si="3"/>
        <v>1636.36363636364</v>
      </c>
      <c r="L36" s="6">
        <f t="shared" si="1"/>
        <v>3.42222222222222</v>
      </c>
      <c r="M36" s="7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5">
        <f t="shared" si="3"/>
        <v>545.454545454545</v>
      </c>
      <c r="L37" s="6">
        <f t="shared" si="1"/>
        <v>3.3</v>
      </c>
      <c r="M37" s="7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5">
        <f t="shared" si="3"/>
        <v>1090.90909090909</v>
      </c>
      <c r="L38" s="6">
        <f t="shared" si="1"/>
        <v>3.3</v>
      </c>
      <c r="M38" s="7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5">
        <f t="shared" si="3"/>
        <v>2090.90909090909</v>
      </c>
      <c r="L39" s="6">
        <f t="shared" si="1"/>
        <v>3.20434782608696</v>
      </c>
      <c r="M39" s="7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5">
        <f t="shared" si="3"/>
        <v>818.181818181818</v>
      </c>
      <c r="L40" s="6">
        <f t="shared" si="1"/>
        <v>3.3</v>
      </c>
      <c r="M40" s="7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5">
        <f t="shared" si="3"/>
        <v>1636.36363636364</v>
      </c>
      <c r="L41" s="6">
        <f t="shared" si="1"/>
        <v>3.36111111111111</v>
      </c>
      <c r="M41" s="7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5">
        <f t="shared" si="3"/>
        <v>2727.27272727273</v>
      </c>
      <c r="L42" s="6">
        <f t="shared" si="1"/>
        <v>3.26333333333333</v>
      </c>
      <c r="M42" s="7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5">
        <f t="shared" si="3"/>
        <v>1181.81818181818</v>
      </c>
      <c r="L43" s="6">
        <f t="shared" si="1"/>
        <v>3.21538461538462</v>
      </c>
      <c r="M43" s="7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5">
        <f t="shared" si="3"/>
        <v>1818.18181818182</v>
      </c>
      <c r="L44" s="6">
        <f t="shared" si="1"/>
        <v>3.41</v>
      </c>
      <c r="M44" s="7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5">
        <f t="shared" si="3"/>
        <v>2290</v>
      </c>
      <c r="L45" s="6">
        <f t="shared" si="1"/>
        <v>4.36681222707424</v>
      </c>
      <c r="M45" s="7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5">
        <f t="shared" si="3"/>
        <v>2890</v>
      </c>
      <c r="L46" s="6">
        <f t="shared" si="1"/>
        <v>4.84429065743945</v>
      </c>
      <c r="M46" s="7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5">
        <f t="shared" si="3"/>
        <v>3299</v>
      </c>
      <c r="L47" s="6">
        <f t="shared" si="1"/>
        <v>4.24371021521673</v>
      </c>
      <c r="M47" s="7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5">
        <f t="shared" si="3"/>
        <v>20.7692307692308</v>
      </c>
      <c r="L48" s="6">
        <f t="shared" ref="L48:L79" si="4">G48/K48</f>
        <v>3.37037037037037</v>
      </c>
      <c r="M48" s="7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5">
        <f t="shared" si="3"/>
        <v>39.2307692307692</v>
      </c>
      <c r="L49" s="6">
        <f t="shared" si="4"/>
        <v>3.56862745098039</v>
      </c>
      <c r="M49" s="7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5">
        <f t="shared" si="3"/>
        <v>76.9230769230769</v>
      </c>
      <c r="L50" s="6">
        <f t="shared" si="4"/>
        <v>2.86</v>
      </c>
      <c r="M50" s="7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5">
        <f t="shared" si="3"/>
        <v>33.8461538461538</v>
      </c>
      <c r="L51" s="6">
        <f t="shared" si="4"/>
        <v>3.54545454545455</v>
      </c>
      <c r="M51" s="7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5">
        <f t="shared" si="3"/>
        <v>71.5384615384615</v>
      </c>
      <c r="L52" s="6">
        <f t="shared" si="4"/>
        <v>3.49462365591398</v>
      </c>
      <c r="M52" s="7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5">
        <f t="shared" si="3"/>
        <v>138.461538461538</v>
      </c>
      <c r="L53" s="6">
        <f t="shared" si="4"/>
        <v>2.88888888888889</v>
      </c>
      <c r="M53" s="7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5">
        <f t="shared" si="3"/>
        <v>41.5384615384615</v>
      </c>
      <c r="L54" s="6">
        <f t="shared" si="4"/>
        <v>4.81481481481481</v>
      </c>
      <c r="M54" s="7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5">
        <f t="shared" si="3"/>
        <v>92.3076923076923</v>
      </c>
      <c r="L55" s="6">
        <f t="shared" si="4"/>
        <v>4.875</v>
      </c>
      <c r="M55" s="7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5">
        <f t="shared" si="3"/>
        <v>207.692307692308</v>
      </c>
      <c r="L56" s="6">
        <f t="shared" si="4"/>
        <v>3.37037037037037</v>
      </c>
      <c r="M56" s="7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5">
        <f t="shared" si="3"/>
        <v>92.3076923076923</v>
      </c>
      <c r="L57" s="6">
        <f t="shared" si="4"/>
        <v>3.46666666666667</v>
      </c>
      <c r="M57" s="7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5">
        <f t="shared" si="3"/>
        <v>230.769230769231</v>
      </c>
      <c r="L58" s="6">
        <f t="shared" si="4"/>
        <v>3.46666666666667</v>
      </c>
      <c r="M58" s="7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5">
        <f t="shared" si="3"/>
        <v>307.692307692308</v>
      </c>
      <c r="L59" s="6">
        <f t="shared" si="4"/>
        <v>3.25</v>
      </c>
      <c r="M59" s="7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5">
        <f t="shared" si="3"/>
        <v>538.461538461538</v>
      </c>
      <c r="L60" s="6">
        <f t="shared" si="4"/>
        <v>3.06428571428571</v>
      </c>
      <c r="M60" s="7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5">
        <f t="shared" si="3"/>
        <v>692.307692307692</v>
      </c>
      <c r="L61" s="6">
        <f t="shared" si="4"/>
        <v>3.25</v>
      </c>
      <c r="M61" s="7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5">
        <f t="shared" si="3"/>
        <v>323.076923076923</v>
      </c>
      <c r="L62" s="6">
        <f t="shared" si="4"/>
        <v>2.94047619047619</v>
      </c>
      <c r="M62" s="7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5">
        <f t="shared" si="3"/>
        <v>523.076923076923</v>
      </c>
      <c r="L63" s="6">
        <f t="shared" si="4"/>
        <v>3.44117647058823</v>
      </c>
      <c r="M63" s="7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5">
        <f t="shared" si="3"/>
        <v>384.615384615385</v>
      </c>
      <c r="L64" s="6">
        <f t="shared" si="4"/>
        <v>4.16</v>
      </c>
      <c r="M64" s="7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5">
        <f t="shared" si="3"/>
        <v>769.230769230769</v>
      </c>
      <c r="L65" s="6">
        <f t="shared" si="4"/>
        <v>3.77</v>
      </c>
      <c r="M65" s="7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5">
        <f t="shared" si="3"/>
        <v>1384.61538461538</v>
      </c>
      <c r="L66" s="6">
        <f t="shared" si="4"/>
        <v>3.17777777777778</v>
      </c>
      <c r="M66" s="7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5">
        <f t="shared" si="3"/>
        <v>769.230769230769</v>
      </c>
      <c r="L67" s="6">
        <f t="shared" si="4"/>
        <v>3.51</v>
      </c>
      <c r="M67" s="7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5">
        <f t="shared" si="3"/>
        <v>1538.46153846154</v>
      </c>
      <c r="L68" s="6">
        <f t="shared" si="4"/>
        <v>3.25</v>
      </c>
      <c r="M68" s="7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5">
        <f t="shared" si="3"/>
        <v>1615.38461538462</v>
      </c>
      <c r="L69" s="6">
        <f t="shared" si="4"/>
        <v>2.97142857142857</v>
      </c>
      <c r="M69" s="7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5">
        <f t="shared" si="3"/>
        <v>2307.69230769231</v>
      </c>
      <c r="L70" s="6">
        <f t="shared" si="4"/>
        <v>3.38</v>
      </c>
      <c r="M70" s="7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5">
        <f t="shared" si="3"/>
        <v>3076.92307692308</v>
      </c>
      <c r="L71" s="6">
        <f t="shared" si="4"/>
        <v>3.0225</v>
      </c>
      <c r="M71" s="7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5">
        <f t="shared" si="3"/>
        <v>3230.76923076923</v>
      </c>
      <c r="L72" s="6">
        <f t="shared" si="4"/>
        <v>2.97142857142857</v>
      </c>
      <c r="M72" s="7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5">
        <f t="shared" si="3"/>
        <v>3461.53846153846</v>
      </c>
      <c r="L73" s="6">
        <f t="shared" si="4"/>
        <v>3.17777777777778</v>
      </c>
      <c r="M73" s="7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8">
        <v>1</v>
      </c>
      <c r="K74" s="5">
        <v>20</v>
      </c>
      <c r="L74" s="6">
        <f t="shared" si="4"/>
        <v>3</v>
      </c>
      <c r="M74" s="7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8">
        <v>1</v>
      </c>
      <c r="K75" s="5">
        <v>50</v>
      </c>
      <c r="L75" s="6">
        <f t="shared" si="4"/>
        <v>3</v>
      </c>
      <c r="M75" s="7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8">
        <v>1</v>
      </c>
      <c r="K76" s="5">
        <v>80</v>
      </c>
      <c r="L76" s="6">
        <f t="shared" si="4"/>
        <v>3.5</v>
      </c>
      <c r="M76" s="7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8">
        <v>1</v>
      </c>
      <c r="K77" s="5">
        <v>180</v>
      </c>
      <c r="L77" s="6">
        <f t="shared" si="4"/>
        <v>3.05555555555556</v>
      </c>
      <c r="M77" s="7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8">
        <v>1</v>
      </c>
      <c r="K78" s="5">
        <v>280</v>
      </c>
      <c r="L78" s="6">
        <f t="shared" si="4"/>
        <v>3.21428571428571</v>
      </c>
      <c r="M78" s="7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8">
        <v>1</v>
      </c>
      <c r="K79" s="5">
        <v>600</v>
      </c>
      <c r="L79" s="6">
        <f t="shared" si="4"/>
        <v>3.16666666666667</v>
      </c>
      <c r="M79" s="7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8">
        <v>1</v>
      </c>
      <c r="K80" s="5">
        <v>900</v>
      </c>
      <c r="L80" s="6">
        <f t="shared" ref="L80:L111" si="5">G80/K80</f>
        <v>3.33333333333333</v>
      </c>
      <c r="M80" s="7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8">
        <v>1</v>
      </c>
      <c r="K81" s="5">
        <v>1200</v>
      </c>
      <c r="L81" s="6">
        <f t="shared" si="5"/>
        <v>3.33333333333333</v>
      </c>
      <c r="M81" s="7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8">
        <v>1</v>
      </c>
      <c r="K82" s="5">
        <v>24</v>
      </c>
      <c r="L82" s="6">
        <f t="shared" si="5"/>
        <v>3.125</v>
      </c>
      <c r="M82" s="7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8">
        <v>1</v>
      </c>
      <c r="K83" s="5">
        <v>75</v>
      </c>
      <c r="L83" s="6">
        <f t="shared" si="5"/>
        <v>3.26666666666667</v>
      </c>
      <c r="M83" s="7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8">
        <v>1</v>
      </c>
      <c r="K84" s="5">
        <v>240</v>
      </c>
      <c r="L84" s="6">
        <f t="shared" si="5"/>
        <v>3.125</v>
      </c>
      <c r="M84" s="7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8">
        <v>1</v>
      </c>
      <c r="K85" s="5">
        <v>120</v>
      </c>
      <c r="L85" s="6">
        <f t="shared" si="5"/>
        <v>3.08333333333333</v>
      </c>
      <c r="M85" s="7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8">
        <v>1</v>
      </c>
      <c r="K86" s="5">
        <v>160</v>
      </c>
      <c r="L86" s="6">
        <f t="shared" si="5"/>
        <v>3.375</v>
      </c>
      <c r="M86" s="7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8">
        <v>1</v>
      </c>
      <c r="K87" s="5">
        <v>300</v>
      </c>
      <c r="L87" s="6">
        <f t="shared" si="5"/>
        <v>3.33333333333333</v>
      </c>
      <c r="M87" s="7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8">
        <v>1</v>
      </c>
      <c r="K88" s="5">
        <v>700</v>
      </c>
      <c r="L88" s="6">
        <f t="shared" si="5"/>
        <v>3.14285714285714</v>
      </c>
      <c r="M88" s="7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8">
        <v>1</v>
      </c>
      <c r="K89" s="5">
        <v>1100</v>
      </c>
      <c r="L89" s="6">
        <f t="shared" si="5"/>
        <v>3.27272727272727</v>
      </c>
      <c r="M89" s="7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8">
        <v>1</v>
      </c>
      <c r="K90" s="5">
        <v>1200</v>
      </c>
      <c r="L90" s="6">
        <f t="shared" si="5"/>
        <v>3.5</v>
      </c>
      <c r="M90" s="7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8">
        <v>1</v>
      </c>
      <c r="K91" s="5">
        <v>1300</v>
      </c>
      <c r="L91" s="6">
        <f t="shared" si="5"/>
        <v>3.76923076923077</v>
      </c>
      <c r="M91" s="7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8">
        <v>1</v>
      </c>
      <c r="K92" s="5">
        <v>1400</v>
      </c>
      <c r="L92" s="6">
        <f t="shared" si="5"/>
        <v>4</v>
      </c>
      <c r="M92" s="7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8">
        <v>1</v>
      </c>
      <c r="K93" s="5">
        <f t="shared" ref="K93:K98" si="6">I93/J93</f>
        <v>1319</v>
      </c>
      <c r="L93" s="6">
        <f t="shared" si="5"/>
        <v>4.5489006823351</v>
      </c>
      <c r="M93" s="7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8">
        <v>1</v>
      </c>
      <c r="K94" s="5">
        <f t="shared" si="6"/>
        <v>1583</v>
      </c>
      <c r="L94" s="6">
        <f t="shared" si="5"/>
        <v>4.29564118761845</v>
      </c>
      <c r="M94" s="7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8">
        <v>1</v>
      </c>
      <c r="K95" s="5">
        <f t="shared" si="6"/>
        <v>1847</v>
      </c>
      <c r="L95" s="6">
        <f t="shared" si="5"/>
        <v>4.11478072550081</v>
      </c>
      <c r="M95" s="7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8">
        <v>1</v>
      </c>
      <c r="K96" s="5">
        <f t="shared" si="6"/>
        <v>1715</v>
      </c>
      <c r="L96" s="6">
        <f t="shared" si="5"/>
        <v>4.25655976676385</v>
      </c>
      <c r="M96" s="7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8">
        <v>1</v>
      </c>
      <c r="K97" s="5">
        <f t="shared" si="6"/>
        <v>1451</v>
      </c>
      <c r="L97" s="6">
        <f t="shared" si="5"/>
        <v>4.34183321847002</v>
      </c>
      <c r="M97" s="7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8">
        <v>1</v>
      </c>
      <c r="K98" s="5">
        <f t="shared" si="6"/>
        <v>2059</v>
      </c>
      <c r="L98" s="6">
        <f t="shared" si="5"/>
        <v>4.273919378339</v>
      </c>
      <c r="M98" s="7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8">
        <v>1</v>
      </c>
      <c r="K99" s="5">
        <f t="shared" ref="K99:K127" si="7">I99/J99</f>
        <v>4000</v>
      </c>
      <c r="L99" s="6">
        <f t="shared" si="5"/>
        <v>3.75</v>
      </c>
      <c r="M99" s="7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5">
        <f t="shared" si="7"/>
        <v>11.8181818181818</v>
      </c>
      <c r="L100" s="6">
        <f t="shared" si="5"/>
        <v>6.76923076923077</v>
      </c>
      <c r="M100" s="7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5">
        <f t="shared" si="7"/>
        <v>26.3636363636364</v>
      </c>
      <c r="L101" s="6">
        <f t="shared" si="5"/>
        <v>6.06896551724138</v>
      </c>
      <c r="M101" s="7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5">
        <f t="shared" si="7"/>
        <v>62.7272727272727</v>
      </c>
      <c r="L102" s="6">
        <f t="shared" si="5"/>
        <v>5.10144927536232</v>
      </c>
      <c r="M102" s="7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5">
        <f t="shared" si="7"/>
        <v>43.6363636363636</v>
      </c>
      <c r="L103" s="6">
        <f t="shared" si="5"/>
        <v>5.72916666666667</v>
      </c>
      <c r="M103" s="7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5">
        <f t="shared" si="7"/>
        <v>121.818181818182</v>
      </c>
      <c r="L104" s="6">
        <f t="shared" si="5"/>
        <v>3.94029850746269</v>
      </c>
      <c r="M104" s="7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5">
        <f t="shared" si="7"/>
        <v>408.181818181818</v>
      </c>
      <c r="L105" s="6">
        <f t="shared" si="5"/>
        <v>2.25389755011136</v>
      </c>
      <c r="M105" s="7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5">
        <f t="shared" si="7"/>
        <v>299.090909090909</v>
      </c>
      <c r="L106" s="6">
        <f t="shared" si="5"/>
        <v>2.67477203647416</v>
      </c>
      <c r="M106" s="7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5">
        <f t="shared" si="7"/>
        <v>599.090909090909</v>
      </c>
      <c r="L107" s="6">
        <f t="shared" si="5"/>
        <v>2.16995447647951</v>
      </c>
      <c r="M107" s="7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5">
        <f t="shared" si="7"/>
        <v>899.090909090909</v>
      </c>
      <c r="L108" s="6">
        <f t="shared" si="5"/>
        <v>2.11324570273003</v>
      </c>
      <c r="M108" s="7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5">
        <f t="shared" si="7"/>
        <v>1199.09090909091</v>
      </c>
      <c r="L109" s="6">
        <f t="shared" si="5"/>
        <v>2.41849886277483</v>
      </c>
      <c r="M109" s="7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5">
        <f t="shared" si="7"/>
        <v>762.727272727273</v>
      </c>
      <c r="L110" s="6">
        <f t="shared" si="5"/>
        <v>4.71990464839094</v>
      </c>
      <c r="M110" s="7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5">
        <f t="shared" si="7"/>
        <v>2344.54545454545</v>
      </c>
      <c r="L111" s="6">
        <f t="shared" si="5"/>
        <v>2.85769678169833</v>
      </c>
      <c r="M111" s="7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5">
        <f t="shared" si="7"/>
        <v>944.545454545455</v>
      </c>
      <c r="L112" s="6">
        <f t="shared" ref="L112:L127" si="8">G112/K112</f>
        <v>4.02309913378248</v>
      </c>
      <c r="M112" s="7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5">
        <f t="shared" si="7"/>
        <v>1708.18181818182</v>
      </c>
      <c r="L113" s="6">
        <f t="shared" si="8"/>
        <v>3.39542309739223</v>
      </c>
      <c r="M113" s="7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5">
        <f t="shared" si="7"/>
        <v>1135.45454545455</v>
      </c>
      <c r="L114" s="6">
        <f t="shared" si="8"/>
        <v>2.81825460368295</v>
      </c>
      <c r="M114" s="7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5">
        <f t="shared" si="7"/>
        <v>1690</v>
      </c>
      <c r="L115" s="6">
        <f t="shared" si="8"/>
        <v>3.43195266272189</v>
      </c>
      <c r="M115" s="7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5">
        <f t="shared" si="7"/>
        <v>2226.36363636364</v>
      </c>
      <c r="L116" s="6">
        <f t="shared" si="8"/>
        <v>3.72805226623112</v>
      </c>
      <c r="M116" s="7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5">
        <f t="shared" si="7"/>
        <v>4090</v>
      </c>
      <c r="L117" s="6">
        <f t="shared" si="8"/>
        <v>2.3960880195599</v>
      </c>
      <c r="M117" s="7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5">
        <f t="shared" si="7"/>
        <v>3817.27272727273</v>
      </c>
      <c r="L118" s="6">
        <f t="shared" si="8"/>
        <v>3.40557275541796</v>
      </c>
      <c r="M118" s="7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5">
        <f t="shared" si="7"/>
        <v>37.6923076923077</v>
      </c>
      <c r="L119" s="6">
        <f t="shared" si="8"/>
        <v>6.63265306122449</v>
      </c>
      <c r="M119" s="6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5">
        <f t="shared" si="7"/>
        <v>408.181818181818</v>
      </c>
      <c r="L120" s="6">
        <f t="shared" si="8"/>
        <v>4.28730512249443</v>
      </c>
      <c r="M120" s="6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5">
        <f t="shared" si="7"/>
        <v>124.166666666667</v>
      </c>
      <c r="L121" s="6">
        <f t="shared" si="8"/>
        <v>6.04026845637584</v>
      </c>
      <c r="M121" s="6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8">
        <v>1</v>
      </c>
      <c r="K122" s="5">
        <f t="shared" si="7"/>
        <v>1349</v>
      </c>
      <c r="L122" s="6">
        <f t="shared" si="8"/>
        <v>2.77983691623425</v>
      </c>
      <c r="M122" s="6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5">
        <f t="shared" si="7"/>
        <v>4498.88888888889</v>
      </c>
      <c r="L123" s="6">
        <f t="shared" si="8"/>
        <v>1.72264756730057</v>
      </c>
      <c r="M123" s="6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5">
        <f t="shared" si="7"/>
        <v>15186.25</v>
      </c>
      <c r="L124" s="6">
        <f t="shared" si="8"/>
        <v>0.905424314758416</v>
      </c>
      <c r="M124" s="6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5">
        <f t="shared" si="7"/>
        <v>1.25</v>
      </c>
      <c r="L125" s="6">
        <f t="shared" si="8"/>
        <v>8000</v>
      </c>
      <c r="M125" s="6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5">
        <f t="shared" si="7"/>
        <v>953.636363636364</v>
      </c>
      <c r="L126" s="6">
        <f t="shared" si="8"/>
        <v>4.19447092469018</v>
      </c>
      <c r="M126" s="6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5">
        <f t="shared" si="7"/>
        <v>453.636363636364</v>
      </c>
      <c r="L127" s="6">
        <f t="shared" si="8"/>
        <v>4.40881763527054</v>
      </c>
      <c r="M127" s="6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4">
        <f t="shared" ref="F2:F33" si="0">0.06*D2/(1+0.06*D2)</f>
        <v>-0.136363636363636</v>
      </c>
      <c r="G2" s="5">
        <f>C2/(1-F2)</f>
        <v>1117.6</v>
      </c>
      <c r="H2">
        <f>C2*4.8</f>
        <v>6096</v>
      </c>
      <c r="I2">
        <f>D2+19*E2</f>
        <v>17</v>
      </c>
      <c r="J2" s="4">
        <f>0.06*I2/(1+0.06*I2)</f>
        <v>0.504950495049505</v>
      </c>
      <c r="K2" s="5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4">
        <f t="shared" si="0"/>
        <v>0.0566037735849057</v>
      </c>
      <c r="G3" s="5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4">
        <f t="shared" ref="J3:J34" si="5">0.06*I3/(1+0.06*I3)</f>
        <v>0.545454545454545</v>
      </c>
      <c r="K3" s="5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4">
        <f t="shared" si="0"/>
        <v>0.107142857142857</v>
      </c>
      <c r="G4" s="5">
        <f t="shared" si="2"/>
        <v>2340.8</v>
      </c>
      <c r="H4">
        <f t="shared" si="3"/>
        <v>10032</v>
      </c>
      <c r="I4">
        <f t="shared" si="4"/>
        <v>21</v>
      </c>
      <c r="J4" s="4">
        <f t="shared" si="5"/>
        <v>0.557522123893805</v>
      </c>
      <c r="K4" s="5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4">
        <f t="shared" si="0"/>
        <v>0.193548387096774</v>
      </c>
      <c r="G5" s="5">
        <f t="shared" si="2"/>
        <v>3298.4</v>
      </c>
      <c r="H5">
        <f t="shared" si="3"/>
        <v>12768</v>
      </c>
      <c r="I5">
        <f t="shared" si="4"/>
        <v>23</v>
      </c>
      <c r="J5" s="4">
        <f t="shared" si="5"/>
        <v>0.579831932773109</v>
      </c>
      <c r="K5" s="5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4">
        <f t="shared" si="0"/>
        <v>0.264705882352941</v>
      </c>
      <c r="G6" s="5">
        <f t="shared" si="2"/>
        <v>4556</v>
      </c>
      <c r="H6">
        <f t="shared" si="3"/>
        <v>16080</v>
      </c>
      <c r="I6">
        <f t="shared" si="4"/>
        <v>25</v>
      </c>
      <c r="J6" s="4">
        <f t="shared" si="5"/>
        <v>0.6</v>
      </c>
      <c r="K6" s="5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4">
        <f t="shared" si="0"/>
        <v>0.324324324324324</v>
      </c>
      <c r="G7" s="5">
        <f t="shared" si="2"/>
        <v>6186.4</v>
      </c>
      <c r="H7">
        <f t="shared" si="3"/>
        <v>20064</v>
      </c>
      <c r="I7">
        <f t="shared" si="4"/>
        <v>27</v>
      </c>
      <c r="J7" s="4">
        <f t="shared" si="5"/>
        <v>0.618320610687023</v>
      </c>
      <c r="K7" s="5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4">
        <f t="shared" si="0"/>
        <v>0.923076923076923</v>
      </c>
      <c r="G8" s="5">
        <f t="shared" si="2"/>
        <v>26000</v>
      </c>
      <c r="H8">
        <f t="shared" si="3"/>
        <v>9600</v>
      </c>
      <c r="I8">
        <f t="shared" si="4"/>
        <v>219</v>
      </c>
      <c r="J8" s="4">
        <f t="shared" si="5"/>
        <v>0.929278642149929</v>
      </c>
      <c r="K8" s="5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4">
        <f t="shared" si="0"/>
        <v>0.350649350649351</v>
      </c>
      <c r="G9" s="5">
        <f t="shared" si="2"/>
        <v>9671.2</v>
      </c>
      <c r="H9">
        <f t="shared" si="3"/>
        <v>30144</v>
      </c>
      <c r="I9">
        <f t="shared" si="4"/>
        <v>28</v>
      </c>
      <c r="J9" s="4">
        <f t="shared" si="5"/>
        <v>0.626865671641791</v>
      </c>
      <c r="K9" s="5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4">
        <f t="shared" si="0"/>
        <v>0.350649350649351</v>
      </c>
      <c r="G10" s="5">
        <f t="shared" si="2"/>
        <v>11673.2</v>
      </c>
      <c r="H10">
        <f t="shared" si="3"/>
        <v>36384</v>
      </c>
      <c r="I10">
        <f t="shared" si="4"/>
        <v>28</v>
      </c>
      <c r="J10" s="4">
        <f t="shared" si="5"/>
        <v>0.626865671641791</v>
      </c>
      <c r="K10" s="5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4">
        <f t="shared" si="0"/>
        <v>0.375</v>
      </c>
      <c r="G11" s="5">
        <f t="shared" si="2"/>
        <v>20800</v>
      </c>
      <c r="H11">
        <f t="shared" si="3"/>
        <v>62400</v>
      </c>
      <c r="I11">
        <f t="shared" si="4"/>
        <v>29</v>
      </c>
      <c r="J11" s="4">
        <f t="shared" si="5"/>
        <v>0.635036496350365</v>
      </c>
      <c r="K11" s="5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4">
        <f t="shared" si="0"/>
        <v>0.375</v>
      </c>
      <c r="G12" s="5">
        <f t="shared" si="2"/>
        <v>36000</v>
      </c>
      <c r="H12">
        <f t="shared" si="3"/>
        <v>108000</v>
      </c>
      <c r="I12">
        <f t="shared" si="4"/>
        <v>29</v>
      </c>
      <c r="J12" s="4">
        <f t="shared" si="5"/>
        <v>0.635036496350365</v>
      </c>
      <c r="K12" s="5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4">
        <f t="shared" si="0"/>
        <v>0.397590361445783</v>
      </c>
      <c r="G13" s="5">
        <f t="shared" si="2"/>
        <v>42662</v>
      </c>
      <c r="H13">
        <f t="shared" si="3"/>
        <v>123360</v>
      </c>
      <c r="I13">
        <f t="shared" si="4"/>
        <v>30</v>
      </c>
      <c r="J13" s="4">
        <f t="shared" si="5"/>
        <v>0.642857142857143</v>
      </c>
      <c r="K13" s="5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4">
        <f t="shared" si="0"/>
        <v>0.397590361445783</v>
      </c>
      <c r="G14" s="5">
        <f t="shared" si="2"/>
        <v>48140</v>
      </c>
      <c r="H14">
        <f t="shared" si="3"/>
        <v>139200</v>
      </c>
      <c r="I14">
        <f t="shared" si="4"/>
        <v>30</v>
      </c>
      <c r="J14" s="4">
        <f t="shared" si="5"/>
        <v>0.642857142857143</v>
      </c>
      <c r="K14" s="5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4">
        <f t="shared" si="0"/>
        <v>0.418604651162791</v>
      </c>
      <c r="G15" s="5">
        <f t="shared" si="2"/>
        <v>56760</v>
      </c>
      <c r="H15">
        <f t="shared" si="3"/>
        <v>158400</v>
      </c>
      <c r="I15">
        <f t="shared" si="4"/>
        <v>31</v>
      </c>
      <c r="J15" s="4">
        <f t="shared" si="5"/>
        <v>0.65034965034965</v>
      </c>
      <c r="K15" s="5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4">
        <f t="shared" si="0"/>
        <v>0.438202247191011</v>
      </c>
      <c r="G16" s="5">
        <f t="shared" si="2"/>
        <v>65860</v>
      </c>
      <c r="H16">
        <f t="shared" si="3"/>
        <v>177600</v>
      </c>
      <c r="I16">
        <f t="shared" si="4"/>
        <v>32</v>
      </c>
      <c r="J16" s="4">
        <f t="shared" si="5"/>
        <v>0.657534246575342</v>
      </c>
      <c r="K16" s="5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4">
        <f t="shared" si="0"/>
        <v>0.438202247191011</v>
      </c>
      <c r="G17" s="5">
        <f t="shared" si="2"/>
        <v>72980</v>
      </c>
      <c r="H17">
        <f t="shared" si="3"/>
        <v>196800</v>
      </c>
      <c r="I17">
        <f t="shared" si="4"/>
        <v>32</v>
      </c>
      <c r="J17" s="4">
        <f t="shared" si="5"/>
        <v>0.657534246575342</v>
      </c>
      <c r="K17" s="5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4">
        <f t="shared" si="0"/>
        <v>0.947368421052632</v>
      </c>
      <c r="G18" s="5">
        <f t="shared" si="2"/>
        <v>228000</v>
      </c>
      <c r="H18">
        <f t="shared" si="3"/>
        <v>57600</v>
      </c>
      <c r="I18">
        <f t="shared" si="4"/>
        <v>319</v>
      </c>
      <c r="J18" s="4">
        <f t="shared" si="5"/>
        <v>0.950347567030784</v>
      </c>
      <c r="K18" s="5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4">
        <f t="shared" si="0"/>
        <v>0.473684210526316</v>
      </c>
      <c r="G19" s="5">
        <f t="shared" si="2"/>
        <v>96900</v>
      </c>
      <c r="H19">
        <f t="shared" si="3"/>
        <v>244800</v>
      </c>
      <c r="I19">
        <f t="shared" si="4"/>
        <v>34</v>
      </c>
      <c r="J19" s="4">
        <f t="shared" si="5"/>
        <v>0.671052631578947</v>
      </c>
      <c r="K19" s="5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4">
        <f t="shared" si="0"/>
        <v>0.489795918367347</v>
      </c>
      <c r="G20" s="5">
        <f t="shared" si="2"/>
        <v>121520</v>
      </c>
      <c r="H20">
        <f t="shared" si="3"/>
        <v>297600</v>
      </c>
      <c r="I20">
        <f t="shared" si="4"/>
        <v>35</v>
      </c>
      <c r="J20" s="4">
        <f t="shared" si="5"/>
        <v>0.67741935483871</v>
      </c>
      <c r="K20" s="5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4">
        <f t="shared" si="0"/>
        <v>0.504950495049505</v>
      </c>
      <c r="G21" s="5">
        <f t="shared" si="2"/>
        <v>161600</v>
      </c>
      <c r="H21">
        <f t="shared" si="3"/>
        <v>384000</v>
      </c>
      <c r="I21">
        <f t="shared" si="4"/>
        <v>36</v>
      </c>
      <c r="J21" s="4">
        <f t="shared" si="5"/>
        <v>0.683544303797468</v>
      </c>
      <c r="K21" s="5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4">
        <f t="shared" si="0"/>
        <v>0.519230769230769</v>
      </c>
      <c r="G22" s="5">
        <f t="shared" si="2"/>
        <v>218400</v>
      </c>
      <c r="H22">
        <f t="shared" si="3"/>
        <v>504000</v>
      </c>
      <c r="I22">
        <f t="shared" si="4"/>
        <v>37</v>
      </c>
      <c r="J22" s="4">
        <f t="shared" si="5"/>
        <v>0.68944099378882</v>
      </c>
      <c r="K22" s="5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4">
        <f t="shared" si="0"/>
        <v>0.519230769230769</v>
      </c>
      <c r="G23" s="5">
        <f t="shared" si="2"/>
        <v>237120</v>
      </c>
      <c r="H23">
        <f t="shared" si="3"/>
        <v>547200</v>
      </c>
      <c r="I23">
        <f t="shared" si="4"/>
        <v>37</v>
      </c>
      <c r="J23" s="4">
        <f t="shared" si="5"/>
        <v>0.68944099378882</v>
      </c>
      <c r="K23" s="5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4">
        <f t="shared" si="0"/>
        <v>0.519230769230769</v>
      </c>
      <c r="G24" s="5">
        <f t="shared" si="2"/>
        <v>255840</v>
      </c>
      <c r="H24">
        <f t="shared" si="3"/>
        <v>590400</v>
      </c>
      <c r="I24">
        <f t="shared" si="4"/>
        <v>37</v>
      </c>
      <c r="J24" s="4">
        <f t="shared" si="5"/>
        <v>0.68944099378882</v>
      </c>
      <c r="K24" s="5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4">
        <f t="shared" si="0"/>
        <v>0.519230769230769</v>
      </c>
      <c r="G25" s="5">
        <f t="shared" si="2"/>
        <v>276640</v>
      </c>
      <c r="H25">
        <f t="shared" si="3"/>
        <v>638400</v>
      </c>
      <c r="I25">
        <f t="shared" si="4"/>
        <v>37</v>
      </c>
      <c r="J25" s="4">
        <f t="shared" si="5"/>
        <v>0.68944099378882</v>
      </c>
      <c r="K25" s="5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4">
        <f t="shared" si="0"/>
        <v>0.532710280373832</v>
      </c>
      <c r="G26" s="5">
        <f t="shared" si="2"/>
        <v>306020</v>
      </c>
      <c r="H26">
        <f t="shared" si="3"/>
        <v>686400</v>
      </c>
      <c r="I26">
        <f t="shared" si="4"/>
        <v>38</v>
      </c>
      <c r="J26" s="4">
        <f t="shared" si="5"/>
        <v>0.695121951219512</v>
      </c>
      <c r="K26" s="5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4">
        <f t="shared" si="0"/>
        <v>0.519230769230769</v>
      </c>
      <c r="G27" s="5">
        <f t="shared" si="2"/>
        <v>318240</v>
      </c>
      <c r="H27">
        <f t="shared" si="3"/>
        <v>734400</v>
      </c>
      <c r="I27">
        <f t="shared" si="4"/>
        <v>37</v>
      </c>
      <c r="J27" s="4">
        <f t="shared" si="5"/>
        <v>0.68944099378882</v>
      </c>
      <c r="K27" s="5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4">
        <f t="shared" si="0"/>
        <v>0.947368421052632</v>
      </c>
      <c r="G28" s="5">
        <f t="shared" si="2"/>
        <v>854999.999999999</v>
      </c>
      <c r="H28">
        <f t="shared" si="3"/>
        <v>216000</v>
      </c>
      <c r="I28">
        <f t="shared" si="4"/>
        <v>319</v>
      </c>
      <c r="J28" s="4">
        <f t="shared" si="5"/>
        <v>0.950347567030784</v>
      </c>
      <c r="K28" s="5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4">
        <f t="shared" si="0"/>
        <v>0.545454545454545</v>
      </c>
      <c r="G29" s="5">
        <f t="shared" si="2"/>
        <v>389400</v>
      </c>
      <c r="H29">
        <f t="shared" si="3"/>
        <v>849600</v>
      </c>
      <c r="I29">
        <f t="shared" si="4"/>
        <v>39</v>
      </c>
      <c r="J29" s="4">
        <f t="shared" si="5"/>
        <v>0.70059880239521</v>
      </c>
      <c r="K29" s="5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4">
        <f t="shared" si="0"/>
        <v>0.568965517241379</v>
      </c>
      <c r="G30" s="5">
        <f t="shared" si="2"/>
        <v>438480</v>
      </c>
      <c r="H30">
        <f t="shared" si="3"/>
        <v>907200</v>
      </c>
      <c r="I30">
        <f t="shared" si="4"/>
        <v>41</v>
      </c>
      <c r="J30" s="4">
        <f t="shared" si="5"/>
        <v>0.710982658959538</v>
      </c>
      <c r="K30" s="5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4">
        <f t="shared" si="0"/>
        <v>0.579831932773109</v>
      </c>
      <c r="G31" s="5">
        <f t="shared" si="2"/>
        <v>535500</v>
      </c>
      <c r="H31">
        <f t="shared" si="3"/>
        <v>1080000</v>
      </c>
      <c r="I31">
        <f t="shared" si="4"/>
        <v>42</v>
      </c>
      <c r="J31" s="4">
        <f t="shared" si="5"/>
        <v>0.715909090909091</v>
      </c>
      <c r="K31" s="5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4">
        <f t="shared" si="0"/>
        <v>0.579831932773109</v>
      </c>
      <c r="G32" s="5">
        <f t="shared" si="2"/>
        <v>535500</v>
      </c>
      <c r="H32">
        <f t="shared" si="3"/>
        <v>1080000</v>
      </c>
      <c r="I32">
        <f t="shared" si="4"/>
        <v>42</v>
      </c>
      <c r="J32" s="4">
        <f t="shared" si="5"/>
        <v>0.715909090909091</v>
      </c>
      <c r="K32" s="5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4">
        <f t="shared" si="0"/>
        <v>0.609375</v>
      </c>
      <c r="G33" s="5">
        <f t="shared" si="2"/>
        <v>204800</v>
      </c>
      <c r="H33">
        <f t="shared" si="3"/>
        <v>384000</v>
      </c>
      <c r="I33">
        <f t="shared" si="4"/>
        <v>45</v>
      </c>
      <c r="J33" s="4">
        <f t="shared" si="5"/>
        <v>0.72972972972973</v>
      </c>
      <c r="K33" s="5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4">
        <f t="shared" ref="F34:F56" si="8">0.06*D34/(1+0.06*D34)</f>
        <v>0.609375</v>
      </c>
      <c r="G34" s="5">
        <f t="shared" si="2"/>
        <v>576000</v>
      </c>
      <c r="H34">
        <f t="shared" si="3"/>
        <v>1080000</v>
      </c>
      <c r="I34">
        <f t="shared" si="4"/>
        <v>45</v>
      </c>
      <c r="J34" s="4">
        <f t="shared" si="5"/>
        <v>0.72972972972973</v>
      </c>
      <c r="K34" s="5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4">
        <f t="shared" si="8"/>
        <v>0.609375</v>
      </c>
      <c r="G35" s="5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4">
        <f t="shared" ref="J35:J56" si="13">0.06*I35/(1+0.06*I35)</f>
        <v>0.72972972972973</v>
      </c>
      <c r="K35" s="5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4">
        <f t="shared" si="8"/>
        <v>0.618320610687023</v>
      </c>
      <c r="G36" s="5">
        <f t="shared" si="10"/>
        <v>589500</v>
      </c>
      <c r="H36">
        <f t="shared" si="11"/>
        <v>1080000</v>
      </c>
      <c r="I36">
        <f t="shared" si="12"/>
        <v>46</v>
      </c>
      <c r="J36" s="4">
        <f t="shared" si="13"/>
        <v>0.734042553191489</v>
      </c>
      <c r="K36" s="5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4">
        <f t="shared" si="8"/>
        <v>0.618320610687023</v>
      </c>
      <c r="G37" s="5">
        <f t="shared" si="10"/>
        <v>589500</v>
      </c>
      <c r="H37">
        <f t="shared" si="11"/>
        <v>1080000</v>
      </c>
      <c r="I37">
        <f t="shared" si="12"/>
        <v>46</v>
      </c>
      <c r="J37" s="4">
        <f t="shared" si="13"/>
        <v>0.734042553191489</v>
      </c>
      <c r="K37" s="5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4">
        <f t="shared" si="8"/>
        <v>0.96</v>
      </c>
      <c r="G38" s="5">
        <f t="shared" si="10"/>
        <v>1312500</v>
      </c>
      <c r="H38">
        <f t="shared" si="11"/>
        <v>252000</v>
      </c>
      <c r="I38">
        <f t="shared" si="12"/>
        <v>419</v>
      </c>
      <c r="J38" s="4">
        <f t="shared" si="13"/>
        <v>0.961744452945677</v>
      </c>
      <c r="K38" s="5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4">
        <f t="shared" si="8"/>
        <v>0.626865671641791</v>
      </c>
      <c r="G39" s="5">
        <f t="shared" si="10"/>
        <v>603000</v>
      </c>
      <c r="H39">
        <f t="shared" si="11"/>
        <v>1080000</v>
      </c>
      <c r="I39">
        <f t="shared" si="12"/>
        <v>47</v>
      </c>
      <c r="J39" s="4">
        <f t="shared" si="13"/>
        <v>0.738219895287958</v>
      </c>
      <c r="K39" s="5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4">
        <f t="shared" si="8"/>
        <v>0.635036496350365</v>
      </c>
      <c r="G40" s="5">
        <f t="shared" si="10"/>
        <v>616500</v>
      </c>
      <c r="H40">
        <f t="shared" si="11"/>
        <v>1080000</v>
      </c>
      <c r="I40">
        <f t="shared" si="12"/>
        <v>48</v>
      </c>
      <c r="J40" s="4">
        <f t="shared" si="13"/>
        <v>0.742268041237113</v>
      </c>
      <c r="K40" s="5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4">
        <f t="shared" si="8"/>
        <v>0.635036496350365</v>
      </c>
      <c r="G41" s="5">
        <f t="shared" si="10"/>
        <v>274000</v>
      </c>
      <c r="H41">
        <f t="shared" si="11"/>
        <v>480000</v>
      </c>
      <c r="I41">
        <f t="shared" si="12"/>
        <v>48</v>
      </c>
      <c r="J41" s="4">
        <f t="shared" si="13"/>
        <v>0.742268041237113</v>
      </c>
      <c r="K41" s="5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4">
        <f t="shared" si="8"/>
        <v>0.635036496350365</v>
      </c>
      <c r="G42" s="5">
        <f t="shared" si="10"/>
        <v>849400</v>
      </c>
      <c r="H42">
        <f t="shared" si="11"/>
        <v>1488000</v>
      </c>
      <c r="I42">
        <f t="shared" si="12"/>
        <v>48</v>
      </c>
      <c r="J42" s="4">
        <f t="shared" si="13"/>
        <v>0.742268041237113</v>
      </c>
      <c r="K42" s="5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4">
        <f t="shared" si="8"/>
        <v>0.635036496350365</v>
      </c>
      <c r="G43" s="5">
        <f t="shared" si="10"/>
        <v>890500</v>
      </c>
      <c r="H43">
        <f t="shared" si="11"/>
        <v>1560000</v>
      </c>
      <c r="I43">
        <f t="shared" si="12"/>
        <v>48</v>
      </c>
      <c r="J43" s="4">
        <f t="shared" si="13"/>
        <v>0.742268041237113</v>
      </c>
      <c r="K43" s="5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4">
        <f t="shared" si="8"/>
        <v>0.642857142857143</v>
      </c>
      <c r="G44" s="5">
        <f t="shared" si="10"/>
        <v>952000</v>
      </c>
      <c r="H44">
        <f t="shared" si="11"/>
        <v>1632000</v>
      </c>
      <c r="I44">
        <f t="shared" si="12"/>
        <v>49</v>
      </c>
      <c r="J44" s="4">
        <f t="shared" si="13"/>
        <v>0.746192893401015</v>
      </c>
      <c r="K44" s="5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4">
        <f t="shared" si="8"/>
        <v>0.642857142857143</v>
      </c>
      <c r="G45" s="5">
        <f t="shared" si="10"/>
        <v>994000</v>
      </c>
      <c r="H45">
        <f t="shared" si="11"/>
        <v>1704000</v>
      </c>
      <c r="I45">
        <f t="shared" si="12"/>
        <v>49</v>
      </c>
      <c r="J45" s="4">
        <f t="shared" si="13"/>
        <v>0.746192893401015</v>
      </c>
      <c r="K45" s="5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4">
        <f t="shared" si="8"/>
        <v>0.642857142857143</v>
      </c>
      <c r="G46" s="5">
        <f t="shared" si="10"/>
        <v>1036000</v>
      </c>
      <c r="H46">
        <f t="shared" si="11"/>
        <v>1776000</v>
      </c>
      <c r="I46">
        <f t="shared" si="12"/>
        <v>49</v>
      </c>
      <c r="J46" s="4">
        <f t="shared" si="13"/>
        <v>0.746192893401015</v>
      </c>
      <c r="K46" s="5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4">
        <f t="shared" si="8"/>
        <v>0.65034965034965</v>
      </c>
      <c r="G47" s="5">
        <f t="shared" si="10"/>
        <v>1086800</v>
      </c>
      <c r="H47">
        <f t="shared" si="11"/>
        <v>1824000</v>
      </c>
      <c r="I47">
        <f t="shared" si="12"/>
        <v>50</v>
      </c>
      <c r="J47" s="4">
        <f t="shared" si="13"/>
        <v>0.75</v>
      </c>
      <c r="K47" s="5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4">
        <f t="shared" si="8"/>
        <v>0.967741935483871</v>
      </c>
      <c r="G48" s="5">
        <f t="shared" si="10"/>
        <v>3100000</v>
      </c>
      <c r="H48">
        <f t="shared" si="11"/>
        <v>480000</v>
      </c>
      <c r="I48">
        <f t="shared" si="12"/>
        <v>519</v>
      </c>
      <c r="J48" s="4">
        <f t="shared" si="13"/>
        <v>0.968886123210952</v>
      </c>
      <c r="K48" s="5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4">
        <f t="shared" si="8"/>
        <v>0.664429530201342</v>
      </c>
      <c r="G49" s="5">
        <f t="shared" si="10"/>
        <v>447000</v>
      </c>
      <c r="H49">
        <f t="shared" si="11"/>
        <v>720000</v>
      </c>
      <c r="I49">
        <f t="shared" si="12"/>
        <v>52</v>
      </c>
      <c r="J49" s="4">
        <f t="shared" si="13"/>
        <v>0.757281553398058</v>
      </c>
      <c r="K49" s="5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4">
        <f t="shared" si="8"/>
        <v>0.664429530201342</v>
      </c>
      <c r="G50" s="5">
        <f t="shared" si="10"/>
        <v>1296300</v>
      </c>
      <c r="H50">
        <f t="shared" si="11"/>
        <v>2088000</v>
      </c>
      <c r="I50">
        <f t="shared" si="12"/>
        <v>52</v>
      </c>
      <c r="J50" s="4">
        <f t="shared" si="13"/>
        <v>0.757281553398058</v>
      </c>
      <c r="K50" s="5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4">
        <f t="shared" si="8"/>
        <v>0.67741935483871</v>
      </c>
      <c r="G51" s="5">
        <f t="shared" si="10"/>
        <v>1472500</v>
      </c>
      <c r="H51">
        <f t="shared" si="11"/>
        <v>2280000</v>
      </c>
      <c r="I51">
        <f t="shared" si="12"/>
        <v>54</v>
      </c>
      <c r="J51" s="4">
        <f t="shared" si="13"/>
        <v>0.764150943396226</v>
      </c>
      <c r="K51" s="5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4">
        <f t="shared" si="8"/>
        <v>0.683544303797468</v>
      </c>
      <c r="G52" s="5">
        <f t="shared" si="10"/>
        <v>1738000</v>
      </c>
      <c r="H52">
        <f t="shared" si="11"/>
        <v>2640000</v>
      </c>
      <c r="I52">
        <f t="shared" si="12"/>
        <v>55</v>
      </c>
      <c r="J52" s="4">
        <f t="shared" si="13"/>
        <v>0.767441860465116</v>
      </c>
      <c r="K52" s="5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4">
        <f t="shared" si="8"/>
        <v>0.683544303797468</v>
      </c>
      <c r="G53" s="5">
        <f t="shared" si="10"/>
        <v>1896000</v>
      </c>
      <c r="H53">
        <f t="shared" si="11"/>
        <v>2880000</v>
      </c>
      <c r="I53">
        <f t="shared" si="12"/>
        <v>55</v>
      </c>
      <c r="J53" s="4">
        <f t="shared" si="13"/>
        <v>0.767441860465116</v>
      </c>
      <c r="K53" s="5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4">
        <f t="shared" si="8"/>
        <v>0.68944099378882</v>
      </c>
      <c r="G54" s="5">
        <f t="shared" si="10"/>
        <v>2012500</v>
      </c>
      <c r="H54">
        <f t="shared" si="11"/>
        <v>3000000</v>
      </c>
      <c r="I54">
        <f t="shared" si="12"/>
        <v>56</v>
      </c>
      <c r="J54" s="4">
        <f t="shared" si="13"/>
        <v>0.770642201834862</v>
      </c>
      <c r="K54" s="5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4">
        <f t="shared" si="8"/>
        <v>0.695121951219512</v>
      </c>
      <c r="G55" s="5">
        <f t="shared" si="10"/>
        <v>2132000</v>
      </c>
      <c r="H55">
        <f t="shared" si="11"/>
        <v>3120000</v>
      </c>
      <c r="I55">
        <f t="shared" si="12"/>
        <v>57</v>
      </c>
      <c r="J55" s="4">
        <f t="shared" si="13"/>
        <v>0.773755656108597</v>
      </c>
      <c r="K55" s="5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4">
        <f t="shared" si="8"/>
        <v>0.695121951219512</v>
      </c>
      <c r="G56" s="5">
        <f t="shared" si="10"/>
        <v>2214000</v>
      </c>
      <c r="H56">
        <f t="shared" si="11"/>
        <v>3240000</v>
      </c>
      <c r="I56">
        <f t="shared" si="12"/>
        <v>57</v>
      </c>
      <c r="J56" s="4">
        <f t="shared" si="13"/>
        <v>0.773755656108597</v>
      </c>
      <c r="K56" s="5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0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9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9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9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9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9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selection activeCell="G18" sqref="G1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1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1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1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1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1"/>
      <c r="B6" t="s">
        <v>648</v>
      </c>
      <c r="C6" t="s">
        <v>649</v>
      </c>
      <c r="D6">
        <v>3</v>
      </c>
      <c r="E6">
        <v>6000</v>
      </c>
      <c r="G6" s="11" t="s">
        <v>650</v>
      </c>
      <c r="K6">
        <v>30</v>
      </c>
    </row>
    <row r="7" spans="1:11">
      <c r="A7" s="1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1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1"/>
      <c r="B9" t="s">
        <v>549</v>
      </c>
      <c r="C9" t="s">
        <v>655</v>
      </c>
      <c r="D9">
        <v>4</v>
      </c>
      <c r="J9" t="s">
        <v>653</v>
      </c>
    </row>
    <row r="10" spans="1:9">
      <c r="A10" s="1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1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1" t="s">
        <v>41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1"/>
      <c r="B13" t="s">
        <v>554</v>
      </c>
      <c r="C13" t="s">
        <v>662</v>
      </c>
      <c r="D13">
        <v>3</v>
      </c>
      <c r="G13">
        <v>10</v>
      </c>
      <c r="H13" s="11" t="s">
        <v>663</v>
      </c>
      <c r="K13">
        <v>30</v>
      </c>
    </row>
    <row r="14" spans="1:12">
      <c r="A14" s="1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1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1"/>
      <c r="B16" t="s">
        <v>557</v>
      </c>
      <c r="C16" t="s">
        <v>670</v>
      </c>
      <c r="D16">
        <v>4</v>
      </c>
      <c r="I16" t="s">
        <v>671</v>
      </c>
    </row>
    <row r="17" spans="1:11">
      <c r="A17" s="1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1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1"/>
      <c r="B19" t="s">
        <v>563</v>
      </c>
      <c r="C19" t="s">
        <v>676</v>
      </c>
      <c r="D19">
        <v>3</v>
      </c>
      <c r="J19" t="s">
        <v>646</v>
      </c>
    </row>
    <row r="20" spans="1:11">
      <c r="A20" s="1"/>
      <c r="B20" t="s">
        <v>561</v>
      </c>
      <c r="C20" t="s">
        <v>677</v>
      </c>
      <c r="D20">
        <v>3</v>
      </c>
      <c r="H20" s="9" t="s">
        <v>678</v>
      </c>
      <c r="I20">
        <v>25</v>
      </c>
      <c r="K20">
        <v>25</v>
      </c>
    </row>
    <row r="21" spans="1:10">
      <c r="A21" s="1"/>
      <c r="B21" t="s">
        <v>679</v>
      </c>
      <c r="C21" t="s">
        <v>680</v>
      </c>
      <c r="D21">
        <v>3</v>
      </c>
      <c r="J21" t="s">
        <v>646</v>
      </c>
    </row>
    <row r="22" spans="1:11">
      <c r="A22" s="1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1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1" t="s">
        <v>78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1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1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1"/>
      <c r="B27" t="s">
        <v>572</v>
      </c>
      <c r="C27" t="s">
        <v>690</v>
      </c>
      <c r="D27">
        <v>3</v>
      </c>
      <c r="E27">
        <v>100</v>
      </c>
      <c r="G27">
        <v>10</v>
      </c>
      <c r="H27" s="9" t="s">
        <v>691</v>
      </c>
      <c r="K27">
        <v>55</v>
      </c>
    </row>
    <row r="28" spans="1:11">
      <c r="A28" s="1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1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1"/>
      <c r="B30" t="s">
        <v>575</v>
      </c>
      <c r="C30" t="s">
        <v>694</v>
      </c>
      <c r="D30">
        <v>4</v>
      </c>
      <c r="H30" s="9" t="s">
        <v>695</v>
      </c>
      <c r="I30">
        <v>15</v>
      </c>
      <c r="K30">
        <v>70</v>
      </c>
    </row>
    <row r="31" spans="1:12">
      <c r="A31" s="1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1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1"/>
      <c r="B33" t="s">
        <v>578</v>
      </c>
      <c r="C33" t="s">
        <v>699</v>
      </c>
      <c r="D33">
        <v>4</v>
      </c>
    </row>
    <row r="34" spans="1:10">
      <c r="A34" s="1"/>
      <c r="B34" t="s">
        <v>700</v>
      </c>
      <c r="C34" t="s">
        <v>701</v>
      </c>
      <c r="D34">
        <v>3</v>
      </c>
      <c r="J34" t="s">
        <v>702</v>
      </c>
    </row>
    <row r="35" spans="1:11">
      <c r="A35" s="1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1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1" t="s">
        <v>127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1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1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1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1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1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1"/>
      <c r="B43" t="s">
        <v>715</v>
      </c>
      <c r="C43" t="s">
        <v>716</v>
      </c>
      <c r="D43">
        <v>4</v>
      </c>
      <c r="E43">
        <v>10000</v>
      </c>
      <c r="G43">
        <v>15</v>
      </c>
      <c r="H43" s="9" t="s">
        <v>717</v>
      </c>
      <c r="K43">
        <v>60</v>
      </c>
    </row>
    <row r="44" spans="1:11">
      <c r="A44" s="1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1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1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1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1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1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1" t="s">
        <v>172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1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1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1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1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1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1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1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1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1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1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1"/>
      <c r="B61" t="s">
        <v>749</v>
      </c>
      <c r="C61" t="s">
        <v>750</v>
      </c>
      <c r="D61">
        <v>3</v>
      </c>
    </row>
    <row r="62" spans="1:11">
      <c r="A62" s="1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1" t="s">
        <v>201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1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1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1"/>
      <c r="B66" t="s">
        <v>760</v>
      </c>
      <c r="C66" t="s">
        <v>761</v>
      </c>
      <c r="D66">
        <v>3</v>
      </c>
    </row>
    <row r="67" spans="1:11">
      <c r="A67" s="1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1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2022-11-17T07:50:28Z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