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940"/>
  </bookViews>
  <sheets>
    <sheet name="装备" sheetId="1" r:id="rId1"/>
    <sheet name="词条" sheetId="5" r:id="rId2"/>
    <sheet name="人物成长" sheetId="2" r:id="rId3"/>
    <sheet name="武器熟练度" sheetId="3" r:id="rId4"/>
    <sheet name="用于计算" sheetId="4" r:id="rId5"/>
  </sheets>
  <calcPr calcId="144525"/>
</workbook>
</file>

<file path=xl/sharedStrings.xml><?xml version="1.0" encoding="utf-8"?>
<sst xmlns="http://schemas.openxmlformats.org/spreadsheetml/2006/main" count="380" uniqueCount="148">
  <si>
    <t xml:space="preserve">四围 </t>
  </si>
  <si>
    <t xml:space="preserve">三围 </t>
  </si>
  <si>
    <t>防御能力</t>
  </si>
  <si>
    <t>攻击能力</t>
  </si>
  <si>
    <t>其他能力</t>
  </si>
  <si>
    <t>名称</t>
  </si>
  <si>
    <t>类型</t>
  </si>
  <si>
    <t>类型2</t>
  </si>
  <si>
    <t>级别</t>
  </si>
  <si>
    <t>稀有度</t>
  </si>
  <si>
    <t>基数</t>
  </si>
  <si>
    <t>技能</t>
  </si>
  <si>
    <t>悟性</t>
  </si>
  <si>
    <t>根骨</t>
  </si>
  <si>
    <t>福缘</t>
  </si>
  <si>
    <t>医术</t>
  </si>
  <si>
    <t>招式</t>
  </si>
  <si>
    <t>身法</t>
  </si>
  <si>
    <t>内力</t>
  </si>
  <si>
    <t>生命值</t>
  </si>
  <si>
    <t>生命回复</t>
  </si>
  <si>
    <t>百分比生命回复</t>
  </si>
  <si>
    <t>防御</t>
  </si>
  <si>
    <t>闪避</t>
  </si>
  <si>
    <t>杀怪回复</t>
  </si>
  <si>
    <t>伤害吸收</t>
  </si>
  <si>
    <t>暴击率</t>
  </si>
  <si>
    <t>暴击伤害</t>
  </si>
  <si>
    <t>绝学领悟</t>
  </si>
  <si>
    <t>攻击速度</t>
  </si>
  <si>
    <t>伤害加成</t>
  </si>
  <si>
    <t>移动速度</t>
  </si>
  <si>
    <t>法力上限</t>
  </si>
  <si>
    <t>法力回复</t>
  </si>
  <si>
    <t>布衣</t>
  </si>
  <si>
    <t>衣服</t>
  </si>
  <si>
    <t>D</t>
  </si>
  <si>
    <t>☆</t>
  </si>
  <si>
    <t>精制布衣</t>
  </si>
  <si>
    <t>☆☆</t>
  </si>
  <si>
    <t>蛇皮裘</t>
  </si>
  <si>
    <t>☆☆☆</t>
  </si>
  <si>
    <t>虎皮衣</t>
  </si>
  <si>
    <t>C</t>
  </si>
  <si>
    <t>开阳衣</t>
  </si>
  <si>
    <t>金蝉衣</t>
  </si>
  <si>
    <t>杀100个单位+1医术</t>
  </si>
  <si>
    <t>金锁子甲</t>
  </si>
  <si>
    <t>B</t>
  </si>
  <si>
    <t>群体镣锁</t>
  </si>
  <si>
    <t>鸾暮铠</t>
  </si>
  <si>
    <t>被攻击100次踩晕周围单位</t>
  </si>
  <si>
    <t>破军无双</t>
  </si>
  <si>
    <t>召唤朱雀</t>
  </si>
  <si>
    <t>血战八方</t>
  </si>
  <si>
    <t>A</t>
  </si>
  <si>
    <t>回春</t>
  </si>
  <si>
    <t>六合纵横</t>
  </si>
  <si>
    <t>无敌3秒</t>
  </si>
  <si>
    <t>少林袈裟</t>
  </si>
  <si>
    <t>防御最大化5秒</t>
  </si>
  <si>
    <t>软猬甲</t>
  </si>
  <si>
    <t>S</t>
  </si>
  <si>
    <t>反伤30%</t>
  </si>
  <si>
    <t>草鞋</t>
  </si>
  <si>
    <t>鞋子</t>
  </si>
  <si>
    <t>布鞋</t>
  </si>
  <si>
    <t>武僧鞋</t>
  </si>
  <si>
    <t>神行鞋</t>
  </si>
  <si>
    <t>踏风靴</t>
  </si>
  <si>
    <t>龙骨靴</t>
  </si>
  <si>
    <t>青冥靴</t>
  </si>
  <si>
    <t>无极靴</t>
  </si>
  <si>
    <t>苍蟒护腕</t>
  </si>
  <si>
    <t>副手</t>
  </si>
  <si>
    <t>纱绒护腕</t>
  </si>
  <si>
    <t>彩云腕</t>
  </si>
  <si>
    <t>精钢护腕</t>
  </si>
  <si>
    <t>霓云手套</t>
  </si>
  <si>
    <t>天璇护腕</t>
  </si>
  <si>
    <t>追月手</t>
  </si>
  <si>
    <t>天玑毒掌</t>
  </si>
  <si>
    <t>攻击中率使敌人中毒</t>
  </si>
  <si>
    <t>踏风冰手</t>
  </si>
  <si>
    <t>攻击中率使敌人冰冻</t>
  </si>
  <si>
    <t>魔影炎掌</t>
  </si>
  <si>
    <t>攻击中率使敌人烧伤</t>
  </si>
  <si>
    <t>无魅雷手</t>
  </si>
  <si>
    <t>攻击中率使敌从封穴</t>
  </si>
  <si>
    <t>护身符</t>
  </si>
  <si>
    <t>饰品</t>
  </si>
  <si>
    <t>环戒</t>
  </si>
  <si>
    <t>琥珀项链</t>
  </si>
  <si>
    <t>水碧护符</t>
  </si>
  <si>
    <t>梦蝶项链</t>
  </si>
  <si>
    <t>青竹戒指</t>
  </si>
  <si>
    <t>蓝魔项链</t>
  </si>
  <si>
    <t>北斗护符</t>
  </si>
  <si>
    <t>影岚护符</t>
  </si>
  <si>
    <t>七绝护符</t>
  </si>
  <si>
    <t>玉修护符</t>
  </si>
  <si>
    <t>云灭护符</t>
  </si>
  <si>
    <t>抗魔护符</t>
  </si>
  <si>
    <t>重生链</t>
  </si>
  <si>
    <t>神迹戒</t>
  </si>
  <si>
    <t>如意戒</t>
  </si>
  <si>
    <t>绿扳指</t>
  </si>
  <si>
    <t>九指流星</t>
  </si>
  <si>
    <t>乾坤青光</t>
  </si>
  <si>
    <t>破军帽</t>
  </si>
  <si>
    <t>套装</t>
  </si>
  <si>
    <t>破军鞋</t>
  </si>
  <si>
    <t>菩提月闵盔</t>
  </si>
  <si>
    <t>菩提月闵甲</t>
  </si>
  <si>
    <t>菩提月闵鞋</t>
  </si>
  <si>
    <t>九阳碧麟盔</t>
  </si>
  <si>
    <t>九阳碧麟腕</t>
  </si>
  <si>
    <t>九阳碧麟靴</t>
  </si>
  <si>
    <t>霸主胸甲</t>
  </si>
  <si>
    <t>霸主盔</t>
  </si>
  <si>
    <t>霸主靴</t>
  </si>
  <si>
    <t>青铜刀</t>
  </si>
  <si>
    <t>武器</t>
  </si>
  <si>
    <t>刀</t>
  </si>
  <si>
    <t>锁喉</t>
  </si>
  <si>
    <t>枪棒</t>
  </si>
  <si>
    <t>桃木剑</t>
  </si>
  <si>
    <t>剑</t>
  </si>
  <si>
    <t>秋叶刃</t>
  </si>
  <si>
    <t>点金</t>
  </si>
  <si>
    <t>饮血</t>
  </si>
  <si>
    <t>断肠</t>
  </si>
  <si>
    <t>青锋剑</t>
  </si>
  <si>
    <t>鸳鸯刀</t>
  </si>
  <si>
    <t>紫金刀</t>
  </si>
  <si>
    <t>龙鳞剑</t>
  </si>
  <si>
    <t>打狗棒</t>
  </si>
  <si>
    <t>随机词条</t>
  </si>
  <si>
    <t>攻击时召唤恶犬</t>
  </si>
  <si>
    <t>屠龙刀</t>
  </si>
  <si>
    <t>开启后10秒内大幅增加暴击倍数</t>
  </si>
  <si>
    <t>倚天剑</t>
  </si>
  <si>
    <t>开启后10秒内进入狂暴状态</t>
  </si>
  <si>
    <t>等级</t>
  </si>
  <si>
    <t>生命</t>
  </si>
  <si>
    <t>法力</t>
  </si>
  <si>
    <t>伤害百分比</t>
  </si>
  <si>
    <t>防御生命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</si>
</sst>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_ "/>
    <numFmt numFmtId="177" formatCode="0.0_ "/>
  </numFmts>
  <fonts count="22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5" fillId="11" borderId="5" applyNumberFormat="0" applyAlignment="0" applyProtection="0">
      <alignment vertical="center"/>
    </xf>
    <xf numFmtId="0" fontId="16" fillId="11" borderId="1" applyNumberFormat="0" applyAlignment="0" applyProtection="0">
      <alignment vertical="center"/>
    </xf>
    <xf numFmtId="0" fontId="17" fillId="12" borderId="6" applyNumberForma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1" fillId="0" borderId="0" xfId="0" applyFont="1">
      <alignment vertical="center"/>
    </xf>
    <xf numFmtId="177" fontId="0" fillId="0" borderId="0" xfId="0" applyNumberFormat="1">
      <alignment vertical="center"/>
    </xf>
    <xf numFmtId="177" fontId="1" fillId="0" borderId="0" xfId="0" applyNumberFormat="1" applyFon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98"/>
          <c:y val="0.176388888888889"/>
          <c:w val="0.867069444444444"/>
          <c:h val="0.606805555555556"/>
        </c:manualLayout>
      </c:layout>
      <c:scatterChart>
        <c:scatterStyle val="smoothMarker"/>
        <c:varyColors val="0"/>
        <c:ser>
          <c:idx val="1"/>
          <c:order val="1"/>
          <c:tx>
            <c:strRef>
              <c:f>人物成长!$I$1</c:f>
              <c:strCache>
                <c:ptCount val="1"/>
                <c:pt idx="0">
                  <c:v>防御生命</c:v>
                </c:pt>
              </c:strCache>
            </c:strRef>
          </c:tx>
          <c:spPr>
            <a:ln w="12700" cap="rnd" cmpd="sng">
              <a:solidFill>
                <a:schemeClr val="accent2"/>
              </a:solidFill>
              <a:prstDash val="solid"/>
              <a:round/>
            </a:ln>
            <a:effectLst/>
            <a:sp3d contourW="12700"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trendline>
            <c:spPr>
              <a:ln w="12700" cap="rnd" cmpd="sng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0854060533413245"/>
                  <c:y val="-0.12160041841004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yVal>
            <c:numRef>
              <c:f>人物成长!$I$2:$I$101</c:f>
              <c:numCache>
                <c:formatCode>0.0_ </c:formatCode>
                <c:ptCount val="100"/>
                <c:pt idx="0">
                  <c:v>530</c:v>
                </c:pt>
                <c:pt idx="1">
                  <c:v>654</c:v>
                </c:pt>
                <c:pt idx="2">
                  <c:v>784</c:v>
                </c:pt>
                <c:pt idx="3">
                  <c:v>920</c:v>
                </c:pt>
                <c:pt idx="4">
                  <c:v>1062</c:v>
                </c:pt>
                <c:pt idx="5">
                  <c:v>1210</c:v>
                </c:pt>
                <c:pt idx="6">
                  <c:v>1364</c:v>
                </c:pt>
                <c:pt idx="7">
                  <c:v>1524</c:v>
                </c:pt>
                <c:pt idx="8">
                  <c:v>1690</c:v>
                </c:pt>
                <c:pt idx="9">
                  <c:v>1862</c:v>
                </c:pt>
                <c:pt idx="10">
                  <c:v>2040</c:v>
                </c:pt>
                <c:pt idx="11">
                  <c:v>2224</c:v>
                </c:pt>
                <c:pt idx="12">
                  <c:v>2414</c:v>
                </c:pt>
                <c:pt idx="13">
                  <c:v>2610</c:v>
                </c:pt>
                <c:pt idx="14">
                  <c:v>2812</c:v>
                </c:pt>
                <c:pt idx="15">
                  <c:v>3020</c:v>
                </c:pt>
                <c:pt idx="16">
                  <c:v>3234</c:v>
                </c:pt>
                <c:pt idx="17">
                  <c:v>3454</c:v>
                </c:pt>
                <c:pt idx="18">
                  <c:v>3680</c:v>
                </c:pt>
                <c:pt idx="19">
                  <c:v>3912</c:v>
                </c:pt>
                <c:pt idx="20">
                  <c:v>4150</c:v>
                </c:pt>
                <c:pt idx="21">
                  <c:v>4394</c:v>
                </c:pt>
                <c:pt idx="22">
                  <c:v>4644</c:v>
                </c:pt>
                <c:pt idx="23">
                  <c:v>4900</c:v>
                </c:pt>
                <c:pt idx="24">
                  <c:v>5162</c:v>
                </c:pt>
                <c:pt idx="25">
                  <c:v>5430</c:v>
                </c:pt>
                <c:pt idx="26">
                  <c:v>5704</c:v>
                </c:pt>
                <c:pt idx="27">
                  <c:v>5984</c:v>
                </c:pt>
                <c:pt idx="28">
                  <c:v>6270</c:v>
                </c:pt>
                <c:pt idx="29">
                  <c:v>6562</c:v>
                </c:pt>
                <c:pt idx="30">
                  <c:v>6860</c:v>
                </c:pt>
                <c:pt idx="31">
                  <c:v>7164</c:v>
                </c:pt>
                <c:pt idx="32">
                  <c:v>7474</c:v>
                </c:pt>
                <c:pt idx="33">
                  <c:v>7790</c:v>
                </c:pt>
                <c:pt idx="34">
                  <c:v>8112</c:v>
                </c:pt>
                <c:pt idx="35">
                  <c:v>8440</c:v>
                </c:pt>
                <c:pt idx="36">
                  <c:v>8774</c:v>
                </c:pt>
                <c:pt idx="37">
                  <c:v>9114</c:v>
                </c:pt>
                <c:pt idx="38">
                  <c:v>9460</c:v>
                </c:pt>
                <c:pt idx="39">
                  <c:v>9812</c:v>
                </c:pt>
                <c:pt idx="40">
                  <c:v>10170</c:v>
                </c:pt>
                <c:pt idx="41">
                  <c:v>10534</c:v>
                </c:pt>
                <c:pt idx="42">
                  <c:v>10904</c:v>
                </c:pt>
                <c:pt idx="43">
                  <c:v>11280</c:v>
                </c:pt>
                <c:pt idx="44">
                  <c:v>11662</c:v>
                </c:pt>
                <c:pt idx="45">
                  <c:v>12050</c:v>
                </c:pt>
                <c:pt idx="46">
                  <c:v>12444</c:v>
                </c:pt>
                <c:pt idx="47">
                  <c:v>12844</c:v>
                </c:pt>
                <c:pt idx="48">
                  <c:v>13250</c:v>
                </c:pt>
                <c:pt idx="49">
                  <c:v>13662</c:v>
                </c:pt>
                <c:pt idx="50">
                  <c:v>14080</c:v>
                </c:pt>
                <c:pt idx="51">
                  <c:v>14504</c:v>
                </c:pt>
                <c:pt idx="52">
                  <c:v>14934</c:v>
                </c:pt>
                <c:pt idx="53">
                  <c:v>15370</c:v>
                </c:pt>
                <c:pt idx="54">
                  <c:v>15812</c:v>
                </c:pt>
                <c:pt idx="55">
                  <c:v>16260</c:v>
                </c:pt>
                <c:pt idx="56">
                  <c:v>16714</c:v>
                </c:pt>
                <c:pt idx="57">
                  <c:v>17174</c:v>
                </c:pt>
                <c:pt idx="58">
                  <c:v>17640</c:v>
                </c:pt>
                <c:pt idx="59">
                  <c:v>18112</c:v>
                </c:pt>
                <c:pt idx="60">
                  <c:v>18590</c:v>
                </c:pt>
                <c:pt idx="61">
                  <c:v>19074</c:v>
                </c:pt>
                <c:pt idx="62">
                  <c:v>19564</c:v>
                </c:pt>
                <c:pt idx="63">
                  <c:v>20060</c:v>
                </c:pt>
                <c:pt idx="64">
                  <c:v>20562</c:v>
                </c:pt>
                <c:pt idx="65">
                  <c:v>21070</c:v>
                </c:pt>
                <c:pt idx="66">
                  <c:v>21584</c:v>
                </c:pt>
                <c:pt idx="67">
                  <c:v>22104</c:v>
                </c:pt>
                <c:pt idx="68">
                  <c:v>22630</c:v>
                </c:pt>
                <c:pt idx="69">
                  <c:v>23162</c:v>
                </c:pt>
                <c:pt idx="70">
                  <c:v>23700</c:v>
                </c:pt>
                <c:pt idx="71">
                  <c:v>24244</c:v>
                </c:pt>
                <c:pt idx="72">
                  <c:v>24794</c:v>
                </c:pt>
                <c:pt idx="73">
                  <c:v>25350</c:v>
                </c:pt>
                <c:pt idx="74">
                  <c:v>25912</c:v>
                </c:pt>
                <c:pt idx="75">
                  <c:v>26480</c:v>
                </c:pt>
                <c:pt idx="76">
                  <c:v>27054</c:v>
                </c:pt>
                <c:pt idx="77">
                  <c:v>27634</c:v>
                </c:pt>
                <c:pt idx="78">
                  <c:v>28220</c:v>
                </c:pt>
                <c:pt idx="79">
                  <c:v>28812</c:v>
                </c:pt>
                <c:pt idx="80">
                  <c:v>29410</c:v>
                </c:pt>
                <c:pt idx="81">
                  <c:v>30014</c:v>
                </c:pt>
                <c:pt idx="82">
                  <c:v>30624</c:v>
                </c:pt>
                <c:pt idx="83">
                  <c:v>31240</c:v>
                </c:pt>
                <c:pt idx="84">
                  <c:v>31862</c:v>
                </c:pt>
                <c:pt idx="85">
                  <c:v>32490</c:v>
                </c:pt>
                <c:pt idx="86">
                  <c:v>33124</c:v>
                </c:pt>
                <c:pt idx="87">
                  <c:v>33764</c:v>
                </c:pt>
                <c:pt idx="88">
                  <c:v>34410</c:v>
                </c:pt>
                <c:pt idx="89">
                  <c:v>35062</c:v>
                </c:pt>
                <c:pt idx="90">
                  <c:v>35720</c:v>
                </c:pt>
                <c:pt idx="91">
                  <c:v>36384</c:v>
                </c:pt>
                <c:pt idx="92">
                  <c:v>37054</c:v>
                </c:pt>
                <c:pt idx="93">
                  <c:v>37730</c:v>
                </c:pt>
                <c:pt idx="94">
                  <c:v>38412</c:v>
                </c:pt>
                <c:pt idx="95">
                  <c:v>39100</c:v>
                </c:pt>
                <c:pt idx="96">
                  <c:v>39794</c:v>
                </c:pt>
                <c:pt idx="97">
                  <c:v>40494</c:v>
                </c:pt>
                <c:pt idx="98">
                  <c:v>41200</c:v>
                </c:pt>
                <c:pt idx="99">
                  <c:v>41912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581753"/>
        <c:axId val="410824467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人物成长!$A$1</c15:sqref>
                        </c15:formulaRef>
                      </c:ext>
                    </c:extLst>
                    <c:strCache>
                      <c:ptCount val="1"/>
                      <c:pt idx="0">
                        <c:v>等级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dLbls>
                  <c:delete val="1"/>
                </c:dLbls>
                <c:xVal>
                  <c:numRef>
                    <c:numCache>
                      <c:formatCode>General</c:formatCode>
                      <c:ptCount val="10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20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530</c:v>
                      </c:pt>
                      <c:pt idx="101">
                        <c:v>654</c:v>
                      </c:pt>
                      <c:pt idx="102">
                        <c:v>784</c:v>
                      </c:pt>
                      <c:pt idx="103">
                        <c:v>920</c:v>
                      </c:pt>
                      <c:pt idx="104">
                        <c:v>1062</c:v>
                      </c:pt>
                      <c:pt idx="105">
                        <c:v>1210</c:v>
                      </c:pt>
                      <c:pt idx="106">
                        <c:v>1364</c:v>
                      </c:pt>
                      <c:pt idx="107">
                        <c:v>1524</c:v>
                      </c:pt>
                      <c:pt idx="108">
                        <c:v>1690</c:v>
                      </c:pt>
                      <c:pt idx="109">
                        <c:v>1862</c:v>
                      </c:pt>
                      <c:pt idx="110">
                        <c:v>2040</c:v>
                      </c:pt>
                      <c:pt idx="111">
                        <c:v>2224</c:v>
                      </c:pt>
                      <c:pt idx="112">
                        <c:v>2414</c:v>
                      </c:pt>
                      <c:pt idx="113">
                        <c:v>2610</c:v>
                      </c:pt>
                      <c:pt idx="114">
                        <c:v>2812</c:v>
                      </c:pt>
                      <c:pt idx="115">
                        <c:v>3020</c:v>
                      </c:pt>
                      <c:pt idx="116">
                        <c:v>3234</c:v>
                      </c:pt>
                      <c:pt idx="117">
                        <c:v>3454</c:v>
                      </c:pt>
                      <c:pt idx="118">
                        <c:v>3680</c:v>
                      </c:pt>
                      <c:pt idx="119">
                        <c:v>3912</c:v>
                      </c:pt>
                      <c:pt idx="120">
                        <c:v>4150</c:v>
                      </c:pt>
                      <c:pt idx="121">
                        <c:v>4394</c:v>
                      </c:pt>
                      <c:pt idx="122">
                        <c:v>4644</c:v>
                      </c:pt>
                      <c:pt idx="123">
                        <c:v>4900</c:v>
                      </c:pt>
                      <c:pt idx="124">
                        <c:v>5162</c:v>
                      </c:pt>
                      <c:pt idx="125">
                        <c:v>5430</c:v>
                      </c:pt>
                      <c:pt idx="126">
                        <c:v>5704</c:v>
                      </c:pt>
                      <c:pt idx="127">
                        <c:v>5984</c:v>
                      </c:pt>
                      <c:pt idx="128">
                        <c:v>6270</c:v>
                      </c:pt>
                      <c:pt idx="129">
                        <c:v>6562</c:v>
                      </c:pt>
                      <c:pt idx="130">
                        <c:v>6860</c:v>
                      </c:pt>
                      <c:pt idx="131">
                        <c:v>7164</c:v>
                      </c:pt>
                      <c:pt idx="132">
                        <c:v>7474</c:v>
                      </c:pt>
                      <c:pt idx="133">
                        <c:v>7790</c:v>
                      </c:pt>
                      <c:pt idx="134">
                        <c:v>8112</c:v>
                      </c:pt>
                      <c:pt idx="135">
                        <c:v>8440</c:v>
                      </c:pt>
                      <c:pt idx="136">
                        <c:v>8774</c:v>
                      </c:pt>
                      <c:pt idx="137">
                        <c:v>9114</c:v>
                      </c:pt>
                      <c:pt idx="138">
                        <c:v>9460</c:v>
                      </c:pt>
                      <c:pt idx="139">
                        <c:v>9812</c:v>
                      </c:pt>
                      <c:pt idx="140">
                        <c:v>10170</c:v>
                      </c:pt>
                      <c:pt idx="141">
                        <c:v>10534</c:v>
                      </c:pt>
                      <c:pt idx="142">
                        <c:v>10904</c:v>
                      </c:pt>
                      <c:pt idx="143">
                        <c:v>11280</c:v>
                      </c:pt>
                      <c:pt idx="144">
                        <c:v>11662</c:v>
                      </c:pt>
                      <c:pt idx="145">
                        <c:v>12050</c:v>
                      </c:pt>
                      <c:pt idx="146">
                        <c:v>12444</c:v>
                      </c:pt>
                      <c:pt idx="147">
                        <c:v>12844</c:v>
                      </c:pt>
                      <c:pt idx="148">
                        <c:v>13250</c:v>
                      </c:pt>
                      <c:pt idx="149">
                        <c:v>13662</c:v>
                      </c:pt>
                      <c:pt idx="150">
                        <c:v>14080</c:v>
                      </c:pt>
                      <c:pt idx="151">
                        <c:v>14504</c:v>
                      </c:pt>
                      <c:pt idx="152">
                        <c:v>14934</c:v>
                      </c:pt>
                      <c:pt idx="153">
                        <c:v>15370</c:v>
                      </c:pt>
                      <c:pt idx="154">
                        <c:v>15812</c:v>
                      </c:pt>
                      <c:pt idx="155">
                        <c:v>16260</c:v>
                      </c:pt>
                      <c:pt idx="156">
                        <c:v>16714</c:v>
                      </c:pt>
                      <c:pt idx="157">
                        <c:v>17174</c:v>
                      </c:pt>
                      <c:pt idx="158">
                        <c:v>17640</c:v>
                      </c:pt>
                      <c:pt idx="159">
                        <c:v>18112</c:v>
                      </c:pt>
                      <c:pt idx="160">
                        <c:v>18590</c:v>
                      </c:pt>
                      <c:pt idx="161">
                        <c:v>19074</c:v>
                      </c:pt>
                      <c:pt idx="162">
                        <c:v>19564</c:v>
                      </c:pt>
                      <c:pt idx="163">
                        <c:v>20060</c:v>
                      </c:pt>
                      <c:pt idx="164">
                        <c:v>20562</c:v>
                      </c:pt>
                      <c:pt idx="165">
                        <c:v>21070</c:v>
                      </c:pt>
                      <c:pt idx="166">
                        <c:v>21584</c:v>
                      </c:pt>
                      <c:pt idx="167">
                        <c:v>22104</c:v>
                      </c:pt>
                      <c:pt idx="168">
                        <c:v>22630</c:v>
                      </c:pt>
                      <c:pt idx="169">
                        <c:v>23162</c:v>
                      </c:pt>
                      <c:pt idx="170">
                        <c:v>23700</c:v>
                      </c:pt>
                      <c:pt idx="171">
                        <c:v>24244</c:v>
                      </c:pt>
                      <c:pt idx="172">
                        <c:v>24794</c:v>
                      </c:pt>
                      <c:pt idx="173">
                        <c:v>25350</c:v>
                      </c:pt>
                      <c:pt idx="174">
                        <c:v>25912</c:v>
                      </c:pt>
                      <c:pt idx="175">
                        <c:v>26480</c:v>
                      </c:pt>
                      <c:pt idx="176">
                        <c:v>27054</c:v>
                      </c:pt>
                      <c:pt idx="177">
                        <c:v>27634</c:v>
                      </c:pt>
                      <c:pt idx="178">
                        <c:v>28220</c:v>
                      </c:pt>
                      <c:pt idx="179">
                        <c:v>28812</c:v>
                      </c:pt>
                      <c:pt idx="180">
                        <c:v>29410</c:v>
                      </c:pt>
                      <c:pt idx="181">
                        <c:v>30014</c:v>
                      </c:pt>
                      <c:pt idx="182">
                        <c:v>30624</c:v>
                      </c:pt>
                      <c:pt idx="183">
                        <c:v>31240</c:v>
                      </c:pt>
                      <c:pt idx="184">
                        <c:v>31862</c:v>
                      </c:pt>
                      <c:pt idx="185">
                        <c:v>32490</c:v>
                      </c:pt>
                      <c:pt idx="186">
                        <c:v>33124</c:v>
                      </c:pt>
                      <c:pt idx="187">
                        <c:v>33764</c:v>
                      </c:pt>
                      <c:pt idx="188">
                        <c:v>34410</c:v>
                      </c:pt>
                      <c:pt idx="189">
                        <c:v>35062</c:v>
                      </c:pt>
                      <c:pt idx="190">
                        <c:v>35720</c:v>
                      </c:pt>
                      <c:pt idx="191">
                        <c:v>36384</c:v>
                      </c:pt>
                      <c:pt idx="192">
                        <c:v>37054</c:v>
                      </c:pt>
                      <c:pt idx="193">
                        <c:v>37730</c:v>
                      </c:pt>
                      <c:pt idx="194">
                        <c:v>38412</c:v>
                      </c:pt>
                      <c:pt idx="195">
                        <c:v>39100</c:v>
                      </c:pt>
                      <c:pt idx="196">
                        <c:v>39794</c:v>
                      </c:pt>
                      <c:pt idx="197">
                        <c:v>40494</c:v>
                      </c:pt>
                      <c:pt idx="198">
                        <c:v>41200</c:v>
                      </c:pt>
                      <c:pt idx="199">
                        <c:v>41912</c:v>
                      </c:pt>
                    </c:numCache>
                  </c:numRef>
                </c:yVal>
                <c:smooth val="1"/>
              </c15:ser>
            </c15:filteredScatterSeries>
          </c:ext>
        </c:extLst>
      </c:scatterChart>
      <c:valAx>
        <c:axId val="52458175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10824467"/>
        <c:crosses val="autoZero"/>
        <c:crossBetween val="midCat"/>
      </c:valAx>
      <c:valAx>
        <c:axId val="4108244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2458175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val>
            <c:numRef>
              <c:f>人物成长!$H$2:$H$101</c:f>
              <c:numCache>
                <c:formatCode>General</c:formatCode>
                <c:ptCount val="100"/>
                <c:pt idx="0">
                  <c:v>0.943396226415094</c:v>
                </c:pt>
                <c:pt idx="1">
                  <c:v>0.917431192660551</c:v>
                </c:pt>
                <c:pt idx="2">
                  <c:v>0.892857142857143</c:v>
                </c:pt>
                <c:pt idx="3">
                  <c:v>0.869565217391304</c:v>
                </c:pt>
                <c:pt idx="4">
                  <c:v>0.847457627118644</c:v>
                </c:pt>
                <c:pt idx="5">
                  <c:v>0.826446280991736</c:v>
                </c:pt>
                <c:pt idx="6">
                  <c:v>0.806451612903226</c:v>
                </c:pt>
                <c:pt idx="7">
                  <c:v>0.78740157480315</c:v>
                </c:pt>
                <c:pt idx="8">
                  <c:v>0.769230769230769</c:v>
                </c:pt>
                <c:pt idx="9">
                  <c:v>0.75187969924812</c:v>
                </c:pt>
                <c:pt idx="10">
                  <c:v>0.735294117647059</c:v>
                </c:pt>
                <c:pt idx="11">
                  <c:v>0.719424460431655</c:v>
                </c:pt>
                <c:pt idx="12">
                  <c:v>0.704225352112676</c:v>
                </c:pt>
                <c:pt idx="13">
                  <c:v>0.689655172413793</c:v>
                </c:pt>
                <c:pt idx="14">
                  <c:v>0.675675675675676</c:v>
                </c:pt>
                <c:pt idx="15">
                  <c:v>0.662251655629139</c:v>
                </c:pt>
                <c:pt idx="16">
                  <c:v>0.649350649350649</c:v>
                </c:pt>
                <c:pt idx="17">
                  <c:v>0.636942675159236</c:v>
                </c:pt>
                <c:pt idx="18">
                  <c:v>0.625</c:v>
                </c:pt>
                <c:pt idx="19">
                  <c:v>0.613496932515337</c:v>
                </c:pt>
                <c:pt idx="20">
                  <c:v>0.602409638554217</c:v>
                </c:pt>
                <c:pt idx="21">
                  <c:v>0.591715976331361</c:v>
                </c:pt>
                <c:pt idx="22">
                  <c:v>0.581395348837209</c:v>
                </c:pt>
                <c:pt idx="23">
                  <c:v>0.571428571428571</c:v>
                </c:pt>
                <c:pt idx="24">
                  <c:v>0.561797752808989</c:v>
                </c:pt>
                <c:pt idx="25">
                  <c:v>0.552486187845304</c:v>
                </c:pt>
                <c:pt idx="26">
                  <c:v>0.543478260869565</c:v>
                </c:pt>
                <c:pt idx="27">
                  <c:v>0.53475935828877</c:v>
                </c:pt>
                <c:pt idx="28">
                  <c:v>0.526315789473684</c:v>
                </c:pt>
                <c:pt idx="29">
                  <c:v>0.518134715025907</c:v>
                </c:pt>
                <c:pt idx="30">
                  <c:v>0.510204081632653</c:v>
                </c:pt>
                <c:pt idx="31">
                  <c:v>0.50251256281407</c:v>
                </c:pt>
                <c:pt idx="32">
                  <c:v>0.495049504950495</c:v>
                </c:pt>
                <c:pt idx="33">
                  <c:v>0.48780487804878</c:v>
                </c:pt>
                <c:pt idx="34">
                  <c:v>0.480769230769231</c:v>
                </c:pt>
                <c:pt idx="35">
                  <c:v>0.4739336492891</c:v>
                </c:pt>
                <c:pt idx="36">
                  <c:v>0.467289719626168</c:v>
                </c:pt>
                <c:pt idx="37">
                  <c:v>0.460829493087558</c:v>
                </c:pt>
                <c:pt idx="38">
                  <c:v>0.454545454545455</c:v>
                </c:pt>
                <c:pt idx="39">
                  <c:v>0.448430493273543</c:v>
                </c:pt>
                <c:pt idx="40">
                  <c:v>0.442477876106195</c:v>
                </c:pt>
                <c:pt idx="41">
                  <c:v>0.436681222707424</c:v>
                </c:pt>
                <c:pt idx="42">
                  <c:v>0.431034482758621</c:v>
                </c:pt>
                <c:pt idx="43">
                  <c:v>0.425531914893617</c:v>
                </c:pt>
                <c:pt idx="44">
                  <c:v>0.420168067226891</c:v>
                </c:pt>
                <c:pt idx="45">
                  <c:v>0.4149377593361</c:v>
                </c:pt>
                <c:pt idx="46">
                  <c:v>0.409836065573771</c:v>
                </c:pt>
                <c:pt idx="47">
                  <c:v>0.404858299595142</c:v>
                </c:pt>
                <c:pt idx="48">
                  <c:v>0.4</c:v>
                </c:pt>
                <c:pt idx="49">
                  <c:v>0.395256916996047</c:v>
                </c:pt>
                <c:pt idx="50">
                  <c:v>0.390625</c:v>
                </c:pt>
                <c:pt idx="51">
                  <c:v>0.386100386100386</c:v>
                </c:pt>
                <c:pt idx="52">
                  <c:v>0.381679389312977</c:v>
                </c:pt>
                <c:pt idx="53">
                  <c:v>0.377358490566038</c:v>
                </c:pt>
                <c:pt idx="54">
                  <c:v>0.373134328358209</c:v>
                </c:pt>
                <c:pt idx="55">
                  <c:v>0.3690036900369</c:v>
                </c:pt>
                <c:pt idx="56">
                  <c:v>0.364963503649635</c:v>
                </c:pt>
                <c:pt idx="57">
                  <c:v>0.36101083032491</c:v>
                </c:pt>
                <c:pt idx="58">
                  <c:v>0.357142857142857</c:v>
                </c:pt>
                <c:pt idx="59">
                  <c:v>0.353356890459364</c:v>
                </c:pt>
                <c:pt idx="60">
                  <c:v>0.34965034965035</c:v>
                </c:pt>
                <c:pt idx="61">
                  <c:v>0.346020761245675</c:v>
                </c:pt>
                <c:pt idx="62">
                  <c:v>0.342465753424658</c:v>
                </c:pt>
                <c:pt idx="63">
                  <c:v>0.338983050847458</c:v>
                </c:pt>
                <c:pt idx="64">
                  <c:v>0.335570469798658</c:v>
                </c:pt>
                <c:pt idx="65">
                  <c:v>0.332225913621263</c:v>
                </c:pt>
                <c:pt idx="66">
                  <c:v>0.328947368421053</c:v>
                </c:pt>
                <c:pt idx="67">
                  <c:v>0.325732899022801</c:v>
                </c:pt>
                <c:pt idx="68">
                  <c:v>0.32258064516129</c:v>
                </c:pt>
                <c:pt idx="69">
                  <c:v>0.319488817891374</c:v>
                </c:pt>
                <c:pt idx="70">
                  <c:v>0.316455696202532</c:v>
                </c:pt>
                <c:pt idx="71">
                  <c:v>0.313479623824451</c:v>
                </c:pt>
                <c:pt idx="72">
                  <c:v>0.31055900621118</c:v>
                </c:pt>
                <c:pt idx="73">
                  <c:v>0.307692307692308</c:v>
                </c:pt>
                <c:pt idx="74">
                  <c:v>0.304878048780488</c:v>
                </c:pt>
                <c:pt idx="75">
                  <c:v>0.302114803625378</c:v>
                </c:pt>
                <c:pt idx="76">
                  <c:v>0.29940119760479</c:v>
                </c:pt>
                <c:pt idx="77">
                  <c:v>0.29673590504451</c:v>
                </c:pt>
                <c:pt idx="78">
                  <c:v>0.294117647058823</c:v>
                </c:pt>
                <c:pt idx="79">
                  <c:v>0.291545189504373</c:v>
                </c:pt>
                <c:pt idx="80">
                  <c:v>0.289017341040462</c:v>
                </c:pt>
                <c:pt idx="81">
                  <c:v>0.286532951289398</c:v>
                </c:pt>
                <c:pt idx="82">
                  <c:v>0.284090909090909</c:v>
                </c:pt>
                <c:pt idx="83">
                  <c:v>0.28169014084507</c:v>
                </c:pt>
                <c:pt idx="84">
                  <c:v>0.279329608938548</c:v>
                </c:pt>
                <c:pt idx="85">
                  <c:v>0.277008310249307</c:v>
                </c:pt>
                <c:pt idx="86">
                  <c:v>0.274725274725275</c:v>
                </c:pt>
                <c:pt idx="87">
                  <c:v>0.272479564032698</c:v>
                </c:pt>
                <c:pt idx="88">
                  <c:v>0.27027027027027</c:v>
                </c:pt>
                <c:pt idx="89">
                  <c:v>0.268096514745308</c:v>
                </c:pt>
                <c:pt idx="90">
                  <c:v>0.265957446808511</c:v>
                </c:pt>
                <c:pt idx="91">
                  <c:v>0.263852242744063</c:v>
                </c:pt>
                <c:pt idx="92">
                  <c:v>0.261780104712042</c:v>
                </c:pt>
                <c:pt idx="93">
                  <c:v>0.25974025974026</c:v>
                </c:pt>
                <c:pt idx="94">
                  <c:v>0.257731958762887</c:v>
                </c:pt>
                <c:pt idx="95">
                  <c:v>0.255754475703325</c:v>
                </c:pt>
                <c:pt idx="96">
                  <c:v>0.253807106598985</c:v>
                </c:pt>
                <c:pt idx="97">
                  <c:v>0.251889168765743</c:v>
                </c:pt>
                <c:pt idx="98">
                  <c:v>0.25</c:v>
                </c:pt>
                <c:pt idx="99">
                  <c:v>0.248138957816377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28234"/>
        <c:axId val="985180762"/>
      </c:lineChart>
      <c:catAx>
        <c:axId val="5262823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85180762"/>
        <c:crosses val="autoZero"/>
        <c:auto val="1"/>
        <c:lblAlgn val="ctr"/>
        <c:lblOffset val="100"/>
        <c:noMultiLvlLbl val="0"/>
      </c:catAx>
      <c:valAx>
        <c:axId val="98518076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262823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14</xdr:col>
      <xdr:colOff>460375</xdr:colOff>
      <xdr:row>26</xdr:row>
      <xdr:rowOff>73025</xdr:rowOff>
    </xdr:from>
    <xdr:to>
      <xdr:col>27</xdr:col>
      <xdr:colOff>20955</xdr:colOff>
      <xdr:row>54</xdr:row>
      <xdr:rowOff>128905</xdr:rowOff>
    </xdr:to>
    <xdr:graphicFrame>
      <xdr:nvGraphicFramePr>
        <xdr:cNvPr id="3" name="图表 2"/>
        <xdr:cNvGraphicFramePr/>
      </xdr:nvGraphicFramePr>
      <xdr:xfrm>
        <a:off x="10671175" y="4530725"/>
        <a:ext cx="8475980" cy="4856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50800</xdr:colOff>
      <xdr:row>61</xdr:row>
      <xdr:rowOff>158750</xdr:rowOff>
    </xdr:from>
    <xdr:to>
      <xdr:col>17</xdr:col>
      <xdr:colOff>508000</xdr:colOff>
      <xdr:row>77</xdr:row>
      <xdr:rowOff>158750</xdr:rowOff>
    </xdr:to>
    <xdr:graphicFrame>
      <xdr:nvGraphicFramePr>
        <xdr:cNvPr id="4" name="图表 3"/>
        <xdr:cNvGraphicFramePr/>
      </xdr:nvGraphicFramePr>
      <xdr:xfrm>
        <a:off x="8204200" y="106172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78"/>
  <sheetViews>
    <sheetView tabSelected="1" zoomScale="85" zoomScaleNormal="85" workbookViewId="0">
      <pane xSplit="4" topLeftCell="E1" activePane="topRight" state="frozen"/>
      <selection/>
      <selection pane="topRight" activeCell="J12" sqref="J12"/>
    </sheetView>
  </sheetViews>
  <sheetFormatPr defaultColWidth="9" defaultRowHeight="13.5"/>
  <cols>
    <col min="1" max="1" width="11.7583333333333" customWidth="1"/>
    <col min="7" max="7" width="25.2916666666667" customWidth="1"/>
    <col min="8" max="11" width="9" style="5"/>
    <col min="15" max="15" width="12.625"/>
    <col min="17" max="17" width="15.75" customWidth="1"/>
  </cols>
  <sheetData>
    <row r="1" spans="8:29">
      <c r="H1" s="6" t="s">
        <v>0</v>
      </c>
      <c r="I1" s="6"/>
      <c r="J1" s="6"/>
      <c r="K1" s="6"/>
      <c r="L1" s="6" t="s">
        <v>1</v>
      </c>
      <c r="M1" s="6"/>
      <c r="N1" s="6"/>
      <c r="O1" s="6" t="s">
        <v>2</v>
      </c>
      <c r="P1" s="6"/>
      <c r="Q1" s="6"/>
      <c r="R1" s="6"/>
      <c r="S1" s="6"/>
      <c r="T1" s="6"/>
      <c r="U1" s="6"/>
      <c r="V1" s="6" t="s">
        <v>3</v>
      </c>
      <c r="W1" s="6"/>
      <c r="X1" s="6"/>
      <c r="Y1" s="6"/>
      <c r="Z1" s="6"/>
      <c r="AA1" s="6" t="s">
        <v>4</v>
      </c>
      <c r="AB1" s="6"/>
      <c r="AC1" s="6"/>
    </row>
    <row r="2" ht="15" customHeight="1" spans="1:29">
      <c r="A2" t="s">
        <v>5</v>
      </c>
      <c r="B2" t="s">
        <v>6</v>
      </c>
      <c r="C2" t="s">
        <v>7</v>
      </c>
      <c r="D2" t="s">
        <v>8</v>
      </c>
      <c r="E2" t="s">
        <v>9</v>
      </c>
      <c r="F2" t="s">
        <v>10</v>
      </c>
      <c r="G2" t="s">
        <v>11</v>
      </c>
      <c r="H2" s="5" t="s">
        <v>12</v>
      </c>
      <c r="I2" s="5" t="s">
        <v>13</v>
      </c>
      <c r="J2" s="5" t="s">
        <v>14</v>
      </c>
      <c r="K2" s="5" t="s">
        <v>15</v>
      </c>
      <c r="L2" t="s">
        <v>16</v>
      </c>
      <c r="M2" t="s">
        <v>17</v>
      </c>
      <c r="N2" t="s">
        <v>18</v>
      </c>
      <c r="O2" t="s">
        <v>19</v>
      </c>
      <c r="P2" t="s">
        <v>20</v>
      </c>
      <c r="Q2" t="s">
        <v>21</v>
      </c>
      <c r="R2" t="s">
        <v>22</v>
      </c>
      <c r="S2" t="s">
        <v>23</v>
      </c>
      <c r="T2" t="s">
        <v>24</v>
      </c>
      <c r="U2" t="s">
        <v>25</v>
      </c>
      <c r="V2" t="s">
        <v>26</v>
      </c>
      <c r="W2" t="s">
        <v>27</v>
      </c>
      <c r="X2" t="s">
        <v>28</v>
      </c>
      <c r="Y2" t="s">
        <v>29</v>
      </c>
      <c r="Z2" t="s">
        <v>30</v>
      </c>
      <c r="AA2" t="s">
        <v>31</v>
      </c>
      <c r="AB2" t="s">
        <v>32</v>
      </c>
      <c r="AC2" t="s">
        <v>33</v>
      </c>
    </row>
    <row r="3" spans="1:20">
      <c r="A3" t="s">
        <v>34</v>
      </c>
      <c r="B3" t="s">
        <v>35</v>
      </c>
      <c r="D3" t="s">
        <v>36</v>
      </c>
      <c r="E3" t="s">
        <v>37</v>
      </c>
      <c r="F3">
        <v>1</v>
      </c>
      <c r="I3" s="5">
        <v>1</v>
      </c>
      <c r="O3">
        <v>2500</v>
      </c>
      <c r="R3">
        <f>FLOOR(F3*2,1)</f>
        <v>2</v>
      </c>
      <c r="T3">
        <v>0.5</v>
      </c>
    </row>
    <row r="4" spans="1:18">
      <c r="A4" t="s">
        <v>38</v>
      </c>
      <c r="B4" t="s">
        <v>35</v>
      </c>
      <c r="D4" t="s">
        <v>36</v>
      </c>
      <c r="E4" t="s">
        <v>39</v>
      </c>
      <c r="F4">
        <v>1.2</v>
      </c>
      <c r="J4" s="5">
        <v>1</v>
      </c>
      <c r="O4">
        <v>3000</v>
      </c>
      <c r="Q4">
        <v>0.2</v>
      </c>
      <c r="R4">
        <f t="shared" ref="R4:R15" si="0">FLOOR(F4*2,1)</f>
        <v>2</v>
      </c>
    </row>
    <row r="5" spans="1:20">
      <c r="A5" t="s">
        <v>40</v>
      </c>
      <c r="B5" t="s">
        <v>35</v>
      </c>
      <c r="D5" t="s">
        <v>36</v>
      </c>
      <c r="E5" t="s">
        <v>41</v>
      </c>
      <c r="F5">
        <v>1.5</v>
      </c>
      <c r="H5" s="5">
        <v>2</v>
      </c>
      <c r="O5">
        <v>3750</v>
      </c>
      <c r="R5">
        <f t="shared" si="0"/>
        <v>3</v>
      </c>
      <c r="T5">
        <v>0.7</v>
      </c>
    </row>
    <row r="6" spans="1:18">
      <c r="A6" t="s">
        <v>42</v>
      </c>
      <c r="B6" t="s">
        <v>35</v>
      </c>
      <c r="D6" t="s">
        <v>43</v>
      </c>
      <c r="E6" t="s">
        <v>37</v>
      </c>
      <c r="F6">
        <v>4</v>
      </c>
      <c r="I6" s="5">
        <v>2</v>
      </c>
      <c r="O6">
        <v>8000</v>
      </c>
      <c r="P6">
        <v>200</v>
      </c>
      <c r="R6">
        <f t="shared" si="0"/>
        <v>8</v>
      </c>
    </row>
    <row r="7" spans="1:18">
      <c r="A7" t="s">
        <v>44</v>
      </c>
      <c r="B7" t="s">
        <v>35</v>
      </c>
      <c r="D7" t="s">
        <v>43</v>
      </c>
      <c r="E7" t="s">
        <v>39</v>
      </c>
      <c r="F7">
        <v>4.8</v>
      </c>
      <c r="K7" s="5">
        <v>2</v>
      </c>
      <c r="O7">
        <v>10000</v>
      </c>
      <c r="Q7">
        <v>0.8</v>
      </c>
      <c r="R7">
        <f t="shared" si="0"/>
        <v>9</v>
      </c>
    </row>
    <row r="8" spans="1:20">
      <c r="A8" t="s">
        <v>45</v>
      </c>
      <c r="B8" t="s">
        <v>35</v>
      </c>
      <c r="D8" t="s">
        <v>43</v>
      </c>
      <c r="E8" t="s">
        <v>41</v>
      </c>
      <c r="F8">
        <v>6</v>
      </c>
      <c r="G8" t="s">
        <v>46</v>
      </c>
      <c r="H8" s="5">
        <v>1</v>
      </c>
      <c r="I8" s="5">
        <v>1</v>
      </c>
      <c r="J8" s="5">
        <v>1</v>
      </c>
      <c r="O8">
        <v>12500</v>
      </c>
      <c r="R8">
        <f t="shared" si="0"/>
        <v>12</v>
      </c>
      <c r="T8">
        <v>3</v>
      </c>
    </row>
    <row r="9" spans="1:18">
      <c r="A9" t="s">
        <v>47</v>
      </c>
      <c r="B9" t="s">
        <v>35</v>
      </c>
      <c r="D9" t="s">
        <v>48</v>
      </c>
      <c r="E9" t="s">
        <v>37</v>
      </c>
      <c r="F9">
        <v>9</v>
      </c>
      <c r="G9" t="s">
        <v>49</v>
      </c>
      <c r="H9" s="5">
        <v>3</v>
      </c>
      <c r="O9">
        <v>15000</v>
      </c>
      <c r="P9">
        <v>400</v>
      </c>
      <c r="R9">
        <f t="shared" si="0"/>
        <v>18</v>
      </c>
    </row>
    <row r="10" spans="1:19">
      <c r="A10" t="s">
        <v>50</v>
      </c>
      <c r="B10" t="s">
        <v>35</v>
      </c>
      <c r="D10" t="s">
        <v>48</v>
      </c>
      <c r="E10" t="s">
        <v>39</v>
      </c>
      <c r="F10">
        <v>10.8</v>
      </c>
      <c r="G10" t="s">
        <v>51</v>
      </c>
      <c r="I10" s="5">
        <v>4</v>
      </c>
      <c r="O10">
        <v>18000</v>
      </c>
      <c r="R10">
        <f t="shared" si="0"/>
        <v>21</v>
      </c>
      <c r="S10">
        <v>20</v>
      </c>
    </row>
    <row r="11" spans="1:18">
      <c r="A11" t="s">
        <v>52</v>
      </c>
      <c r="B11" t="s">
        <v>35</v>
      </c>
      <c r="D11" t="s">
        <v>48</v>
      </c>
      <c r="E11" t="s">
        <v>41</v>
      </c>
      <c r="F11">
        <v>13.5</v>
      </c>
      <c r="G11" t="s">
        <v>53</v>
      </c>
      <c r="J11" s="5">
        <v>4</v>
      </c>
      <c r="O11">
        <v>22500</v>
      </c>
      <c r="Q11">
        <v>2.5</v>
      </c>
      <c r="R11">
        <f t="shared" si="0"/>
        <v>27</v>
      </c>
    </row>
    <row r="12" spans="1:18">
      <c r="A12" t="s">
        <v>54</v>
      </c>
      <c r="B12" t="s">
        <v>35</v>
      </c>
      <c r="D12" t="s">
        <v>55</v>
      </c>
      <c r="E12" t="s">
        <v>37</v>
      </c>
      <c r="F12">
        <v>16</v>
      </c>
      <c r="G12" t="s">
        <v>56</v>
      </c>
      <c r="K12" s="5">
        <v>5</v>
      </c>
      <c r="O12">
        <v>22500</v>
      </c>
      <c r="P12">
        <v>800</v>
      </c>
      <c r="R12">
        <f t="shared" si="0"/>
        <v>32</v>
      </c>
    </row>
    <row r="13" spans="1:18">
      <c r="A13" t="s">
        <v>57</v>
      </c>
      <c r="B13" t="s">
        <v>35</v>
      </c>
      <c r="D13" t="s">
        <v>55</v>
      </c>
      <c r="E13" t="s">
        <v>39</v>
      </c>
      <c r="F13">
        <v>19.2</v>
      </c>
      <c r="G13" t="s">
        <v>58</v>
      </c>
      <c r="I13" s="5">
        <v>2</v>
      </c>
      <c r="J13" s="5">
        <v>3</v>
      </c>
      <c r="O13">
        <v>25000</v>
      </c>
      <c r="P13">
        <v>1000</v>
      </c>
      <c r="R13">
        <f t="shared" si="0"/>
        <v>38</v>
      </c>
    </row>
    <row r="14" spans="1:18">
      <c r="A14" t="s">
        <v>59</v>
      </c>
      <c r="B14" t="s">
        <v>35</v>
      </c>
      <c r="D14" t="s">
        <v>55</v>
      </c>
      <c r="E14" t="s">
        <v>41</v>
      </c>
      <c r="F14">
        <v>24</v>
      </c>
      <c r="G14" t="s">
        <v>60</v>
      </c>
      <c r="H14" s="5">
        <v>3</v>
      </c>
      <c r="K14" s="5">
        <v>3</v>
      </c>
      <c r="O14">
        <v>35000</v>
      </c>
      <c r="Q14">
        <v>4</v>
      </c>
      <c r="R14">
        <f t="shared" si="0"/>
        <v>48</v>
      </c>
    </row>
    <row r="15" spans="1:20">
      <c r="A15" t="s">
        <v>61</v>
      </c>
      <c r="B15" t="s">
        <v>35</v>
      </c>
      <c r="D15" t="s">
        <v>62</v>
      </c>
      <c r="E15" t="s">
        <v>41</v>
      </c>
      <c r="F15">
        <v>37.5</v>
      </c>
      <c r="G15" t="s">
        <v>63</v>
      </c>
      <c r="H15" s="5">
        <v>2</v>
      </c>
      <c r="I15" s="5">
        <v>2</v>
      </c>
      <c r="J15" s="5">
        <v>2</v>
      </c>
      <c r="K15" s="5">
        <v>2</v>
      </c>
      <c r="O15">
        <v>50000</v>
      </c>
      <c r="R15">
        <f t="shared" si="0"/>
        <v>75</v>
      </c>
      <c r="T15">
        <v>20</v>
      </c>
    </row>
    <row r="16" spans="1:27">
      <c r="A16" t="s">
        <v>64</v>
      </c>
      <c r="B16" t="s">
        <v>65</v>
      </c>
      <c r="D16" t="s">
        <v>36</v>
      </c>
      <c r="E16" t="s">
        <v>37</v>
      </c>
      <c r="K16" s="5">
        <v>1</v>
      </c>
      <c r="AA16">
        <v>20</v>
      </c>
    </row>
    <row r="17" spans="1:27">
      <c r="A17" t="s">
        <v>66</v>
      </c>
      <c r="B17" t="s">
        <v>65</v>
      </c>
      <c r="D17" t="s">
        <v>36</v>
      </c>
      <c r="E17" t="s">
        <v>39</v>
      </c>
      <c r="J17" s="5">
        <v>1</v>
      </c>
      <c r="AA17">
        <v>20</v>
      </c>
    </row>
    <row r="18" spans="1:27">
      <c r="A18" t="s">
        <v>67</v>
      </c>
      <c r="B18" t="s">
        <v>65</v>
      </c>
      <c r="D18" t="s">
        <v>43</v>
      </c>
      <c r="E18" t="s">
        <v>37</v>
      </c>
      <c r="I18" s="5">
        <v>2</v>
      </c>
      <c r="AA18">
        <v>50</v>
      </c>
    </row>
    <row r="19" spans="1:27">
      <c r="A19" t="s">
        <v>68</v>
      </c>
      <c r="B19" t="s">
        <v>65</v>
      </c>
      <c r="D19" t="s">
        <v>43</v>
      </c>
      <c r="E19" t="s">
        <v>39</v>
      </c>
      <c r="H19" s="5">
        <v>2</v>
      </c>
      <c r="AA19">
        <v>50</v>
      </c>
    </row>
    <row r="20" spans="1:27">
      <c r="A20" t="s">
        <v>69</v>
      </c>
      <c r="B20" t="s">
        <v>65</v>
      </c>
      <c r="D20" t="s">
        <v>48</v>
      </c>
      <c r="E20" t="s">
        <v>37</v>
      </c>
      <c r="I20" s="5">
        <v>3</v>
      </c>
      <c r="AA20">
        <v>100</v>
      </c>
    </row>
    <row r="21" spans="1:27">
      <c r="A21" t="s">
        <v>70</v>
      </c>
      <c r="B21" t="s">
        <v>65</v>
      </c>
      <c r="D21" t="s">
        <v>48</v>
      </c>
      <c r="E21" t="s">
        <v>39</v>
      </c>
      <c r="J21" s="5">
        <v>3</v>
      </c>
      <c r="AA21">
        <v>100</v>
      </c>
    </row>
    <row r="22" spans="1:27">
      <c r="A22" t="s">
        <v>71</v>
      </c>
      <c r="B22" t="s">
        <v>65</v>
      </c>
      <c r="D22" t="s">
        <v>55</v>
      </c>
      <c r="E22" t="s">
        <v>37</v>
      </c>
      <c r="K22" s="5">
        <v>4</v>
      </c>
      <c r="AA22">
        <v>120</v>
      </c>
    </row>
    <row r="23" spans="1:27">
      <c r="A23" t="s">
        <v>72</v>
      </c>
      <c r="B23" t="s">
        <v>65</v>
      </c>
      <c r="D23" t="s">
        <v>62</v>
      </c>
      <c r="E23" t="s">
        <v>41</v>
      </c>
      <c r="H23" s="5">
        <v>2</v>
      </c>
      <c r="I23" s="5">
        <v>2</v>
      </c>
      <c r="J23" s="5">
        <v>2</v>
      </c>
      <c r="K23" s="5">
        <v>2</v>
      </c>
      <c r="AA23">
        <v>150</v>
      </c>
    </row>
    <row r="24" spans="1:22">
      <c r="A24" t="s">
        <v>73</v>
      </c>
      <c r="B24" t="s">
        <v>74</v>
      </c>
      <c r="D24" t="s">
        <v>36</v>
      </c>
      <c r="E24" t="s">
        <v>37</v>
      </c>
      <c r="H24" s="5">
        <v>1</v>
      </c>
      <c r="N24">
        <v>5</v>
      </c>
      <c r="V24">
        <v>5</v>
      </c>
    </row>
    <row r="25" spans="1:28">
      <c r="A25" t="s">
        <v>75</v>
      </c>
      <c r="B25" t="s">
        <v>74</v>
      </c>
      <c r="D25" t="s">
        <v>36</v>
      </c>
      <c r="E25" t="s">
        <v>39</v>
      </c>
      <c r="I25" s="5">
        <v>1</v>
      </c>
      <c r="N25">
        <v>10</v>
      </c>
      <c r="V25">
        <v>6</v>
      </c>
      <c r="AB25">
        <v>20</v>
      </c>
    </row>
    <row r="26" spans="1:29">
      <c r="A26" t="s">
        <v>76</v>
      </c>
      <c r="B26" t="s">
        <v>74</v>
      </c>
      <c r="D26" t="s">
        <v>36</v>
      </c>
      <c r="E26" t="s">
        <v>41</v>
      </c>
      <c r="J26" s="5">
        <v>2</v>
      </c>
      <c r="N26">
        <v>10</v>
      </c>
      <c r="V26">
        <v>7</v>
      </c>
      <c r="AC26">
        <v>2</v>
      </c>
    </row>
    <row r="27" spans="1:29">
      <c r="A27" t="s">
        <v>77</v>
      </c>
      <c r="B27" t="s">
        <v>74</v>
      </c>
      <c r="D27" t="s">
        <v>43</v>
      </c>
      <c r="E27" t="s">
        <v>37</v>
      </c>
      <c r="I27" s="5">
        <v>2</v>
      </c>
      <c r="N27">
        <v>15</v>
      </c>
      <c r="V27">
        <v>10</v>
      </c>
      <c r="AC27">
        <v>3</v>
      </c>
    </row>
    <row r="28" spans="1:25">
      <c r="A28" t="s">
        <v>78</v>
      </c>
      <c r="B28" t="s">
        <v>74</v>
      </c>
      <c r="D28" t="s">
        <v>43</v>
      </c>
      <c r="E28" t="s">
        <v>39</v>
      </c>
      <c r="K28" s="5">
        <v>3</v>
      </c>
      <c r="N28">
        <v>20</v>
      </c>
      <c r="V28">
        <v>12</v>
      </c>
      <c r="Y28">
        <v>30</v>
      </c>
    </row>
    <row r="29" spans="1:22">
      <c r="A29" t="s">
        <v>79</v>
      </c>
      <c r="B29" t="s">
        <v>74</v>
      </c>
      <c r="D29" t="s">
        <v>48</v>
      </c>
      <c r="E29" t="s">
        <v>37</v>
      </c>
      <c r="H29" s="5">
        <v>3</v>
      </c>
      <c r="N29">
        <v>30</v>
      </c>
      <c r="Q29">
        <v>2</v>
      </c>
      <c r="V29">
        <v>15</v>
      </c>
    </row>
    <row r="30" spans="1:22">
      <c r="A30" t="s">
        <v>80</v>
      </c>
      <c r="B30" t="s">
        <v>74</v>
      </c>
      <c r="D30" t="s">
        <v>48</v>
      </c>
      <c r="E30" t="s">
        <v>39</v>
      </c>
      <c r="I30" s="5">
        <v>4</v>
      </c>
      <c r="N30">
        <v>40</v>
      </c>
      <c r="R30">
        <v>15</v>
      </c>
      <c r="V30">
        <v>18</v>
      </c>
    </row>
    <row r="31" spans="1:22">
      <c r="A31" t="s">
        <v>81</v>
      </c>
      <c r="B31" t="s">
        <v>74</v>
      </c>
      <c r="D31" t="s">
        <v>55</v>
      </c>
      <c r="E31" t="s">
        <v>37</v>
      </c>
      <c r="G31" t="s">
        <v>82</v>
      </c>
      <c r="J31" s="5">
        <v>4</v>
      </c>
      <c r="N31">
        <v>50</v>
      </c>
      <c r="T31">
        <v>5</v>
      </c>
      <c r="V31">
        <v>20</v>
      </c>
    </row>
    <row r="32" spans="1:24">
      <c r="A32" t="s">
        <v>83</v>
      </c>
      <c r="B32" t="s">
        <v>74</v>
      </c>
      <c r="D32" t="s">
        <v>55</v>
      </c>
      <c r="E32" t="s">
        <v>39</v>
      </c>
      <c r="G32" t="s">
        <v>84</v>
      </c>
      <c r="H32" s="5">
        <v>2</v>
      </c>
      <c r="I32" s="5">
        <v>3</v>
      </c>
      <c r="N32">
        <v>60</v>
      </c>
      <c r="V32">
        <v>24</v>
      </c>
      <c r="X32">
        <v>2</v>
      </c>
    </row>
    <row r="33" spans="1:26">
      <c r="A33" t="s">
        <v>85</v>
      </c>
      <c r="B33" t="s">
        <v>74</v>
      </c>
      <c r="D33" t="s">
        <v>55</v>
      </c>
      <c r="E33" t="s">
        <v>41</v>
      </c>
      <c r="G33" t="s">
        <v>86</v>
      </c>
      <c r="J33" s="5">
        <v>2</v>
      </c>
      <c r="K33" s="5">
        <v>3</v>
      </c>
      <c r="N33">
        <v>100</v>
      </c>
      <c r="V33">
        <v>28</v>
      </c>
      <c r="Z33">
        <v>0.1</v>
      </c>
    </row>
    <row r="34" spans="1:23">
      <c r="A34" t="s">
        <v>87</v>
      </c>
      <c r="B34" t="s">
        <v>74</v>
      </c>
      <c r="D34" t="s">
        <v>62</v>
      </c>
      <c r="E34" t="s">
        <v>41</v>
      </c>
      <c r="G34" t="s">
        <v>88</v>
      </c>
      <c r="H34" s="5">
        <v>2</v>
      </c>
      <c r="I34" s="5">
        <v>2</v>
      </c>
      <c r="J34" s="5">
        <v>2</v>
      </c>
      <c r="K34" s="5">
        <v>2</v>
      </c>
      <c r="N34">
        <v>150</v>
      </c>
      <c r="V34">
        <v>35</v>
      </c>
      <c r="W34">
        <v>0.5</v>
      </c>
    </row>
    <row r="35" spans="1:14">
      <c r="A35" t="s">
        <v>89</v>
      </c>
      <c r="B35" t="s">
        <v>90</v>
      </c>
      <c r="D35" t="s">
        <v>36</v>
      </c>
      <c r="E35" t="s">
        <v>37</v>
      </c>
      <c r="J35" s="5">
        <v>1</v>
      </c>
      <c r="M35">
        <v>5</v>
      </c>
      <c r="N35">
        <v>5</v>
      </c>
    </row>
    <row r="36" spans="1:14">
      <c r="A36" t="s">
        <v>91</v>
      </c>
      <c r="B36" t="s">
        <v>90</v>
      </c>
      <c r="D36" t="s">
        <v>36</v>
      </c>
      <c r="E36" t="s">
        <v>37</v>
      </c>
      <c r="I36" s="5">
        <v>1</v>
      </c>
      <c r="M36">
        <v>5</v>
      </c>
      <c r="N36">
        <v>5</v>
      </c>
    </row>
    <row r="37" spans="1:15">
      <c r="A37" t="s">
        <v>92</v>
      </c>
      <c r="B37" t="s">
        <v>90</v>
      </c>
      <c r="D37" t="s">
        <v>36</v>
      </c>
      <c r="E37" t="s">
        <v>39</v>
      </c>
      <c r="H37" s="5">
        <v>1</v>
      </c>
      <c r="M37">
        <v>10</v>
      </c>
      <c r="O37">
        <v>3000</v>
      </c>
    </row>
    <row r="38" spans="1:29">
      <c r="A38" t="s">
        <v>93</v>
      </c>
      <c r="B38" t="s">
        <v>90</v>
      </c>
      <c r="D38" t="s">
        <v>36</v>
      </c>
      <c r="E38" t="s">
        <v>39</v>
      </c>
      <c r="J38" s="5">
        <v>1</v>
      </c>
      <c r="M38">
        <v>10</v>
      </c>
      <c r="AC38">
        <v>2</v>
      </c>
    </row>
    <row r="39" spans="1:16">
      <c r="A39" t="s">
        <v>94</v>
      </c>
      <c r="B39" t="s">
        <v>90</v>
      </c>
      <c r="D39" t="s">
        <v>36</v>
      </c>
      <c r="E39" t="s">
        <v>41</v>
      </c>
      <c r="K39" s="5">
        <v>2</v>
      </c>
      <c r="M39">
        <v>15</v>
      </c>
      <c r="P39">
        <v>150</v>
      </c>
    </row>
    <row r="40" spans="1:29">
      <c r="A40" t="s">
        <v>95</v>
      </c>
      <c r="B40" t="s">
        <v>90</v>
      </c>
      <c r="D40" t="s">
        <v>36</v>
      </c>
      <c r="E40" t="s">
        <v>41</v>
      </c>
      <c r="J40" s="5">
        <v>2</v>
      </c>
      <c r="M40">
        <v>15</v>
      </c>
      <c r="AC40">
        <v>3</v>
      </c>
    </row>
    <row r="41" spans="1:29">
      <c r="A41" t="s">
        <v>96</v>
      </c>
      <c r="B41" t="s">
        <v>90</v>
      </c>
      <c r="D41" t="s">
        <v>43</v>
      </c>
      <c r="E41" t="s">
        <v>37</v>
      </c>
      <c r="H41" s="5">
        <v>2</v>
      </c>
      <c r="M41">
        <v>20</v>
      </c>
      <c r="AC41">
        <v>3</v>
      </c>
    </row>
    <row r="42" spans="1:17">
      <c r="A42" t="s">
        <v>97</v>
      </c>
      <c r="B42" t="s">
        <v>90</v>
      </c>
      <c r="D42" t="s">
        <v>43</v>
      </c>
      <c r="E42" t="s">
        <v>37</v>
      </c>
      <c r="I42" s="5">
        <v>2</v>
      </c>
      <c r="M42">
        <v>20</v>
      </c>
      <c r="Q42">
        <v>0.8</v>
      </c>
    </row>
    <row r="43" spans="1:18">
      <c r="A43" t="s">
        <v>98</v>
      </c>
      <c r="B43" t="s">
        <v>90</v>
      </c>
      <c r="D43" t="s">
        <v>43</v>
      </c>
      <c r="E43" t="s">
        <v>39</v>
      </c>
      <c r="J43" s="5">
        <v>1</v>
      </c>
      <c r="K43" s="5">
        <v>1</v>
      </c>
      <c r="M43">
        <v>25</v>
      </c>
      <c r="R43">
        <v>15</v>
      </c>
    </row>
    <row r="44" spans="1:19">
      <c r="A44" t="s">
        <v>99</v>
      </c>
      <c r="B44" t="s">
        <v>90</v>
      </c>
      <c r="D44" t="s">
        <v>43</v>
      </c>
      <c r="E44" t="s">
        <v>41</v>
      </c>
      <c r="I44" s="5">
        <v>1</v>
      </c>
      <c r="J44" s="5">
        <v>2</v>
      </c>
      <c r="M44">
        <v>30</v>
      </c>
      <c r="S44">
        <v>10</v>
      </c>
    </row>
    <row r="45" spans="1:20">
      <c r="A45" t="s">
        <v>100</v>
      </c>
      <c r="B45" t="s">
        <v>90</v>
      </c>
      <c r="D45" t="s">
        <v>48</v>
      </c>
      <c r="E45" t="s">
        <v>37</v>
      </c>
      <c r="H45" s="5">
        <v>3</v>
      </c>
      <c r="M45">
        <v>35</v>
      </c>
      <c r="T45">
        <v>5</v>
      </c>
    </row>
    <row r="46" spans="1:21">
      <c r="A46" t="s">
        <v>101</v>
      </c>
      <c r="B46" t="s">
        <v>90</v>
      </c>
      <c r="D46" t="s">
        <v>48</v>
      </c>
      <c r="E46" t="s">
        <v>39</v>
      </c>
      <c r="I46" s="5">
        <v>2</v>
      </c>
      <c r="J46" s="5">
        <v>1</v>
      </c>
      <c r="M46">
        <v>40</v>
      </c>
      <c r="U46">
        <v>10</v>
      </c>
    </row>
    <row r="47" spans="1:29">
      <c r="A47" t="s">
        <v>102</v>
      </c>
      <c r="B47" t="s">
        <v>90</v>
      </c>
      <c r="D47" t="s">
        <v>48</v>
      </c>
      <c r="E47" t="s">
        <v>39</v>
      </c>
      <c r="J47" s="5">
        <v>3</v>
      </c>
      <c r="M47">
        <v>40</v>
      </c>
      <c r="V47">
        <v>15</v>
      </c>
      <c r="AC47">
        <v>5</v>
      </c>
    </row>
    <row r="48" spans="1:23">
      <c r="A48" t="s">
        <v>103</v>
      </c>
      <c r="B48" t="s">
        <v>90</v>
      </c>
      <c r="D48" t="s">
        <v>48</v>
      </c>
      <c r="E48" t="s">
        <v>41</v>
      </c>
      <c r="H48" s="5">
        <v>2</v>
      </c>
      <c r="J48" s="5">
        <v>2</v>
      </c>
      <c r="M48">
        <v>45</v>
      </c>
      <c r="W48">
        <v>0.3</v>
      </c>
    </row>
    <row r="49" spans="1:24">
      <c r="A49" t="s">
        <v>104</v>
      </c>
      <c r="B49" t="s">
        <v>90</v>
      </c>
      <c r="D49" t="s">
        <v>55</v>
      </c>
      <c r="E49" t="s">
        <v>37</v>
      </c>
      <c r="I49" s="5">
        <v>2</v>
      </c>
      <c r="K49" s="5">
        <v>2</v>
      </c>
      <c r="M49">
        <v>50</v>
      </c>
      <c r="X49">
        <v>5</v>
      </c>
    </row>
    <row r="50" spans="1:28">
      <c r="A50" t="s">
        <v>105</v>
      </c>
      <c r="B50" t="s">
        <v>90</v>
      </c>
      <c r="D50" t="s">
        <v>55</v>
      </c>
      <c r="E50" t="s">
        <v>39</v>
      </c>
      <c r="I50" s="5">
        <v>1</v>
      </c>
      <c r="J50" s="5">
        <v>3</v>
      </c>
      <c r="M50">
        <v>80</v>
      </c>
      <c r="AB50">
        <v>50</v>
      </c>
    </row>
    <row r="51" spans="1:29">
      <c r="A51" t="s">
        <v>106</v>
      </c>
      <c r="B51" t="s">
        <v>90</v>
      </c>
      <c r="D51" t="s">
        <v>55</v>
      </c>
      <c r="E51" t="s">
        <v>41</v>
      </c>
      <c r="H51" s="5">
        <v>2</v>
      </c>
      <c r="I51" s="5">
        <v>1</v>
      </c>
      <c r="K51" s="5">
        <v>3</v>
      </c>
      <c r="M51">
        <v>100</v>
      </c>
      <c r="AC51">
        <v>8</v>
      </c>
    </row>
    <row r="52" spans="1:25">
      <c r="A52" t="s">
        <v>107</v>
      </c>
      <c r="B52" t="s">
        <v>90</v>
      </c>
      <c r="D52" t="s">
        <v>62</v>
      </c>
      <c r="E52" t="s">
        <v>41</v>
      </c>
      <c r="H52" s="5">
        <v>2</v>
      </c>
      <c r="I52" s="5">
        <v>2</v>
      </c>
      <c r="J52" s="5">
        <v>2</v>
      </c>
      <c r="K52" s="5">
        <v>2</v>
      </c>
      <c r="M52">
        <v>180</v>
      </c>
      <c r="Y52">
        <v>60</v>
      </c>
    </row>
    <row r="53" spans="1:26">
      <c r="A53" t="s">
        <v>108</v>
      </c>
      <c r="B53" t="s">
        <v>90</v>
      </c>
      <c r="D53" t="s">
        <v>62</v>
      </c>
      <c r="E53" t="s">
        <v>41</v>
      </c>
      <c r="H53" s="5">
        <v>2</v>
      </c>
      <c r="I53" s="5">
        <v>2</v>
      </c>
      <c r="J53" s="5">
        <v>2</v>
      </c>
      <c r="K53" s="5">
        <v>2</v>
      </c>
      <c r="M53">
        <v>180</v>
      </c>
      <c r="Z53">
        <v>0.3</v>
      </c>
    </row>
    <row r="54" spans="1:21">
      <c r="A54" t="s">
        <v>109</v>
      </c>
      <c r="B54" t="s">
        <v>110</v>
      </c>
      <c r="D54" t="s">
        <v>36</v>
      </c>
      <c r="E54" t="s">
        <v>39</v>
      </c>
      <c r="H54" s="5">
        <v>3</v>
      </c>
      <c r="I54" s="5">
        <v>3</v>
      </c>
      <c r="J54" s="5">
        <v>3</v>
      </c>
      <c r="K54" s="5">
        <v>3</v>
      </c>
      <c r="N54" s="7">
        <v>20</v>
      </c>
      <c r="R54">
        <v>5</v>
      </c>
      <c r="S54">
        <v>5</v>
      </c>
      <c r="U54" s="7">
        <v>10</v>
      </c>
    </row>
    <row r="55" spans="1:27">
      <c r="A55" t="s">
        <v>111</v>
      </c>
      <c r="B55" t="s">
        <v>110</v>
      </c>
      <c r="D55" t="s">
        <v>36</v>
      </c>
      <c r="E55" t="s">
        <v>39</v>
      </c>
      <c r="N55" s="7"/>
      <c r="U55" s="7"/>
      <c r="AA55">
        <v>50</v>
      </c>
    </row>
    <row r="56" spans="1:21">
      <c r="A56" t="s">
        <v>112</v>
      </c>
      <c r="B56" t="s">
        <v>110</v>
      </c>
      <c r="D56" t="s">
        <v>43</v>
      </c>
      <c r="E56" t="s">
        <v>39</v>
      </c>
      <c r="H56" s="5">
        <v>6</v>
      </c>
      <c r="I56" s="5">
        <v>6</v>
      </c>
      <c r="J56" s="5">
        <v>6</v>
      </c>
      <c r="K56" s="5">
        <v>6</v>
      </c>
      <c r="N56" s="7">
        <v>100</v>
      </c>
      <c r="R56">
        <v>10</v>
      </c>
      <c r="S56">
        <v>10</v>
      </c>
      <c r="U56" s="7">
        <v>20</v>
      </c>
    </row>
    <row r="57" spans="1:21">
      <c r="A57" t="s">
        <v>113</v>
      </c>
      <c r="B57" t="s">
        <v>110</v>
      </c>
      <c r="D57" t="s">
        <v>43</v>
      </c>
      <c r="E57" t="s">
        <v>39</v>
      </c>
      <c r="N57" s="7"/>
      <c r="O57">
        <v>15000</v>
      </c>
      <c r="P57">
        <v>300</v>
      </c>
      <c r="S57">
        <v>12</v>
      </c>
      <c r="U57" s="7"/>
    </row>
    <row r="58" spans="1:27">
      <c r="A58" t="s">
        <v>114</v>
      </c>
      <c r="B58" t="s">
        <v>110</v>
      </c>
      <c r="D58" t="s">
        <v>43</v>
      </c>
      <c r="E58" t="s">
        <v>39</v>
      </c>
      <c r="N58" s="7"/>
      <c r="U58" s="7"/>
      <c r="AA58">
        <v>100</v>
      </c>
    </row>
    <row r="59" spans="1:21">
      <c r="A59" t="s">
        <v>115</v>
      </c>
      <c r="B59" t="s">
        <v>110</v>
      </c>
      <c r="D59" t="s">
        <v>48</v>
      </c>
      <c r="E59" t="s">
        <v>39</v>
      </c>
      <c r="H59" s="5">
        <v>8</v>
      </c>
      <c r="I59" s="5">
        <v>8</v>
      </c>
      <c r="J59" s="5">
        <v>8</v>
      </c>
      <c r="K59" s="5">
        <v>8</v>
      </c>
      <c r="N59" s="7">
        <v>200</v>
      </c>
      <c r="R59">
        <v>20</v>
      </c>
      <c r="S59">
        <v>15</v>
      </c>
      <c r="U59" s="7">
        <v>30</v>
      </c>
    </row>
    <row r="60" spans="1:21">
      <c r="A60" t="s">
        <v>116</v>
      </c>
      <c r="B60" t="s">
        <v>110</v>
      </c>
      <c r="D60" t="s">
        <v>48</v>
      </c>
      <c r="E60" t="s">
        <v>39</v>
      </c>
      <c r="N60" s="7"/>
      <c r="U60" s="7"/>
    </row>
    <row r="61" spans="1:27">
      <c r="A61" t="s">
        <v>117</v>
      </c>
      <c r="B61" t="s">
        <v>110</v>
      </c>
      <c r="D61" t="s">
        <v>48</v>
      </c>
      <c r="E61" t="s">
        <v>39</v>
      </c>
      <c r="N61" s="7"/>
      <c r="U61" s="7"/>
      <c r="AA61">
        <v>120</v>
      </c>
    </row>
    <row r="62" spans="1:21">
      <c r="A62" t="s">
        <v>118</v>
      </c>
      <c r="B62" t="s">
        <v>110</v>
      </c>
      <c r="D62" t="s">
        <v>55</v>
      </c>
      <c r="E62" t="s">
        <v>39</v>
      </c>
      <c r="H62" s="5">
        <v>9</v>
      </c>
      <c r="I62" s="5">
        <v>9</v>
      </c>
      <c r="J62" s="5">
        <v>9</v>
      </c>
      <c r="K62" s="5">
        <v>9</v>
      </c>
      <c r="N62" s="7">
        <v>500</v>
      </c>
      <c r="O62">
        <v>40000</v>
      </c>
      <c r="U62" s="7">
        <v>40</v>
      </c>
    </row>
    <row r="63" spans="1:21">
      <c r="A63" t="s">
        <v>119</v>
      </c>
      <c r="B63" t="s">
        <v>110</v>
      </c>
      <c r="D63" t="s">
        <v>55</v>
      </c>
      <c r="E63" t="s">
        <v>39</v>
      </c>
      <c r="N63" s="7"/>
      <c r="R63">
        <v>40</v>
      </c>
      <c r="S63">
        <v>20</v>
      </c>
      <c r="U63" s="7"/>
    </row>
    <row r="64" spans="1:27">
      <c r="A64" t="s">
        <v>120</v>
      </c>
      <c r="B64" t="s">
        <v>110</v>
      </c>
      <c r="D64" t="s">
        <v>55</v>
      </c>
      <c r="E64" t="s">
        <v>39</v>
      </c>
      <c r="N64" s="7"/>
      <c r="U64" s="7"/>
      <c r="AA64">
        <v>150</v>
      </c>
    </row>
    <row r="65" spans="1:25">
      <c r="A65" t="s">
        <v>121</v>
      </c>
      <c r="B65" t="s">
        <v>122</v>
      </c>
      <c r="C65" t="s">
        <v>123</v>
      </c>
      <c r="D65" t="s">
        <v>36</v>
      </c>
      <c r="E65" t="s">
        <v>37</v>
      </c>
      <c r="I65" s="5">
        <v>1</v>
      </c>
      <c r="L65">
        <v>10</v>
      </c>
      <c r="Y65">
        <v>10</v>
      </c>
    </row>
    <row r="66" spans="1:25">
      <c r="A66" t="s">
        <v>124</v>
      </c>
      <c r="B66" t="s">
        <v>122</v>
      </c>
      <c r="C66" t="s">
        <v>125</v>
      </c>
      <c r="D66" t="s">
        <v>36</v>
      </c>
      <c r="E66" t="s">
        <v>39</v>
      </c>
      <c r="J66" s="5">
        <v>1</v>
      </c>
      <c r="L66">
        <v>20</v>
      </c>
      <c r="Y66">
        <v>10</v>
      </c>
    </row>
    <row r="67" spans="1:25">
      <c r="A67" t="s">
        <v>126</v>
      </c>
      <c r="B67" t="s">
        <v>122</v>
      </c>
      <c r="C67" t="s">
        <v>127</v>
      </c>
      <c r="D67" t="s">
        <v>36</v>
      </c>
      <c r="E67" t="s">
        <v>37</v>
      </c>
      <c r="K67" s="5">
        <v>1</v>
      </c>
      <c r="L67">
        <v>10</v>
      </c>
      <c r="Y67">
        <v>10</v>
      </c>
    </row>
    <row r="68" spans="1:25">
      <c r="A68" t="s">
        <v>128</v>
      </c>
      <c r="B68" t="s">
        <v>122</v>
      </c>
      <c r="C68" t="s">
        <v>123</v>
      </c>
      <c r="D68" t="s">
        <v>43</v>
      </c>
      <c r="E68" t="s">
        <v>37</v>
      </c>
      <c r="H68" s="5">
        <v>2</v>
      </c>
      <c r="L68">
        <v>30</v>
      </c>
      <c r="Y68">
        <v>20</v>
      </c>
    </row>
    <row r="69" spans="1:25">
      <c r="A69" t="s">
        <v>129</v>
      </c>
      <c r="B69" t="s">
        <v>122</v>
      </c>
      <c r="C69" t="s">
        <v>125</v>
      </c>
      <c r="D69" t="s">
        <v>43</v>
      </c>
      <c r="E69" t="s">
        <v>39</v>
      </c>
      <c r="J69" s="5">
        <v>2</v>
      </c>
      <c r="L69">
        <v>40</v>
      </c>
      <c r="Y69">
        <v>20</v>
      </c>
    </row>
    <row r="70" spans="1:25">
      <c r="A70" t="s">
        <v>130</v>
      </c>
      <c r="B70" t="s">
        <v>122</v>
      </c>
      <c r="C70" t="s">
        <v>125</v>
      </c>
      <c r="D70" t="s">
        <v>48</v>
      </c>
      <c r="E70" t="s">
        <v>37</v>
      </c>
      <c r="I70" s="5">
        <v>3</v>
      </c>
      <c r="L70">
        <v>50</v>
      </c>
      <c r="Y70">
        <v>30</v>
      </c>
    </row>
    <row r="71" spans="1:25">
      <c r="A71" t="s">
        <v>131</v>
      </c>
      <c r="B71" t="s">
        <v>122</v>
      </c>
      <c r="C71" t="s">
        <v>125</v>
      </c>
      <c r="D71" t="s">
        <v>48</v>
      </c>
      <c r="E71" t="s">
        <v>41</v>
      </c>
      <c r="H71" s="5">
        <v>2</v>
      </c>
      <c r="J71" s="5">
        <v>2</v>
      </c>
      <c r="L71">
        <v>80</v>
      </c>
      <c r="Y71">
        <v>30</v>
      </c>
    </row>
    <row r="72" spans="1:25">
      <c r="A72" t="s">
        <v>132</v>
      </c>
      <c r="B72" t="s">
        <v>122</v>
      </c>
      <c r="C72" t="s">
        <v>127</v>
      </c>
      <c r="D72" t="s">
        <v>48</v>
      </c>
      <c r="E72" t="s">
        <v>39</v>
      </c>
      <c r="I72" s="5">
        <v>2</v>
      </c>
      <c r="K72" s="5">
        <v>1</v>
      </c>
      <c r="L72">
        <v>60</v>
      </c>
      <c r="Y72">
        <v>30</v>
      </c>
    </row>
    <row r="73" spans="1:25">
      <c r="A73" t="s">
        <v>133</v>
      </c>
      <c r="B73" t="s">
        <v>122</v>
      </c>
      <c r="C73" t="s">
        <v>123</v>
      </c>
      <c r="D73" t="s">
        <v>55</v>
      </c>
      <c r="E73" t="s">
        <v>37</v>
      </c>
      <c r="J73" s="5">
        <v>2</v>
      </c>
      <c r="K73" s="5">
        <v>2</v>
      </c>
      <c r="L73">
        <v>100</v>
      </c>
      <c r="Y73">
        <v>40</v>
      </c>
    </row>
    <row r="74" spans="1:25">
      <c r="A74" t="s">
        <v>134</v>
      </c>
      <c r="B74" t="s">
        <v>122</v>
      </c>
      <c r="C74" t="s">
        <v>123</v>
      </c>
      <c r="D74" t="s">
        <v>55</v>
      </c>
      <c r="E74" t="s">
        <v>39</v>
      </c>
      <c r="H74" s="5">
        <v>2</v>
      </c>
      <c r="K74" s="5">
        <v>2</v>
      </c>
      <c r="L74">
        <v>120</v>
      </c>
      <c r="Y74">
        <v>40</v>
      </c>
    </row>
    <row r="75" spans="1:25">
      <c r="A75" t="s">
        <v>135</v>
      </c>
      <c r="B75" t="s">
        <v>122</v>
      </c>
      <c r="C75" t="s">
        <v>127</v>
      </c>
      <c r="D75" t="s">
        <v>55</v>
      </c>
      <c r="E75" t="s">
        <v>41</v>
      </c>
      <c r="I75" s="5">
        <v>2</v>
      </c>
      <c r="J75" s="5">
        <v>3</v>
      </c>
      <c r="L75">
        <v>150</v>
      </c>
      <c r="Y75">
        <v>40</v>
      </c>
    </row>
    <row r="76" spans="1:25">
      <c r="A76" t="s">
        <v>136</v>
      </c>
      <c r="B76" t="s">
        <v>122</v>
      </c>
      <c r="C76" t="s">
        <v>125</v>
      </c>
      <c r="D76" t="s">
        <v>62</v>
      </c>
      <c r="E76" t="s">
        <v>41</v>
      </c>
      <c r="F76" t="s">
        <v>137</v>
      </c>
      <c r="G76" t="s">
        <v>138</v>
      </c>
      <c r="H76" s="5">
        <v>2</v>
      </c>
      <c r="I76" s="5">
        <v>2</v>
      </c>
      <c r="J76" s="5">
        <v>2</v>
      </c>
      <c r="K76" s="5">
        <v>2</v>
      </c>
      <c r="L76">
        <v>240</v>
      </c>
      <c r="Y76">
        <v>50</v>
      </c>
    </row>
    <row r="77" spans="1:25">
      <c r="A77" t="s">
        <v>139</v>
      </c>
      <c r="B77" t="s">
        <v>122</v>
      </c>
      <c r="C77" t="s">
        <v>123</v>
      </c>
      <c r="D77" t="s">
        <v>62</v>
      </c>
      <c r="E77" t="s">
        <v>41</v>
      </c>
      <c r="F77" t="s">
        <v>137</v>
      </c>
      <c r="G77" t="s">
        <v>140</v>
      </c>
      <c r="H77" s="5">
        <v>2</v>
      </c>
      <c r="I77" s="5">
        <v>2</v>
      </c>
      <c r="J77" s="5">
        <v>2</v>
      </c>
      <c r="K77" s="5">
        <v>2</v>
      </c>
      <c r="L77">
        <v>240</v>
      </c>
      <c r="Y77">
        <v>50</v>
      </c>
    </row>
    <row r="78" spans="1:25">
      <c r="A78" t="s">
        <v>141</v>
      </c>
      <c r="B78" t="s">
        <v>122</v>
      </c>
      <c r="C78" t="s">
        <v>127</v>
      </c>
      <c r="D78" t="s">
        <v>62</v>
      </c>
      <c r="E78" t="s">
        <v>41</v>
      </c>
      <c r="F78" t="s">
        <v>137</v>
      </c>
      <c r="G78" t="s">
        <v>142</v>
      </c>
      <c r="H78" s="5">
        <v>2</v>
      </c>
      <c r="I78" s="5">
        <v>2</v>
      </c>
      <c r="J78" s="5">
        <v>2</v>
      </c>
      <c r="K78" s="5">
        <v>2</v>
      </c>
      <c r="L78">
        <v>240</v>
      </c>
      <c r="Y78">
        <v>50</v>
      </c>
    </row>
  </sheetData>
  <mergeCells count="29">
    <mergeCell ref="H1:K1"/>
    <mergeCell ref="L1:N1"/>
    <mergeCell ref="O1:U1"/>
    <mergeCell ref="V1:Z1"/>
    <mergeCell ref="AA1:AC1"/>
    <mergeCell ref="H54:H55"/>
    <mergeCell ref="H56:H58"/>
    <mergeCell ref="H59:H61"/>
    <mergeCell ref="H62:H64"/>
    <mergeCell ref="I54:I55"/>
    <mergeCell ref="I56:I58"/>
    <mergeCell ref="I59:I61"/>
    <mergeCell ref="I62:I64"/>
    <mergeCell ref="J54:J55"/>
    <mergeCell ref="J56:J58"/>
    <mergeCell ref="J59:J61"/>
    <mergeCell ref="J62:J64"/>
    <mergeCell ref="K54:K55"/>
    <mergeCell ref="K56:K58"/>
    <mergeCell ref="K59:K61"/>
    <mergeCell ref="K62:K64"/>
    <mergeCell ref="N54:N55"/>
    <mergeCell ref="N56:N58"/>
    <mergeCell ref="N59:N61"/>
    <mergeCell ref="N62:N64"/>
    <mergeCell ref="U54:U55"/>
    <mergeCell ref="U56:U58"/>
    <mergeCell ref="U59:U61"/>
    <mergeCell ref="U62:U64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1"/>
  <sheetViews>
    <sheetView workbookViewId="0">
      <selection activeCell="E21" sqref="E21"/>
    </sheetView>
  </sheetViews>
  <sheetFormatPr defaultColWidth="9" defaultRowHeight="13.5"/>
  <cols>
    <col min="8" max="8" width="13.375" customWidth="1"/>
    <col min="9" max="9" width="12.625"/>
  </cols>
  <sheetData>
    <row r="1" spans="1:9">
      <c r="A1" t="s">
        <v>143</v>
      </c>
      <c r="B1" t="s">
        <v>16</v>
      </c>
      <c r="C1" t="s">
        <v>17</v>
      </c>
      <c r="D1" t="s">
        <v>18</v>
      </c>
      <c r="E1" t="s">
        <v>144</v>
      </c>
      <c r="F1" t="s">
        <v>145</v>
      </c>
      <c r="G1" t="s">
        <v>22</v>
      </c>
      <c r="H1" t="s">
        <v>146</v>
      </c>
      <c r="I1" t="s">
        <v>147</v>
      </c>
    </row>
    <row r="2" spans="1:9">
      <c r="A2">
        <v>1</v>
      </c>
      <c r="B2">
        <v>10</v>
      </c>
      <c r="C2">
        <v>10</v>
      </c>
      <c r="D2">
        <v>10</v>
      </c>
      <c r="E2">
        <f>300+20*B2</f>
        <v>500</v>
      </c>
      <c r="F2">
        <f t="shared" ref="F2:F33" si="0">200+0.5*D2</f>
        <v>205</v>
      </c>
      <c r="G2">
        <f>0.1*C2</f>
        <v>1</v>
      </c>
      <c r="H2">
        <f>(1-0.06*G2/(1+0.06*G2))</f>
        <v>0.943396226415094</v>
      </c>
      <c r="I2" s="3">
        <f>E2/(1-0.06*G2/(1+0.06*G2))</f>
        <v>530</v>
      </c>
    </row>
    <row r="3" spans="1:9">
      <c r="A3">
        <v>2</v>
      </c>
      <c r="B3">
        <v>15</v>
      </c>
      <c r="C3">
        <v>15</v>
      </c>
      <c r="D3">
        <v>15</v>
      </c>
      <c r="E3">
        <f t="shared" ref="E3:E34" si="1">300+20*B3</f>
        <v>600</v>
      </c>
      <c r="F3">
        <f t="shared" si="0"/>
        <v>207.5</v>
      </c>
      <c r="G3">
        <f t="shared" ref="G3:G34" si="2">0.1*C3</f>
        <v>1.5</v>
      </c>
      <c r="H3">
        <f t="shared" ref="H3:H34" si="3">(1-0.06*G3/(1+0.06*G3))</f>
        <v>0.917431192660551</v>
      </c>
      <c r="I3" s="3">
        <f t="shared" ref="I3:I34" si="4">E3/(1-0.06*G3/(1+0.06*G3))</f>
        <v>654</v>
      </c>
    </row>
    <row r="4" spans="1:9">
      <c r="A4">
        <v>3</v>
      </c>
      <c r="B4">
        <v>20</v>
      </c>
      <c r="C4">
        <v>20</v>
      </c>
      <c r="D4">
        <v>20</v>
      </c>
      <c r="E4">
        <f t="shared" si="1"/>
        <v>700</v>
      </c>
      <c r="F4">
        <f t="shared" si="0"/>
        <v>210</v>
      </c>
      <c r="G4">
        <f t="shared" si="2"/>
        <v>2</v>
      </c>
      <c r="H4">
        <f t="shared" si="3"/>
        <v>0.892857142857143</v>
      </c>
      <c r="I4" s="3">
        <f t="shared" si="4"/>
        <v>784</v>
      </c>
    </row>
    <row r="5" spans="1:9">
      <c r="A5">
        <v>4</v>
      </c>
      <c r="B5">
        <v>25</v>
      </c>
      <c r="C5">
        <v>25</v>
      </c>
      <c r="D5">
        <v>25</v>
      </c>
      <c r="E5">
        <f t="shared" si="1"/>
        <v>800</v>
      </c>
      <c r="F5">
        <f t="shared" si="0"/>
        <v>212.5</v>
      </c>
      <c r="G5">
        <f t="shared" si="2"/>
        <v>2.5</v>
      </c>
      <c r="H5">
        <f t="shared" si="3"/>
        <v>0.869565217391304</v>
      </c>
      <c r="I5" s="3">
        <f t="shared" si="4"/>
        <v>920</v>
      </c>
    </row>
    <row r="6" spans="1:9">
      <c r="A6">
        <v>5</v>
      </c>
      <c r="B6">
        <v>30</v>
      </c>
      <c r="C6">
        <v>30</v>
      </c>
      <c r="D6">
        <v>30</v>
      </c>
      <c r="E6">
        <f t="shared" si="1"/>
        <v>900</v>
      </c>
      <c r="F6">
        <f t="shared" si="0"/>
        <v>215</v>
      </c>
      <c r="G6">
        <f t="shared" si="2"/>
        <v>3</v>
      </c>
      <c r="H6">
        <f t="shared" si="3"/>
        <v>0.847457627118644</v>
      </c>
      <c r="I6" s="3">
        <f t="shared" si="4"/>
        <v>1062</v>
      </c>
    </row>
    <row r="7" spans="1:9">
      <c r="A7">
        <v>6</v>
      </c>
      <c r="B7">
        <v>35</v>
      </c>
      <c r="C7">
        <v>35</v>
      </c>
      <c r="D7">
        <v>35</v>
      </c>
      <c r="E7">
        <f t="shared" si="1"/>
        <v>1000</v>
      </c>
      <c r="F7">
        <f t="shared" si="0"/>
        <v>217.5</v>
      </c>
      <c r="G7">
        <f t="shared" si="2"/>
        <v>3.5</v>
      </c>
      <c r="H7">
        <f t="shared" si="3"/>
        <v>0.826446280991736</v>
      </c>
      <c r="I7" s="3">
        <f t="shared" si="4"/>
        <v>1210</v>
      </c>
    </row>
    <row r="8" spans="1:9">
      <c r="A8">
        <v>7</v>
      </c>
      <c r="B8">
        <v>40</v>
      </c>
      <c r="C8">
        <v>40</v>
      </c>
      <c r="D8">
        <v>40</v>
      </c>
      <c r="E8">
        <f t="shared" si="1"/>
        <v>1100</v>
      </c>
      <c r="F8">
        <f t="shared" si="0"/>
        <v>220</v>
      </c>
      <c r="G8">
        <f t="shared" si="2"/>
        <v>4</v>
      </c>
      <c r="H8">
        <f t="shared" si="3"/>
        <v>0.806451612903226</v>
      </c>
      <c r="I8" s="3">
        <f t="shared" si="4"/>
        <v>1364</v>
      </c>
    </row>
    <row r="9" spans="1:9">
      <c r="A9">
        <v>8</v>
      </c>
      <c r="B9">
        <v>45</v>
      </c>
      <c r="C9">
        <v>45</v>
      </c>
      <c r="D9">
        <v>45</v>
      </c>
      <c r="E9">
        <f t="shared" si="1"/>
        <v>1200</v>
      </c>
      <c r="F9">
        <f t="shared" si="0"/>
        <v>222.5</v>
      </c>
      <c r="G9">
        <f t="shared" si="2"/>
        <v>4.5</v>
      </c>
      <c r="H9">
        <f t="shared" si="3"/>
        <v>0.78740157480315</v>
      </c>
      <c r="I9" s="3">
        <f t="shared" si="4"/>
        <v>1524</v>
      </c>
    </row>
    <row r="10" spans="1:9">
      <c r="A10">
        <v>9</v>
      </c>
      <c r="B10">
        <v>50</v>
      </c>
      <c r="C10">
        <v>50</v>
      </c>
      <c r="D10">
        <v>50</v>
      </c>
      <c r="E10">
        <f t="shared" si="1"/>
        <v>1300</v>
      </c>
      <c r="F10">
        <f t="shared" si="0"/>
        <v>225</v>
      </c>
      <c r="G10">
        <f t="shared" si="2"/>
        <v>5</v>
      </c>
      <c r="H10">
        <f t="shared" si="3"/>
        <v>0.769230769230769</v>
      </c>
      <c r="I10" s="3">
        <f t="shared" si="4"/>
        <v>1690</v>
      </c>
    </row>
    <row r="11" spans="1:9">
      <c r="A11">
        <v>10</v>
      </c>
      <c r="B11">
        <v>55</v>
      </c>
      <c r="C11">
        <v>55</v>
      </c>
      <c r="D11">
        <v>55</v>
      </c>
      <c r="E11">
        <f t="shared" si="1"/>
        <v>1400</v>
      </c>
      <c r="F11">
        <f t="shared" si="0"/>
        <v>227.5</v>
      </c>
      <c r="G11">
        <f t="shared" si="2"/>
        <v>5.5</v>
      </c>
      <c r="H11">
        <f t="shared" si="3"/>
        <v>0.75187969924812</v>
      </c>
      <c r="I11" s="3">
        <f t="shared" si="4"/>
        <v>1862</v>
      </c>
    </row>
    <row r="12" spans="1:9">
      <c r="A12">
        <v>11</v>
      </c>
      <c r="B12">
        <v>60</v>
      </c>
      <c r="C12">
        <v>60</v>
      </c>
      <c r="D12">
        <v>60</v>
      </c>
      <c r="E12">
        <f t="shared" si="1"/>
        <v>1500</v>
      </c>
      <c r="F12">
        <f t="shared" si="0"/>
        <v>230</v>
      </c>
      <c r="G12">
        <f t="shared" si="2"/>
        <v>6</v>
      </c>
      <c r="H12">
        <f t="shared" si="3"/>
        <v>0.735294117647059</v>
      </c>
      <c r="I12" s="3">
        <f t="shared" si="4"/>
        <v>2040</v>
      </c>
    </row>
    <row r="13" spans="1:9">
      <c r="A13">
        <v>12</v>
      </c>
      <c r="B13">
        <v>65</v>
      </c>
      <c r="C13">
        <v>65</v>
      </c>
      <c r="D13">
        <v>65</v>
      </c>
      <c r="E13">
        <f t="shared" si="1"/>
        <v>1600</v>
      </c>
      <c r="F13">
        <f t="shared" si="0"/>
        <v>232.5</v>
      </c>
      <c r="G13">
        <f t="shared" si="2"/>
        <v>6.5</v>
      </c>
      <c r="H13">
        <f t="shared" si="3"/>
        <v>0.719424460431655</v>
      </c>
      <c r="I13" s="3">
        <f t="shared" si="4"/>
        <v>2224</v>
      </c>
    </row>
    <row r="14" spans="1:9">
      <c r="A14">
        <v>13</v>
      </c>
      <c r="B14">
        <v>70</v>
      </c>
      <c r="C14">
        <v>70</v>
      </c>
      <c r="D14">
        <v>70</v>
      </c>
      <c r="E14">
        <f t="shared" si="1"/>
        <v>1700</v>
      </c>
      <c r="F14">
        <f t="shared" si="0"/>
        <v>235</v>
      </c>
      <c r="G14">
        <f t="shared" si="2"/>
        <v>7</v>
      </c>
      <c r="H14">
        <f t="shared" si="3"/>
        <v>0.704225352112676</v>
      </c>
      <c r="I14" s="3">
        <f t="shared" si="4"/>
        <v>2414</v>
      </c>
    </row>
    <row r="15" spans="1:9">
      <c r="A15">
        <v>14</v>
      </c>
      <c r="B15">
        <v>75</v>
      </c>
      <c r="C15">
        <v>75</v>
      </c>
      <c r="D15">
        <v>75</v>
      </c>
      <c r="E15">
        <f t="shared" si="1"/>
        <v>1800</v>
      </c>
      <c r="F15">
        <f t="shared" si="0"/>
        <v>237.5</v>
      </c>
      <c r="G15">
        <f t="shared" si="2"/>
        <v>7.5</v>
      </c>
      <c r="H15">
        <f t="shared" si="3"/>
        <v>0.689655172413793</v>
      </c>
      <c r="I15" s="3">
        <f t="shared" si="4"/>
        <v>2610</v>
      </c>
    </row>
    <row r="16" spans="1:9">
      <c r="A16">
        <v>15</v>
      </c>
      <c r="B16">
        <v>80</v>
      </c>
      <c r="C16">
        <v>80</v>
      </c>
      <c r="D16">
        <v>80</v>
      </c>
      <c r="E16">
        <f t="shared" si="1"/>
        <v>1900</v>
      </c>
      <c r="F16">
        <f t="shared" si="0"/>
        <v>240</v>
      </c>
      <c r="G16">
        <f t="shared" si="2"/>
        <v>8</v>
      </c>
      <c r="H16">
        <f t="shared" si="3"/>
        <v>0.675675675675676</v>
      </c>
      <c r="I16" s="3">
        <f t="shared" si="4"/>
        <v>2812</v>
      </c>
    </row>
    <row r="17" spans="1:9">
      <c r="A17">
        <v>16</v>
      </c>
      <c r="B17">
        <v>85</v>
      </c>
      <c r="C17">
        <v>85</v>
      </c>
      <c r="D17">
        <v>85</v>
      </c>
      <c r="E17">
        <f t="shared" si="1"/>
        <v>2000</v>
      </c>
      <c r="F17">
        <f t="shared" si="0"/>
        <v>242.5</v>
      </c>
      <c r="G17">
        <f t="shared" si="2"/>
        <v>8.5</v>
      </c>
      <c r="H17">
        <f t="shared" si="3"/>
        <v>0.662251655629139</v>
      </c>
      <c r="I17" s="3">
        <f t="shared" si="4"/>
        <v>3020</v>
      </c>
    </row>
    <row r="18" spans="1:9">
      <c r="A18">
        <v>17</v>
      </c>
      <c r="B18">
        <v>90</v>
      </c>
      <c r="C18">
        <v>90</v>
      </c>
      <c r="D18">
        <v>90</v>
      </c>
      <c r="E18">
        <f t="shared" si="1"/>
        <v>2100</v>
      </c>
      <c r="F18">
        <f t="shared" si="0"/>
        <v>245</v>
      </c>
      <c r="G18">
        <f t="shared" si="2"/>
        <v>9</v>
      </c>
      <c r="H18">
        <f t="shared" si="3"/>
        <v>0.649350649350649</v>
      </c>
      <c r="I18" s="3">
        <f t="shared" si="4"/>
        <v>3234</v>
      </c>
    </row>
    <row r="19" spans="1:9">
      <c r="A19">
        <v>18</v>
      </c>
      <c r="B19">
        <v>95</v>
      </c>
      <c r="C19">
        <v>95</v>
      </c>
      <c r="D19">
        <v>95</v>
      </c>
      <c r="E19">
        <f t="shared" si="1"/>
        <v>2200</v>
      </c>
      <c r="F19">
        <f t="shared" si="0"/>
        <v>247.5</v>
      </c>
      <c r="G19">
        <f t="shared" si="2"/>
        <v>9.5</v>
      </c>
      <c r="H19">
        <f t="shared" si="3"/>
        <v>0.636942675159236</v>
      </c>
      <c r="I19" s="3">
        <f t="shared" si="4"/>
        <v>3454</v>
      </c>
    </row>
    <row r="20" spans="1:9">
      <c r="A20">
        <v>19</v>
      </c>
      <c r="B20">
        <v>100</v>
      </c>
      <c r="C20">
        <v>100</v>
      </c>
      <c r="D20">
        <v>100</v>
      </c>
      <c r="E20">
        <f t="shared" si="1"/>
        <v>2300</v>
      </c>
      <c r="F20">
        <f t="shared" si="0"/>
        <v>250</v>
      </c>
      <c r="G20">
        <f t="shared" si="2"/>
        <v>10</v>
      </c>
      <c r="H20">
        <f t="shared" si="3"/>
        <v>0.625</v>
      </c>
      <c r="I20" s="3">
        <f t="shared" si="4"/>
        <v>3680</v>
      </c>
    </row>
    <row r="21" s="2" customFormat="1" spans="1:9">
      <c r="A21" s="2">
        <v>20</v>
      </c>
      <c r="B21" s="2">
        <v>105</v>
      </c>
      <c r="C21" s="2">
        <v>105</v>
      </c>
      <c r="D21" s="2">
        <v>105</v>
      </c>
      <c r="E21" s="2">
        <f t="shared" si="1"/>
        <v>2400</v>
      </c>
      <c r="F21" s="2">
        <f t="shared" si="0"/>
        <v>252.5</v>
      </c>
      <c r="G21" s="2">
        <f t="shared" si="2"/>
        <v>10.5</v>
      </c>
      <c r="H21" s="2">
        <f t="shared" si="3"/>
        <v>0.613496932515337</v>
      </c>
      <c r="I21" s="4">
        <f t="shared" si="4"/>
        <v>3912</v>
      </c>
    </row>
    <row r="22" spans="1:9">
      <c r="A22">
        <v>21</v>
      </c>
      <c r="B22">
        <v>110</v>
      </c>
      <c r="C22">
        <v>110</v>
      </c>
      <c r="D22">
        <v>110</v>
      </c>
      <c r="E22">
        <f t="shared" si="1"/>
        <v>2500</v>
      </c>
      <c r="F22">
        <f t="shared" si="0"/>
        <v>255</v>
      </c>
      <c r="G22">
        <f t="shared" si="2"/>
        <v>11</v>
      </c>
      <c r="H22">
        <f t="shared" si="3"/>
        <v>0.602409638554217</v>
      </c>
      <c r="I22" s="3">
        <f t="shared" si="4"/>
        <v>4150</v>
      </c>
    </row>
    <row r="23" spans="1:9">
      <c r="A23">
        <v>22</v>
      </c>
      <c r="B23">
        <v>115</v>
      </c>
      <c r="C23">
        <v>115</v>
      </c>
      <c r="D23">
        <v>115</v>
      </c>
      <c r="E23">
        <f t="shared" si="1"/>
        <v>2600</v>
      </c>
      <c r="F23">
        <f t="shared" si="0"/>
        <v>257.5</v>
      </c>
      <c r="G23">
        <f t="shared" si="2"/>
        <v>11.5</v>
      </c>
      <c r="H23">
        <f t="shared" si="3"/>
        <v>0.591715976331361</v>
      </c>
      <c r="I23" s="3">
        <f t="shared" si="4"/>
        <v>4394</v>
      </c>
    </row>
    <row r="24" spans="1:9">
      <c r="A24">
        <v>23</v>
      </c>
      <c r="B24">
        <v>120</v>
      </c>
      <c r="C24">
        <v>120</v>
      </c>
      <c r="D24">
        <v>120</v>
      </c>
      <c r="E24">
        <f t="shared" si="1"/>
        <v>2700</v>
      </c>
      <c r="F24">
        <f t="shared" si="0"/>
        <v>260</v>
      </c>
      <c r="G24">
        <f t="shared" si="2"/>
        <v>12</v>
      </c>
      <c r="H24">
        <f t="shared" si="3"/>
        <v>0.581395348837209</v>
      </c>
      <c r="I24" s="3">
        <f t="shared" si="4"/>
        <v>4644</v>
      </c>
    </row>
    <row r="25" spans="1:9">
      <c r="A25">
        <v>24</v>
      </c>
      <c r="B25">
        <v>125</v>
      </c>
      <c r="C25">
        <v>125</v>
      </c>
      <c r="D25">
        <v>125</v>
      </c>
      <c r="E25">
        <f t="shared" si="1"/>
        <v>2800</v>
      </c>
      <c r="F25">
        <f t="shared" si="0"/>
        <v>262.5</v>
      </c>
      <c r="G25">
        <f t="shared" si="2"/>
        <v>12.5</v>
      </c>
      <c r="H25">
        <f t="shared" si="3"/>
        <v>0.571428571428571</v>
      </c>
      <c r="I25" s="3">
        <f t="shared" si="4"/>
        <v>4900</v>
      </c>
    </row>
    <row r="26" spans="1:9">
      <c r="A26">
        <v>25</v>
      </c>
      <c r="B26">
        <v>130</v>
      </c>
      <c r="C26">
        <v>130</v>
      </c>
      <c r="D26">
        <v>130</v>
      </c>
      <c r="E26">
        <f t="shared" si="1"/>
        <v>2900</v>
      </c>
      <c r="F26">
        <f t="shared" si="0"/>
        <v>265</v>
      </c>
      <c r="G26">
        <f t="shared" si="2"/>
        <v>13</v>
      </c>
      <c r="H26">
        <f t="shared" si="3"/>
        <v>0.561797752808989</v>
      </c>
      <c r="I26" s="3">
        <f t="shared" si="4"/>
        <v>5162</v>
      </c>
    </row>
    <row r="27" spans="1:9">
      <c r="A27">
        <v>26</v>
      </c>
      <c r="B27">
        <v>135</v>
      </c>
      <c r="C27">
        <v>135</v>
      </c>
      <c r="D27">
        <v>135</v>
      </c>
      <c r="E27">
        <f t="shared" si="1"/>
        <v>3000</v>
      </c>
      <c r="F27">
        <f t="shared" si="0"/>
        <v>267.5</v>
      </c>
      <c r="G27">
        <f t="shared" si="2"/>
        <v>13.5</v>
      </c>
      <c r="H27">
        <f t="shared" si="3"/>
        <v>0.552486187845304</v>
      </c>
      <c r="I27" s="3">
        <f t="shared" si="4"/>
        <v>5430</v>
      </c>
    </row>
    <row r="28" spans="1:9">
      <c r="A28">
        <v>27</v>
      </c>
      <c r="B28">
        <v>140</v>
      </c>
      <c r="C28">
        <v>140</v>
      </c>
      <c r="D28">
        <v>140</v>
      </c>
      <c r="E28">
        <f t="shared" si="1"/>
        <v>3100</v>
      </c>
      <c r="F28">
        <f t="shared" si="0"/>
        <v>270</v>
      </c>
      <c r="G28">
        <f t="shared" si="2"/>
        <v>14</v>
      </c>
      <c r="H28">
        <f t="shared" si="3"/>
        <v>0.543478260869565</v>
      </c>
      <c r="I28" s="3">
        <f t="shared" si="4"/>
        <v>5704</v>
      </c>
    </row>
    <row r="29" spans="1:9">
      <c r="A29">
        <v>28</v>
      </c>
      <c r="B29">
        <v>145</v>
      </c>
      <c r="C29">
        <v>145</v>
      </c>
      <c r="D29">
        <v>145</v>
      </c>
      <c r="E29">
        <f t="shared" si="1"/>
        <v>3200</v>
      </c>
      <c r="F29">
        <f t="shared" si="0"/>
        <v>272.5</v>
      </c>
      <c r="G29">
        <f t="shared" si="2"/>
        <v>14.5</v>
      </c>
      <c r="H29">
        <f t="shared" si="3"/>
        <v>0.53475935828877</v>
      </c>
      <c r="I29" s="3">
        <f t="shared" si="4"/>
        <v>5984</v>
      </c>
    </row>
    <row r="30" spans="1:9">
      <c r="A30">
        <v>29</v>
      </c>
      <c r="B30">
        <v>150</v>
      </c>
      <c r="C30">
        <v>150</v>
      </c>
      <c r="D30">
        <v>150</v>
      </c>
      <c r="E30">
        <f t="shared" si="1"/>
        <v>3300</v>
      </c>
      <c r="F30">
        <f t="shared" si="0"/>
        <v>275</v>
      </c>
      <c r="G30">
        <f t="shared" si="2"/>
        <v>15</v>
      </c>
      <c r="H30">
        <f t="shared" si="3"/>
        <v>0.526315789473684</v>
      </c>
      <c r="I30" s="3">
        <f t="shared" si="4"/>
        <v>6270</v>
      </c>
    </row>
    <row r="31" spans="1:9">
      <c r="A31">
        <v>30</v>
      </c>
      <c r="B31">
        <v>155</v>
      </c>
      <c r="C31">
        <v>155</v>
      </c>
      <c r="D31">
        <v>155</v>
      </c>
      <c r="E31">
        <f t="shared" si="1"/>
        <v>3400</v>
      </c>
      <c r="F31">
        <f t="shared" si="0"/>
        <v>277.5</v>
      </c>
      <c r="G31">
        <f t="shared" si="2"/>
        <v>15.5</v>
      </c>
      <c r="H31">
        <f t="shared" si="3"/>
        <v>0.518134715025907</v>
      </c>
      <c r="I31" s="3">
        <f t="shared" si="4"/>
        <v>6562</v>
      </c>
    </row>
    <row r="32" spans="1:9">
      <c r="A32">
        <v>31</v>
      </c>
      <c r="B32">
        <v>160</v>
      </c>
      <c r="C32">
        <v>160</v>
      </c>
      <c r="D32">
        <v>160</v>
      </c>
      <c r="E32">
        <f t="shared" si="1"/>
        <v>3500</v>
      </c>
      <c r="F32">
        <f t="shared" si="0"/>
        <v>280</v>
      </c>
      <c r="G32">
        <f t="shared" si="2"/>
        <v>16</v>
      </c>
      <c r="H32">
        <f t="shared" si="3"/>
        <v>0.510204081632653</v>
      </c>
      <c r="I32" s="3">
        <f t="shared" si="4"/>
        <v>6860</v>
      </c>
    </row>
    <row r="33" spans="1:9">
      <c r="A33">
        <v>32</v>
      </c>
      <c r="B33">
        <v>165</v>
      </c>
      <c r="C33">
        <v>165</v>
      </c>
      <c r="D33">
        <v>165</v>
      </c>
      <c r="E33">
        <f t="shared" si="1"/>
        <v>3600</v>
      </c>
      <c r="F33">
        <f t="shared" si="0"/>
        <v>282.5</v>
      </c>
      <c r="G33">
        <f t="shared" si="2"/>
        <v>16.5</v>
      </c>
      <c r="H33">
        <f t="shared" si="3"/>
        <v>0.50251256281407</v>
      </c>
      <c r="I33" s="3">
        <f t="shared" si="4"/>
        <v>7164</v>
      </c>
    </row>
    <row r="34" spans="1:9">
      <c r="A34">
        <v>33</v>
      </c>
      <c r="B34">
        <v>170</v>
      </c>
      <c r="C34">
        <v>170</v>
      </c>
      <c r="D34">
        <v>170</v>
      </c>
      <c r="E34">
        <f t="shared" si="1"/>
        <v>3700</v>
      </c>
      <c r="F34">
        <f t="shared" ref="F34:F65" si="5">200+0.5*D34</f>
        <v>285</v>
      </c>
      <c r="G34">
        <f t="shared" si="2"/>
        <v>17</v>
      </c>
      <c r="H34">
        <f t="shared" si="3"/>
        <v>0.495049504950495</v>
      </c>
      <c r="I34" s="3">
        <f t="shared" si="4"/>
        <v>7474</v>
      </c>
    </row>
    <row r="35" spans="1:9">
      <c r="A35">
        <v>34</v>
      </c>
      <c r="B35">
        <v>175</v>
      </c>
      <c r="C35">
        <v>175</v>
      </c>
      <c r="D35">
        <v>175</v>
      </c>
      <c r="E35">
        <f t="shared" ref="E35:E66" si="6">300+20*B35</f>
        <v>3800</v>
      </c>
      <c r="F35">
        <f t="shared" si="5"/>
        <v>287.5</v>
      </c>
      <c r="G35">
        <f t="shared" ref="G35:G66" si="7">0.1*C35</f>
        <v>17.5</v>
      </c>
      <c r="H35">
        <f t="shared" ref="H35:H66" si="8">(1-0.06*G35/(1+0.06*G35))</f>
        <v>0.48780487804878</v>
      </c>
      <c r="I35" s="3">
        <f t="shared" ref="I35:I66" si="9">E35/(1-0.06*G35/(1+0.06*G35))</f>
        <v>7790</v>
      </c>
    </row>
    <row r="36" spans="1:9">
      <c r="A36">
        <v>35</v>
      </c>
      <c r="B36">
        <v>180</v>
      </c>
      <c r="C36">
        <v>180</v>
      </c>
      <c r="D36">
        <v>180</v>
      </c>
      <c r="E36">
        <f t="shared" si="6"/>
        <v>3900</v>
      </c>
      <c r="F36">
        <f t="shared" si="5"/>
        <v>290</v>
      </c>
      <c r="G36">
        <f t="shared" si="7"/>
        <v>18</v>
      </c>
      <c r="H36">
        <f t="shared" si="8"/>
        <v>0.480769230769231</v>
      </c>
      <c r="I36" s="3">
        <f t="shared" si="9"/>
        <v>8112</v>
      </c>
    </row>
    <row r="37" spans="1:9">
      <c r="A37">
        <v>36</v>
      </c>
      <c r="B37">
        <v>185</v>
      </c>
      <c r="C37">
        <v>185</v>
      </c>
      <c r="D37">
        <v>185</v>
      </c>
      <c r="E37">
        <f t="shared" si="6"/>
        <v>4000</v>
      </c>
      <c r="F37">
        <f t="shared" si="5"/>
        <v>292.5</v>
      </c>
      <c r="G37">
        <f t="shared" si="7"/>
        <v>18.5</v>
      </c>
      <c r="H37">
        <f t="shared" si="8"/>
        <v>0.4739336492891</v>
      </c>
      <c r="I37" s="3">
        <f t="shared" si="9"/>
        <v>8440</v>
      </c>
    </row>
    <row r="38" spans="1:9">
      <c r="A38">
        <v>37</v>
      </c>
      <c r="B38">
        <v>190</v>
      </c>
      <c r="C38">
        <v>190</v>
      </c>
      <c r="D38">
        <v>190</v>
      </c>
      <c r="E38">
        <f t="shared" si="6"/>
        <v>4100</v>
      </c>
      <c r="F38">
        <f t="shared" si="5"/>
        <v>295</v>
      </c>
      <c r="G38">
        <f t="shared" si="7"/>
        <v>19</v>
      </c>
      <c r="H38">
        <f t="shared" si="8"/>
        <v>0.467289719626168</v>
      </c>
      <c r="I38" s="3">
        <f t="shared" si="9"/>
        <v>8774</v>
      </c>
    </row>
    <row r="39" spans="1:9">
      <c r="A39">
        <v>38</v>
      </c>
      <c r="B39">
        <v>195</v>
      </c>
      <c r="C39">
        <v>195</v>
      </c>
      <c r="D39">
        <v>195</v>
      </c>
      <c r="E39">
        <f t="shared" si="6"/>
        <v>4200</v>
      </c>
      <c r="F39">
        <f t="shared" si="5"/>
        <v>297.5</v>
      </c>
      <c r="G39">
        <f t="shared" si="7"/>
        <v>19.5</v>
      </c>
      <c r="H39">
        <f t="shared" si="8"/>
        <v>0.460829493087558</v>
      </c>
      <c r="I39" s="3">
        <f t="shared" si="9"/>
        <v>9114</v>
      </c>
    </row>
    <row r="40" spans="1:9">
      <c r="A40">
        <v>39</v>
      </c>
      <c r="B40">
        <v>200</v>
      </c>
      <c r="C40">
        <v>200</v>
      </c>
      <c r="D40">
        <v>200</v>
      </c>
      <c r="E40">
        <f t="shared" si="6"/>
        <v>4300</v>
      </c>
      <c r="F40">
        <f t="shared" si="5"/>
        <v>300</v>
      </c>
      <c r="G40">
        <f t="shared" si="7"/>
        <v>20</v>
      </c>
      <c r="H40">
        <f t="shared" si="8"/>
        <v>0.454545454545455</v>
      </c>
      <c r="I40" s="3">
        <f t="shared" si="9"/>
        <v>9460</v>
      </c>
    </row>
    <row r="41" s="2" customFormat="1" spans="1:9">
      <c r="A41" s="2">
        <v>40</v>
      </c>
      <c r="B41" s="2">
        <v>205</v>
      </c>
      <c r="C41" s="2">
        <v>205</v>
      </c>
      <c r="D41" s="2">
        <v>205</v>
      </c>
      <c r="E41" s="2">
        <f t="shared" si="6"/>
        <v>4400</v>
      </c>
      <c r="F41" s="2">
        <f t="shared" si="5"/>
        <v>302.5</v>
      </c>
      <c r="G41" s="2">
        <f t="shared" si="7"/>
        <v>20.5</v>
      </c>
      <c r="H41" s="2">
        <f t="shared" si="8"/>
        <v>0.448430493273543</v>
      </c>
      <c r="I41" s="4">
        <f t="shared" si="9"/>
        <v>9812</v>
      </c>
    </row>
    <row r="42" spans="1:9">
      <c r="A42">
        <v>41</v>
      </c>
      <c r="B42">
        <v>210</v>
      </c>
      <c r="C42">
        <v>210</v>
      </c>
      <c r="D42">
        <v>210</v>
      </c>
      <c r="E42">
        <f t="shared" si="6"/>
        <v>4500</v>
      </c>
      <c r="F42">
        <f t="shared" si="5"/>
        <v>305</v>
      </c>
      <c r="G42">
        <f t="shared" si="7"/>
        <v>21</v>
      </c>
      <c r="H42">
        <f t="shared" si="8"/>
        <v>0.442477876106195</v>
      </c>
      <c r="I42" s="3">
        <f t="shared" si="9"/>
        <v>10170</v>
      </c>
    </row>
    <row r="43" spans="1:9">
      <c r="A43">
        <v>42</v>
      </c>
      <c r="B43">
        <v>215</v>
      </c>
      <c r="C43">
        <v>215</v>
      </c>
      <c r="D43">
        <v>215</v>
      </c>
      <c r="E43">
        <f t="shared" si="6"/>
        <v>4600</v>
      </c>
      <c r="F43">
        <f t="shared" si="5"/>
        <v>307.5</v>
      </c>
      <c r="G43">
        <f t="shared" si="7"/>
        <v>21.5</v>
      </c>
      <c r="H43">
        <f t="shared" si="8"/>
        <v>0.436681222707424</v>
      </c>
      <c r="I43" s="3">
        <f t="shared" si="9"/>
        <v>10534</v>
      </c>
    </row>
    <row r="44" spans="1:9">
      <c r="A44">
        <v>43</v>
      </c>
      <c r="B44">
        <v>220</v>
      </c>
      <c r="C44">
        <v>220</v>
      </c>
      <c r="D44">
        <v>220</v>
      </c>
      <c r="E44">
        <f t="shared" si="6"/>
        <v>4700</v>
      </c>
      <c r="F44">
        <f t="shared" si="5"/>
        <v>310</v>
      </c>
      <c r="G44">
        <f t="shared" si="7"/>
        <v>22</v>
      </c>
      <c r="H44">
        <f t="shared" si="8"/>
        <v>0.431034482758621</v>
      </c>
      <c r="I44" s="3">
        <f t="shared" si="9"/>
        <v>10904</v>
      </c>
    </row>
    <row r="45" spans="1:9">
      <c r="A45">
        <v>44</v>
      </c>
      <c r="B45">
        <v>225</v>
      </c>
      <c r="C45">
        <v>225</v>
      </c>
      <c r="D45">
        <v>225</v>
      </c>
      <c r="E45">
        <f t="shared" si="6"/>
        <v>4800</v>
      </c>
      <c r="F45">
        <f t="shared" si="5"/>
        <v>312.5</v>
      </c>
      <c r="G45">
        <f t="shared" si="7"/>
        <v>22.5</v>
      </c>
      <c r="H45">
        <f t="shared" si="8"/>
        <v>0.425531914893617</v>
      </c>
      <c r="I45" s="3">
        <f t="shared" si="9"/>
        <v>11280</v>
      </c>
    </row>
    <row r="46" spans="1:9">
      <c r="A46">
        <v>45</v>
      </c>
      <c r="B46">
        <v>230</v>
      </c>
      <c r="C46">
        <v>230</v>
      </c>
      <c r="D46">
        <v>230</v>
      </c>
      <c r="E46">
        <f t="shared" si="6"/>
        <v>4900</v>
      </c>
      <c r="F46">
        <f t="shared" si="5"/>
        <v>315</v>
      </c>
      <c r="G46">
        <f t="shared" si="7"/>
        <v>23</v>
      </c>
      <c r="H46">
        <f t="shared" si="8"/>
        <v>0.420168067226891</v>
      </c>
      <c r="I46" s="3">
        <f t="shared" si="9"/>
        <v>11662</v>
      </c>
    </row>
    <row r="47" spans="1:9">
      <c r="A47">
        <v>46</v>
      </c>
      <c r="B47">
        <v>235</v>
      </c>
      <c r="C47">
        <v>235</v>
      </c>
      <c r="D47">
        <v>235</v>
      </c>
      <c r="E47">
        <f t="shared" si="6"/>
        <v>5000</v>
      </c>
      <c r="F47">
        <f t="shared" si="5"/>
        <v>317.5</v>
      </c>
      <c r="G47">
        <f t="shared" si="7"/>
        <v>23.5</v>
      </c>
      <c r="H47">
        <f t="shared" si="8"/>
        <v>0.4149377593361</v>
      </c>
      <c r="I47" s="3">
        <f t="shared" si="9"/>
        <v>12050</v>
      </c>
    </row>
    <row r="48" spans="1:9">
      <c r="A48">
        <v>47</v>
      </c>
      <c r="B48">
        <v>240</v>
      </c>
      <c r="C48">
        <v>240</v>
      </c>
      <c r="D48">
        <v>240</v>
      </c>
      <c r="E48">
        <f t="shared" si="6"/>
        <v>5100</v>
      </c>
      <c r="F48">
        <f t="shared" si="5"/>
        <v>320</v>
      </c>
      <c r="G48">
        <f t="shared" si="7"/>
        <v>24</v>
      </c>
      <c r="H48">
        <f t="shared" si="8"/>
        <v>0.409836065573771</v>
      </c>
      <c r="I48" s="3">
        <f t="shared" si="9"/>
        <v>12444</v>
      </c>
    </row>
    <row r="49" spans="1:9">
      <c r="A49">
        <v>48</v>
      </c>
      <c r="B49">
        <v>245</v>
      </c>
      <c r="C49">
        <v>245</v>
      </c>
      <c r="D49">
        <v>245</v>
      </c>
      <c r="E49">
        <f t="shared" si="6"/>
        <v>5200</v>
      </c>
      <c r="F49">
        <f t="shared" si="5"/>
        <v>322.5</v>
      </c>
      <c r="G49">
        <f t="shared" si="7"/>
        <v>24.5</v>
      </c>
      <c r="H49">
        <f t="shared" si="8"/>
        <v>0.404858299595142</v>
      </c>
      <c r="I49" s="3">
        <f t="shared" si="9"/>
        <v>12844</v>
      </c>
    </row>
    <row r="50" spans="1:9">
      <c r="A50">
        <v>49</v>
      </c>
      <c r="B50">
        <v>250</v>
      </c>
      <c r="C50">
        <v>250</v>
      </c>
      <c r="D50">
        <v>250</v>
      </c>
      <c r="E50">
        <f t="shared" si="6"/>
        <v>5300</v>
      </c>
      <c r="F50">
        <f t="shared" si="5"/>
        <v>325</v>
      </c>
      <c r="G50">
        <f t="shared" si="7"/>
        <v>25</v>
      </c>
      <c r="H50">
        <f t="shared" si="8"/>
        <v>0.4</v>
      </c>
      <c r="I50" s="3">
        <f t="shared" si="9"/>
        <v>13250</v>
      </c>
    </row>
    <row r="51" spans="1:9">
      <c r="A51">
        <v>50</v>
      </c>
      <c r="B51">
        <v>255</v>
      </c>
      <c r="C51">
        <v>255</v>
      </c>
      <c r="D51">
        <v>255</v>
      </c>
      <c r="E51">
        <f t="shared" si="6"/>
        <v>5400</v>
      </c>
      <c r="F51">
        <f t="shared" si="5"/>
        <v>327.5</v>
      </c>
      <c r="G51">
        <f t="shared" si="7"/>
        <v>25.5</v>
      </c>
      <c r="H51">
        <f t="shared" si="8"/>
        <v>0.395256916996047</v>
      </c>
      <c r="I51" s="3">
        <f t="shared" si="9"/>
        <v>13662</v>
      </c>
    </row>
    <row r="52" spans="1:9">
      <c r="A52">
        <v>51</v>
      </c>
      <c r="B52">
        <v>260</v>
      </c>
      <c r="C52">
        <v>260</v>
      </c>
      <c r="D52">
        <v>260</v>
      </c>
      <c r="E52">
        <f t="shared" si="6"/>
        <v>5500</v>
      </c>
      <c r="F52">
        <f t="shared" si="5"/>
        <v>330</v>
      </c>
      <c r="G52">
        <f t="shared" si="7"/>
        <v>26</v>
      </c>
      <c r="H52">
        <f t="shared" si="8"/>
        <v>0.390625</v>
      </c>
      <c r="I52" s="3">
        <f t="shared" si="9"/>
        <v>14080</v>
      </c>
    </row>
    <row r="53" spans="1:9">
      <c r="A53">
        <v>52</v>
      </c>
      <c r="B53">
        <v>265</v>
      </c>
      <c r="C53">
        <v>265</v>
      </c>
      <c r="D53">
        <v>265</v>
      </c>
      <c r="E53">
        <f t="shared" si="6"/>
        <v>5600</v>
      </c>
      <c r="F53">
        <f t="shared" si="5"/>
        <v>332.5</v>
      </c>
      <c r="G53">
        <f t="shared" si="7"/>
        <v>26.5</v>
      </c>
      <c r="H53">
        <f t="shared" si="8"/>
        <v>0.386100386100386</v>
      </c>
      <c r="I53" s="3">
        <f t="shared" si="9"/>
        <v>14504</v>
      </c>
    </row>
    <row r="54" spans="1:9">
      <c r="A54">
        <v>53</v>
      </c>
      <c r="B54">
        <v>270</v>
      </c>
      <c r="C54">
        <v>270</v>
      </c>
      <c r="D54">
        <v>270</v>
      </c>
      <c r="E54">
        <f t="shared" si="6"/>
        <v>5700</v>
      </c>
      <c r="F54">
        <f t="shared" si="5"/>
        <v>335</v>
      </c>
      <c r="G54">
        <f t="shared" si="7"/>
        <v>27</v>
      </c>
      <c r="H54">
        <f t="shared" si="8"/>
        <v>0.381679389312977</v>
      </c>
      <c r="I54" s="3">
        <f t="shared" si="9"/>
        <v>14934</v>
      </c>
    </row>
    <row r="55" spans="1:9">
      <c r="A55">
        <v>54</v>
      </c>
      <c r="B55">
        <v>275</v>
      </c>
      <c r="C55">
        <v>275</v>
      </c>
      <c r="D55">
        <v>275</v>
      </c>
      <c r="E55">
        <f t="shared" si="6"/>
        <v>5800</v>
      </c>
      <c r="F55">
        <f t="shared" si="5"/>
        <v>337.5</v>
      </c>
      <c r="G55">
        <f t="shared" si="7"/>
        <v>27.5</v>
      </c>
      <c r="H55">
        <f t="shared" si="8"/>
        <v>0.377358490566038</v>
      </c>
      <c r="I55" s="3">
        <f t="shared" si="9"/>
        <v>15370</v>
      </c>
    </row>
    <row r="56" spans="1:9">
      <c r="A56">
        <v>55</v>
      </c>
      <c r="B56">
        <v>280</v>
      </c>
      <c r="C56">
        <v>280</v>
      </c>
      <c r="D56">
        <v>280</v>
      </c>
      <c r="E56">
        <f t="shared" si="6"/>
        <v>5900</v>
      </c>
      <c r="F56">
        <f t="shared" si="5"/>
        <v>340</v>
      </c>
      <c r="G56">
        <f t="shared" si="7"/>
        <v>28</v>
      </c>
      <c r="H56">
        <f t="shared" si="8"/>
        <v>0.373134328358209</v>
      </c>
      <c r="I56" s="3">
        <f t="shared" si="9"/>
        <v>15812</v>
      </c>
    </row>
    <row r="57" spans="1:9">
      <c r="A57">
        <v>56</v>
      </c>
      <c r="B57">
        <v>285</v>
      </c>
      <c r="C57">
        <v>285</v>
      </c>
      <c r="D57">
        <v>285</v>
      </c>
      <c r="E57">
        <f t="shared" si="6"/>
        <v>6000</v>
      </c>
      <c r="F57">
        <f t="shared" si="5"/>
        <v>342.5</v>
      </c>
      <c r="G57">
        <f t="shared" si="7"/>
        <v>28.5</v>
      </c>
      <c r="H57">
        <f t="shared" si="8"/>
        <v>0.3690036900369</v>
      </c>
      <c r="I57" s="3">
        <f t="shared" si="9"/>
        <v>16260</v>
      </c>
    </row>
    <row r="58" spans="1:9">
      <c r="A58">
        <v>57</v>
      </c>
      <c r="B58">
        <v>290</v>
      </c>
      <c r="C58">
        <v>290</v>
      </c>
      <c r="D58">
        <v>290</v>
      </c>
      <c r="E58">
        <f t="shared" si="6"/>
        <v>6100</v>
      </c>
      <c r="F58">
        <f t="shared" si="5"/>
        <v>345</v>
      </c>
      <c r="G58">
        <f t="shared" si="7"/>
        <v>29</v>
      </c>
      <c r="H58">
        <f t="shared" si="8"/>
        <v>0.364963503649635</v>
      </c>
      <c r="I58" s="3">
        <f t="shared" si="9"/>
        <v>16714</v>
      </c>
    </row>
    <row r="59" spans="1:9">
      <c r="A59">
        <v>58</v>
      </c>
      <c r="B59">
        <v>295</v>
      </c>
      <c r="C59">
        <v>295</v>
      </c>
      <c r="D59">
        <v>295</v>
      </c>
      <c r="E59">
        <f t="shared" si="6"/>
        <v>6200</v>
      </c>
      <c r="F59">
        <f t="shared" si="5"/>
        <v>347.5</v>
      </c>
      <c r="G59">
        <f t="shared" si="7"/>
        <v>29.5</v>
      </c>
      <c r="H59">
        <f t="shared" si="8"/>
        <v>0.36101083032491</v>
      </c>
      <c r="I59" s="3">
        <f t="shared" si="9"/>
        <v>17174</v>
      </c>
    </row>
    <row r="60" spans="1:9">
      <c r="A60">
        <v>59</v>
      </c>
      <c r="B60">
        <v>300</v>
      </c>
      <c r="C60">
        <v>300</v>
      </c>
      <c r="D60">
        <v>300</v>
      </c>
      <c r="E60">
        <f t="shared" si="6"/>
        <v>6300</v>
      </c>
      <c r="F60">
        <f t="shared" si="5"/>
        <v>350</v>
      </c>
      <c r="G60">
        <f t="shared" si="7"/>
        <v>30</v>
      </c>
      <c r="H60">
        <f t="shared" si="8"/>
        <v>0.357142857142857</v>
      </c>
      <c r="I60" s="3">
        <f t="shared" si="9"/>
        <v>17640</v>
      </c>
    </row>
    <row r="61" s="2" customFormat="1" spans="1:9">
      <c r="A61" s="2">
        <v>60</v>
      </c>
      <c r="B61" s="2">
        <v>305</v>
      </c>
      <c r="C61" s="2">
        <v>305</v>
      </c>
      <c r="D61" s="2">
        <v>305</v>
      </c>
      <c r="E61" s="2">
        <f t="shared" si="6"/>
        <v>6400</v>
      </c>
      <c r="F61" s="2">
        <f t="shared" si="5"/>
        <v>352.5</v>
      </c>
      <c r="G61" s="2">
        <f t="shared" si="7"/>
        <v>30.5</v>
      </c>
      <c r="H61" s="2">
        <f t="shared" si="8"/>
        <v>0.353356890459364</v>
      </c>
      <c r="I61" s="4">
        <f t="shared" si="9"/>
        <v>18112</v>
      </c>
    </row>
    <row r="62" spans="1:9">
      <c r="A62">
        <v>61</v>
      </c>
      <c r="B62">
        <v>310</v>
      </c>
      <c r="C62">
        <v>310</v>
      </c>
      <c r="D62">
        <v>310</v>
      </c>
      <c r="E62">
        <f t="shared" si="6"/>
        <v>6500</v>
      </c>
      <c r="F62">
        <f t="shared" si="5"/>
        <v>355</v>
      </c>
      <c r="G62">
        <f t="shared" si="7"/>
        <v>31</v>
      </c>
      <c r="H62">
        <f t="shared" si="8"/>
        <v>0.34965034965035</v>
      </c>
      <c r="I62" s="3">
        <f t="shared" si="9"/>
        <v>18590</v>
      </c>
    </row>
    <row r="63" spans="1:9">
      <c r="A63">
        <v>62</v>
      </c>
      <c r="B63">
        <v>315</v>
      </c>
      <c r="C63">
        <v>315</v>
      </c>
      <c r="D63">
        <v>315</v>
      </c>
      <c r="E63">
        <f t="shared" si="6"/>
        <v>6600</v>
      </c>
      <c r="F63">
        <f t="shared" si="5"/>
        <v>357.5</v>
      </c>
      <c r="G63">
        <f t="shared" si="7"/>
        <v>31.5</v>
      </c>
      <c r="H63">
        <f t="shared" si="8"/>
        <v>0.346020761245675</v>
      </c>
      <c r="I63" s="3">
        <f t="shared" si="9"/>
        <v>19074</v>
      </c>
    </row>
    <row r="64" spans="1:9">
      <c r="A64">
        <v>63</v>
      </c>
      <c r="B64">
        <v>320</v>
      </c>
      <c r="C64">
        <v>320</v>
      </c>
      <c r="D64">
        <v>320</v>
      </c>
      <c r="E64">
        <f t="shared" si="6"/>
        <v>6700</v>
      </c>
      <c r="F64">
        <f t="shared" si="5"/>
        <v>360</v>
      </c>
      <c r="G64">
        <f t="shared" si="7"/>
        <v>32</v>
      </c>
      <c r="H64">
        <f t="shared" si="8"/>
        <v>0.342465753424658</v>
      </c>
      <c r="I64" s="3">
        <f t="shared" si="9"/>
        <v>19564</v>
      </c>
    </row>
    <row r="65" spans="1:9">
      <c r="A65">
        <v>64</v>
      </c>
      <c r="B65">
        <v>325</v>
      </c>
      <c r="C65">
        <v>325</v>
      </c>
      <c r="D65">
        <v>325</v>
      </c>
      <c r="E65">
        <f t="shared" si="6"/>
        <v>6800</v>
      </c>
      <c r="F65">
        <f t="shared" si="5"/>
        <v>362.5</v>
      </c>
      <c r="G65">
        <f t="shared" si="7"/>
        <v>32.5</v>
      </c>
      <c r="H65">
        <f t="shared" si="8"/>
        <v>0.338983050847458</v>
      </c>
      <c r="I65" s="3">
        <f t="shared" si="9"/>
        <v>20060</v>
      </c>
    </row>
    <row r="66" spans="1:9">
      <c r="A66">
        <v>65</v>
      </c>
      <c r="B66">
        <v>330</v>
      </c>
      <c r="C66">
        <v>330</v>
      </c>
      <c r="D66">
        <v>330</v>
      </c>
      <c r="E66">
        <f t="shared" si="6"/>
        <v>6900</v>
      </c>
      <c r="F66">
        <f t="shared" ref="F66:F101" si="10">200+0.5*D66</f>
        <v>365</v>
      </c>
      <c r="G66">
        <f t="shared" si="7"/>
        <v>33</v>
      </c>
      <c r="H66">
        <f t="shared" si="8"/>
        <v>0.335570469798658</v>
      </c>
      <c r="I66" s="3">
        <f t="shared" si="9"/>
        <v>20562</v>
      </c>
    </row>
    <row r="67" spans="1:9">
      <c r="A67">
        <v>66</v>
      </c>
      <c r="B67">
        <v>335</v>
      </c>
      <c r="C67">
        <v>335</v>
      </c>
      <c r="D67">
        <v>335</v>
      </c>
      <c r="E67">
        <f t="shared" ref="E67:E101" si="11">300+20*B67</f>
        <v>7000</v>
      </c>
      <c r="F67">
        <f t="shared" si="10"/>
        <v>367.5</v>
      </c>
      <c r="G67">
        <f t="shared" ref="G67:G101" si="12">0.1*C67</f>
        <v>33.5</v>
      </c>
      <c r="H67">
        <f t="shared" ref="H67:H101" si="13">(1-0.06*G67/(1+0.06*G67))</f>
        <v>0.332225913621263</v>
      </c>
      <c r="I67" s="3">
        <f t="shared" ref="I67:I101" si="14">E67/(1-0.06*G67/(1+0.06*G67))</f>
        <v>21070</v>
      </c>
    </row>
    <row r="68" spans="1:9">
      <c r="A68">
        <v>67</v>
      </c>
      <c r="B68">
        <v>340</v>
      </c>
      <c r="C68">
        <v>340</v>
      </c>
      <c r="D68">
        <v>340</v>
      </c>
      <c r="E68">
        <f t="shared" si="11"/>
        <v>7100</v>
      </c>
      <c r="F68">
        <f t="shared" si="10"/>
        <v>370</v>
      </c>
      <c r="G68">
        <f t="shared" si="12"/>
        <v>34</v>
      </c>
      <c r="H68">
        <f t="shared" si="13"/>
        <v>0.328947368421053</v>
      </c>
      <c r="I68" s="3">
        <f t="shared" si="14"/>
        <v>21584</v>
      </c>
    </row>
    <row r="69" spans="1:9">
      <c r="A69">
        <v>68</v>
      </c>
      <c r="B69">
        <v>345</v>
      </c>
      <c r="C69">
        <v>345</v>
      </c>
      <c r="D69">
        <v>345</v>
      </c>
      <c r="E69">
        <f t="shared" si="11"/>
        <v>7200</v>
      </c>
      <c r="F69">
        <f t="shared" si="10"/>
        <v>372.5</v>
      </c>
      <c r="G69">
        <f t="shared" si="12"/>
        <v>34.5</v>
      </c>
      <c r="H69">
        <f t="shared" si="13"/>
        <v>0.325732899022801</v>
      </c>
      <c r="I69" s="3">
        <f t="shared" si="14"/>
        <v>22104</v>
      </c>
    </row>
    <row r="70" spans="1:9">
      <c r="A70">
        <v>69</v>
      </c>
      <c r="B70">
        <v>350</v>
      </c>
      <c r="C70">
        <v>350</v>
      </c>
      <c r="D70">
        <v>350</v>
      </c>
      <c r="E70">
        <f t="shared" si="11"/>
        <v>7300</v>
      </c>
      <c r="F70">
        <f t="shared" si="10"/>
        <v>375</v>
      </c>
      <c r="G70">
        <f t="shared" si="12"/>
        <v>35</v>
      </c>
      <c r="H70">
        <f t="shared" si="13"/>
        <v>0.32258064516129</v>
      </c>
      <c r="I70" s="3">
        <f t="shared" si="14"/>
        <v>22630</v>
      </c>
    </row>
    <row r="71" spans="1:9">
      <c r="A71">
        <v>70</v>
      </c>
      <c r="B71">
        <v>355</v>
      </c>
      <c r="C71">
        <v>355</v>
      </c>
      <c r="D71">
        <v>355</v>
      </c>
      <c r="E71">
        <f t="shared" si="11"/>
        <v>7400</v>
      </c>
      <c r="F71">
        <f t="shared" si="10"/>
        <v>377.5</v>
      </c>
      <c r="G71">
        <f t="shared" si="12"/>
        <v>35.5</v>
      </c>
      <c r="H71">
        <f t="shared" si="13"/>
        <v>0.319488817891374</v>
      </c>
      <c r="I71" s="3">
        <f t="shared" si="14"/>
        <v>23162</v>
      </c>
    </row>
    <row r="72" spans="1:9">
      <c r="A72">
        <v>71</v>
      </c>
      <c r="B72">
        <v>360</v>
      </c>
      <c r="C72">
        <v>360</v>
      </c>
      <c r="D72">
        <v>360</v>
      </c>
      <c r="E72">
        <f t="shared" si="11"/>
        <v>7500</v>
      </c>
      <c r="F72">
        <f t="shared" si="10"/>
        <v>380</v>
      </c>
      <c r="G72">
        <f t="shared" si="12"/>
        <v>36</v>
      </c>
      <c r="H72">
        <f t="shared" si="13"/>
        <v>0.316455696202532</v>
      </c>
      <c r="I72" s="3">
        <f t="shared" si="14"/>
        <v>23700</v>
      </c>
    </row>
    <row r="73" spans="1:9">
      <c r="A73">
        <v>72</v>
      </c>
      <c r="B73">
        <v>365</v>
      </c>
      <c r="C73">
        <v>365</v>
      </c>
      <c r="D73">
        <v>365</v>
      </c>
      <c r="E73">
        <f t="shared" si="11"/>
        <v>7600</v>
      </c>
      <c r="F73">
        <f t="shared" si="10"/>
        <v>382.5</v>
      </c>
      <c r="G73">
        <f t="shared" si="12"/>
        <v>36.5</v>
      </c>
      <c r="H73">
        <f t="shared" si="13"/>
        <v>0.313479623824451</v>
      </c>
      <c r="I73" s="3">
        <f t="shared" si="14"/>
        <v>24244</v>
      </c>
    </row>
    <row r="74" spans="1:9">
      <c r="A74">
        <v>73</v>
      </c>
      <c r="B74">
        <v>370</v>
      </c>
      <c r="C74">
        <v>370</v>
      </c>
      <c r="D74">
        <v>370</v>
      </c>
      <c r="E74">
        <f t="shared" si="11"/>
        <v>7700</v>
      </c>
      <c r="F74">
        <f t="shared" si="10"/>
        <v>385</v>
      </c>
      <c r="G74">
        <f t="shared" si="12"/>
        <v>37</v>
      </c>
      <c r="H74">
        <f t="shared" si="13"/>
        <v>0.31055900621118</v>
      </c>
      <c r="I74" s="3">
        <f t="shared" si="14"/>
        <v>24794</v>
      </c>
    </row>
    <row r="75" spans="1:9">
      <c r="A75">
        <v>74</v>
      </c>
      <c r="B75">
        <v>375</v>
      </c>
      <c r="C75">
        <v>375</v>
      </c>
      <c r="D75">
        <v>375</v>
      </c>
      <c r="E75">
        <f t="shared" si="11"/>
        <v>7800</v>
      </c>
      <c r="F75">
        <f t="shared" si="10"/>
        <v>387.5</v>
      </c>
      <c r="G75">
        <f t="shared" si="12"/>
        <v>37.5</v>
      </c>
      <c r="H75">
        <f t="shared" si="13"/>
        <v>0.307692307692308</v>
      </c>
      <c r="I75" s="3">
        <f t="shared" si="14"/>
        <v>25350</v>
      </c>
    </row>
    <row r="76" spans="1:9">
      <c r="A76">
        <v>75</v>
      </c>
      <c r="B76">
        <v>380</v>
      </c>
      <c r="C76">
        <v>380</v>
      </c>
      <c r="D76">
        <v>380</v>
      </c>
      <c r="E76">
        <f t="shared" si="11"/>
        <v>7900</v>
      </c>
      <c r="F76">
        <f t="shared" si="10"/>
        <v>390</v>
      </c>
      <c r="G76">
        <f t="shared" si="12"/>
        <v>38</v>
      </c>
      <c r="H76">
        <f t="shared" si="13"/>
        <v>0.304878048780488</v>
      </c>
      <c r="I76" s="3">
        <f t="shared" si="14"/>
        <v>25912</v>
      </c>
    </row>
    <row r="77" spans="1:9">
      <c r="A77">
        <v>76</v>
      </c>
      <c r="B77">
        <v>385</v>
      </c>
      <c r="C77">
        <v>385</v>
      </c>
      <c r="D77">
        <v>385</v>
      </c>
      <c r="E77">
        <f t="shared" si="11"/>
        <v>8000</v>
      </c>
      <c r="F77">
        <f t="shared" si="10"/>
        <v>392.5</v>
      </c>
      <c r="G77">
        <f t="shared" si="12"/>
        <v>38.5</v>
      </c>
      <c r="H77">
        <f t="shared" si="13"/>
        <v>0.302114803625378</v>
      </c>
      <c r="I77" s="3">
        <f t="shared" si="14"/>
        <v>26480</v>
      </c>
    </row>
    <row r="78" spans="1:9">
      <c r="A78">
        <v>77</v>
      </c>
      <c r="B78">
        <v>390</v>
      </c>
      <c r="C78">
        <v>390</v>
      </c>
      <c r="D78">
        <v>390</v>
      </c>
      <c r="E78">
        <f t="shared" si="11"/>
        <v>8100</v>
      </c>
      <c r="F78">
        <f t="shared" si="10"/>
        <v>395</v>
      </c>
      <c r="G78">
        <f t="shared" si="12"/>
        <v>39</v>
      </c>
      <c r="H78">
        <f t="shared" si="13"/>
        <v>0.29940119760479</v>
      </c>
      <c r="I78" s="3">
        <f t="shared" si="14"/>
        <v>27054</v>
      </c>
    </row>
    <row r="79" spans="1:9">
      <c r="A79">
        <v>78</v>
      </c>
      <c r="B79">
        <v>395</v>
      </c>
      <c r="C79">
        <v>395</v>
      </c>
      <c r="D79">
        <v>395</v>
      </c>
      <c r="E79">
        <f t="shared" si="11"/>
        <v>8200</v>
      </c>
      <c r="F79">
        <f t="shared" si="10"/>
        <v>397.5</v>
      </c>
      <c r="G79">
        <f t="shared" si="12"/>
        <v>39.5</v>
      </c>
      <c r="H79">
        <f t="shared" si="13"/>
        <v>0.29673590504451</v>
      </c>
      <c r="I79" s="3">
        <f t="shared" si="14"/>
        <v>27634</v>
      </c>
    </row>
    <row r="80" spans="1:9">
      <c r="A80">
        <v>79</v>
      </c>
      <c r="B80">
        <v>400</v>
      </c>
      <c r="C80">
        <v>400</v>
      </c>
      <c r="D80">
        <v>400</v>
      </c>
      <c r="E80">
        <f t="shared" si="11"/>
        <v>8300</v>
      </c>
      <c r="F80">
        <f t="shared" si="10"/>
        <v>400</v>
      </c>
      <c r="G80">
        <f t="shared" si="12"/>
        <v>40</v>
      </c>
      <c r="H80">
        <f t="shared" si="13"/>
        <v>0.294117647058823</v>
      </c>
      <c r="I80" s="3">
        <f t="shared" si="14"/>
        <v>28220</v>
      </c>
    </row>
    <row r="81" s="2" customFormat="1" spans="1:9">
      <c r="A81" s="2">
        <v>80</v>
      </c>
      <c r="B81" s="2">
        <v>405</v>
      </c>
      <c r="C81" s="2">
        <v>405</v>
      </c>
      <c r="D81" s="2">
        <v>405</v>
      </c>
      <c r="E81" s="2">
        <f t="shared" si="11"/>
        <v>8400</v>
      </c>
      <c r="F81" s="2">
        <f t="shared" si="10"/>
        <v>402.5</v>
      </c>
      <c r="G81" s="2">
        <f t="shared" si="12"/>
        <v>40.5</v>
      </c>
      <c r="H81" s="2">
        <f t="shared" si="13"/>
        <v>0.291545189504373</v>
      </c>
      <c r="I81" s="4">
        <f t="shared" si="14"/>
        <v>28812</v>
      </c>
    </row>
    <row r="82" spans="1:9">
      <c r="A82">
        <v>81</v>
      </c>
      <c r="B82">
        <v>410</v>
      </c>
      <c r="C82">
        <v>410</v>
      </c>
      <c r="D82">
        <v>410</v>
      </c>
      <c r="E82">
        <f t="shared" si="11"/>
        <v>8500</v>
      </c>
      <c r="F82">
        <f t="shared" si="10"/>
        <v>405</v>
      </c>
      <c r="G82">
        <f t="shared" si="12"/>
        <v>41</v>
      </c>
      <c r="H82">
        <f t="shared" si="13"/>
        <v>0.289017341040462</v>
      </c>
      <c r="I82" s="3">
        <f t="shared" si="14"/>
        <v>29410</v>
      </c>
    </row>
    <row r="83" spans="1:9">
      <c r="A83">
        <v>82</v>
      </c>
      <c r="B83">
        <v>415</v>
      </c>
      <c r="C83">
        <v>415</v>
      </c>
      <c r="D83">
        <v>415</v>
      </c>
      <c r="E83">
        <f t="shared" si="11"/>
        <v>8600</v>
      </c>
      <c r="F83">
        <f t="shared" si="10"/>
        <v>407.5</v>
      </c>
      <c r="G83">
        <f t="shared" si="12"/>
        <v>41.5</v>
      </c>
      <c r="H83">
        <f t="shared" si="13"/>
        <v>0.286532951289398</v>
      </c>
      <c r="I83" s="3">
        <f t="shared" si="14"/>
        <v>30014</v>
      </c>
    </row>
    <row r="84" spans="1:9">
      <c r="A84">
        <v>83</v>
      </c>
      <c r="B84">
        <v>420</v>
      </c>
      <c r="C84">
        <v>420</v>
      </c>
      <c r="D84">
        <v>420</v>
      </c>
      <c r="E84">
        <f t="shared" si="11"/>
        <v>8700</v>
      </c>
      <c r="F84">
        <f t="shared" si="10"/>
        <v>410</v>
      </c>
      <c r="G84">
        <f t="shared" si="12"/>
        <v>42</v>
      </c>
      <c r="H84">
        <f t="shared" si="13"/>
        <v>0.284090909090909</v>
      </c>
      <c r="I84" s="3">
        <f t="shared" si="14"/>
        <v>30624</v>
      </c>
    </row>
    <row r="85" spans="1:9">
      <c r="A85">
        <v>84</v>
      </c>
      <c r="B85">
        <v>425</v>
      </c>
      <c r="C85">
        <v>425</v>
      </c>
      <c r="D85">
        <v>425</v>
      </c>
      <c r="E85">
        <f t="shared" si="11"/>
        <v>8800</v>
      </c>
      <c r="F85">
        <f t="shared" si="10"/>
        <v>412.5</v>
      </c>
      <c r="G85">
        <f t="shared" si="12"/>
        <v>42.5</v>
      </c>
      <c r="H85">
        <f t="shared" si="13"/>
        <v>0.28169014084507</v>
      </c>
      <c r="I85" s="3">
        <f t="shared" si="14"/>
        <v>31240</v>
      </c>
    </row>
    <row r="86" spans="1:9">
      <c r="A86">
        <v>85</v>
      </c>
      <c r="B86">
        <v>430</v>
      </c>
      <c r="C86">
        <v>430</v>
      </c>
      <c r="D86">
        <v>430</v>
      </c>
      <c r="E86">
        <f t="shared" si="11"/>
        <v>8900</v>
      </c>
      <c r="F86">
        <f t="shared" si="10"/>
        <v>415</v>
      </c>
      <c r="G86">
        <f t="shared" si="12"/>
        <v>43</v>
      </c>
      <c r="H86">
        <f t="shared" si="13"/>
        <v>0.279329608938548</v>
      </c>
      <c r="I86" s="3">
        <f t="shared" si="14"/>
        <v>31862</v>
      </c>
    </row>
    <row r="87" spans="1:9">
      <c r="A87">
        <v>86</v>
      </c>
      <c r="B87">
        <v>435</v>
      </c>
      <c r="C87">
        <v>435</v>
      </c>
      <c r="D87">
        <v>435</v>
      </c>
      <c r="E87">
        <f t="shared" si="11"/>
        <v>9000</v>
      </c>
      <c r="F87">
        <f t="shared" si="10"/>
        <v>417.5</v>
      </c>
      <c r="G87">
        <f t="shared" si="12"/>
        <v>43.5</v>
      </c>
      <c r="H87">
        <f t="shared" si="13"/>
        <v>0.277008310249307</v>
      </c>
      <c r="I87" s="3">
        <f t="shared" si="14"/>
        <v>32490</v>
      </c>
    </row>
    <row r="88" spans="1:9">
      <c r="A88">
        <v>87</v>
      </c>
      <c r="B88">
        <v>440</v>
      </c>
      <c r="C88">
        <v>440</v>
      </c>
      <c r="D88">
        <v>440</v>
      </c>
      <c r="E88">
        <f t="shared" si="11"/>
        <v>9100</v>
      </c>
      <c r="F88">
        <f t="shared" si="10"/>
        <v>420</v>
      </c>
      <c r="G88">
        <f t="shared" si="12"/>
        <v>44</v>
      </c>
      <c r="H88">
        <f t="shared" si="13"/>
        <v>0.274725274725275</v>
      </c>
      <c r="I88" s="3">
        <f t="shared" si="14"/>
        <v>33124</v>
      </c>
    </row>
    <row r="89" spans="1:9">
      <c r="A89">
        <v>88</v>
      </c>
      <c r="B89">
        <v>445</v>
      </c>
      <c r="C89">
        <v>445</v>
      </c>
      <c r="D89">
        <v>445</v>
      </c>
      <c r="E89">
        <f t="shared" si="11"/>
        <v>9200</v>
      </c>
      <c r="F89">
        <f t="shared" si="10"/>
        <v>422.5</v>
      </c>
      <c r="G89">
        <f t="shared" si="12"/>
        <v>44.5</v>
      </c>
      <c r="H89">
        <f t="shared" si="13"/>
        <v>0.272479564032698</v>
      </c>
      <c r="I89" s="3">
        <f t="shared" si="14"/>
        <v>33764</v>
      </c>
    </row>
    <row r="90" spans="1:9">
      <c r="A90">
        <v>89</v>
      </c>
      <c r="B90">
        <v>450</v>
      </c>
      <c r="C90">
        <v>450</v>
      </c>
      <c r="D90">
        <v>450</v>
      </c>
      <c r="E90">
        <f t="shared" si="11"/>
        <v>9300</v>
      </c>
      <c r="F90">
        <f t="shared" si="10"/>
        <v>425</v>
      </c>
      <c r="G90">
        <f t="shared" si="12"/>
        <v>45</v>
      </c>
      <c r="H90">
        <f t="shared" si="13"/>
        <v>0.27027027027027</v>
      </c>
      <c r="I90" s="3">
        <f t="shared" si="14"/>
        <v>34410</v>
      </c>
    </row>
    <row r="91" spans="1:9">
      <c r="A91">
        <v>90</v>
      </c>
      <c r="B91">
        <v>455</v>
      </c>
      <c r="C91">
        <v>455</v>
      </c>
      <c r="D91">
        <v>455</v>
      </c>
      <c r="E91">
        <f t="shared" si="11"/>
        <v>9400</v>
      </c>
      <c r="F91">
        <f t="shared" si="10"/>
        <v>427.5</v>
      </c>
      <c r="G91">
        <f t="shared" si="12"/>
        <v>45.5</v>
      </c>
      <c r="H91">
        <f t="shared" si="13"/>
        <v>0.268096514745308</v>
      </c>
      <c r="I91" s="3">
        <f t="shared" si="14"/>
        <v>35062</v>
      </c>
    </row>
    <row r="92" spans="1:9">
      <c r="A92">
        <v>91</v>
      </c>
      <c r="B92">
        <v>460</v>
      </c>
      <c r="C92">
        <v>460</v>
      </c>
      <c r="D92">
        <v>460</v>
      </c>
      <c r="E92">
        <f t="shared" si="11"/>
        <v>9500</v>
      </c>
      <c r="F92">
        <f t="shared" si="10"/>
        <v>430</v>
      </c>
      <c r="G92">
        <f t="shared" si="12"/>
        <v>46</v>
      </c>
      <c r="H92">
        <f t="shared" si="13"/>
        <v>0.265957446808511</v>
      </c>
      <c r="I92" s="3">
        <f t="shared" si="14"/>
        <v>35720</v>
      </c>
    </row>
    <row r="93" spans="1:9">
      <c r="A93">
        <v>92</v>
      </c>
      <c r="B93">
        <v>465</v>
      </c>
      <c r="C93">
        <v>465</v>
      </c>
      <c r="D93">
        <v>465</v>
      </c>
      <c r="E93">
        <f t="shared" si="11"/>
        <v>9600</v>
      </c>
      <c r="F93">
        <f t="shared" si="10"/>
        <v>432.5</v>
      </c>
      <c r="G93">
        <f t="shared" si="12"/>
        <v>46.5</v>
      </c>
      <c r="H93">
        <f t="shared" si="13"/>
        <v>0.263852242744063</v>
      </c>
      <c r="I93" s="3">
        <f t="shared" si="14"/>
        <v>36384</v>
      </c>
    </row>
    <row r="94" spans="1:9">
      <c r="A94">
        <v>93</v>
      </c>
      <c r="B94">
        <v>470</v>
      </c>
      <c r="C94">
        <v>470</v>
      </c>
      <c r="D94">
        <v>470</v>
      </c>
      <c r="E94">
        <f t="shared" si="11"/>
        <v>9700</v>
      </c>
      <c r="F94">
        <f t="shared" si="10"/>
        <v>435</v>
      </c>
      <c r="G94">
        <f t="shared" si="12"/>
        <v>47</v>
      </c>
      <c r="H94">
        <f t="shared" si="13"/>
        <v>0.261780104712042</v>
      </c>
      <c r="I94" s="3">
        <f t="shared" si="14"/>
        <v>37054</v>
      </c>
    </row>
    <row r="95" spans="1:9">
      <c r="A95">
        <v>94</v>
      </c>
      <c r="B95">
        <v>475</v>
      </c>
      <c r="C95">
        <v>475</v>
      </c>
      <c r="D95">
        <v>475</v>
      </c>
      <c r="E95">
        <f t="shared" si="11"/>
        <v>9800</v>
      </c>
      <c r="F95">
        <f t="shared" si="10"/>
        <v>437.5</v>
      </c>
      <c r="G95">
        <f t="shared" si="12"/>
        <v>47.5</v>
      </c>
      <c r="H95">
        <f t="shared" si="13"/>
        <v>0.25974025974026</v>
      </c>
      <c r="I95" s="3">
        <f t="shared" si="14"/>
        <v>37730</v>
      </c>
    </row>
    <row r="96" spans="1:9">
      <c r="A96">
        <v>95</v>
      </c>
      <c r="B96">
        <v>480</v>
      </c>
      <c r="C96">
        <v>480</v>
      </c>
      <c r="D96">
        <v>480</v>
      </c>
      <c r="E96">
        <f t="shared" si="11"/>
        <v>9900</v>
      </c>
      <c r="F96">
        <f t="shared" si="10"/>
        <v>440</v>
      </c>
      <c r="G96">
        <f t="shared" si="12"/>
        <v>48</v>
      </c>
      <c r="H96">
        <f t="shared" si="13"/>
        <v>0.257731958762887</v>
      </c>
      <c r="I96" s="3">
        <f t="shared" si="14"/>
        <v>38412</v>
      </c>
    </row>
    <row r="97" spans="1:9">
      <c r="A97">
        <v>96</v>
      </c>
      <c r="B97">
        <v>485</v>
      </c>
      <c r="C97">
        <v>485</v>
      </c>
      <c r="D97">
        <v>485</v>
      </c>
      <c r="E97">
        <f t="shared" si="11"/>
        <v>10000</v>
      </c>
      <c r="F97">
        <f t="shared" si="10"/>
        <v>442.5</v>
      </c>
      <c r="G97">
        <f t="shared" si="12"/>
        <v>48.5</v>
      </c>
      <c r="H97">
        <f t="shared" si="13"/>
        <v>0.255754475703325</v>
      </c>
      <c r="I97" s="3">
        <f t="shared" si="14"/>
        <v>39100</v>
      </c>
    </row>
    <row r="98" spans="1:9">
      <c r="A98">
        <v>97</v>
      </c>
      <c r="B98">
        <v>490</v>
      </c>
      <c r="C98">
        <v>490</v>
      </c>
      <c r="D98">
        <v>490</v>
      </c>
      <c r="E98">
        <f t="shared" si="11"/>
        <v>10100</v>
      </c>
      <c r="F98">
        <f t="shared" si="10"/>
        <v>445</v>
      </c>
      <c r="G98">
        <f t="shared" si="12"/>
        <v>49</v>
      </c>
      <c r="H98">
        <f t="shared" si="13"/>
        <v>0.253807106598985</v>
      </c>
      <c r="I98" s="3">
        <f t="shared" si="14"/>
        <v>39794</v>
      </c>
    </row>
    <row r="99" spans="1:9">
      <c r="A99">
        <v>98</v>
      </c>
      <c r="B99">
        <v>495</v>
      </c>
      <c r="C99">
        <v>495</v>
      </c>
      <c r="D99">
        <v>495</v>
      </c>
      <c r="E99">
        <f t="shared" si="11"/>
        <v>10200</v>
      </c>
      <c r="F99">
        <f t="shared" si="10"/>
        <v>447.5</v>
      </c>
      <c r="G99">
        <f t="shared" si="12"/>
        <v>49.5</v>
      </c>
      <c r="H99">
        <f t="shared" si="13"/>
        <v>0.251889168765743</v>
      </c>
      <c r="I99" s="3">
        <f t="shared" si="14"/>
        <v>40494</v>
      </c>
    </row>
    <row r="100" spans="1:9">
      <c r="A100">
        <v>99</v>
      </c>
      <c r="B100">
        <v>500</v>
      </c>
      <c r="C100">
        <v>500</v>
      </c>
      <c r="D100">
        <v>500</v>
      </c>
      <c r="E100">
        <f t="shared" si="11"/>
        <v>10300</v>
      </c>
      <c r="F100">
        <f t="shared" si="10"/>
        <v>450</v>
      </c>
      <c r="G100">
        <f t="shared" si="12"/>
        <v>50</v>
      </c>
      <c r="H100">
        <f t="shared" si="13"/>
        <v>0.25</v>
      </c>
      <c r="I100" s="3">
        <f t="shared" si="14"/>
        <v>41200</v>
      </c>
    </row>
    <row r="101" s="2" customFormat="1" spans="1:9">
      <c r="A101" s="2">
        <v>100</v>
      </c>
      <c r="B101" s="2">
        <v>505</v>
      </c>
      <c r="C101" s="2">
        <v>505</v>
      </c>
      <c r="D101" s="2">
        <v>505</v>
      </c>
      <c r="E101" s="2">
        <f t="shared" si="11"/>
        <v>10400</v>
      </c>
      <c r="F101" s="2">
        <f t="shared" si="10"/>
        <v>452.5</v>
      </c>
      <c r="G101" s="2">
        <f t="shared" si="12"/>
        <v>50.5</v>
      </c>
      <c r="H101" s="2">
        <f t="shared" si="13"/>
        <v>0.248138957816377</v>
      </c>
      <c r="I101" s="4">
        <f t="shared" si="14"/>
        <v>41912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1"/>
  <sheetViews>
    <sheetView workbookViewId="0">
      <selection activeCell="F4" sqref="F4"/>
    </sheetView>
  </sheetViews>
  <sheetFormatPr defaultColWidth="9" defaultRowHeight="13.5" outlineLevelCol="5"/>
  <cols>
    <col min="2" max="2" width="14.875"/>
    <col min="6" max="6" width="12.625"/>
  </cols>
  <sheetData>
    <row r="1" spans="1:1">
      <c r="A1" t="s">
        <v>22</v>
      </c>
    </row>
    <row r="2" spans="1:2">
      <c r="A2">
        <v>50</v>
      </c>
      <c r="B2">
        <f>(1-0.06*A2/(1+0.06*A2))</f>
        <v>0.25</v>
      </c>
    </row>
    <row r="3" spans="1:6">
      <c r="A3">
        <v>300</v>
      </c>
      <c r="B3" s="1">
        <f t="shared" ref="B3:B11" si="0">(1-0.06*A3/(1+0.06*A3))</f>
        <v>0.0526315789473685</v>
      </c>
      <c r="C3">
        <f t="shared" ref="C3:C7" si="1">B2/B3</f>
        <v>4.75</v>
      </c>
      <c r="F3">
        <f>60000/0.053*5</f>
        <v>5660377.35849057</v>
      </c>
    </row>
    <row r="4" spans="1:3">
      <c r="A4">
        <v>4</v>
      </c>
      <c r="B4">
        <f t="shared" si="0"/>
        <v>0.806451612903226</v>
      </c>
      <c r="C4">
        <f>B4/B3</f>
        <v>15.3225806451613</v>
      </c>
    </row>
    <row r="5" spans="1:3">
      <c r="A5">
        <v>12</v>
      </c>
      <c r="B5" s="1">
        <f t="shared" si="0"/>
        <v>0.581395348837209</v>
      </c>
      <c r="C5">
        <f t="shared" si="1"/>
        <v>1.38709677419355</v>
      </c>
    </row>
    <row r="6" spans="1:2">
      <c r="A6">
        <v>40</v>
      </c>
      <c r="B6">
        <f t="shared" si="0"/>
        <v>0.294117647058823</v>
      </c>
    </row>
    <row r="7" spans="1:3">
      <c r="A7">
        <v>88</v>
      </c>
      <c r="B7" s="1">
        <f t="shared" si="0"/>
        <v>0.159235668789809</v>
      </c>
      <c r="C7">
        <f t="shared" si="1"/>
        <v>1.84705882352941</v>
      </c>
    </row>
    <row r="8" spans="1:2">
      <c r="A8">
        <v>30</v>
      </c>
      <c r="B8">
        <f t="shared" si="0"/>
        <v>0.357142857142857</v>
      </c>
    </row>
    <row r="9" spans="1:3">
      <c r="A9">
        <v>51</v>
      </c>
      <c r="B9" s="1">
        <f t="shared" si="0"/>
        <v>0.246305418719212</v>
      </c>
      <c r="C9">
        <f>B8/B9</f>
        <v>1.45</v>
      </c>
    </row>
    <row r="10" spans="1:2">
      <c r="A10">
        <v>20</v>
      </c>
      <c r="B10">
        <f t="shared" si="0"/>
        <v>0.454545454545455</v>
      </c>
    </row>
    <row r="11" spans="1:3">
      <c r="A11">
        <v>30</v>
      </c>
      <c r="B11" s="1">
        <f t="shared" si="0"/>
        <v>0.357142857142857</v>
      </c>
      <c r="C11">
        <f>B10/B11</f>
        <v>1.27272727272727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装备</vt:lpstr>
      <vt:lpstr>词条</vt:lpstr>
      <vt:lpstr>人物成长</vt:lpstr>
      <vt:lpstr>武器熟练度</vt:lpstr>
      <vt:lpstr>用于计算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2022-08-01T08:47:00Z</dcterms:created>
  <dcterms:modified xsi:type="dcterms:W3CDTF">2022-08-16T03:39:28Z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C96CBB1A462F4D5983B070E68FED357C</vt:lpwstr>
  </property>
  <property fmtid="{D5CDD505-2E9C-101B-9397-08002B2CF9AE}" pid="3" name="KSOProductBuildVer">
    <vt:lpwstr>2052-11.1.0.12313</vt:lpwstr>
  </property>
</Properties>
</file>