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Volume_Week" sheetId="13" r:id="rId1"/>
  </sheets>
  <definedNames>
    <definedName name="_xlnm._FilterDatabase" localSheetId="0" hidden="1">Volume_Week!$A$1:$AI$1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3" l="1"/>
  <c r="AD2" i="13"/>
  <c r="AE2" i="13" s="1"/>
  <c r="AA2" i="13"/>
  <c r="AB2" i="13" s="1"/>
  <c r="X2" i="13"/>
  <c r="Y2" i="13" s="1"/>
  <c r="U2" i="13"/>
  <c r="V2" i="13" s="1"/>
  <c r="R2" i="13"/>
  <c r="S2" i="13" s="1"/>
  <c r="O2" i="13"/>
  <c r="L2" i="13"/>
  <c r="M2" i="13" s="1"/>
  <c r="AG2" i="13" l="1"/>
  <c r="P2" i="13"/>
  <c r="AH2" i="13" s="1"/>
</calcChain>
</file>

<file path=xl/sharedStrings.xml><?xml version="1.0" encoding="utf-8"?>
<sst xmlns="http://schemas.openxmlformats.org/spreadsheetml/2006/main" count="43" uniqueCount="43">
  <si>
    <t>Trần Thạch Thảo</t>
  </si>
  <si>
    <t>OPS1_Invoice_Form</t>
  </si>
  <si>
    <t>Customer short name</t>
  </si>
  <si>
    <t>Project Code as PIM</t>
  </si>
  <si>
    <t>Project name as PIM</t>
  </si>
  <si>
    <t>Billing Unit</t>
  </si>
  <si>
    <t>Team name</t>
  </si>
  <si>
    <t>HEAD of team</t>
  </si>
  <si>
    <t>Plan 2023-07-10</t>
  </si>
  <si>
    <t>Real 2023-07-10</t>
  </si>
  <si>
    <t>Plan 2023-07-11</t>
  </si>
  <si>
    <t>Real 2023-07-11</t>
  </si>
  <si>
    <t>Plan 2023-07-12</t>
  </si>
  <si>
    <t>Real 2023-07-12</t>
  </si>
  <si>
    <t>Plan 2023-07-13</t>
  </si>
  <si>
    <t>Real 2023-07-13</t>
  </si>
  <si>
    <t>Plan 2023-07-14</t>
  </si>
  <si>
    <t>Real 2023-07-14</t>
  </si>
  <si>
    <t>Plan 2023-07-15</t>
  </si>
  <si>
    <t>Real 2023-07-15</t>
  </si>
  <si>
    <t>Plan 2023-07-16</t>
  </si>
  <si>
    <t>Real 2023-07-16</t>
  </si>
  <si>
    <t>Plan Week 29</t>
  </si>
  <si>
    <t>Real Week 29</t>
  </si>
  <si>
    <t>2HM</t>
  </si>
  <si>
    <t>0682</t>
  </si>
  <si>
    <t>0682_210429_065_Euromaster</t>
  </si>
  <si>
    <t>Record</t>
  </si>
  <si>
    <t>Service Type</t>
  </si>
  <si>
    <t>Project Type</t>
  </si>
  <si>
    <t>TAT</t>
  </si>
  <si>
    <t>Average Speed (min)</t>
  </si>
  <si>
    <t>Forecast 2023-07-10</t>
  </si>
  <si>
    <t>Forecast 2023-07-11</t>
  </si>
  <si>
    <t>Forecast 2023-07-12</t>
  </si>
  <si>
    <t>Forecast 2023-07-13</t>
  </si>
  <si>
    <t>Forecast 2023-07-14</t>
  </si>
  <si>
    <t>Forecast 2023-07-15</t>
  </si>
  <si>
    <t>Forecast 2023-07-16</t>
  </si>
  <si>
    <t>Forecast Week 29</t>
  </si>
  <si>
    <t>Document Processing type 2</t>
  </si>
  <si>
    <t>Offline</t>
  </si>
  <si>
    <t>- Working time: from Mon to Fri
- Deliver the data each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</si>
</sst>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3" borderId="0" xfId="3" applyFont="1"/>
    <xf numFmtId="0" fontId="3" fillId="2" borderId="1" xfId="2" quotePrefix="1" applyFont="1" applyBorder="1"/>
    <xf numFmtId="0" fontId="3" fillId="2" borderId="2" xfId="2" quotePrefix="1" applyFont="1" applyBorder="1"/>
    <xf numFmtId="0" fontId="3" fillId="2" borderId="3" xfId="2" quotePrefix="1" applyFont="1" applyBorder="1"/>
    <xf numFmtId="0" fontId="1" fillId="4" borderId="3" xfId="4" applyBorder="1"/>
    <xf numFmtId="0" fontId="1" fillId="4" borderId="2" xfId="4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164" fontId="2" fillId="0" borderId="4" xfId="1" applyNumberFormat="1" applyFont="1" applyBorder="1"/>
    <xf numFmtId="0" fontId="1" fillId="4" borderId="1" xfId="4" applyBorder="1"/>
    <xf numFmtId="165" fontId="2" fillId="0" borderId="0" xfId="1" applyNumberFormat="1" applyFont="1"/>
  </cellXfs>
  <cellStyles count="5">
    <cellStyle name="40% - Accent3" xfId="3" builtinId="39"/>
    <cellStyle name="60% - Accent1" xfId="2" builtinId="32"/>
    <cellStyle name="60% - Accent6" xfId="4" builtinId="52"/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zoomScale="85" zoomScaleNormal="85" workbookViewId="0">
      <pane xSplit="3" ySplit="1" topLeftCell="D2" activePane="bottomRight" state="frozen"/>
      <selection pane="topRight" activeCell="E1" sqref="E1"/>
      <selection pane="bottomLeft" activeCell="A5" sqref="A5"/>
      <selection pane="bottomRight" activeCell="A3" sqref="A3:XFD608"/>
    </sheetView>
  </sheetViews>
  <sheetFormatPr defaultRowHeight="15" outlineLevelCol="1" x14ac:dyDescent="0.25"/>
  <cols>
    <col min="1" max="1" width="11" style="1" customWidth="1"/>
    <col min="2" max="2" width="12.28515625" style="1" customWidth="1"/>
    <col min="3" max="3" width="21.7109375" style="1" customWidth="1"/>
    <col min="4" max="4" width="26.28515625" style="1" customWidth="1" outlineLevel="1"/>
    <col min="5" max="6" width="12.140625" style="1" customWidth="1" outlineLevel="1"/>
    <col min="7" max="7" width="15.28515625" style="1" customWidth="1" outlineLevel="1"/>
    <col min="8" max="8" width="12.140625" style="1" customWidth="1" outlineLevel="1"/>
    <col min="9" max="9" width="14" style="1" customWidth="1" outlineLevel="1"/>
    <col min="10" max="10" width="16.28515625" style="1" customWidth="1" outlineLevel="1"/>
    <col min="11" max="11" width="18.28515625" style="1" customWidth="1"/>
    <col min="12" max="13" width="15.140625" style="1" customWidth="1"/>
    <col min="14" max="14" width="18.28515625" style="1" customWidth="1"/>
    <col min="15" max="16" width="15.140625" style="1" customWidth="1"/>
    <col min="17" max="17" width="18.28515625" style="1" customWidth="1"/>
    <col min="18" max="18" width="22" style="1" customWidth="1"/>
    <col min="19" max="19" width="15.140625" style="1" customWidth="1"/>
    <col min="20" max="20" width="18.28515625" style="1" customWidth="1"/>
    <col min="21" max="22" width="15.140625" style="1" customWidth="1"/>
    <col min="23" max="23" width="18.28515625" style="1" customWidth="1"/>
    <col min="24" max="25" width="15.140625" style="1" customWidth="1"/>
    <col min="26" max="26" width="18.28515625" style="1" customWidth="1"/>
    <col min="27" max="28" width="15.140625" style="1" customWidth="1"/>
    <col min="29" max="29" width="18.28515625" style="1" customWidth="1"/>
    <col min="30" max="31" width="15.140625" style="1" customWidth="1"/>
    <col min="32" max="32" width="19.85546875" style="1" customWidth="1"/>
    <col min="33" max="34" width="15.140625" style="1" customWidth="1"/>
    <col min="36" max="16384" width="9.140625" style="1"/>
  </cols>
  <sheetData>
    <row r="1" spans="1:34" customFormat="1" x14ac:dyDescent="0.25">
      <c r="A1" s="2" t="s">
        <v>2</v>
      </c>
      <c r="B1" s="2" t="s">
        <v>3</v>
      </c>
      <c r="C1" s="2" t="s">
        <v>4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5</v>
      </c>
      <c r="I1" s="2" t="s">
        <v>6</v>
      </c>
      <c r="J1" s="2" t="s">
        <v>7</v>
      </c>
      <c r="K1" s="3" t="s">
        <v>32</v>
      </c>
      <c r="L1" s="5" t="s">
        <v>8</v>
      </c>
      <c r="M1" s="4" t="s">
        <v>9</v>
      </c>
      <c r="N1" s="3" t="s">
        <v>33</v>
      </c>
      <c r="O1" s="5" t="s">
        <v>10</v>
      </c>
      <c r="P1" s="4" t="s">
        <v>11</v>
      </c>
      <c r="Q1" s="3" t="s">
        <v>34</v>
      </c>
      <c r="R1" s="5" t="s">
        <v>12</v>
      </c>
      <c r="S1" s="4" t="s">
        <v>13</v>
      </c>
      <c r="T1" s="3" t="s">
        <v>35</v>
      </c>
      <c r="U1" s="5" t="s">
        <v>14</v>
      </c>
      <c r="V1" s="4" t="s">
        <v>15</v>
      </c>
      <c r="W1" s="3" t="s">
        <v>36</v>
      </c>
      <c r="X1" s="5" t="s">
        <v>16</v>
      </c>
      <c r="Y1" s="4" t="s">
        <v>17</v>
      </c>
      <c r="Z1" s="3" t="s">
        <v>37</v>
      </c>
      <c r="AA1" s="5" t="s">
        <v>18</v>
      </c>
      <c r="AB1" s="4" t="s">
        <v>19</v>
      </c>
      <c r="AC1" s="3" t="s">
        <v>38</v>
      </c>
      <c r="AD1" s="5" t="s">
        <v>20</v>
      </c>
      <c r="AE1" s="4" t="s">
        <v>21</v>
      </c>
      <c r="AF1" s="11" t="s">
        <v>39</v>
      </c>
      <c r="AG1" s="6" t="s">
        <v>22</v>
      </c>
      <c r="AH1" s="7" t="s">
        <v>23</v>
      </c>
    </row>
    <row r="2" spans="1:34" customFormat="1" x14ac:dyDescent="0.25">
      <c r="A2" s="1" t="s">
        <v>24</v>
      </c>
      <c r="B2" s="1" t="s">
        <v>25</v>
      </c>
      <c r="C2" s="1" t="s">
        <v>26</v>
      </c>
      <c r="D2" s="1" t="s">
        <v>40</v>
      </c>
      <c r="E2" s="1" t="s">
        <v>41</v>
      </c>
      <c r="F2" s="1" t="s">
        <v>42</v>
      </c>
      <c r="G2" s="12">
        <v>0.8</v>
      </c>
      <c r="H2" s="1" t="s">
        <v>27</v>
      </c>
      <c r="I2" s="1" t="s">
        <v>1</v>
      </c>
      <c r="J2" s="1" t="s">
        <v>0</v>
      </c>
      <c r="K2" s="10">
        <v>9000</v>
      </c>
      <c r="L2" s="8">
        <f>K2*0.95</f>
        <v>8550</v>
      </c>
      <c r="M2" s="9">
        <f>L2*0.9</f>
        <v>7695</v>
      </c>
      <c r="N2" s="10">
        <v>4000</v>
      </c>
      <c r="O2" s="8">
        <f>N2</f>
        <v>4000</v>
      </c>
      <c r="P2" s="9">
        <f>O2*1.05</f>
        <v>4200</v>
      </c>
      <c r="Q2" s="10">
        <v>6500</v>
      </c>
      <c r="R2" s="8">
        <f>Q2*0.95</f>
        <v>6175</v>
      </c>
      <c r="S2" s="9">
        <f>R2*0.97</f>
        <v>5989.75</v>
      </c>
      <c r="T2" s="10">
        <v>12000</v>
      </c>
      <c r="U2" s="8">
        <f>T2*0.97</f>
        <v>11640</v>
      </c>
      <c r="V2" s="9">
        <f>U2*1.1</f>
        <v>12804.000000000002</v>
      </c>
      <c r="W2" s="10">
        <v>9000</v>
      </c>
      <c r="X2" s="8">
        <f>W2*1.05</f>
        <v>9450</v>
      </c>
      <c r="Y2" s="9">
        <f>X2*0.93</f>
        <v>8788.5</v>
      </c>
      <c r="Z2" s="10">
        <v>6000</v>
      </c>
      <c r="AA2" s="8">
        <f>Z2</f>
        <v>6000</v>
      </c>
      <c r="AB2" s="9">
        <f>AA2*0.98</f>
        <v>5880</v>
      </c>
      <c r="AC2" s="10">
        <v>4000</v>
      </c>
      <c r="AD2" s="8">
        <f>AC2*0.9</f>
        <v>3600</v>
      </c>
      <c r="AE2" s="9">
        <f>AD2*0.8</f>
        <v>2880</v>
      </c>
      <c r="AF2" s="10">
        <f>SUM(K2,N2,Q2,T2,W2,Z2,AC2)</f>
        <v>50500</v>
      </c>
      <c r="AG2" s="8">
        <f>SUM(L2,O2,R2,U2,X2,AA2,AD2)</f>
        <v>49415</v>
      </c>
      <c r="AH2" s="9">
        <f>SUM(M2,P2,S2,V2,Y2,AB2,AE2)</f>
        <v>48237.25</v>
      </c>
    </row>
  </sheetData>
  <autoFilter ref="A1:AI1"/>
  <conditionalFormatting sqref="C14:C1048576 C1:C2">
    <cfRule type="duplicateValues" dxfId="1" priority="15"/>
  </conditionalFormatting>
  <conditionalFormatting sqref="C3:C13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Volume_Week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Hoanh Nguyen Thi Kieu</dc:creator>
  <cp:lastModifiedBy>Khang</cp:lastModifiedBy>
  <dcterms:created xsi:type="dcterms:W3CDTF">2023-07-19T17:12:40Z</dcterms:created>
  <dcterms:modified xsi:type="dcterms:W3CDTF">2023-07-22T14:13:17Z</dcterms:modified>
</cp:coreProperties>
</file>