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PhD at Uni of Adelaide\Conferences\FSE 2023\Replication package\"/>
    </mc:Choice>
  </mc:AlternateContent>
  <xr:revisionPtr revIDLastSave="0" documentId="13_ncr:1_{CF36F107-FB4F-4E0D-8275-381C0172795F}" xr6:coauthVersionLast="47" xr6:coauthVersionMax="47" xr10:uidLastSave="{00000000-0000-0000-0000-000000000000}"/>
  <bookViews>
    <workbookView xWindow="16464" yWindow="4080" windowWidth="10392" windowHeight="10944" xr2:uid="{18A9B889-EBF4-654B-90FC-8AFDDB233E08}"/>
  </bookViews>
  <sheets>
    <sheet name="RQ2_MCC" sheetId="1" r:id="rId1"/>
    <sheet name="RQ3_MCC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4" i="2" l="1"/>
  <c r="F24" i="2"/>
  <c r="E24" i="2"/>
  <c r="D24" i="2"/>
  <c r="C24" i="2"/>
  <c r="B24" i="2"/>
  <c r="G23" i="2"/>
  <c r="F23" i="2"/>
  <c r="E23" i="2"/>
  <c r="D23" i="2"/>
  <c r="C23" i="2"/>
  <c r="B23" i="2"/>
  <c r="G22" i="2"/>
  <c r="F22" i="2"/>
  <c r="E22" i="2"/>
  <c r="D22" i="2"/>
  <c r="C22" i="2"/>
  <c r="B22" i="2"/>
  <c r="G21" i="2"/>
  <c r="F21" i="2"/>
  <c r="E21" i="2"/>
  <c r="D21" i="2"/>
  <c r="C21" i="2"/>
  <c r="B21" i="2"/>
  <c r="G20" i="2"/>
  <c r="F20" i="2"/>
  <c r="E20" i="2"/>
  <c r="D20" i="2"/>
  <c r="C20" i="2"/>
  <c r="B20" i="2"/>
  <c r="G19" i="2"/>
  <c r="F19" i="2"/>
  <c r="E19" i="2"/>
  <c r="D19" i="2"/>
  <c r="C19" i="2"/>
  <c r="B19" i="2"/>
  <c r="D23" i="1"/>
  <c r="C23" i="1"/>
  <c r="B23" i="1"/>
  <c r="D22" i="1"/>
  <c r="C22" i="1"/>
  <c r="B22" i="1"/>
  <c r="D20" i="1"/>
  <c r="C20" i="1"/>
  <c r="B20" i="1"/>
  <c r="D19" i="1"/>
  <c r="C19" i="1"/>
  <c r="B19" i="1"/>
  <c r="D18" i="1"/>
  <c r="C18" i="1"/>
  <c r="B18" i="1"/>
  <c r="D14" i="1"/>
  <c r="C14" i="1"/>
  <c r="B14" i="1"/>
  <c r="D7" i="1"/>
  <c r="D21" i="1" s="1"/>
  <c r="C7" i="1"/>
  <c r="C21" i="1" s="1"/>
  <c r="B7" i="1"/>
  <c r="B21" i="1" s="1"/>
</calcChain>
</file>

<file path=xl/sharedStrings.xml><?xml version="1.0" encoding="utf-8"?>
<sst xmlns="http://schemas.openxmlformats.org/spreadsheetml/2006/main" count="57" uniqueCount="21">
  <si>
    <t>Machine Learning
algorithm</t>
  </si>
  <si>
    <t>Data type</t>
  </si>
  <si>
    <t>Human-labeled
data (HLD)</t>
  </si>
  <si>
    <t>Auto-labeled
data (D2A)</t>
  </si>
  <si>
    <t>Combined data
(HLD + D2A)</t>
  </si>
  <si>
    <t>OpenSSL</t>
  </si>
  <si>
    <t>KNN</t>
  </si>
  <si>
    <t>SVM</t>
  </si>
  <si>
    <t>LR</t>
  </si>
  <si>
    <t>RF</t>
  </si>
  <si>
    <t>XGB</t>
  </si>
  <si>
    <t>LGBM</t>
  </si>
  <si>
    <t>FFmpeg</t>
  </si>
  <si>
    <t>Average of the projects</t>
  </si>
  <si>
    <t>Machine
learning
algorithm</t>
  </si>
  <si>
    <t>Noise-aware models</t>
  </si>
  <si>
    <t>Auto-labeled (D2A)</t>
  </si>
  <si>
    <t>Combined (HLD + D2A)</t>
  </si>
  <si>
    <t>CL</t>
  </si>
  <si>
    <t>CR</t>
  </si>
  <si>
    <t>DR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</si>
</sst>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164" fontId="1" fillId="0" borderId="1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164" fontId="2" fillId="0" borderId="1" xfId="0" applyNumberFormat="1" applyFont="1" applyBorder="1" applyAlignment="1">
      <alignment horizontal="center" vertical="top"/>
    </xf>
    <xf numFmtId="0" fontId="2" fillId="0" borderId="1" xfId="0" applyFont="1" applyBorder="1" applyAlignment="1">
      <alignment horizontal="left" vertical="top"/>
    </xf>
    <xf numFmtId="164" fontId="2" fillId="0" borderId="1" xfId="0" applyNumberFormat="1" applyFont="1" applyBorder="1" applyAlignment="1">
      <alignment horizontal="center" vertical="top" wrapText="1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  <xf numFmtId="164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0A4D8-D6BB-A14A-AAAD-F910A67FCA97}">
  <dimension ref="A1:D23"/>
  <sheetViews>
    <sheetView tabSelected="1" workbookViewId="0">
      <selection activeCell="D4" sqref="D4"/>
    </sheetView>
  </sheetViews>
  <sheetFormatPr defaultColWidth="11.19921875" defaultRowHeight="15.6" x14ac:dyDescent="0.3"/>
  <cols>
    <col min="2" max="2" width="14.5" customWidth="1"/>
    <col min="3" max="3" width="14.69921875" customWidth="1"/>
    <col min="4" max="4" width="15.296875" customWidth="1"/>
  </cols>
  <sheetData>
    <row r="1" spans="1:4" x14ac:dyDescent="0.3">
      <c r="A1" s="7" t="s">
        <v>0</v>
      </c>
      <c r="B1" s="9" t="s">
        <v>1</v>
      </c>
      <c r="C1" s="9"/>
      <c r="D1" s="9"/>
    </row>
    <row r="2" spans="1:4" ht="31.95" customHeight="1" x14ac:dyDescent="0.3">
      <c r="A2" s="8"/>
      <c r="B2" s="5" t="s">
        <v>2</v>
      </c>
      <c r="C2" s="5" t="s">
        <v>3</v>
      </c>
      <c r="D2" s="5" t="s">
        <v>4</v>
      </c>
    </row>
    <row r="3" spans="1:4" x14ac:dyDescent="0.3">
      <c r="A3" s="10" t="s">
        <v>5</v>
      </c>
      <c r="B3" s="10"/>
      <c r="C3" s="10"/>
      <c r="D3" s="10"/>
    </row>
    <row r="4" spans="1:4" x14ac:dyDescent="0.3">
      <c r="A4" s="6" t="s">
        <v>6</v>
      </c>
      <c r="B4" s="1">
        <v>0.344241666666666</v>
      </c>
      <c r="C4" s="1">
        <v>0.497652777777777</v>
      </c>
      <c r="D4" s="1">
        <v>0.54106333333333301</v>
      </c>
    </row>
    <row r="5" spans="1:4" x14ac:dyDescent="0.3">
      <c r="A5" s="6" t="s">
        <v>7</v>
      </c>
      <c r="B5" s="1">
        <v>0.42611333333333301</v>
      </c>
      <c r="C5" s="1">
        <v>0.45776</v>
      </c>
      <c r="D5" s="1">
        <v>0.48810399999999898</v>
      </c>
    </row>
    <row r="6" spans="1:4" x14ac:dyDescent="0.3">
      <c r="A6" s="6" t="s">
        <v>8</v>
      </c>
      <c r="B6" s="1">
        <v>0.42572666666666598</v>
      </c>
      <c r="C6" s="1">
        <v>0.45695333333333299</v>
      </c>
      <c r="D6" s="1">
        <v>0.48518</v>
      </c>
    </row>
    <row r="7" spans="1:4" x14ac:dyDescent="0.3">
      <c r="A7" s="6" t="s">
        <v>9</v>
      </c>
      <c r="B7" s="1">
        <f>0.53*6-SUM(B4:B6,B8,B9)</f>
        <v>0.61626500000000339</v>
      </c>
      <c r="C7" s="1">
        <f>0.618*6-SUM(C4:C6,C8,C9)</f>
        <v>0.75057092592592767</v>
      </c>
      <c r="D7" s="1">
        <f>0.647*6-SUM(D4:D6,D8,D9)</f>
        <v>0.78013637037037231</v>
      </c>
    </row>
    <row r="8" spans="1:4" x14ac:dyDescent="0.3">
      <c r="A8" s="6" t="s">
        <v>10</v>
      </c>
      <c r="B8" s="1">
        <v>0.68515555555555496</v>
      </c>
      <c r="C8" s="1">
        <v>0.76804814814814804</v>
      </c>
      <c r="D8" s="1">
        <v>0.79068518518518505</v>
      </c>
    </row>
    <row r="9" spans="1:4" x14ac:dyDescent="0.3">
      <c r="A9" s="6" t="s">
        <v>11</v>
      </c>
      <c r="B9" s="1">
        <v>0.68249777777777698</v>
      </c>
      <c r="C9" s="1">
        <v>0.77701481481481405</v>
      </c>
      <c r="D9" s="1">
        <v>0.79683111111111105</v>
      </c>
    </row>
    <row r="10" spans="1:4" x14ac:dyDescent="0.3">
      <c r="A10" s="10" t="s">
        <v>12</v>
      </c>
      <c r="B10" s="10"/>
      <c r="C10" s="10"/>
      <c r="D10" s="10"/>
    </row>
    <row r="11" spans="1:4" x14ac:dyDescent="0.3">
      <c r="A11" s="6" t="s">
        <v>6</v>
      </c>
      <c r="B11" s="1">
        <v>0.74663055555555502</v>
      </c>
      <c r="C11" s="1">
        <v>0.55452777777777695</v>
      </c>
      <c r="D11" s="1">
        <v>0.76275999999999999</v>
      </c>
    </row>
    <row r="12" spans="1:4" x14ac:dyDescent="0.3">
      <c r="A12" s="6" t="s">
        <v>7</v>
      </c>
      <c r="B12" s="1">
        <v>0.58450666666666595</v>
      </c>
      <c r="C12" s="1">
        <v>0.47550399999999998</v>
      </c>
      <c r="D12" s="1">
        <v>0.59642666666666599</v>
      </c>
    </row>
    <row r="13" spans="1:4" x14ac:dyDescent="0.3">
      <c r="A13" s="6" t="s">
        <v>8</v>
      </c>
      <c r="B13" s="1">
        <v>0.58897999999999895</v>
      </c>
      <c r="C13" s="1">
        <v>0.47572666666666602</v>
      </c>
      <c r="D13" s="1">
        <v>0.59194400000000003</v>
      </c>
    </row>
    <row r="14" spans="1:4" x14ac:dyDescent="0.3">
      <c r="A14" s="6" t="s">
        <v>9</v>
      </c>
      <c r="B14" s="1">
        <f>0.784*6-SUM(B11:B13,B15,B16)</f>
        <v>0.88288277777778168</v>
      </c>
      <c r="C14" s="1">
        <f>0.649*6-SUM(C11:C13,C15,C16)</f>
        <v>0.74174525925926194</v>
      </c>
      <c r="D14" s="1">
        <f>0.801*6-SUM(D11:D13,D15,D16)</f>
        <v>0.91016192592592837</v>
      </c>
    </row>
    <row r="15" spans="1:4" x14ac:dyDescent="0.3">
      <c r="A15" s="6" t="s">
        <v>10</v>
      </c>
      <c r="B15" s="1">
        <v>0.95087777777777704</v>
      </c>
      <c r="C15" s="1">
        <v>0.82432592592592502</v>
      </c>
      <c r="D15" s="1">
        <v>0.97006666666666597</v>
      </c>
    </row>
    <row r="16" spans="1:4" x14ac:dyDescent="0.3">
      <c r="A16" s="6" t="s">
        <v>11</v>
      </c>
      <c r="B16" s="1">
        <v>0.95012222222222198</v>
      </c>
      <c r="C16" s="1">
        <v>0.82217037037037</v>
      </c>
      <c r="D16" s="1">
        <v>0.97464074074074003</v>
      </c>
    </row>
    <row r="17" spans="1:4" x14ac:dyDescent="0.3">
      <c r="A17" s="10" t="s">
        <v>13</v>
      </c>
      <c r="B17" s="10"/>
      <c r="C17" s="10"/>
      <c r="D17" s="10"/>
    </row>
    <row r="18" spans="1:4" x14ac:dyDescent="0.3">
      <c r="A18" s="6" t="s">
        <v>6</v>
      </c>
      <c r="B18" s="1">
        <f>AVERAGE(B4,B11)</f>
        <v>0.54543611111111057</v>
      </c>
      <c r="C18" s="1">
        <f t="shared" ref="C18:D18" si="0">AVERAGE(C4,C11)</f>
        <v>0.52609027777777695</v>
      </c>
      <c r="D18" s="1">
        <f t="shared" si="0"/>
        <v>0.65191166666666645</v>
      </c>
    </row>
    <row r="19" spans="1:4" x14ac:dyDescent="0.3">
      <c r="A19" s="6" t="s">
        <v>7</v>
      </c>
      <c r="B19" s="1">
        <f t="shared" ref="B19:D23" si="1">AVERAGE(B5,B12)</f>
        <v>0.50530999999999948</v>
      </c>
      <c r="C19" s="1">
        <f t="shared" si="1"/>
        <v>0.46663199999999999</v>
      </c>
      <c r="D19" s="1">
        <f t="shared" si="1"/>
        <v>0.54226533333333249</v>
      </c>
    </row>
    <row r="20" spans="1:4" x14ac:dyDescent="0.3">
      <c r="A20" s="6" t="s">
        <v>8</v>
      </c>
      <c r="B20" s="1">
        <f t="shared" si="1"/>
        <v>0.50735333333333243</v>
      </c>
      <c r="C20" s="1">
        <f t="shared" si="1"/>
        <v>0.46633999999999953</v>
      </c>
      <c r="D20" s="1">
        <f t="shared" si="1"/>
        <v>0.53856199999999999</v>
      </c>
    </row>
    <row r="21" spans="1:4" x14ac:dyDescent="0.3">
      <c r="A21" s="6" t="s">
        <v>9</v>
      </c>
      <c r="B21" s="1">
        <f t="shared" si="1"/>
        <v>0.74957388888889254</v>
      </c>
      <c r="C21" s="1">
        <f t="shared" si="1"/>
        <v>0.7461580925925948</v>
      </c>
      <c r="D21" s="1">
        <f t="shared" si="1"/>
        <v>0.84514914814815034</v>
      </c>
    </row>
    <row r="22" spans="1:4" x14ac:dyDescent="0.3">
      <c r="A22" s="6" t="s">
        <v>10</v>
      </c>
      <c r="B22" s="1">
        <f t="shared" si="1"/>
        <v>0.81801666666666595</v>
      </c>
      <c r="C22" s="1">
        <f t="shared" si="1"/>
        <v>0.79618703703703653</v>
      </c>
      <c r="D22" s="1">
        <f t="shared" si="1"/>
        <v>0.88037592592592551</v>
      </c>
    </row>
    <row r="23" spans="1:4" x14ac:dyDescent="0.3">
      <c r="A23" s="6" t="s">
        <v>11</v>
      </c>
      <c r="B23" s="1">
        <f t="shared" si="1"/>
        <v>0.81630999999999942</v>
      </c>
      <c r="C23" s="1">
        <f t="shared" si="1"/>
        <v>0.79959259259259197</v>
      </c>
      <c r="D23" s="1">
        <f t="shared" si="1"/>
        <v>0.88573592592592554</v>
      </c>
    </row>
  </sheetData>
  <mergeCells count="5">
    <mergeCell ref="A1:A2"/>
    <mergeCell ref="B1:D1"/>
    <mergeCell ref="A3:D3"/>
    <mergeCell ref="A10:D10"/>
    <mergeCell ref="A17:D1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57E7D3-2CA2-9B46-BEDF-05E1C4348776}">
  <dimension ref="A1:G24"/>
  <sheetViews>
    <sheetView workbookViewId="0">
      <selection activeCell="D13" sqref="D13"/>
    </sheetView>
  </sheetViews>
  <sheetFormatPr defaultColWidth="11.19921875" defaultRowHeight="15.6" x14ac:dyDescent="0.3"/>
  <sheetData>
    <row r="1" spans="1:7" x14ac:dyDescent="0.3">
      <c r="A1" s="7" t="s">
        <v>14</v>
      </c>
      <c r="B1" s="9" t="s">
        <v>15</v>
      </c>
      <c r="C1" s="9"/>
      <c r="D1" s="9"/>
      <c r="E1" s="9"/>
      <c r="F1" s="9"/>
      <c r="G1" s="9"/>
    </row>
    <row r="2" spans="1:7" x14ac:dyDescent="0.3">
      <c r="A2" s="7"/>
      <c r="B2" s="9" t="s">
        <v>16</v>
      </c>
      <c r="C2" s="9"/>
      <c r="D2" s="9"/>
      <c r="E2" s="9" t="s">
        <v>17</v>
      </c>
      <c r="F2" s="9"/>
      <c r="G2" s="9"/>
    </row>
    <row r="3" spans="1:7" x14ac:dyDescent="0.3">
      <c r="A3" s="7"/>
      <c r="B3" s="3" t="s">
        <v>18</v>
      </c>
      <c r="C3" s="3" t="s">
        <v>19</v>
      </c>
      <c r="D3" s="3" t="s">
        <v>20</v>
      </c>
      <c r="E3" s="3" t="s">
        <v>18</v>
      </c>
      <c r="F3" s="3" t="s">
        <v>19</v>
      </c>
      <c r="G3" s="3" t="s">
        <v>20</v>
      </c>
    </row>
    <row r="4" spans="1:7" x14ac:dyDescent="0.3">
      <c r="A4" s="10" t="s">
        <v>5</v>
      </c>
      <c r="B4" s="10"/>
      <c r="C4" s="10"/>
      <c r="D4" s="10"/>
      <c r="E4" s="10"/>
      <c r="F4" s="10"/>
      <c r="G4" s="10"/>
    </row>
    <row r="5" spans="1:7" x14ac:dyDescent="0.3">
      <c r="A5" s="4" t="s">
        <v>6</v>
      </c>
      <c r="B5" s="1">
        <v>0.52110209224591131</v>
      </c>
      <c r="C5" s="1">
        <v>0.49429205128246595</v>
      </c>
      <c r="D5" s="1">
        <v>0.49168010471731982</v>
      </c>
      <c r="E5" s="1">
        <v>0.58036853218756701</v>
      </c>
      <c r="F5" s="1">
        <v>0.57650457330406446</v>
      </c>
      <c r="G5" s="1">
        <v>0.56528123710964384</v>
      </c>
    </row>
    <row r="6" spans="1:7" x14ac:dyDescent="0.3">
      <c r="A6" s="4" t="s">
        <v>7</v>
      </c>
      <c r="B6" s="1">
        <v>0.5001307039331595</v>
      </c>
      <c r="C6" s="1">
        <v>0.46899536603650521</v>
      </c>
      <c r="D6" s="1">
        <v>0.44332735359388581</v>
      </c>
      <c r="E6" s="1">
        <v>0.52743439227850264</v>
      </c>
      <c r="F6" s="1">
        <v>0.52183381440778864</v>
      </c>
      <c r="G6" s="1">
        <v>0.49337061144792033</v>
      </c>
    </row>
    <row r="7" spans="1:7" x14ac:dyDescent="0.3">
      <c r="A7" s="4" t="s">
        <v>8</v>
      </c>
      <c r="B7" s="1">
        <v>0.47806302893798203</v>
      </c>
      <c r="C7" s="1">
        <v>0.4558946430232495</v>
      </c>
      <c r="D7" s="1">
        <v>0.46367315450773433</v>
      </c>
      <c r="E7" s="1">
        <v>0.52689028813136063</v>
      </c>
      <c r="F7" s="1">
        <v>0.51526682404514912</v>
      </c>
      <c r="G7" s="1">
        <v>0.51202009122503989</v>
      </c>
    </row>
    <row r="8" spans="1:7" x14ac:dyDescent="0.3">
      <c r="A8" s="4" t="s">
        <v>9</v>
      </c>
      <c r="B8" s="1">
        <v>0.78021526003005492</v>
      </c>
      <c r="C8" s="1">
        <v>0.74165005971814058</v>
      </c>
      <c r="D8" s="1">
        <v>0.72397690547578808</v>
      </c>
      <c r="E8" s="1">
        <v>0.82790981872642089</v>
      </c>
      <c r="F8" s="1">
        <v>0.75683981028782643</v>
      </c>
      <c r="G8" s="1">
        <v>0.78729697409101984</v>
      </c>
    </row>
    <row r="9" spans="1:7" x14ac:dyDescent="0.3">
      <c r="A9" s="4" t="s">
        <v>10</v>
      </c>
      <c r="B9" s="1">
        <v>0.83371827594326098</v>
      </c>
      <c r="C9" s="1">
        <v>0.78302681470806945</v>
      </c>
      <c r="D9" s="1">
        <v>0.77929990206243482</v>
      </c>
      <c r="E9" s="1">
        <v>0.85631282339668913</v>
      </c>
      <c r="F9" s="1">
        <v>0.85093077706573161</v>
      </c>
      <c r="G9" s="1">
        <v>0.82436592575697443</v>
      </c>
    </row>
    <row r="10" spans="1:7" x14ac:dyDescent="0.3">
      <c r="A10" s="4" t="s">
        <v>11</v>
      </c>
      <c r="B10" s="1">
        <v>0.85325531890963113</v>
      </c>
      <c r="C10" s="1">
        <v>0.785239585231569</v>
      </c>
      <c r="D10" s="1">
        <v>0.76265897964283702</v>
      </c>
      <c r="E10" s="1">
        <v>0.87286774527946043</v>
      </c>
      <c r="F10" s="1">
        <v>0.85600526088944007</v>
      </c>
      <c r="G10" s="1">
        <v>0.81317484036940146</v>
      </c>
    </row>
    <row r="11" spans="1:7" x14ac:dyDescent="0.3">
      <c r="A11" s="10" t="s">
        <v>12</v>
      </c>
      <c r="B11" s="10"/>
      <c r="C11" s="10"/>
      <c r="D11" s="10"/>
      <c r="E11" s="10"/>
      <c r="F11" s="10"/>
      <c r="G11" s="10"/>
    </row>
    <row r="12" spans="1:7" x14ac:dyDescent="0.3">
      <c r="A12" s="4" t="s">
        <v>6</v>
      </c>
      <c r="B12" s="2">
        <v>0.58600102157223311</v>
      </c>
      <c r="C12" s="1">
        <v>0.5422566687561049</v>
      </c>
      <c r="D12" s="1">
        <v>0.54612586540404218</v>
      </c>
      <c r="E12" s="1">
        <v>0.80131990757350446</v>
      </c>
      <c r="F12" s="1">
        <v>0.76682128999294841</v>
      </c>
      <c r="G12" s="1">
        <v>0.77772445964178738</v>
      </c>
    </row>
    <row r="13" spans="1:7" x14ac:dyDescent="0.3">
      <c r="A13" s="4" t="s">
        <v>7</v>
      </c>
      <c r="B13" s="1">
        <v>0.52160359989525273</v>
      </c>
      <c r="C13" s="1">
        <v>0.4684359888045927</v>
      </c>
      <c r="D13" s="1">
        <v>0.4530957543388151</v>
      </c>
      <c r="E13" s="1">
        <v>0.62915142406908353</v>
      </c>
      <c r="F13" s="1">
        <v>0.59626691975013546</v>
      </c>
      <c r="G13" s="1">
        <v>0.58433710199434896</v>
      </c>
    </row>
    <row r="14" spans="1:7" x14ac:dyDescent="0.3">
      <c r="A14" s="4" t="s">
        <v>8</v>
      </c>
      <c r="B14" s="1">
        <v>0.48161428297942405</v>
      </c>
      <c r="C14" s="1">
        <v>0.46566935572226853</v>
      </c>
      <c r="D14" s="1">
        <v>0.45256211660724183</v>
      </c>
      <c r="E14" s="1">
        <v>0.62156336413445479</v>
      </c>
      <c r="F14" s="1">
        <v>0.58269550380899471</v>
      </c>
      <c r="G14" s="1">
        <v>0.57919512415751861</v>
      </c>
    </row>
    <row r="15" spans="1:7" x14ac:dyDescent="0.3">
      <c r="A15" s="4" t="s">
        <v>9</v>
      </c>
      <c r="B15" s="1">
        <v>0.66146479871749531</v>
      </c>
      <c r="C15" s="1">
        <v>0.73447405985255187</v>
      </c>
      <c r="D15" s="1">
        <v>0.72547024084852874</v>
      </c>
      <c r="E15" s="1">
        <v>0.91181746140015552</v>
      </c>
      <c r="F15" s="1">
        <v>0.92344921573499006</v>
      </c>
      <c r="G15" s="1">
        <v>0.89066929391886918</v>
      </c>
    </row>
    <row r="16" spans="1:7" x14ac:dyDescent="0.3">
      <c r="A16" s="4" t="s">
        <v>10</v>
      </c>
      <c r="B16" s="1">
        <v>0.82807157620768845</v>
      </c>
      <c r="C16" s="1">
        <v>0.83138785206169785</v>
      </c>
      <c r="D16" s="1">
        <v>0.81601474205054814</v>
      </c>
      <c r="E16" s="1">
        <v>0.9917358874754284</v>
      </c>
      <c r="F16" s="1">
        <v>0.98010725843300439</v>
      </c>
      <c r="G16" s="1">
        <v>0.989618804251166</v>
      </c>
    </row>
    <row r="17" spans="1:7" x14ac:dyDescent="0.3">
      <c r="A17" s="4" t="s">
        <v>11</v>
      </c>
      <c r="B17" s="1">
        <v>0.83971535600909097</v>
      </c>
      <c r="C17" s="1">
        <v>0.8112784748027837</v>
      </c>
      <c r="D17" s="1">
        <v>0.80260248075082408</v>
      </c>
      <c r="E17" s="1">
        <v>0.98416293534737387</v>
      </c>
      <c r="F17" s="1">
        <v>0.98275639227992706</v>
      </c>
      <c r="G17" s="1">
        <v>0.97003721603630966</v>
      </c>
    </row>
    <row r="18" spans="1:7" x14ac:dyDescent="0.3">
      <c r="A18" s="10" t="s">
        <v>13</v>
      </c>
      <c r="B18" s="10"/>
      <c r="C18" s="10"/>
      <c r="D18" s="10"/>
      <c r="E18" s="10"/>
      <c r="F18" s="10"/>
      <c r="G18" s="10"/>
    </row>
    <row r="19" spans="1:7" x14ac:dyDescent="0.3">
      <c r="A19" s="4" t="s">
        <v>6</v>
      </c>
      <c r="B19" s="1">
        <f>AVERAGE(B5,B12)</f>
        <v>0.55355155690907221</v>
      </c>
      <c r="C19" s="1">
        <f t="shared" ref="C19:G19" si="0">AVERAGE(C5,C12)</f>
        <v>0.5182743600192854</v>
      </c>
      <c r="D19" s="1">
        <f t="shared" si="0"/>
        <v>0.518902985060681</v>
      </c>
      <c r="E19" s="1">
        <f t="shared" si="0"/>
        <v>0.69084421988053579</v>
      </c>
      <c r="F19" s="1">
        <f t="shared" si="0"/>
        <v>0.67166293164850643</v>
      </c>
      <c r="G19" s="1">
        <f t="shared" si="0"/>
        <v>0.67150284837571561</v>
      </c>
    </row>
    <row r="20" spans="1:7" x14ac:dyDescent="0.3">
      <c r="A20" s="4" t="s">
        <v>7</v>
      </c>
      <c r="B20" s="1">
        <f t="shared" ref="B20:G24" si="1">AVERAGE(B6,B13)</f>
        <v>0.51086715191420606</v>
      </c>
      <c r="C20" s="1">
        <f t="shared" si="1"/>
        <v>0.46871567742054898</v>
      </c>
      <c r="D20" s="1">
        <f t="shared" si="1"/>
        <v>0.44821155396635048</v>
      </c>
      <c r="E20" s="1">
        <f t="shared" si="1"/>
        <v>0.57829290817379309</v>
      </c>
      <c r="F20" s="1">
        <f t="shared" si="1"/>
        <v>0.55905036707896205</v>
      </c>
      <c r="G20" s="1">
        <f t="shared" si="1"/>
        <v>0.53885385672113462</v>
      </c>
    </row>
    <row r="21" spans="1:7" x14ac:dyDescent="0.3">
      <c r="A21" s="4" t="s">
        <v>8</v>
      </c>
      <c r="B21" s="1">
        <f t="shared" si="1"/>
        <v>0.47983865595870301</v>
      </c>
      <c r="C21" s="1">
        <f t="shared" si="1"/>
        <v>0.46078199937275899</v>
      </c>
      <c r="D21" s="1">
        <f t="shared" si="1"/>
        <v>0.45811763555748808</v>
      </c>
      <c r="E21" s="1">
        <f t="shared" si="1"/>
        <v>0.57422682613290776</v>
      </c>
      <c r="F21" s="1">
        <f t="shared" si="1"/>
        <v>0.54898116392707186</v>
      </c>
      <c r="G21" s="1">
        <f t="shared" si="1"/>
        <v>0.54560760769127925</v>
      </c>
    </row>
    <row r="22" spans="1:7" x14ac:dyDescent="0.3">
      <c r="A22" s="4" t="s">
        <v>9</v>
      </c>
      <c r="B22" s="1">
        <f t="shared" si="1"/>
        <v>0.72084002937377512</v>
      </c>
      <c r="C22" s="1">
        <f t="shared" si="1"/>
        <v>0.73806205978534623</v>
      </c>
      <c r="D22" s="1">
        <f t="shared" si="1"/>
        <v>0.72472357316215841</v>
      </c>
      <c r="E22" s="1">
        <f t="shared" si="1"/>
        <v>0.8698636400632882</v>
      </c>
      <c r="F22" s="1">
        <f t="shared" si="1"/>
        <v>0.84014451301140824</v>
      </c>
      <c r="G22" s="1">
        <f t="shared" si="1"/>
        <v>0.83898313400494451</v>
      </c>
    </row>
    <row r="23" spans="1:7" x14ac:dyDescent="0.3">
      <c r="A23" s="4" t="s">
        <v>10</v>
      </c>
      <c r="B23" s="1">
        <f t="shared" si="1"/>
        <v>0.83089492607547477</v>
      </c>
      <c r="C23" s="1">
        <f t="shared" si="1"/>
        <v>0.80720733338488371</v>
      </c>
      <c r="D23" s="1">
        <f t="shared" si="1"/>
        <v>0.79765732205649154</v>
      </c>
      <c r="E23" s="1">
        <f t="shared" si="1"/>
        <v>0.92402435543605876</v>
      </c>
      <c r="F23" s="1">
        <f t="shared" si="1"/>
        <v>0.91551901774936795</v>
      </c>
      <c r="G23" s="1">
        <f t="shared" si="1"/>
        <v>0.90699236500407021</v>
      </c>
    </row>
    <row r="24" spans="1:7" x14ac:dyDescent="0.3">
      <c r="A24" s="4" t="s">
        <v>11</v>
      </c>
      <c r="B24" s="1">
        <f t="shared" si="1"/>
        <v>0.84648533745936105</v>
      </c>
      <c r="C24" s="1">
        <f t="shared" si="1"/>
        <v>0.79825903001717635</v>
      </c>
      <c r="D24" s="1">
        <f t="shared" si="1"/>
        <v>0.78263073019683049</v>
      </c>
      <c r="E24" s="1">
        <f t="shared" si="1"/>
        <v>0.9285153403134172</v>
      </c>
      <c r="F24" s="1">
        <f t="shared" si="1"/>
        <v>0.91938082658468356</v>
      </c>
      <c r="G24" s="1">
        <f t="shared" si="1"/>
        <v>0.89160602820285551</v>
      </c>
    </row>
  </sheetData>
  <mergeCells count="7">
    <mergeCell ref="A18:G18"/>
    <mergeCell ref="A1:A3"/>
    <mergeCell ref="B1:G1"/>
    <mergeCell ref="B2:D2"/>
    <mergeCell ref="E2:G2"/>
    <mergeCell ref="A4:G4"/>
    <mergeCell ref="A11:G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RQ2_MCC</vt:lpstr>
      <vt:lpstr>RQ3_MCC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Triet Huynh Minh Le</cp:lastModifiedBy>
  <dcterms:created xsi:type="dcterms:W3CDTF">2023-12-22T22:19:28Z</dcterms:created>
  <dcterms:modified xsi:type="dcterms:W3CDTF">2024-04-08T02:55:02Z</dcterms:modified>
</cp:coreProperties>
</file>