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9868" windowHeight="13500"/>
  </bookViews>
  <sheets>
    <sheet name="GanttChart" sheetId="9" r:id="rId1"/>
    <sheet name="Help" sheetId="6" r:id="rId2"/>
  </sheets>
  <definedNames>
    <definedName name="prevWBS" localSheetId="0">GanttChart!$A1048576</definedName>
    <definedName name="_xlnm.Print_Area" localSheetId="0">GanttChart!$A$1:$BM$38</definedName>
    <definedName name="_xlnm.Print_Titles" localSheetId="0">GanttChart!$3:$6</definedName>
    <definedName name="valuevx">42.314159</definedName>
    <definedName name="vertex42_copyright" hidden="1">"© 2006-2018 Vertex42 LLC"</definedName>
    <definedName name="vertex42_id" hidden="1">"gantt-chart_L2.xlsx"</definedName>
    <definedName name="vertex42_title" hidden="1">"Gantt Chart Template"</definedName>
    <definedName name="prevWBS" localSheetId="1">GanttChart!$A1048576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<sst xmlns="http://schemas.openxmlformats.org/spreadsheetml/2006/main" count="136" uniqueCount="130">
  <si>
    <t>Implementation Plan for the ASR PhD Program</t>
  </si>
  <si>
    <t>Gantt Chart Template © 2006-2018 by Vertex42.com</t>
  </si>
  <si>
    <t xml:space="preserve">This is a preliminary plan </t>
  </si>
  <si>
    <t xml:space="preserve">and is subject to modification </t>
  </si>
  <si>
    <t>week</t>
  </si>
  <si>
    <t>based on the company's requirements.</t>
  </si>
  <si>
    <t>Project start date</t>
  </si>
  <si>
    <t>WBS</t>
  </si>
  <si>
    <t>Tasks</t>
  </si>
  <si>
    <r>
      <rPr>
        <sz val="9"/>
        <color rgb="FF003873"/>
        <rFont val="微软雅黑"/>
        <charset val="134"/>
      </rPr>
      <t>项目顾问</t>
    </r>
  </si>
  <si>
    <t>Start Date</t>
  </si>
  <si>
    <t>End Date</t>
  </si>
  <si>
    <r>
      <rPr>
        <sz val="9"/>
        <color rgb="FF003873"/>
        <rFont val="微软雅黑"/>
        <charset val="134"/>
      </rPr>
      <t xml:space="preserve">Duration </t>
    </r>
    <r>
      <rPr>
        <sz val="9"/>
        <color rgb="FF003873"/>
        <rFont val="Times New Roman"/>
        <charset val="134"/>
      </rPr>
      <t xml:space="preserve"> </t>
    </r>
    <r>
      <rPr>
        <sz val="9"/>
        <color rgb="FF003873"/>
        <rFont val="微软雅黑"/>
        <charset val="134"/>
      </rPr>
      <t>(Days)</t>
    </r>
  </si>
  <si>
    <t>%</t>
  </si>
  <si>
    <t>Work  Days</t>
  </si>
  <si>
    <t>[Project Preparation]</t>
  </si>
  <si>
    <t>Requirements Analysis</t>
  </si>
  <si>
    <t>HS.</t>
  </si>
  <si>
    <t>ASR/PLC Knowledge and Theoretical Study</t>
  </si>
  <si>
    <t>Technical Requirements Assessment</t>
  </si>
  <si>
    <t>[Data Collection and Preprocessing]</t>
  </si>
  <si>
    <t>Data Collection</t>
  </si>
  <si>
    <t xml:space="preserve">   Public Datasets</t>
  </si>
  <si>
    <t xml:space="preserve">   Custom Datasets</t>
  </si>
  <si>
    <t>Data Processing</t>
  </si>
  <si>
    <t xml:space="preserve">   Feature Extraction</t>
  </si>
  <si>
    <t xml:space="preserve">   Data Augmentation</t>
  </si>
  <si>
    <t>[Model Design and Architecture Selection]</t>
  </si>
  <si>
    <t>Selection of Transformer, Conformer, Paraformer, etc.</t>
  </si>
  <si>
    <r>
      <t>Detailed</t>
    </r>
    <r>
      <rPr>
        <b/>
        <sz val="9"/>
        <rFont val="微软雅黑"/>
        <charset val="134"/>
      </rPr>
      <t xml:space="preserve"> </t>
    </r>
    <r>
      <rPr>
        <sz val="9"/>
        <rFont val="微软雅黑"/>
        <charset val="134"/>
      </rPr>
      <t>Architecture</t>
    </r>
    <r>
      <rPr>
        <b/>
        <sz val="9"/>
        <rFont val="微软雅黑"/>
        <charset val="134"/>
      </rPr>
      <t xml:space="preserve"> </t>
    </r>
    <r>
      <rPr>
        <sz val="9"/>
        <rFont val="微软雅黑"/>
        <charset val="134"/>
      </rPr>
      <t>Design and Optimization</t>
    </r>
  </si>
  <si>
    <t>Model Optimization through Techniques such as Multi-task Learning</t>
  </si>
  <si>
    <t>[Deep Learning]</t>
  </si>
  <si>
    <t>Environment Configuration</t>
  </si>
  <si>
    <t>Model Training and Optimization</t>
  </si>
  <si>
    <t>Model Evaluation and Debugging</t>
  </si>
  <si>
    <t xml:space="preserve">   Performance Evaluation</t>
  </si>
  <si>
    <t>Error Analysis and Debugging</t>
  </si>
  <si>
    <t>[Model Deployment and Optimization]</t>
  </si>
  <si>
    <t>Model Export and Optimization</t>
  </si>
  <si>
    <t>API Integration</t>
  </si>
  <si>
    <t>Edge Deployment of the Model</t>
  </si>
  <si>
    <t>Continuous Learning and Model Updates</t>
  </si>
  <si>
    <t>[PLC]</t>
  </si>
  <si>
    <t>PLC Theoretical Study</t>
  </si>
  <si>
    <t>Natural Language Processing and Command Parsing</t>
  </si>
  <si>
    <t>PLC Control Logic and Communication</t>
  </si>
  <si>
    <t>[Integration of PLC and ASR Systems]</t>
  </si>
  <si>
    <t>Selection of Communication Protocol</t>
  </si>
  <si>
    <t>Execution of Control Commands</t>
  </si>
  <si>
    <t>System Security and Fault Tolerance</t>
  </si>
  <si>
    <t>System Integration and Testing</t>
  </si>
  <si>
    <t>Continuous System Optimization</t>
  </si>
  <si>
    <t>Help</t>
  </si>
  <si>
    <t>https://www.vertex42.com/ExcelTemplates/excel-gantt-chart.html</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</si>
  <si>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</si>
  <si>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</si>
  <si>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Be sure to read the Getting Started Tips below. Watching the video demos for Gantt Chart Template Pro may also help you see how to use the spreadsheet.</t>
  </si>
  <si>
    <t>Watch Demo Videos of the Pro Version on Vertex42.com</t>
  </si>
  <si>
    <t>Please read the license agreement in the TermsOfUse worksheet to learn how you may or may not use and share this spreadsheet.</t>
  </si>
  <si>
    <t>Getting Started Tips</t>
  </si>
  <si>
    <t>• [Bracketed Text] is meant to be edited, like the project title and task descriptions.</t>
  </si>
  <si>
    <t>• Some of the labels include cell comments to provide extra information.</t>
  </si>
  <si>
    <t>• To adjust the range of dates shown in the Gantt chart, change the Display Week number.</t>
  </si>
  <si>
    <t>• The Project Start Date is used to define the first week shown in the gantt chart.</t>
  </si>
  <si>
    <t>• For each task, enter the Start Date and the duration of the task in Days. The End Date and Work Days columns are calculated using formulas.</t>
  </si>
  <si>
    <t>• If you see "#####" in a cell, widen the column to display the cell contents.</t>
  </si>
  <si>
    <r>
      <rPr>
        <sz val="11"/>
        <color rgb="FFFF0000"/>
        <rFont val="Arial"/>
        <charset val="134"/>
      </rPr>
      <t xml:space="preserve">• </t>
    </r>
    <r>
      <rPr>
        <b/>
        <sz val="11"/>
        <color rgb="FFFF0000"/>
        <rFont val="Arial"/>
        <charset val="134"/>
      </rPr>
      <t>Backup</t>
    </r>
    <r>
      <rPr>
        <sz val="11"/>
        <color rgb="FFFF0000"/>
        <rFont val="Arial"/>
        <charset val="134"/>
      </rPr>
      <t xml:space="preserve"> your file regularly to avoid losing data! Excel files get corrupted occasionally.</t>
    </r>
  </si>
  <si>
    <t>Inserting New Tasks (Rows)</t>
  </si>
  <si>
    <r>
      <rPr>
        <sz val="11"/>
        <rFont val="Arial"/>
        <charset val="134"/>
      </rPr>
      <t xml:space="preserve">When inserting and deleting tasks, you need to insert and delete </t>
    </r>
    <r>
      <rPr>
        <b/>
        <sz val="11"/>
        <rFont val="Arial"/>
        <charset val="134"/>
      </rPr>
      <t>entire rows</t>
    </r>
    <r>
      <rPr>
        <sz val="11"/>
        <rFont val="Arial"/>
        <charset val="134"/>
      </rPr>
      <t>. Some columns contain formulas (such as the End Date and the Work Days columns), so these formulas need to copied to the newly inserted rows.</t>
    </r>
  </si>
  <si>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</si>
  <si>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</si>
  <si>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</si>
  <si>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</si>
  <si>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</si>
  <si>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</si>
  <si>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</si>
  <si>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</si>
  <si>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Using the Template Rows and Choosing a WBS Level</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</si>
  <si>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</si>
  <si>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</si>
  <si>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</si>
  <si>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</si>
  <si>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</si>
  <si>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Creating Task Dependencies</t>
  </si>
  <si>
    <t>You can enter the Start date manually, or define task dependencies using a formula. Below are some common options for defining the Start date:</t>
  </si>
  <si>
    <t>A.</t>
  </si>
  <si>
    <t>Enter the date manually (e.g. 1/3/2015)</t>
  </si>
  <si>
    <t>B.</t>
  </si>
  <si>
    <t>Reference the Project Start Date (e.g. =$E$4 )</t>
  </si>
  <si>
    <t>C.</t>
  </si>
  <si>
    <t>Set the Start date to the next Work Day after another task's End date.</t>
  </si>
  <si>
    <r>
      <rPr>
        <sz val="11"/>
        <rFont val="Arial"/>
        <charset val="134"/>
      </rPr>
      <t>• Use the formula =WORKDAY(</t>
    </r>
    <r>
      <rPr>
        <i/>
        <sz val="11"/>
        <rFont val="Arial"/>
        <charset val="134"/>
      </rPr>
      <t>enddate</t>
    </r>
    <r>
      <rPr>
        <sz val="11"/>
        <rFont val="Arial"/>
        <charset val="134"/>
      </rPr>
      <t xml:space="preserve">,1) where </t>
    </r>
    <r>
      <rPr>
        <i/>
        <sz val="11"/>
        <rFont val="Arial"/>
        <charset val="134"/>
      </rPr>
      <t>enddate</t>
    </r>
    <r>
      <rPr>
        <sz val="11"/>
        <rFont val="Arial"/>
        <charset val="134"/>
      </rPr>
      <t xml:space="preserve"> is the reference to the End date of a predecessor task.</t>
    </r>
  </si>
  <si>
    <r>
      <rPr>
        <sz val="11"/>
        <rFont val="Arial"/>
        <charset val="134"/>
      </rPr>
      <t>• For multiple predecessors, the formula would be =MAX(WORKDAY(</t>
    </r>
    <r>
      <rPr>
        <i/>
        <sz val="11"/>
        <rFont val="Arial"/>
        <charset val="134"/>
      </rPr>
      <t>enddate1</t>
    </r>
    <r>
      <rPr>
        <sz val="11"/>
        <rFont val="Arial"/>
        <charset val="134"/>
      </rPr>
      <t>,1),WORKDAY(</t>
    </r>
    <r>
      <rPr>
        <i/>
        <sz val="11"/>
        <rFont val="Arial"/>
        <charset val="134"/>
      </rPr>
      <t>enddate2</t>
    </r>
    <r>
      <rPr>
        <sz val="11"/>
        <rFont val="Arial"/>
        <charset val="134"/>
      </rPr>
      <t>,1))</t>
    </r>
  </si>
  <si>
    <t>D.</t>
  </si>
  <si>
    <t>Set the Start date to the next Calendar Day after another task's End date.</t>
  </si>
  <si>
    <r>
      <rPr>
        <sz val="11"/>
        <rFont val="Arial"/>
        <charset val="134"/>
      </rPr>
      <t>• This formula is very simple: =</t>
    </r>
    <r>
      <rPr>
        <i/>
        <sz val="11"/>
        <rFont val="Arial"/>
        <charset val="134"/>
      </rPr>
      <t>enddate</t>
    </r>
    <r>
      <rPr>
        <sz val="11"/>
        <rFont val="Arial"/>
        <charset val="134"/>
      </rPr>
      <t>+1</t>
    </r>
  </si>
  <si>
    <r>
      <rPr>
        <sz val="11"/>
        <rFont val="Arial"/>
        <charset val="134"/>
      </rPr>
      <t>• For multiple predecessors, the formula would be =MAX(</t>
    </r>
    <r>
      <rPr>
        <i/>
        <sz val="11"/>
        <rFont val="Arial"/>
        <charset val="134"/>
      </rPr>
      <t>enddate1</t>
    </r>
    <r>
      <rPr>
        <sz val="11"/>
        <rFont val="Arial"/>
        <charset val="134"/>
      </rPr>
      <t>,</t>
    </r>
    <r>
      <rPr>
        <i/>
        <sz val="11"/>
        <rFont val="Arial"/>
        <charset val="134"/>
      </rPr>
      <t>enddate2</t>
    </r>
    <r>
      <rPr>
        <sz val="11"/>
        <rFont val="Arial"/>
        <charset val="134"/>
      </rPr>
      <t>,</t>
    </r>
    <r>
      <rPr>
        <i/>
        <sz val="11"/>
        <rFont val="Arial"/>
        <charset val="134"/>
      </rPr>
      <t>enddate3</t>
    </r>
    <r>
      <rPr>
        <sz val="11"/>
        <rFont val="Arial"/>
        <charset val="134"/>
      </rPr>
      <t>)+1</t>
    </r>
  </si>
  <si>
    <t>E.</t>
  </si>
  <si>
    <t>Set the Start date to a number of days before or after another date.</t>
  </si>
  <si>
    <r>
      <rPr>
        <sz val="11"/>
        <rFont val="Arial"/>
        <charset val="134"/>
      </rPr>
      <t>• This formula is just like the one in C or D, except that in place of the "1" you enter the number of days, such as =WORKDAY(</t>
    </r>
    <r>
      <rPr>
        <i/>
        <sz val="11"/>
        <rFont val="Arial"/>
        <charset val="134"/>
      </rPr>
      <t>enddate</t>
    </r>
    <r>
      <rPr>
        <sz val="11"/>
        <rFont val="Arial"/>
        <charset val="134"/>
      </rPr>
      <t>,5) or =WORKDAY(</t>
    </r>
    <r>
      <rPr>
        <i/>
        <sz val="11"/>
        <rFont val="Arial"/>
        <charset val="134"/>
      </rPr>
      <t>startdate</t>
    </r>
    <r>
      <rPr>
        <sz val="11"/>
        <rFont val="Arial"/>
        <charset val="134"/>
      </rPr>
      <t>,-5)</t>
    </r>
  </si>
  <si>
    <t>F.</t>
  </si>
  <si>
    <t>Use a lookup formula and the Predecessor column to define the start date.</t>
  </si>
  <si>
    <t>[The formulas for using this method are built into Gantt Chart Template Pro]</t>
  </si>
  <si>
    <t>Changing the Color of the Bars in the Gantt Chart</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</si>
  <si>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</si>
  <si>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t>FAQs</t>
  </si>
  <si>
    <t>Q:</t>
  </si>
  <si>
    <r>
      <rPr>
        <sz val="11"/>
        <color theme="4" tint="-0.249977111117893"/>
        <rFont val="Arial"/>
        <charset val="134"/>
      </rPr>
      <t xml:space="preserve">How do I enter the </t>
    </r>
    <r>
      <rPr>
        <b/>
        <sz val="11"/>
        <color theme="4" tint="-0.249977111117893"/>
        <rFont val="Arial"/>
        <charset val="134"/>
      </rPr>
      <t>Work Days</t>
    </r>
    <r>
      <rPr>
        <sz val="11"/>
        <color theme="4" tint="-0.249977111117893"/>
        <rFont val="Arial"/>
        <charset val="134"/>
      </rPr>
      <t xml:space="preserve"> instead of </t>
    </r>
    <r>
      <rPr>
        <b/>
        <sz val="11"/>
        <color theme="4" tint="-0.249977111117893"/>
        <rFont val="Arial"/>
        <charset val="134"/>
      </rPr>
      <t>Calendar Days</t>
    </r>
    <r>
      <rPr>
        <sz val="11"/>
        <color theme="4" tint="-0.249977111117893"/>
        <rFont val="Arial"/>
        <charset val="134"/>
      </rPr>
      <t>?</t>
    </r>
  </si>
  <si>
    <t>Entering work days instead of calendar days is a feature of the Pro version. There is nothing in the free version preventing you from entering your own formulas, though.</t>
  </si>
  <si>
    <r>
      <rPr>
        <sz val="11"/>
        <color theme="4" tint="-0.249977111117893"/>
        <rFont val="Arial"/>
        <charset val="134"/>
      </rPr>
      <t xml:space="preserve">How do I calculate Calendar Days after entering the </t>
    </r>
    <r>
      <rPr>
        <b/>
        <sz val="11"/>
        <color theme="4" tint="-0.249977111117893"/>
        <rFont val="Arial"/>
        <charset val="134"/>
      </rPr>
      <t>Start and End Dates</t>
    </r>
    <r>
      <rPr>
        <sz val="11"/>
        <color theme="4" tint="-0.249977111117893"/>
        <rFont val="Arial"/>
        <charset val="134"/>
      </rPr>
      <t>?</t>
    </r>
  </si>
  <si>
    <r>
      <rPr>
        <sz val="11"/>
        <rFont val="Arial"/>
        <charset val="134"/>
      </rPr>
      <t>You can calculate the duration in calendar days (including both start and end dates) using the formula =</t>
    </r>
    <r>
      <rPr>
        <i/>
        <sz val="11"/>
        <rFont val="Arial"/>
        <charset val="134"/>
      </rPr>
      <t>enddate</t>
    </r>
    <r>
      <rPr>
        <sz val="11"/>
        <rFont val="Arial"/>
        <charset val="134"/>
      </rPr>
      <t>-</t>
    </r>
    <r>
      <rPr>
        <i/>
        <sz val="11"/>
        <rFont val="Arial"/>
        <charset val="134"/>
      </rPr>
      <t>startdate</t>
    </r>
    <r>
      <rPr>
        <sz val="11"/>
        <rFont val="Arial"/>
        <charset val="134"/>
      </rPr>
      <t>+1</t>
    </r>
  </si>
  <si>
    <r>
      <rPr>
        <sz val="11"/>
        <color theme="4" tint="-0.249977111117893"/>
        <rFont val="Arial"/>
        <charset val="134"/>
      </rPr>
      <t xml:space="preserve">How do I change the </t>
    </r>
    <r>
      <rPr>
        <b/>
        <sz val="11"/>
        <color theme="4" tint="-0.249977111117893"/>
        <rFont val="Arial"/>
        <charset val="134"/>
      </rPr>
      <t>Print Settings</t>
    </r>
    <r>
      <rPr>
        <sz val="11"/>
        <color theme="4" tint="-0.249977111117893"/>
        <rFont val="Arial"/>
        <charset val="134"/>
      </rPr>
      <t>? (Excel 2010, 2013)</t>
    </r>
  </si>
  <si>
    <t>Select the entire range of cells you want to print and go to File &gt; Print Area &gt; Set Print Area. Then go to File &gt; Page Setup or File &gt; Print Preview and adjust the Scaling, Margins, and Page Orientation as desired.</t>
  </si>
  <si>
    <r>
      <rPr>
        <sz val="11"/>
        <color theme="4" tint="-0.249977111117893"/>
        <rFont val="Arial"/>
        <charset val="134"/>
      </rPr>
      <t xml:space="preserve">How do I increase the </t>
    </r>
    <r>
      <rPr>
        <b/>
        <sz val="11"/>
        <color theme="4" tint="-0.249977111117893"/>
        <rFont val="Arial"/>
        <charset val="134"/>
      </rPr>
      <t>range of dates</t>
    </r>
    <r>
      <rPr>
        <sz val="11"/>
        <color theme="4" tint="-0.249977111117893"/>
        <rFont val="Arial"/>
        <charset val="134"/>
      </rPr>
      <t xml:space="preserve"> displayed in the Gantt chart?</t>
    </r>
  </si>
  <si>
    <t>You will need to add columns to the right of the Gantt Chart via copy/paste. Copy and paste the columns in groups of 7. Afterwards, you will also probably need to update the print area.</t>
  </si>
  <si>
    <r>
      <rPr>
        <sz val="11"/>
        <color theme="4" tint="-0.249977111117893"/>
        <rFont val="Arial"/>
        <charset val="134"/>
      </rPr>
      <t xml:space="preserve">How do I create a summary row that shows the </t>
    </r>
    <r>
      <rPr>
        <b/>
        <sz val="11"/>
        <color theme="4" tint="-0.249977111117893"/>
        <rFont val="Arial"/>
        <charset val="134"/>
      </rPr>
      <t>MIN</t>
    </r>
    <r>
      <rPr>
        <sz val="11"/>
        <color theme="4" tint="-0.249977111117893"/>
        <rFont val="Arial"/>
        <charset val="134"/>
      </rPr>
      <t xml:space="preserve"> and </t>
    </r>
    <r>
      <rPr>
        <b/>
        <sz val="11"/>
        <color theme="4" tint="-0.249977111117893"/>
        <rFont val="Arial"/>
        <charset val="134"/>
      </rPr>
      <t>MAX</t>
    </r>
    <r>
      <rPr>
        <sz val="11"/>
        <color theme="4" tint="-0.249977111117893"/>
        <rFont val="Arial"/>
        <charset val="134"/>
      </rPr>
      <t xml:space="preserve"> dates for all sub-tasks?</t>
    </r>
  </si>
  <si>
    <r>
      <rPr>
        <sz val="11"/>
        <color rgb="FF000000"/>
        <rFont val="Arial"/>
        <charset val="134"/>
      </rPr>
      <t>In the Start column, use the formula =MIN(</t>
    </r>
    <r>
      <rPr>
        <i/>
        <sz val="11"/>
        <color rgb="FF000000"/>
        <rFont val="Arial"/>
        <charset val="134"/>
      </rPr>
      <t>range_of_start_dates</t>
    </r>
    <r>
      <rPr>
        <sz val="11"/>
        <color rgb="FF000000"/>
        <rFont val="Arial"/>
        <charset val="134"/>
      </rPr>
      <t>)</t>
    </r>
  </si>
  <si>
    <r>
      <rPr>
        <sz val="11"/>
        <color rgb="FF000000"/>
        <rFont val="Arial"/>
        <charset val="134"/>
      </rPr>
      <t>In the End column, use the formula =MAX(</t>
    </r>
    <r>
      <rPr>
        <i/>
        <sz val="11"/>
        <color rgb="FF000000"/>
        <rFont val="Arial"/>
        <charset val="134"/>
      </rPr>
      <t>range_of_end_dates</t>
    </r>
    <r>
      <rPr>
        <sz val="11"/>
        <color rgb="FF000000"/>
        <rFont val="Arial"/>
        <charset val="134"/>
      </rPr>
      <t>)</t>
    </r>
  </si>
  <si>
    <r>
      <rPr>
        <sz val="11"/>
        <color rgb="FF000000"/>
        <rFont val="Arial"/>
        <charset val="134"/>
      </rPr>
      <t>In the Days column, use the formula =</t>
    </r>
    <r>
      <rPr>
        <i/>
        <sz val="11"/>
        <color rgb="FF000000"/>
        <rFont val="Arial"/>
        <charset val="134"/>
      </rPr>
      <t>end_date</t>
    </r>
    <r>
      <rPr>
        <sz val="11"/>
        <color rgb="FF000000"/>
        <rFont val="Arial"/>
        <charset val="134"/>
      </rPr>
      <t>-</t>
    </r>
    <r>
      <rPr>
        <i/>
        <sz val="11"/>
        <color rgb="FF000000"/>
        <rFont val="Arial"/>
        <charset val="134"/>
      </rPr>
      <t>start_date</t>
    </r>
    <r>
      <rPr>
        <sz val="11"/>
        <color rgb="FF000000"/>
        <rFont val="Arial"/>
        <charset val="134"/>
      </rPr>
      <t>+1</t>
    </r>
  </si>
  <si>
    <r>
      <rPr>
        <sz val="11"/>
        <color theme="4" tint="-0.249977111117893"/>
        <rFont val="Arial"/>
        <charset val="134"/>
      </rPr>
      <t xml:space="preserve">How do I calculate the </t>
    </r>
    <r>
      <rPr>
        <b/>
        <sz val="11"/>
        <color theme="4" tint="-0.249977111117893"/>
        <rFont val="Arial"/>
        <charset val="134"/>
      </rPr>
      <t>%Complete</t>
    </r>
    <r>
      <rPr>
        <sz val="11"/>
        <color theme="4" tint="-0.249977111117893"/>
        <rFont val="Arial"/>
        <charset val="134"/>
      </rPr>
      <t xml:space="preserve"> for an entire category of tasks?</t>
    </r>
  </si>
  <si>
    <t>The %Complete for a group of tasks can be calculated from its sub tasks using the formula below, where "workdays" is a reference to the range of work day values and "complete" is a reference to the %complete for each of the subtasks.</t>
  </si>
  <si>
    <r>
      <rPr>
        <sz val="11"/>
        <rFont val="Arial"/>
        <charset val="134"/>
      </rPr>
      <t>=SUMPRODUCT(</t>
    </r>
    <r>
      <rPr>
        <i/>
        <sz val="11"/>
        <rFont val="Arial"/>
        <charset val="134"/>
      </rPr>
      <t>workdays</t>
    </r>
    <r>
      <rPr>
        <sz val="11"/>
        <rFont val="Arial"/>
        <charset val="134"/>
      </rPr>
      <t>,</t>
    </r>
    <r>
      <rPr>
        <i/>
        <sz val="11"/>
        <rFont val="Arial"/>
        <charset val="134"/>
      </rPr>
      <t>complete</t>
    </r>
    <r>
      <rPr>
        <sz val="11"/>
        <rFont val="Arial"/>
        <charset val="134"/>
      </rPr>
      <t>)/SUM(</t>
    </r>
    <r>
      <rPr>
        <i/>
        <sz val="11"/>
        <rFont val="Arial"/>
        <charset val="134"/>
      </rPr>
      <t>workdays</t>
    </r>
    <r>
      <rPr>
        <sz val="11"/>
        <rFont val="Arial"/>
        <charset val="134"/>
      </rPr>
      <t>)</t>
    </r>
  </si>
  <si>
    <t>Example: Let's say you have 3 sub tasks that are 10 days, 12 days, and 14 days long, respectively. If the first subtask is 50% complete and the others are 25% complete, you could calculate the overall percent complete for the group as: =(10*50%+12*25%+14*25%)/(10+12+14).</t>
  </si>
  <si>
    <r>
      <rPr>
        <sz val="11"/>
        <color theme="4" tint="-0.249977111117893"/>
        <rFont val="Arial"/>
        <charset val="134"/>
      </rPr>
      <t xml:space="preserve">I've </t>
    </r>
    <r>
      <rPr>
        <b/>
        <sz val="11"/>
        <color theme="4" tint="-0.249977111117893"/>
        <rFont val="Arial"/>
        <charset val="134"/>
      </rPr>
      <t>messed up</t>
    </r>
    <r>
      <rPr>
        <sz val="11"/>
        <color theme="4" tint="-0.249977111117893"/>
        <rFont val="Arial"/>
        <charset val="134"/>
      </rPr>
      <t xml:space="preserve"> the chart area somehow. How do I fix it?</t>
    </r>
  </si>
  <si>
    <t>Find a row that works, then copy the cells that make up the gantt chart area from that row into the row that is messed up.</t>
  </si>
  <si>
    <t>© 2006-2018 Vertex42 LLC</t>
  </si>
  <si>
    <r>
      <rPr>
        <sz val="11"/>
        <rFont val="Times New Roman"/>
        <charset val="134"/>
      </rPr>
      <t xml:space="preserve">[ Level 1 Task, </t>
    </r>
    <r>
      <rPr>
        <sz val="11"/>
        <rFont val="汉仪旗黑-60S"/>
        <charset val="134"/>
      </rPr>
      <t>示例条目</t>
    </r>
    <r>
      <rPr>
        <sz val="11"/>
        <rFont val="Times New Roman"/>
        <charset val="134"/>
      </rPr>
      <t xml:space="preserve"> ]</t>
    </r>
  </si>
  <si>
    <t xml:space="preserve"> . [ Level 2 Task ]</t>
  </si>
  <si>
    <t xml:space="preserve"> . . [ Level 3 Task ]</t>
  </si>
  <si>
    <t xml:space="preserve"> . . . [ Level 4 Task ]</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</si>
</sst>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ddd\ m/dd/yy"/>
    <numFmt numFmtId="177" formatCode="[$-409]dd\-mmm\-yy;@"/>
    <numFmt numFmtId="178" formatCode="yyyy/m/d\ aaaa"/>
    <numFmt numFmtId="179" formatCode="d"/>
  </numFmts>
  <fonts count="72">
    <font>
      <sz val="10"/>
      <name val="Arial"/>
      <charset val="134"/>
    </font>
    <font>
      <sz val="9"/>
      <name val="Times New Roman"/>
      <charset val="134"/>
    </font>
    <font>
      <sz val="18"/>
      <color theme="4" tint="-0.249977111117893"/>
      <name val="Arial"/>
      <charset val="134"/>
    </font>
    <font>
      <sz val="18"/>
      <color theme="3"/>
      <name val="Arial"/>
      <charset val="134"/>
    </font>
    <font>
      <u/>
      <sz val="11"/>
      <color indexed="12"/>
      <name val="Arial"/>
      <charset val="134"/>
    </font>
    <font>
      <sz val="8"/>
      <name val="Arial"/>
      <charset val="134"/>
    </font>
    <font>
      <sz val="14"/>
      <color theme="4" tint="-0.249977111117893"/>
      <name val="Arial"/>
      <charset val="134"/>
    </font>
    <font>
      <b/>
      <sz val="12"/>
      <color theme="4" tint="-0.249977111117893"/>
      <name val="Arial"/>
      <charset val="134"/>
    </font>
    <font>
      <sz val="11"/>
      <name val="Arial"/>
      <charset val="134"/>
    </font>
    <font>
      <sz val="14"/>
      <name val="Arial"/>
      <charset val="134"/>
    </font>
    <font>
      <sz val="11"/>
      <color rgb="FFFF0000"/>
      <name val="Arial"/>
      <charset val="134"/>
    </font>
    <font>
      <b/>
      <sz val="10"/>
      <name val="Arial"/>
      <charset val="134"/>
    </font>
    <font>
      <b/>
      <sz val="11"/>
      <color theme="4" tint="-0.249977111117893"/>
      <name val="Arial"/>
      <charset val="134"/>
    </font>
    <font>
      <sz val="11"/>
      <color rgb="FF000000"/>
      <name val="Arial"/>
      <charset val="134"/>
    </font>
    <font>
      <sz val="11"/>
      <color theme="4" tint="-0.249977111117893"/>
      <name val="Arial"/>
      <charset val="134"/>
    </font>
    <font>
      <b/>
      <sz val="11"/>
      <name val="Arial"/>
      <charset val="134"/>
    </font>
    <font>
      <sz val="11"/>
      <color rgb="FF000000"/>
      <name val="Times New Roman"/>
      <charset val="134"/>
    </font>
    <font>
      <sz val="9"/>
      <color theme="1" tint="0.249977111117893"/>
      <name val="Times New Roman"/>
      <charset val="134"/>
    </font>
    <font>
      <b/>
      <sz val="11"/>
      <color theme="1" tint="0.349986266670736"/>
      <name val="Times New Roman"/>
      <charset val="134"/>
    </font>
    <font>
      <sz val="11"/>
      <name val="Times New Roman"/>
      <charset val="134"/>
    </font>
    <font>
      <sz val="9"/>
      <color theme="0" tint="-0.499984740745262"/>
      <name val="Times New Roman"/>
      <charset val="134"/>
    </font>
    <font>
      <sz val="9"/>
      <color rgb="FF000000"/>
      <name val="Times New Roman"/>
      <charset val="134"/>
    </font>
    <font>
      <sz val="14"/>
      <name val="Times New Roman"/>
      <charset val="134"/>
    </font>
    <font>
      <sz val="14"/>
      <color rgb="FF000000"/>
      <name val="Times New Roman"/>
      <charset val="134"/>
    </font>
    <font>
      <b/>
      <sz val="10"/>
      <color theme="0"/>
      <name val="Times New Roman"/>
      <charset val="134"/>
    </font>
    <font>
      <sz val="12"/>
      <name val="Times New Roman"/>
      <charset val="134"/>
    </font>
    <font>
      <sz val="12"/>
      <color theme="4" tint="-0.249977111117893"/>
      <name val="Times New Roman"/>
      <charset val="134"/>
    </font>
    <font>
      <b/>
      <sz val="10"/>
      <color theme="4" tint="-0.249977111117893"/>
      <name val="Times New Roman"/>
      <charset val="134"/>
    </font>
    <font>
      <b/>
      <sz val="10"/>
      <color theme="4"/>
      <name val="Times New Roman"/>
      <charset val="134"/>
    </font>
    <font>
      <sz val="8"/>
      <color theme="0"/>
      <name val="Times New Roman"/>
      <charset val="134"/>
    </font>
    <font>
      <sz val="10"/>
      <name val="Times New Roman"/>
      <charset val="134"/>
    </font>
    <font>
      <b/>
      <sz val="22"/>
      <color rgb="FF003873"/>
      <name val="Times New Roman"/>
      <charset val="134"/>
    </font>
    <font>
      <b/>
      <sz val="14"/>
      <color theme="0"/>
      <name val="Times New Roman"/>
      <charset val="134"/>
    </font>
    <font>
      <sz val="16"/>
      <color rgb="FFFF0000"/>
      <name val="宋体"/>
      <charset val="134"/>
    </font>
    <font>
      <b/>
      <sz val="14"/>
      <color rgb="FF003873"/>
      <name val="Times New Roman"/>
      <charset val="134"/>
    </font>
    <font>
      <sz val="12"/>
      <color rgb="FF003873"/>
      <name val="Times New Roman"/>
      <charset val="134"/>
    </font>
    <font>
      <sz val="11"/>
      <color rgb="FF003873"/>
      <name val="Times New Roman"/>
      <charset val="134"/>
    </font>
    <font>
      <sz val="10"/>
      <color rgb="FF003873"/>
      <name val="Times New Roman"/>
      <charset val="134"/>
    </font>
    <font>
      <b/>
      <sz val="11"/>
      <color rgb="FF003873"/>
      <name val="Times New Roman"/>
      <charset val="134"/>
    </font>
    <font>
      <b/>
      <sz val="10"/>
      <color rgb="FF003873"/>
      <name val="Times New Roman"/>
      <charset val="134"/>
    </font>
    <font>
      <sz val="9"/>
      <color rgb="FF003873"/>
      <name val="微软雅黑"/>
      <charset val="134"/>
    </font>
    <font>
      <sz val="9"/>
      <color rgb="FF003873"/>
      <name val="Times New Roman"/>
      <charset val="134"/>
    </font>
    <font>
      <b/>
      <sz val="11"/>
      <color rgb="FFFF0000"/>
      <name val="微软雅黑"/>
      <charset val="134"/>
    </font>
    <font>
      <sz val="9"/>
      <name val="微软雅黑"/>
      <charset val="134"/>
    </font>
    <font>
      <b/>
      <sz val="9"/>
      <name val="微软雅黑"/>
      <charset val="134"/>
    </font>
    <font>
      <i/>
      <sz val="9"/>
      <name val="Times New Roman"/>
      <charset val="134"/>
    </font>
    <font>
      <b/>
      <i/>
      <sz val="8"/>
      <color theme="0"/>
      <name val="Times New Roman"/>
      <charset val="134"/>
    </font>
    <font>
      <i/>
      <sz val="10"/>
      <color theme="0"/>
      <name val="Times New Roman"/>
      <charset val="134"/>
    </font>
    <font>
      <sz val="11"/>
      <color theme="1"/>
      <name val="黑体"/>
      <charset val="134"/>
      <scheme val="minor"/>
    </font>
    <font>
      <u/>
      <sz val="10"/>
      <color indexed="12"/>
      <name val="Arial"/>
      <charset val="134"/>
    </font>
    <font>
      <u/>
      <sz val="11"/>
      <color rgb="FF800080"/>
      <name val="黑体"/>
      <charset val="0"/>
      <scheme val="minor"/>
    </font>
    <font>
      <sz val="11"/>
      <color indexed="10"/>
      <name val="Calibri"/>
      <charset val="134"/>
    </font>
    <font>
      <b/>
      <sz val="18"/>
      <color indexed="18"/>
      <name val="Cambria"/>
      <charset val="134"/>
    </font>
    <font>
      <i/>
      <sz val="11"/>
      <color indexed="23"/>
      <name val="Calibri"/>
      <charset val="134"/>
    </font>
    <font>
      <b/>
      <sz val="15"/>
      <color indexed="18"/>
      <name val="Calibri"/>
      <charset val="134"/>
    </font>
    <font>
      <b/>
      <sz val="13"/>
      <color indexed="18"/>
      <name val="Calibri"/>
      <charset val="134"/>
    </font>
    <font>
      <b/>
      <sz val="11"/>
      <color indexed="18"/>
      <name val="Calibri"/>
      <charset val="134"/>
    </font>
    <font>
      <sz val="11"/>
      <color indexed="53"/>
      <name val="Calibri"/>
      <charset val="134"/>
    </font>
    <font>
      <b/>
      <sz val="11"/>
      <color indexed="63"/>
      <name val="Calibri"/>
      <charset val="134"/>
    </font>
    <font>
      <b/>
      <sz val="11"/>
      <color indexed="50"/>
      <name val="Calibri"/>
      <charset val="134"/>
    </font>
    <font>
      <b/>
      <sz val="11"/>
      <color indexed="9"/>
      <name val="Calibri"/>
      <charset val="134"/>
    </font>
    <font>
      <sz val="11"/>
      <color indexed="50"/>
      <name val="Calibri"/>
      <charset val="134"/>
    </font>
    <font>
      <b/>
      <sz val="11"/>
      <color indexed="8"/>
      <name val="Calibri"/>
      <charset val="134"/>
    </font>
    <font>
      <sz val="11"/>
      <color indexed="17"/>
      <name val="Calibri"/>
      <charset val="134"/>
    </font>
    <font>
      <sz val="11"/>
      <color indexed="36"/>
      <name val="Calibri"/>
      <charset val="134"/>
    </font>
    <font>
      <sz val="11"/>
      <color indexed="59"/>
      <name val="Calibri"/>
      <charset val="134"/>
    </font>
    <font>
      <sz val="11"/>
      <color indexed="9"/>
      <name val="Calibri"/>
      <charset val="134"/>
    </font>
    <font>
      <sz val="11"/>
      <color indexed="8"/>
      <name val="Calibri"/>
      <charset val="134"/>
    </font>
    <font>
      <i/>
      <sz val="11"/>
      <name val="Arial"/>
      <charset val="134"/>
    </font>
    <font>
      <i/>
      <sz val="11"/>
      <color rgb="FF000000"/>
      <name val="Arial"/>
      <charset val="134"/>
    </font>
    <font>
      <b/>
      <sz val="11"/>
      <color rgb="FFFF0000"/>
      <name val="Arial"/>
      <charset val="134"/>
    </font>
    <font>
      <sz val="11"/>
      <name val="汉仪旗黑-60S"/>
      <charset val="134"/>
    </font>
  </fonts>
  <fills count="23">
    <fill>
      <patternFill patternType="none"/>
    </fill>
    <fill>
      <patternFill patternType="gray125"/>
    </fill>
    <fill>
      <patternFill patternType="solid">
        <fgColor rgb="FFCEDBE7"/>
        <bgColor indexed="64"/>
      </patternFill>
    </fill>
    <fill>
      <patternFill patternType="solid">
        <fgColor rgb="FFF70000"/>
        <bgColor indexed="64"/>
      </patternFill>
    </fill>
    <fill>
      <patternFill patternType="solid">
        <fgColor rgb="FFE7EFF7"/>
        <bgColor indexed="64"/>
      </patternFill>
    </fill>
    <fill>
      <patternFill patternType="solid">
        <fgColor indexed="26"/>
        <bgColor indexed="64"/>
      </patternFill>
    </fill>
    <fill>
      <patternFill patternType="solid">
        <fgColor indexed="29"/>
        <bgColor indexed="64"/>
      </patternFill>
    </fill>
    <fill>
      <patternFill patternType="solid">
        <fgColor indexed="22"/>
        <bgColor indexed="64"/>
      </patternFill>
    </fill>
    <fill>
      <patternFill patternType="solid">
        <fgColor indexed="55"/>
        <bgColor indexed="64"/>
      </patternFill>
    </fill>
    <fill>
      <patternFill patternType="solid">
        <fgColor indexed="42"/>
        <bgColor indexed="64"/>
      </patternFill>
    </fill>
    <fill>
      <patternFill patternType="solid">
        <fgColor indexed="45"/>
        <bgColor indexed="64"/>
      </patternFill>
    </fill>
    <fill>
      <patternFill patternType="solid">
        <fgColor indexed="40"/>
        <bgColor indexed="64"/>
      </patternFill>
    </fill>
    <fill>
      <patternFill patternType="solid">
        <fgColor indexed="47"/>
        <bgColor indexed="64"/>
      </patternFill>
    </fill>
    <fill>
      <patternFill patternType="solid">
        <fgColor indexed="51"/>
        <bgColor indexed="64"/>
      </patternFill>
    </fill>
    <fill>
      <patternFill patternType="solid">
        <fgColor indexed="52"/>
        <bgColor indexed="64"/>
      </patternFill>
    </fill>
    <fill>
      <patternFill patternType="solid">
        <fgColor indexed="14"/>
        <bgColor indexed="64"/>
      </patternFill>
    </fill>
    <fill>
      <patternFill patternType="solid">
        <fgColor indexed="46"/>
        <bgColor indexed="64"/>
      </patternFill>
    </fill>
    <fill>
      <patternFill patternType="solid">
        <fgColor indexed="61"/>
        <bgColor indexed="64"/>
      </patternFill>
    </fill>
    <fill>
      <patternFill patternType="solid">
        <fgColor indexed="20"/>
        <bgColor indexed="64"/>
      </patternFill>
    </fill>
    <fill>
      <patternFill patternType="solid">
        <fgColor indexed="23"/>
        <bgColor indexed="64"/>
      </patternFill>
    </fill>
    <fill>
      <patternFill patternType="solid">
        <fgColor indexed="15"/>
        <bgColor indexed="64"/>
      </patternFill>
    </fill>
    <fill>
      <patternFill patternType="solid">
        <fgColor indexed="41"/>
        <bgColor indexed="64"/>
      </patternFill>
    </fill>
    <fill>
      <patternFill patternType="solid">
        <fgColor indexed="10"/>
        <bgColor indexed="64"/>
      </patternFill>
    </fill>
  </fills>
  <borders count="29">
    <border>
      <left/>
      <right/>
      <top/>
      <bottom/>
      <diagonal/>
    </border>
    <border>
      <left/>
      <right/>
      <top style="thin">
        <color indexed="22"/>
      </top>
      <bottom style="thin">
        <color indexed="22"/>
      </bottom>
      <diagonal/>
    </border>
    <border>
      <left/>
      <right/>
      <top style="thin">
        <color rgb="FFEFEFEF"/>
      </top>
      <bottom style="thin">
        <color rgb="FFEFEFEF"/>
      </bottom>
      <diagonal/>
    </border>
    <border>
      <left/>
      <right/>
      <top/>
      <bottom style="thin">
        <color rgb="FF003873"/>
      </bottom>
      <diagonal/>
    </border>
    <border>
      <left/>
      <right/>
      <top/>
      <bottom style="thin">
        <color indexed="22"/>
      </bottom>
      <diagonal/>
    </border>
    <border>
      <left/>
      <right/>
      <top/>
      <bottom style="thin">
        <color rgb="FFCEDBE7"/>
      </bottom>
      <diagonal/>
    </border>
    <border>
      <left/>
      <right/>
      <top style="thin">
        <color rgb="FFEFEFEF"/>
      </top>
      <bottom/>
      <diagonal/>
    </border>
    <border>
      <left style="thin">
        <color rgb="FFCEDBE7"/>
      </left>
      <right style="thin">
        <color theme="0" tint="-0.349986266670736"/>
      </right>
      <top style="thin">
        <color rgb="FFCEDBE7"/>
      </top>
      <bottom/>
      <diagonal/>
    </border>
    <border>
      <left style="thin">
        <color theme="0" tint="-0.349986266670736"/>
      </left>
      <right style="thin">
        <color theme="0" tint="-0.349986266670736"/>
      </right>
      <top style="thin">
        <color rgb="FFCEDBE7"/>
      </top>
      <bottom/>
      <diagonal/>
    </border>
    <border>
      <left style="thin">
        <color theme="0" tint="-0.349986266670736"/>
      </left>
      <right style="thin">
        <color rgb="FFCEDBE7"/>
      </right>
      <top style="thin">
        <color rgb="FFCEDBE7"/>
      </top>
      <bottom/>
      <diagonal/>
    </border>
    <border>
      <left style="thin">
        <color rgb="FFCEDBE7"/>
      </left>
      <right style="thin">
        <color theme="0" tint="-0.349986266670736"/>
      </right>
      <top/>
      <bottom/>
      <diagonal/>
    </border>
    <border>
      <left style="thin">
        <color theme="0" tint="-0.349986266670736"/>
      </left>
      <right style="thin">
        <color theme="0" tint="-0.349986266670736"/>
      </right>
      <top/>
      <bottom/>
      <diagonal/>
    </border>
    <border>
      <left style="thin">
        <color theme="0" tint="-0.349986266670736"/>
      </left>
      <right style="thin">
        <color rgb="FFCEDBE7"/>
      </right>
      <top/>
      <bottom/>
      <diagonal/>
    </border>
    <border>
      <left style="thin">
        <color rgb="FFCEDBE7"/>
      </left>
      <right/>
      <top/>
      <bottom/>
      <diagonal/>
    </border>
    <border>
      <left style="thin">
        <color rgb="FFCEDBE7"/>
      </left>
      <right style="thin">
        <color rgb="FFCEDBE7"/>
      </right>
      <top/>
      <bottom/>
      <diagonal/>
    </border>
    <border>
      <left/>
      <right style="thin">
        <color rgb="FFCEDBE7"/>
      </right>
      <top/>
      <bottom/>
      <diagonal/>
    </border>
    <border>
      <left style="thin">
        <color rgb="FFCEDBE7"/>
      </left>
      <right/>
      <top/>
      <bottom style="thin">
        <color rgb="FF003873"/>
      </bottom>
      <diagonal/>
    </border>
    <border>
      <left style="thin">
        <color rgb="FFCEDBE7"/>
      </left>
      <right style="thin">
        <color rgb="FFCEDBE7"/>
      </right>
      <top/>
      <bottom style="thin">
        <color rgb="FF003873"/>
      </bottom>
      <diagonal/>
    </border>
    <border>
      <left/>
      <right style="thin">
        <color rgb="FFCEDBE7"/>
      </right>
      <top/>
      <bottom style="thin">
        <color rgb="FF003873"/>
      </bottom>
      <diagonal/>
    </border>
    <border>
      <left/>
      <right/>
      <top style="thin">
        <color auto="1"/>
      </top>
      <bottom style="thin">
        <color auto="1"/>
      </bottom>
      <diagonal/>
    </border>
    <border>
      <left style="thin">
        <color indexed="55"/>
      </left>
      <right style="thin">
        <color indexed="55"/>
      </right>
      <top style="thin">
        <color indexed="55"/>
      </top>
      <bottom style="thin">
        <color indexed="55"/>
      </bottom>
      <diagonal/>
    </border>
    <border>
      <left/>
      <right/>
      <top/>
      <bottom style="thick">
        <color indexed="40"/>
      </bottom>
      <diagonal/>
    </border>
    <border>
      <left/>
      <right/>
      <top/>
      <bottom style="thick">
        <color indexed="51"/>
      </bottom>
      <diagonal/>
    </border>
    <border>
      <left/>
      <right/>
      <top/>
      <bottom style="medium">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0"/>
      </bottom>
      <diagonal/>
    </border>
    <border>
      <left/>
      <right/>
      <top style="thin">
        <color indexed="40"/>
      </top>
      <bottom style="double">
        <color indexed="40"/>
      </bottom>
      <diagonal/>
    </border>
  </borders>
  <cellStyleXfs count="49">
    <xf numFmtId="0" fontId="0" fillId="0" borderId="0"/>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0" fillId="0" borderId="0" applyFont="0" applyFill="0" applyBorder="0" applyAlignment="0" applyProtection="0"/>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top"/>
      <protection locked="0"/>
    </xf>
    <xf numFmtId="0" fontId="50" fillId="0" borderId="0" applyNumberFormat="0" applyFill="0" applyBorder="0" applyAlignment="0" applyProtection="0">
      <alignment vertical="center"/>
    </xf>
    <xf numFmtId="0" fontId="0" fillId="5" borderId="20" applyNumberFormat="0" applyFont="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4" fillId="0" borderId="21" applyNumberFormat="0" applyFill="0" applyAlignment="0" applyProtection="0"/>
    <xf numFmtId="0" fontId="55" fillId="0" borderId="22" applyNumberFormat="0" applyFill="0" applyAlignment="0" applyProtection="0"/>
    <xf numFmtId="0" fontId="56" fillId="0" borderId="23" applyNumberFormat="0" applyFill="0" applyAlignment="0" applyProtection="0"/>
    <xf numFmtId="0" fontId="56" fillId="0" borderId="0" applyNumberFormat="0" applyFill="0" applyBorder="0" applyAlignment="0" applyProtection="0"/>
    <xf numFmtId="0" fontId="57" fillId="6" borderId="24" applyNumberFormat="0" applyAlignment="0" applyProtection="0"/>
    <xf numFmtId="0" fontId="58" fillId="7" borderId="25" applyNumberFormat="0" applyAlignment="0" applyProtection="0"/>
    <xf numFmtId="0" fontId="59" fillId="7" borderId="24" applyNumberFormat="0" applyAlignment="0" applyProtection="0"/>
    <xf numFmtId="0" fontId="60" fillId="8" borderId="26" applyNumberFormat="0" applyAlignment="0" applyProtection="0"/>
    <xf numFmtId="0" fontId="61" fillId="0" borderId="27" applyNumberFormat="0" applyFill="0" applyAlignment="0" applyProtection="0"/>
    <xf numFmtId="0" fontId="62" fillId="0" borderId="28" applyNumberFormat="0" applyFill="0" applyAlignment="0" applyProtection="0"/>
    <xf numFmtId="0" fontId="63" fillId="9" borderId="0" applyNumberFormat="0" applyBorder="0" applyAlignment="0" applyProtection="0"/>
    <xf numFmtId="0" fontId="64" fillId="10" borderId="0" applyNumberFormat="0" applyBorder="0" applyAlignment="0" applyProtection="0"/>
    <xf numFmtId="0" fontId="65" fillId="5" borderId="0" applyNumberFormat="0" applyBorder="0" applyAlignment="0" applyProtection="0"/>
    <xf numFmtId="0" fontId="66" fillId="11" borderId="0" applyNumberFormat="0" applyBorder="0" applyAlignment="0" applyProtection="0"/>
    <xf numFmtId="0" fontId="67" fillId="12" borderId="0" applyNumberFormat="0" applyBorder="0" applyAlignment="0" applyProtection="0"/>
    <xf numFmtId="0" fontId="67" fillId="13" borderId="0" applyNumberFormat="0" applyBorder="0" applyAlignment="0" applyProtection="0"/>
    <xf numFmtId="0" fontId="66" fillId="14" borderId="0" applyNumberFormat="0" applyBorder="0" applyAlignment="0" applyProtection="0"/>
    <xf numFmtId="0" fontId="66" fillId="15" borderId="0" applyNumberFormat="0" applyBorder="0" applyAlignment="0" applyProtection="0"/>
    <xf numFmtId="0" fontId="67" fillId="16" borderId="0" applyNumberFormat="0" applyBorder="0" applyAlignment="0" applyProtection="0"/>
    <xf numFmtId="0" fontId="67" fillId="17" borderId="0" applyNumberFormat="0" applyBorder="0" applyAlignment="0" applyProtection="0"/>
    <xf numFmtId="0" fontId="66" fillId="18" borderId="0" applyNumberFormat="0" applyBorder="0" applyAlignment="0" applyProtection="0"/>
    <xf numFmtId="0" fontId="66" fillId="18" borderId="0" applyNumberFormat="0" applyBorder="0" applyAlignment="0" applyProtection="0"/>
    <xf numFmtId="0" fontId="67" fillId="16" borderId="0" applyNumberFormat="0" applyBorder="0" applyAlignment="0" applyProtection="0"/>
    <xf numFmtId="0" fontId="67" fillId="17" borderId="0" applyNumberFormat="0" applyBorder="0" applyAlignment="0" applyProtection="0"/>
    <xf numFmtId="0" fontId="66" fillId="18" borderId="0" applyNumberFormat="0" applyBorder="0" applyAlignment="0" applyProtection="0"/>
    <xf numFmtId="0" fontId="66" fillId="19" borderId="0" applyNumberFormat="0" applyBorder="0" applyAlignment="0" applyProtection="0"/>
    <xf numFmtId="0" fontId="67" fillId="12" borderId="0" applyNumberFormat="0" applyBorder="0" applyAlignment="0" applyProtection="0"/>
    <xf numFmtId="0" fontId="67" fillId="13" borderId="0" applyNumberFormat="0" applyBorder="0" applyAlignment="0" applyProtection="0"/>
    <xf numFmtId="0" fontId="66" fillId="14" borderId="0" applyNumberFormat="0" applyBorder="0" applyAlignment="0" applyProtection="0"/>
    <xf numFmtId="0" fontId="66" fillId="20" borderId="0" applyNumberFormat="0" applyBorder="0" applyAlignment="0" applyProtection="0"/>
    <xf numFmtId="0" fontId="67" fillId="21" borderId="0" applyNumberFormat="0" applyBorder="0" applyAlignment="0" applyProtection="0"/>
    <xf numFmtId="0" fontId="67" fillId="21" borderId="0" applyNumberFormat="0" applyBorder="0" applyAlignment="0" applyProtection="0"/>
    <xf numFmtId="0" fontId="66" fillId="11" borderId="0" applyNumberFormat="0" applyBorder="0" applyAlignment="0" applyProtection="0"/>
    <xf numFmtId="0" fontId="66" fillId="22" borderId="0" applyNumberFormat="0" applyBorder="0" applyAlignment="0" applyProtection="0"/>
    <xf numFmtId="0" fontId="67" fillId="5" borderId="0" applyNumberFormat="0" applyBorder="0" applyAlignment="0" applyProtection="0"/>
    <xf numFmtId="0" fontId="67" fillId="5" borderId="0" applyNumberFormat="0" applyBorder="0" applyAlignment="0" applyProtection="0"/>
    <xf numFmtId="0" fontId="66" fillId="6" borderId="0" applyNumberFormat="0" applyBorder="0" applyAlignment="0" applyProtection="0"/>
  </cellStyleXfs>
  <cellXfs count="161">
    <xf numFmtId="0" fontId="0" fillId="0" borderId="0" xfId="0"/>
    <xf numFmtId="0" fontId="0" fillId="0" borderId="0" xfId="0" applyFont="1" applyAlignment="1"/>
    <xf numFmtId="0" fontId="0" fillId="0" borderId="0" xfId="0" applyFont="1"/>
    <xf numFmtId="0" fontId="1" fillId="0" borderId="0" xfId="0" applyFont="1" applyFill="1" applyBorder="1" applyAlignment="1" applyProtection="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0" fillId="0" borderId="0" xfId="0" applyFont="1" applyBorder="1"/>
    <xf numFmtId="0" fontId="4" fillId="0" borderId="0" xfId="6" applyFont="1" applyAlignment="1" applyProtection="1"/>
    <xf numFmtId="0" fontId="5" fillId="0" borderId="0" xfId="0" applyFont="1" applyBorder="1" applyAlignment="1">
      <alignment horizontal="right"/>
    </xf>
    <xf numFmtId="0" fontId="6" fillId="0" borderId="0" xfId="0" applyFont="1" applyFill="1" applyBorder="1" applyAlignment="1"/>
    <xf numFmtId="0" fontId="7" fillId="0" borderId="0" xfId="0" applyFont="1" applyFill="1" applyBorder="1" applyAlignment="1"/>
    <xf numFmtId="0" fontId="8" fillId="0" borderId="0" xfId="0" applyFont="1" applyAlignment="1">
      <alignment horizontal="left" wrapText="1"/>
    </xf>
    <xf numFmtId="0" fontId="8" fillId="0" borderId="0" xfId="0" applyFont="1" applyAlignment="1">
      <alignment wrapText="1"/>
    </xf>
    <xf numFmtId="0" fontId="6" fillId="0" borderId="0" xfId="0" applyFont="1" applyFill="1" applyBorder="1" applyAlignment="1">
      <alignment horizontal="left"/>
    </xf>
    <xf numFmtId="0" fontId="9" fillId="0" borderId="0" xfId="0" applyFont="1" applyAlignment="1">
      <alignment vertical="center"/>
    </xf>
    <xf numFmtId="0" fontId="8" fillId="0" borderId="0" xfId="0" applyFont="1" applyAlignment="1">
      <alignment vertical="center" wrapText="1"/>
    </xf>
    <xf numFmtId="0" fontId="0" fillId="0" borderId="0" xfId="0" applyFont="1" applyAlignment="1">
      <alignment vertical="center"/>
    </xf>
    <xf numFmtId="0" fontId="8" fillId="0" borderId="0" xfId="0" applyFont="1" applyFill="1" applyBorder="1" applyAlignment="1">
      <alignment vertical="center" wrapText="1"/>
    </xf>
    <xf numFmtId="0" fontId="9" fillId="0" borderId="0" xfId="0" applyFont="1"/>
    <xf numFmtId="0" fontId="9" fillId="0" borderId="0" xfId="0" applyFont="1" applyBorder="1"/>
    <xf numFmtId="0" fontId="9" fillId="0" borderId="0" xfId="0" applyFont="1" applyAlignment="1"/>
    <xf numFmtId="0" fontId="10" fillId="0" borderId="0" xfId="0" applyFont="1" applyFill="1" applyBorder="1" applyAlignment="1">
      <alignment vertical="center" wrapText="1"/>
    </xf>
    <xf numFmtId="0" fontId="11" fillId="0" borderId="0" xfId="0" applyFont="1" applyFill="1" applyBorder="1" applyAlignment="1"/>
    <xf numFmtId="0" fontId="12" fillId="0" borderId="0" xfId="0" applyFont="1" applyFill="1" applyBorder="1" applyAlignment="1"/>
    <xf numFmtId="0" fontId="4" fillId="0" borderId="0" xfId="6" applyFont="1" applyFill="1" applyBorder="1" applyAlignment="1" applyProtection="1">
      <alignment vertical="center"/>
    </xf>
    <xf numFmtId="0" fontId="5" fillId="0" borderId="0" xfId="0" applyFont="1" applyAlignment="1">
      <alignment wrapText="1"/>
    </xf>
    <xf numFmtId="0" fontId="0" fillId="0" borderId="0" xfId="0" applyFont="1" applyFill="1" applyBorder="1" applyAlignment="1"/>
    <xf numFmtId="0" fontId="13" fillId="0" borderId="0" xfId="0" applyFont="1" applyAlignment="1">
      <alignment horizontal="right"/>
    </xf>
    <xf numFmtId="0" fontId="8" fillId="0" borderId="0" xfId="0" applyFont="1"/>
    <xf numFmtId="0" fontId="0" fillId="0" borderId="0" xfId="0" applyFont="1" applyAlignment="1">
      <alignment horizontal="left" wrapText="1" indent="1"/>
    </xf>
    <xf numFmtId="0" fontId="12" fillId="0" borderId="0" xfId="0" applyFont="1" applyAlignment="1">
      <alignment horizontal="right"/>
    </xf>
    <xf numFmtId="0" fontId="14" fillId="0" borderId="0" xfId="0" applyFont="1" applyFill="1" applyBorder="1" applyAlignment="1">
      <alignment vertical="center" wrapText="1"/>
    </xf>
    <xf numFmtId="0" fontId="8" fillId="0" borderId="0" xfId="0" applyFont="1" applyAlignment="1"/>
    <xf numFmtId="0" fontId="8" fillId="0" borderId="0" xfId="0" applyFont="1" applyFill="1" applyBorder="1" applyAlignment="1">
      <alignment horizontal="left" vertical="center" wrapText="1"/>
    </xf>
    <xf numFmtId="0" fontId="8" fillId="0" borderId="0" xfId="0" applyFont="1" applyAlignment="1">
      <alignment horizontal="left" indent="1"/>
    </xf>
    <xf numFmtId="0" fontId="14" fillId="0" borderId="0" xfId="0" applyFont="1" applyAlignment="1"/>
    <xf numFmtId="0" fontId="13" fillId="0" borderId="0" xfId="0" applyFont="1" applyAlignment="1">
      <alignment horizontal="left" wrapText="1"/>
    </xf>
    <xf numFmtId="0" fontId="15" fillId="0" borderId="0" xfId="0" applyFont="1" applyAlignment="1">
      <alignment horizontal="left" indent="1"/>
    </xf>
    <xf numFmtId="0" fontId="8" fillId="0" borderId="0" xfId="0" applyFont="1" applyAlignment="1">
      <alignment horizontal="left" wrapText="1" indent="1"/>
    </xf>
    <xf numFmtId="0" fontId="14" fillId="0" borderId="0" xfId="0" applyFont="1"/>
    <xf numFmtId="0" fontId="5" fillId="0" borderId="0" xfId="0" applyFont="1" applyBorder="1" applyAlignment="1">
      <alignment horizontal="left" vertical="center"/>
    </xf>
    <xf numFmtId="0" fontId="16" fillId="2" borderId="0" xfId="0" applyFont="1" applyFill="1" applyBorder="1" applyAlignment="1" applyProtection="1">
      <alignment vertical="center"/>
    </xf>
    <xf numFmtId="0" fontId="1" fillId="2" borderId="0" xfId="0" applyFont="1" applyFill="1" applyAlignment="1" applyProtection="1">
      <alignment vertical="center"/>
    </xf>
    <xf numFmtId="0" fontId="17" fillId="2" borderId="0" xfId="0" applyFont="1" applyFill="1" applyAlignment="1" applyProtection="1">
      <alignment vertical="center"/>
    </xf>
    <xf numFmtId="0" fontId="18" fillId="2" borderId="1" xfId="0" applyNumberFormat="1" applyFont="1" applyFill="1" applyBorder="1" applyAlignment="1" applyProtection="1">
      <alignment horizontal="left" vertical="center"/>
    </xf>
    <xf numFmtId="0" fontId="19" fillId="2" borderId="1" xfId="0" applyFont="1" applyFill="1" applyBorder="1" applyAlignment="1" applyProtection="1">
      <alignment horizontal="left" vertical="center" indent="1"/>
    </xf>
    <xf numFmtId="0" fontId="1" fillId="2" borderId="1" xfId="0" applyFont="1" applyFill="1" applyBorder="1" applyAlignment="1" applyProtection="1">
      <alignment vertical="center"/>
    </xf>
    <xf numFmtId="176" fontId="20" fillId="2" borderId="1" xfId="0" applyNumberFormat="1" applyFont="1" applyFill="1" applyBorder="1" applyAlignment="1" applyProtection="1">
      <alignment horizontal="center" vertical="center"/>
    </xf>
    <xf numFmtId="176" fontId="17" fillId="2" borderId="1" xfId="0" applyNumberFormat="1" applyFont="1" applyFill="1" applyBorder="1" applyAlignment="1" applyProtection="1">
      <alignment horizontal="center" vertical="center"/>
    </xf>
    <xf numFmtId="1" fontId="1" fillId="2" borderId="1" xfId="3" applyNumberFormat="1" applyFont="1" applyFill="1" applyBorder="1" applyAlignment="1" applyProtection="1">
      <alignment horizontal="center" vertical="center"/>
    </xf>
    <xf numFmtId="9" fontId="1" fillId="2" borderId="1" xfId="3" applyFont="1" applyFill="1" applyBorder="1" applyAlignment="1" applyProtection="1">
      <alignment horizontal="center" vertical="center"/>
    </xf>
    <xf numFmtId="1" fontId="17" fillId="2" borderId="1" xfId="0" applyNumberFormat="1" applyFont="1" applyFill="1" applyBorder="1" applyAlignment="1" applyProtection="1">
      <alignment horizontal="right" vertical="center" indent="1"/>
    </xf>
    <xf numFmtId="0" fontId="1" fillId="2" borderId="1" xfId="0" applyFont="1" applyFill="1" applyBorder="1" applyAlignment="1" applyProtection="1">
      <alignment horizontal="left" vertical="center" wrapText="1" indent="1"/>
    </xf>
    <xf numFmtId="176" fontId="1" fillId="2" borderId="2" xfId="0" applyNumberFormat="1" applyFont="1" applyFill="1" applyBorder="1" applyAlignment="1" applyProtection="1">
      <alignment horizontal="center" vertical="center"/>
    </xf>
    <xf numFmtId="176" fontId="17" fillId="2" borderId="2" xfId="0" applyNumberFormat="1" applyFont="1" applyFill="1" applyBorder="1" applyAlignment="1" applyProtection="1">
      <alignment horizontal="center" vertical="center"/>
    </xf>
    <xf numFmtId="1" fontId="21" fillId="2" borderId="2" xfId="0" applyNumberFormat="1" applyFont="1" applyFill="1" applyBorder="1" applyAlignment="1" applyProtection="1">
      <alignment horizontal="center" vertical="center"/>
    </xf>
    <xf numFmtId="9" fontId="21" fillId="2" borderId="2" xfId="3" applyFont="1" applyFill="1" applyBorder="1" applyAlignment="1" applyProtection="1">
      <alignment horizontal="center" vertical="center"/>
    </xf>
    <xf numFmtId="1" fontId="17" fillId="2" borderId="2" xfId="0" applyNumberFormat="1" applyFont="1" applyFill="1" applyBorder="1" applyAlignment="1" applyProtection="1">
      <alignment horizontal="right" vertical="center" indent="1"/>
    </xf>
    <xf numFmtId="0" fontId="22" fillId="2" borderId="0" xfId="0" applyFont="1" applyFill="1" applyAlignment="1" applyProtection="1">
      <alignment vertical="center"/>
    </xf>
    <xf numFmtId="0" fontId="1" fillId="0" borderId="1" xfId="0" applyFont="1" applyFill="1" applyBorder="1" applyAlignment="1" applyProtection="1">
      <alignment horizontal="center" vertical="center"/>
    </xf>
    <xf numFmtId="1" fontId="22" fillId="2" borderId="1" xfId="0" applyNumberFormat="1" applyFont="1" applyFill="1" applyBorder="1" applyAlignment="1" applyProtection="1">
      <alignment horizontal="center" vertical="center"/>
    </xf>
    <xf numFmtId="1" fontId="23" fillId="2" borderId="2" xfId="0" applyNumberFormat="1" applyFont="1" applyFill="1" applyBorder="1" applyAlignment="1" applyProtection="1">
      <alignment horizontal="center" vertical="center"/>
    </xf>
    <xf numFmtId="0" fontId="24" fillId="0" borderId="0" xfId="0" applyFont="1" applyFill="1" applyBorder="1" applyProtection="1"/>
    <xf numFmtId="0" fontId="25" fillId="0" borderId="0" xfId="0" applyFont="1" applyFill="1" applyBorder="1" applyAlignment="1" applyProtection="1">
      <alignment vertical="center"/>
    </xf>
    <xf numFmtId="0" fontId="26" fillId="0" borderId="0" xfId="0" applyFont="1" applyFill="1" applyBorder="1" applyProtection="1"/>
    <xf numFmtId="0" fontId="27" fillId="0" borderId="0" xfId="0" applyFont="1" applyFill="1" applyBorder="1" applyAlignment="1" applyProtection="1">
      <alignment vertical="center"/>
    </xf>
    <xf numFmtId="0" fontId="28" fillId="0" borderId="0" xfId="0" applyFont="1" applyFill="1" applyBorder="1" applyProtection="1"/>
    <xf numFmtId="0" fontId="29" fillId="0" borderId="3" xfId="0" applyFont="1" applyFill="1" applyBorder="1" applyAlignment="1" applyProtection="1"/>
    <xf numFmtId="0" fontId="1" fillId="0" borderId="4" xfId="0" applyFont="1" applyFill="1" applyBorder="1" applyAlignment="1" applyProtection="1">
      <alignment vertical="center"/>
    </xf>
    <xf numFmtId="0" fontId="1" fillId="0" borderId="1" xfId="0" applyFont="1" applyFill="1" applyBorder="1" applyAlignment="1" applyProtection="1">
      <alignment vertical="center"/>
    </xf>
    <xf numFmtId="0" fontId="19" fillId="0" borderId="0" xfId="0" applyNumberFormat="1" applyFont="1" applyFill="1" applyBorder="1" applyProtection="1"/>
    <xf numFmtId="0" fontId="30" fillId="0" borderId="0" xfId="0" applyFont="1" applyFill="1" applyAlignment="1" applyProtection="1">
      <alignment horizontal="center"/>
    </xf>
    <xf numFmtId="0" fontId="30" fillId="0" borderId="0" xfId="0" applyFont="1" applyFill="1" applyProtection="1"/>
    <xf numFmtId="0" fontId="30" fillId="0" borderId="0" xfId="0" applyFont="1" applyFill="1" applyAlignment="1" applyProtection="1">
      <alignment horizontal="center"/>
    </xf>
    <xf numFmtId="0" fontId="30" fillId="0" borderId="0" xfId="0" applyFont="1" applyFill="1" applyBorder="1" applyProtection="1"/>
    <xf numFmtId="0" fontId="31" fillId="0" borderId="0" xfId="0" applyNumberFormat="1" applyFont="1" applyFill="1" applyBorder="1" applyAlignment="1" applyProtection="1">
      <alignment horizontal="left" vertical="center" indent="1"/>
      <protection locked="0"/>
    </xf>
    <xf numFmtId="0" fontId="32" fillId="0" borderId="0" xfId="0" applyNumberFormat="1" applyFont="1" applyFill="1" applyBorder="1" applyAlignment="1" applyProtection="1">
      <alignment horizontal="center" vertical="center"/>
      <protection locked="0"/>
    </xf>
    <xf numFmtId="0" fontId="32" fillId="0" borderId="0" xfId="0" applyNumberFormat="1" applyFont="1" applyFill="1" applyBorder="1" applyAlignment="1" applyProtection="1">
      <alignment vertical="center"/>
      <protection locked="0"/>
    </xf>
    <xf numFmtId="0" fontId="24" fillId="0" borderId="0" xfId="0" applyFont="1" applyFill="1" applyAlignment="1" applyProtection="1">
      <alignment horizontal="center" vertical="center"/>
    </xf>
    <xf numFmtId="0" fontId="24" fillId="0" borderId="0" xfId="0" applyFont="1" applyFill="1" applyProtection="1"/>
    <xf numFmtId="0" fontId="33" fillId="0" borderId="0" xfId="0" applyNumberFormat="1" applyFont="1" applyFill="1" applyBorder="1" applyAlignment="1" applyProtection="1">
      <alignment horizontal="left" vertical="center" indent="1"/>
      <protection locked="0"/>
    </xf>
    <xf numFmtId="0" fontId="34" fillId="0" borderId="0" xfId="0" applyNumberFormat="1" applyFont="1" applyFill="1" applyBorder="1" applyAlignment="1" applyProtection="1">
      <alignment horizontal="center" vertical="center"/>
      <protection locked="0"/>
    </xf>
    <xf numFmtId="0" fontId="34" fillId="0" borderId="0" xfId="0" applyNumberFormat="1" applyFont="1" applyFill="1" applyBorder="1" applyAlignment="1" applyProtection="1">
      <alignment vertical="center"/>
      <protection locked="0"/>
    </xf>
    <xf numFmtId="0" fontId="34" fillId="0" borderId="0" xfId="0" applyFont="1" applyFill="1" applyBorder="1" applyAlignment="1" applyProtection="1">
      <alignment vertical="center"/>
      <protection locked="0"/>
    </xf>
    <xf numFmtId="0" fontId="35" fillId="0" borderId="0" xfId="0" applyFont="1" applyFill="1" applyBorder="1" applyAlignment="1" applyProtection="1">
      <alignment vertical="center"/>
      <protection locked="0"/>
    </xf>
    <xf numFmtId="0" fontId="35" fillId="0" borderId="0" xfId="0" applyFont="1" applyFill="1" applyBorder="1" applyAlignment="1" applyProtection="1">
      <alignment horizontal="center" vertical="center"/>
    </xf>
    <xf numFmtId="0" fontId="35" fillId="0" borderId="0" xfId="0" applyFont="1" applyFill="1" applyBorder="1" applyAlignment="1" applyProtection="1">
      <alignment vertical="center"/>
    </xf>
    <xf numFmtId="0" fontId="26" fillId="0" borderId="0" xfId="0" applyFont="1" applyFill="1" applyBorder="1" applyAlignment="1" applyProtection="1">
      <alignment horizontal="center"/>
    </xf>
    <xf numFmtId="0" fontId="35" fillId="0" borderId="0" xfId="0" applyFont="1" applyFill="1" applyBorder="1" applyProtection="1"/>
    <xf numFmtId="0" fontId="36" fillId="0" borderId="0" xfId="0" applyFont="1" applyFill="1" applyBorder="1" applyAlignment="1" applyProtection="1">
      <alignment horizontal="center" vertical="center"/>
    </xf>
    <xf numFmtId="0" fontId="32" fillId="3" borderId="0" xfId="0" applyNumberFormat="1" applyFont="1" applyFill="1" applyBorder="1" applyAlignment="1" applyProtection="1">
      <alignment horizontal="center" vertical="center"/>
      <protection locked="0"/>
    </xf>
    <xf numFmtId="0" fontId="36" fillId="0" borderId="0" xfId="0" applyFont="1" applyFill="1" applyBorder="1" applyAlignment="1" applyProtection="1">
      <alignment horizontal="right" vertical="center" indent="1"/>
    </xf>
    <xf numFmtId="0" fontId="37" fillId="0" borderId="0" xfId="0" applyFont="1" applyFill="1" applyAlignment="1" applyProtection="1">
      <alignment vertical="center"/>
    </xf>
    <xf numFmtId="0" fontId="37" fillId="0" borderId="0" xfId="0" applyFont="1" applyFill="1" applyAlignment="1" applyProtection="1">
      <alignment horizontal="center" vertical="center"/>
    </xf>
    <xf numFmtId="0" fontId="38" fillId="0" borderId="0" xfId="0" applyNumberFormat="1" applyFont="1" applyFill="1" applyBorder="1" applyProtection="1"/>
    <xf numFmtId="0" fontId="38" fillId="0" borderId="0" xfId="0" applyFont="1" applyFill="1" applyBorder="1" applyAlignment="1" applyProtection="1">
      <alignment horizontal="center" vertical="center"/>
    </xf>
    <xf numFmtId="177" fontId="36" fillId="0" borderId="5" xfId="0" applyNumberFormat="1" applyFont="1" applyFill="1" applyBorder="1" applyAlignment="1" applyProtection="1">
      <alignment horizontal="center" vertical="center" shrinkToFit="1"/>
      <protection locked="0"/>
    </xf>
    <xf numFmtId="0" fontId="39" fillId="0" borderId="0" xfId="0" applyFont="1" applyFill="1" applyProtection="1"/>
    <xf numFmtId="0" fontId="39" fillId="0" borderId="0" xfId="0" applyFont="1" applyFill="1" applyAlignment="1" applyProtection="1">
      <alignment horizontal="center"/>
    </xf>
    <xf numFmtId="0" fontId="36" fillId="0" borderId="3" xfId="0" applyNumberFormat="1" applyFont="1" applyFill="1" applyBorder="1" applyAlignment="1" applyProtection="1">
      <alignment horizontal="left"/>
    </xf>
    <xf numFmtId="0" fontId="40" fillId="0" borderId="3" xfId="0" applyFont="1" applyFill="1" applyBorder="1" applyAlignment="1" applyProtection="1">
      <alignment horizontal="center"/>
    </xf>
    <xf numFmtId="0" fontId="41" fillId="0" borderId="3" xfId="0" applyFont="1" applyFill="1" applyBorder="1" applyAlignment="1" applyProtection="1">
      <alignment horizontal="left" wrapText="1"/>
    </xf>
    <xf numFmtId="0" fontId="40" fillId="0" borderId="3" xfId="0" applyFont="1" applyFill="1" applyBorder="1" applyAlignment="1" applyProtection="1">
      <alignment horizontal="center" wrapText="1"/>
    </xf>
    <xf numFmtId="0" fontId="41" fillId="0" borderId="3" xfId="0" applyFont="1" applyFill="1" applyBorder="1" applyAlignment="1" applyProtection="1">
      <alignment horizontal="center" wrapText="1"/>
    </xf>
    <xf numFmtId="0" fontId="18" fillId="0" borderId="4" xfId="0" applyNumberFormat="1" applyFont="1" applyFill="1" applyBorder="1" applyAlignment="1" applyProtection="1">
      <alignment horizontal="left" vertical="center"/>
    </xf>
    <xf numFmtId="0" fontId="42" fillId="0" borderId="4" xfId="0" applyFont="1" applyFill="1" applyBorder="1" applyAlignment="1" applyProtection="1">
      <alignment horizontal="center" vertical="center"/>
    </xf>
    <xf numFmtId="176" fontId="1" fillId="0" borderId="4" xfId="0" applyNumberFormat="1" applyFont="1" applyFill="1" applyBorder="1" applyAlignment="1" applyProtection="1">
      <alignment horizontal="right" vertical="center"/>
    </xf>
    <xf numFmtId="1" fontId="1" fillId="0" borderId="4" xfId="3" applyNumberFormat="1" applyFont="1" applyFill="1" applyBorder="1" applyAlignment="1" applyProtection="1">
      <alignment horizontal="center" vertical="center"/>
    </xf>
    <xf numFmtId="9" fontId="1" fillId="0" borderId="4" xfId="3" applyFont="1" applyFill="1" applyBorder="1" applyAlignment="1" applyProtection="1">
      <alignment horizontal="center" vertical="center"/>
    </xf>
    <xf numFmtId="1" fontId="17" fillId="0" borderId="4" xfId="0" applyNumberFormat="1" applyFont="1" applyFill="1" applyBorder="1" applyAlignment="1" applyProtection="1">
      <alignment horizontal="center" vertical="center"/>
    </xf>
    <xf numFmtId="0" fontId="18" fillId="0" borderId="1" xfId="0" applyNumberFormat="1" applyFont="1" applyFill="1" applyBorder="1" applyAlignment="1" applyProtection="1">
      <alignment horizontal="left" vertical="center"/>
    </xf>
    <xf numFmtId="0" fontId="43" fillId="0" borderId="1" xfId="0" applyFont="1" applyFill="1" applyBorder="1" applyAlignment="1" applyProtection="1">
      <alignment horizontal="center" vertical="center" wrapText="1"/>
    </xf>
    <xf numFmtId="176" fontId="1" fillId="0" borderId="2" xfId="0" applyNumberFormat="1" applyFont="1" applyFill="1" applyBorder="1" applyAlignment="1" applyProtection="1">
      <alignment horizontal="center" vertical="center"/>
    </xf>
    <xf numFmtId="176" fontId="17" fillId="4" borderId="2" xfId="0" applyNumberFormat="1" applyFont="1" applyFill="1" applyBorder="1" applyAlignment="1" applyProtection="1">
      <alignment horizontal="center" vertical="center"/>
    </xf>
    <xf numFmtId="1" fontId="21" fillId="0" borderId="2" xfId="0" applyNumberFormat="1" applyFont="1" applyFill="1" applyBorder="1" applyAlignment="1" applyProtection="1">
      <alignment horizontal="center" vertical="center"/>
    </xf>
    <xf numFmtId="9" fontId="21" fillId="0" borderId="2" xfId="3" applyFont="1" applyFill="1" applyBorder="1" applyAlignment="1" applyProtection="1">
      <alignment horizontal="center" vertical="center"/>
    </xf>
    <xf numFmtId="1" fontId="17" fillId="4" borderId="2" xfId="0" applyNumberFormat="1" applyFont="1" applyFill="1" applyBorder="1" applyAlignment="1" applyProtection="1">
      <alignment horizontal="right" vertical="center" indent="1"/>
    </xf>
    <xf numFmtId="9" fontId="21" fillId="0" borderId="2" xfId="3" applyNumberFormat="1" applyFont="1" applyFill="1" applyBorder="1" applyAlignment="1" applyProtection="1">
      <alignment horizontal="center" vertical="center"/>
    </xf>
    <xf numFmtId="0" fontId="42" fillId="0" borderId="1" xfId="0" applyFont="1" applyFill="1" applyBorder="1" applyAlignment="1" applyProtection="1">
      <alignment horizontal="center" vertical="center"/>
    </xf>
    <xf numFmtId="1" fontId="1" fillId="0" borderId="1" xfId="3" applyNumberFormat="1" applyFont="1" applyFill="1" applyBorder="1" applyAlignment="1" applyProtection="1">
      <alignment horizontal="center" vertical="center"/>
    </xf>
    <xf numFmtId="9" fontId="1" fillId="0" borderId="1" xfId="3" applyFont="1" applyFill="1" applyBorder="1" applyAlignment="1" applyProtection="1">
      <alignment horizontal="center" vertical="center"/>
    </xf>
    <xf numFmtId="1" fontId="17" fillId="4" borderId="1" xfId="0" applyNumberFormat="1" applyFont="1" applyFill="1" applyBorder="1" applyAlignment="1" applyProtection="1">
      <alignment horizontal="right" vertical="center" indent="1"/>
    </xf>
    <xf numFmtId="0" fontId="44" fillId="0" borderId="1" xfId="0" applyFont="1" applyFill="1" applyBorder="1" applyAlignment="1" applyProtection="1">
      <alignment horizontal="center" vertical="center" wrapText="1"/>
    </xf>
    <xf numFmtId="0" fontId="1" fillId="0" borderId="1" xfId="0" applyFont="1" applyFill="1" applyBorder="1" applyAlignment="1" applyProtection="1">
      <alignment horizontal="left" vertical="center" wrapText="1" indent="1"/>
    </xf>
    <xf numFmtId="0" fontId="1" fillId="0" borderId="1" xfId="0" applyFont="1" applyFill="1" applyBorder="1" applyAlignment="1" applyProtection="1">
      <alignment horizontal="center" vertical="center" wrapText="1"/>
    </xf>
    <xf numFmtId="0" fontId="42" fillId="0" borderId="1" xfId="0" applyFont="1" applyFill="1" applyBorder="1" applyAlignment="1" applyProtection="1">
      <alignment horizontal="left" vertical="center"/>
    </xf>
    <xf numFmtId="178" fontId="20" fillId="0" borderId="1" xfId="0" applyNumberFormat="1" applyFont="1" applyFill="1" applyBorder="1" applyAlignment="1" applyProtection="1">
      <alignment horizontal="center" vertical="center"/>
    </xf>
    <xf numFmtId="178" fontId="17" fillId="4" borderId="1" xfId="0" applyNumberFormat="1" applyFont="1" applyFill="1" applyBorder="1" applyAlignment="1" applyProtection="1">
      <alignment horizontal="center" vertical="center"/>
    </xf>
    <xf numFmtId="1" fontId="21" fillId="0" borderId="6" xfId="0" applyNumberFormat="1" applyFont="1" applyFill="1" applyBorder="1" applyAlignment="1" applyProtection="1">
      <alignment horizontal="center" vertical="center"/>
    </xf>
    <xf numFmtId="9" fontId="21" fillId="0" borderId="6" xfId="3" applyNumberFormat="1" applyFont="1" applyFill="1" applyBorder="1" applyAlignment="1" applyProtection="1">
      <alignment horizontal="center" vertical="center"/>
    </xf>
    <xf numFmtId="1" fontId="17" fillId="4" borderId="6" xfId="0" applyNumberFormat="1" applyFont="1" applyFill="1" applyBorder="1" applyAlignment="1" applyProtection="1">
      <alignment horizontal="right" vertical="center" indent="1"/>
    </xf>
    <xf numFmtId="0" fontId="45" fillId="0" borderId="1" xfId="0" applyFont="1" applyFill="1" applyBorder="1" applyAlignment="1" applyProtection="1">
      <alignment vertical="center"/>
    </xf>
    <xf numFmtId="0" fontId="0" fillId="0" borderId="0" xfId="0" applyAlignment="1">
      <alignment horizontal="center"/>
    </xf>
    <xf numFmtId="0" fontId="0" fillId="0" borderId="0" xfId="0" applyAlignment="1">
      <alignment horizontal="center"/>
    </xf>
    <xf numFmtId="0" fontId="46" fillId="0" borderId="0" xfId="0" applyFont="1" applyFill="1" applyBorder="1" applyAlignment="1">
      <alignment vertical="center"/>
    </xf>
    <xf numFmtId="0" fontId="37" fillId="4" borderId="7" xfId="0" applyNumberFormat="1" applyFont="1" applyFill="1" applyBorder="1" applyAlignment="1" applyProtection="1">
      <alignment horizontal="center" vertical="center"/>
    </xf>
    <xf numFmtId="0" fontId="37" fillId="4" borderId="8" xfId="0" applyNumberFormat="1" applyFont="1" applyFill="1" applyBorder="1" applyAlignment="1" applyProtection="1">
      <alignment horizontal="center" vertical="center"/>
    </xf>
    <xf numFmtId="0" fontId="37" fillId="4" borderId="9" xfId="0" applyNumberFormat="1" applyFont="1" applyFill="1" applyBorder="1" applyAlignment="1" applyProtection="1">
      <alignment horizontal="center" vertical="center"/>
    </xf>
    <xf numFmtId="0" fontId="27" fillId="0" borderId="0" xfId="0" applyFont="1" applyFill="1" applyAlignment="1" applyProtection="1">
      <alignment vertical="center"/>
    </xf>
    <xf numFmtId="17" fontId="41" fillId="4" borderId="10" xfId="0" applyNumberFormat="1" applyFont="1" applyFill="1" applyBorder="1" applyAlignment="1" applyProtection="1">
      <alignment horizontal="center" vertical="center"/>
    </xf>
    <xf numFmtId="17" fontId="41" fillId="4" borderId="11" xfId="0" applyNumberFormat="1" applyFont="1" applyFill="1" applyBorder="1" applyAlignment="1" applyProtection="1">
      <alignment horizontal="center" vertical="center"/>
    </xf>
    <xf numFmtId="17" fontId="41" fillId="4" borderId="12" xfId="0" applyNumberFormat="1" applyFont="1" applyFill="1" applyBorder="1" applyAlignment="1" applyProtection="1">
      <alignment horizontal="center" vertical="center"/>
    </xf>
    <xf numFmtId="0" fontId="28" fillId="0" borderId="0" xfId="0" applyFont="1" applyFill="1" applyProtection="1"/>
    <xf numFmtId="179" fontId="41" fillId="4" borderId="13" xfId="0" applyNumberFormat="1" applyFont="1" applyFill="1" applyBorder="1" applyAlignment="1" applyProtection="1">
      <alignment horizontal="center" vertical="center" shrinkToFit="1"/>
    </xf>
    <xf numFmtId="179" fontId="41" fillId="4" borderId="14" xfId="0" applyNumberFormat="1" applyFont="1" applyFill="1" applyBorder="1" applyAlignment="1" applyProtection="1">
      <alignment horizontal="center" vertical="center" shrinkToFit="1"/>
    </xf>
    <xf numFmtId="179" fontId="41" fillId="4" borderId="15" xfId="0" applyNumberFormat="1" applyFont="1" applyFill="1" applyBorder="1" applyAlignment="1" applyProtection="1">
      <alignment horizontal="center" vertical="center" shrinkToFit="1"/>
    </xf>
    <xf numFmtId="179" fontId="41" fillId="4" borderId="0" xfId="0" applyNumberFormat="1" applyFont="1" applyFill="1" applyBorder="1" applyAlignment="1" applyProtection="1">
      <alignment horizontal="center" vertical="center" shrinkToFit="1"/>
    </xf>
    <xf numFmtId="0" fontId="29" fillId="0" borderId="3" xfId="0" applyFont="1" applyFill="1" applyBorder="1" applyAlignment="1" applyProtection="1">
      <alignment horizontal="center" vertical="center" wrapText="1"/>
    </xf>
    <xf numFmtId="0" fontId="41" fillId="0" borderId="16" xfId="0" applyNumberFormat="1" applyFont="1" applyFill="1" applyBorder="1" applyAlignment="1" applyProtection="1">
      <alignment horizontal="center" vertical="center" shrinkToFit="1"/>
    </xf>
    <xf numFmtId="0" fontId="41" fillId="0" borderId="17" xfId="0" applyNumberFormat="1" applyFont="1" applyFill="1" applyBorder="1" applyAlignment="1" applyProtection="1">
      <alignment horizontal="center" vertical="center" shrinkToFit="1"/>
    </xf>
    <xf numFmtId="0" fontId="41" fillId="0" borderId="18" xfId="0" applyNumberFormat="1" applyFont="1" applyFill="1" applyBorder="1" applyAlignment="1" applyProtection="1">
      <alignment horizontal="center" vertical="center" shrinkToFit="1"/>
    </xf>
    <xf numFmtId="0" fontId="41" fillId="0" borderId="3" xfId="0" applyNumberFormat="1" applyFont="1" applyFill="1" applyBorder="1" applyAlignment="1" applyProtection="1">
      <alignment horizontal="center" vertical="center" shrinkToFit="1"/>
    </xf>
    <xf numFmtId="1" fontId="22" fillId="0" borderId="4" xfId="0" applyNumberFormat="1" applyFont="1" applyFill="1" applyBorder="1" applyAlignment="1" applyProtection="1">
      <alignment horizontal="center" vertical="center"/>
    </xf>
    <xf numFmtId="0" fontId="1" fillId="0" borderId="4" xfId="0" applyFont="1" applyFill="1" applyBorder="1" applyAlignment="1" applyProtection="1">
      <alignment horizontal="center" vertical="center"/>
    </xf>
    <xf numFmtId="1" fontId="23" fillId="0" borderId="2" xfId="0" applyNumberFormat="1" applyFont="1" applyFill="1" applyBorder="1" applyAlignment="1" applyProtection="1">
      <alignment horizontal="center" vertical="center"/>
    </xf>
    <xf numFmtId="1" fontId="22" fillId="0" borderId="1" xfId="0" applyNumberFormat="1" applyFont="1" applyFill="1" applyBorder="1" applyAlignment="1" applyProtection="1">
      <alignment horizontal="center" vertical="center"/>
    </xf>
    <xf numFmtId="1" fontId="22" fillId="0" borderId="19" xfId="0" applyNumberFormat="1" applyFont="1" applyFill="1" applyBorder="1" applyAlignment="1" applyProtection="1">
      <alignment horizontal="center" vertical="center"/>
    </xf>
    <xf numFmtId="1" fontId="23" fillId="0" borderId="6" xfId="0" applyNumberFormat="1" applyFont="1" applyFill="1" applyBorder="1" applyAlignment="1" applyProtection="1">
      <alignment horizontal="center" vertical="center"/>
    </xf>
    <xf numFmtId="1" fontId="22" fillId="0" borderId="0" xfId="0" applyNumberFormat="1" applyFont="1" applyFill="1" applyBorder="1" applyAlignment="1" applyProtection="1">
      <alignment horizontal="center" vertical="center"/>
    </xf>
    <xf numFmtId="0" fontId="47" fillId="0" borderId="0" xfId="6" applyFont="1" applyFill="1" applyAlignment="1" applyProtection="1">
      <alignment horizontal="left" vertical="center"/>
    </xf>
    <xf numFmtId="0" fontId="29" fillId="0" borderId="16" xfId="0" applyFont="1" applyFill="1" applyBorder="1" applyAlignment="1" applyProtection="1"/>
    <xf numFmtId="0" fontId="8" fillId="0" borderId="0" xfId="0" applyFont="1" applyAlignment="1" quotePrefix="1">
      <alignment horizontal="left" wrapText="1" indent="1"/>
    </xf>
    <xf numFmtId="0" fontId="8" fillId="0" borderId="0" xfId="0" applyFont="1" applyAlignment="1" quotePrefix="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4">
    <dxf>
      <border>
        <left style="thin">
          <color rgb="FFF70000"/>
        </left>
        <right style="thin">
          <color rgb="FFF70000"/>
        </right>
      </border>
    </dxf>
    <dxf>
      <fill>
        <patternFill patternType="solid">
          <bgColor rgb="FF003873"/>
        </patternFill>
      </fill>
    </dxf>
    <dxf>
      <fill>
        <patternFill patternType="lightUp">
          <fgColor rgb="FF003873"/>
          <bgColor rgb="FFCEDBE7"/>
        </patternFill>
      </fill>
    </dxf>
    <dxf>
      <font>
        <color theme="0"/>
      </font>
      <fill>
        <patternFill patternType="solid">
          <bgColor rgb="FFF7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CEDBE7"/>
      <color rgb="00CEDB29"/>
      <color rgb="00003873"/>
      <color rgb="00F70000"/>
      <color rgb="00E7EFF7"/>
      <color rgb="00FFCCCC"/>
      <color rgb="00FF9900"/>
      <color rgb="0091D0FF"/>
      <color rgb="00CC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22" fmlaLink="$H$3" horiz="1" max="100" min="1" noThreeD="1" val="24"/>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6</xdr:col>
      <xdr:colOff>49530</xdr:colOff>
      <xdr:row>3</xdr:row>
      <xdr:rowOff>180975</xdr:rowOff>
    </xdr:from>
    <xdr:to>
      <xdr:col>20</xdr:col>
      <xdr:colOff>53340</xdr:colOff>
      <xdr:row>8</xdr:row>
      <xdr:rowOff>3810</xdr:rowOff>
    </xdr:to>
    <xdr:sp>
      <xdr:nvSpPr>
        <xdr:cNvPr id="8236" name="Text Box 44" hidden="1"/>
        <xdr:cNvSpPr txBox="1">
          <a:spLocks noChangeArrowheads="1"/>
        </xdr:cNvSpPr>
      </xdr:nvSpPr>
      <xdr:spPr>
        <a:xfrm>
          <a:off x="5091430" y="1371600"/>
          <a:ext cx="3517265" cy="1089660"/>
        </a:xfrm>
        <a:prstGeom prst="rect">
          <a:avLst/>
        </a:prstGeom>
        <a:solidFill>
          <a:srgbClr val="FFFFE1"/>
        </a:solidFill>
        <a:ln w="9525">
          <a:solidFill>
            <a:srgbClr val="000000"/>
          </a:solidFill>
          <a:miter lim="800000"/>
        </a:ln>
        <a:effectLst>
          <a:outerShdw dist="35921" dir="2700000" algn="ctr" rotWithShape="0">
            <a:srgbClr val="000000"/>
          </a:outerShdw>
        </a:effectLst>
      </xdr:spPr>
    </xdr:sp>
    <xdr:clientData/>
  </xdr:twoCellAnchor>
  <mc:AlternateContent xmlns:mc="http://schemas.openxmlformats.org/markup-compatibility/2006">
    <mc:Choice xmlns:a14="http://schemas.microsoft.com/office/drawing/2010/main" Requires="a14">
      <xdr:twoCellAnchor editAs="oneCell">
        <xdr:from>
          <xdr:col>9</xdr:col>
          <xdr:colOff>9525</xdr:colOff>
          <xdr:row>1</xdr:row>
          <xdr:rowOff>38100</xdr:rowOff>
        </xdr:from>
        <xdr:to>
          <xdr:col>15</xdr:col>
          <xdr:colOff>190500</xdr:colOff>
          <xdr:row>1</xdr:row>
          <xdr:rowOff>257175</xdr:rowOff>
        </xdr:to>
        <xdr:sp>
          <xdr:nvSpPr>
            <xdr:cNvPr id="8238" name="Scroll Bar 46" hidden="1">
              <a:extLst>
                <a:ext uri="{63B3BB69-23CF-44E3-9099-C40C66FF867C}">
                  <a14:compatExt spid="_x0000_s8238"/>
                </a:ext>
              </a:extLst>
            </xdr:cNvPr>
            <xdr:cNvSpPr/>
          </xdr:nvSpPr>
          <xdr:spPr>
            <a:xfrm>
              <a:off x="6301740" y="714375"/>
              <a:ext cx="1415415" cy="219075"/>
            </a:xfrm>
            <a:prstGeom prst="rect">
              <a:avLst/>
            </a:prstGeom>
          </xdr:spPr>
        </xdr:sp>
        <xdr:clientData fPrintsWithSheet="0"/>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4648199</xdr:colOff>
      <xdr:row>0</xdr:row>
      <xdr:rowOff>0</xdr:rowOff>
    </xdr:from>
    <xdr:to>
      <xdr:col>1</xdr:col>
      <xdr:colOff>6029324</xdr:colOff>
      <xdr:row>0</xdr:row>
      <xdr:rowOff>310753</xdr:rowOff>
    </xdr:to>
    <xdr:pic>
      <xdr:nvPicPr>
        <xdr:cNvPr id="6" name="Picture 5"/>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5029835" y="0"/>
          <a:ext cx="1381125" cy="310515"/>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hyperlink" Target="https://excel.uservoice.com/forums/304921-excel-for-windows-desktop-application/suggestions/19676413-make-paste-and-merge-conditional-formatting-the" TargetMode="External"/><Relationship Id="rId3" Type="http://schemas.openxmlformats.org/officeDocument/2006/relationships/hyperlink" Target="https://www.vertex42.com/ExcelTemplates/excel-gantt-chart.html" TargetMode="External"/><Relationship Id="rId2" Type="http://schemas.openxmlformats.org/officeDocument/2006/relationships/hyperlink" Target="https://www.vertex42.com/Links/go.php?urlid=GanttChartPro"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pageSetUpPr fitToPage="1"/>
  </sheetPr>
  <dimension ref="A1:BN43"/>
  <sheetViews>
    <sheetView showGridLines="0" tabSelected="1" workbookViewId="0">
      <pane ySplit="6" topLeftCell="A27" activePane="bottomLeft" state="frozen"/>
      <selection/>
      <selection pane="bottomLeft" activeCell="D44" sqref="D44"/>
    </sheetView>
  </sheetViews>
  <sheetFormatPr defaultColWidth="0" defaultRowHeight="13.8"/>
  <cols>
    <col min="1" max="1" width="5.85185185185185" style="70" customWidth="1"/>
    <col min="2" max="2" width="24" style="71" customWidth="1"/>
    <col min="3" max="3" width="1" style="72" customWidth="1"/>
    <col min="4" max="5" width="17" style="72" customWidth="1"/>
    <col min="6" max="6" width="8.66666666666667" style="73" customWidth="1"/>
    <col min="7" max="7" width="6.71296296296296" style="72" customWidth="1"/>
    <col min="8" max="8" width="5.85185185185185" style="72" customWidth="1"/>
    <col min="9" max="9" width="5.66666666666667" style="72" customWidth="1"/>
    <col min="10" max="21" width="3" style="72" customWidth="1"/>
    <col min="22" max="22" width="2.44444444444444" style="72" customWidth="1"/>
    <col min="23" max="65" width="3" style="72" customWidth="1"/>
    <col min="66" max="66" width="5.42592592592593" style="74" customWidth="1"/>
    <col min="67" max="67" width="5" style="74" customWidth="1"/>
    <col min="68" max="150" width="0" style="74" hidden="1" customWidth="1"/>
    <col min="151" max="16384" width="9.13888888888889" style="74" hidden="1"/>
  </cols>
  <sheetData>
    <row r="1" s="62" customFormat="1" ht="53.25" customHeight="1" spans="1:65">
      <c r="A1" s="75" t="s">
        <v>0</v>
      </c>
      <c r="B1" s="76"/>
      <c r="C1" s="77"/>
      <c r="D1" s="77"/>
      <c r="E1" s="77"/>
      <c r="F1" s="78"/>
      <c r="G1" s="79"/>
      <c r="H1" s="79"/>
      <c r="I1" s="79"/>
      <c r="J1" s="134" t="s">
        <v>1</v>
      </c>
      <c r="K1" s="79"/>
      <c r="L1" s="79"/>
      <c r="M1" s="79"/>
      <c r="N1" s="79"/>
      <c r="O1" s="79"/>
      <c r="P1" s="79"/>
      <c r="Q1" s="79"/>
      <c r="R1" s="79"/>
      <c r="S1" s="79"/>
      <c r="T1" s="79"/>
      <c r="U1" s="79"/>
      <c r="V1" s="79"/>
      <c r="W1" s="79"/>
      <c r="X1" s="79"/>
      <c r="Y1" s="79"/>
      <c r="Z1" s="79"/>
      <c r="AA1" s="79"/>
      <c r="AB1" s="79"/>
      <c r="AC1" s="159"/>
      <c r="AD1" s="159"/>
      <c r="AE1" s="159"/>
      <c r="AF1" s="159"/>
      <c r="AG1" s="159"/>
      <c r="AH1" s="159"/>
      <c r="AI1" s="159"/>
      <c r="AJ1" s="159"/>
      <c r="AK1" s="159"/>
      <c r="AL1" s="159"/>
      <c r="AM1" s="159"/>
      <c r="AN1" s="159"/>
      <c r="AO1" s="159"/>
      <c r="AP1" s="159"/>
      <c r="AQ1" s="159"/>
      <c r="AR1" s="79"/>
      <c r="AS1" s="79"/>
      <c r="AT1" s="79"/>
      <c r="AU1" s="79"/>
      <c r="AV1" s="79"/>
      <c r="AW1" s="79"/>
      <c r="AX1" s="79"/>
      <c r="AY1" s="79"/>
      <c r="AZ1" s="79"/>
      <c r="BA1" s="79"/>
      <c r="BB1" s="79"/>
      <c r="BC1" s="79"/>
      <c r="BD1" s="79"/>
      <c r="BE1" s="79"/>
      <c r="BF1" s="79"/>
      <c r="BG1" s="79"/>
      <c r="BH1" s="79"/>
      <c r="BI1" s="79"/>
      <c r="BJ1" s="79"/>
      <c r="BK1" s="79"/>
      <c r="BL1" s="79"/>
      <c r="BM1" s="79"/>
    </row>
    <row r="2" s="63" customFormat="1" ht="21" customHeight="1" spans="1:8">
      <c r="A2" s="80" t="s">
        <v>2</v>
      </c>
      <c r="B2" s="81"/>
      <c r="C2" s="82"/>
      <c r="D2" s="83"/>
      <c r="E2" s="84"/>
      <c r="F2" s="85"/>
      <c r="G2" s="86"/>
      <c r="H2" s="86"/>
    </row>
    <row r="3" s="64" customFormat="1" ht="19.5" customHeight="1" spans="1:65">
      <c r="A3" s="80" t="s">
        <v>3</v>
      </c>
      <c r="B3" s="87"/>
      <c r="E3" s="88"/>
      <c r="F3" s="89" t="s">
        <v>4</v>
      </c>
      <c r="G3" s="89"/>
      <c r="H3" s="90">
        <v>24</v>
      </c>
      <c r="J3" s="135" t="str">
        <f>"the  "&amp;((J5-($C$5-WEEKDAY($C$5,1)+2))/7+1)&amp;"  week "</f>
        <v>the  24  week </v>
      </c>
      <c r="K3" s="136"/>
      <c r="L3" s="136"/>
      <c r="M3" s="136"/>
      <c r="N3" s="136"/>
      <c r="O3" s="136"/>
      <c r="P3" s="137"/>
      <c r="Q3" s="135" t="str">
        <f>"the  "&amp;((Q5-($C$5-WEEKDAY($C$5,1)+2))/7+1)&amp;"  week "</f>
        <v>the  25  week </v>
      </c>
      <c r="R3" s="136"/>
      <c r="S3" s="136"/>
      <c r="T3" s="136"/>
      <c r="U3" s="136"/>
      <c r="V3" s="136"/>
      <c r="W3" s="137"/>
      <c r="X3" s="135" t="str">
        <f>"the  "&amp;((X5-($C$5-WEEKDAY($C$5,1)+2))/7+1)&amp;"  week "</f>
        <v>the  26  week </v>
      </c>
      <c r="Y3" s="136"/>
      <c r="Z3" s="136"/>
      <c r="AA3" s="136"/>
      <c r="AB3" s="136"/>
      <c r="AC3" s="136"/>
      <c r="AD3" s="137"/>
      <c r="AE3" s="135" t="str">
        <f>"the  "&amp;((AE5-($C$5-WEEKDAY($C$5,1)+2))/7+1)&amp;"  week "</f>
        <v>the  27  week </v>
      </c>
      <c r="AF3" s="136"/>
      <c r="AG3" s="136"/>
      <c r="AH3" s="136"/>
      <c r="AI3" s="136"/>
      <c r="AJ3" s="136"/>
      <c r="AK3" s="137"/>
      <c r="AL3" s="135" t="str">
        <f>"the  "&amp;((AL5-($C$5-WEEKDAY($C$5,1)+2))/7+1)&amp;"  week "</f>
        <v>the  28  week </v>
      </c>
      <c r="AM3" s="136"/>
      <c r="AN3" s="136"/>
      <c r="AO3" s="136"/>
      <c r="AP3" s="136"/>
      <c r="AQ3" s="136"/>
      <c r="AR3" s="137"/>
      <c r="AS3" s="135" t="str">
        <f>"the  "&amp;((AS5-($C$5-WEEKDAY($C$5,1)+2))/7+1)&amp;"  week "</f>
        <v>the  29  week </v>
      </c>
      <c r="AT3" s="136"/>
      <c r="AU3" s="136"/>
      <c r="AV3" s="136"/>
      <c r="AW3" s="136"/>
      <c r="AX3" s="136"/>
      <c r="AY3" s="137"/>
      <c r="AZ3" s="135" t="str">
        <f>"the  "&amp;((AZ5-($C$5-WEEKDAY($C$5,1)+2))/7+1)&amp;"  week "</f>
        <v>the  30  week </v>
      </c>
      <c r="BA3" s="136"/>
      <c r="BB3" s="136"/>
      <c r="BC3" s="136"/>
      <c r="BD3" s="136"/>
      <c r="BE3" s="136"/>
      <c r="BF3" s="137"/>
      <c r="BG3" s="135" t="str">
        <f>"the  "&amp;((BG5-($C$5-WEEKDAY($C$5,1)+2))/7+1)&amp;"  week "</f>
        <v>the  31  week </v>
      </c>
      <c r="BH3" s="136"/>
      <c r="BI3" s="136"/>
      <c r="BJ3" s="136"/>
      <c r="BK3" s="136"/>
      <c r="BL3" s="136"/>
      <c r="BM3" s="137"/>
    </row>
    <row r="4" s="65" customFormat="1" ht="19.5" customHeight="1" spans="1:65">
      <c r="A4" s="80" t="s">
        <v>5</v>
      </c>
      <c r="B4" s="89"/>
      <c r="C4" s="91"/>
      <c r="D4" s="91"/>
      <c r="E4" s="92"/>
      <c r="F4" s="93"/>
      <c r="G4" s="92"/>
      <c r="H4" s="92"/>
      <c r="I4" s="138"/>
      <c r="J4" s="139">
        <f>J5</f>
        <v>46062</v>
      </c>
      <c r="K4" s="140"/>
      <c r="L4" s="140"/>
      <c r="M4" s="140"/>
      <c r="N4" s="140"/>
      <c r="O4" s="140"/>
      <c r="P4" s="141"/>
      <c r="Q4" s="139">
        <f t="shared" ref="Q4" si="0">Q5</f>
        <v>46069</v>
      </c>
      <c r="R4" s="140"/>
      <c r="S4" s="140"/>
      <c r="T4" s="140"/>
      <c r="U4" s="140"/>
      <c r="V4" s="140"/>
      <c r="W4" s="141"/>
      <c r="X4" s="139">
        <f t="shared" ref="X4" si="1">X5</f>
        <v>46076</v>
      </c>
      <c r="Y4" s="140"/>
      <c r="Z4" s="140"/>
      <c r="AA4" s="140"/>
      <c r="AB4" s="140"/>
      <c r="AC4" s="140"/>
      <c r="AD4" s="141"/>
      <c r="AE4" s="139">
        <f t="shared" ref="AE4" si="2">AE5</f>
        <v>46083</v>
      </c>
      <c r="AF4" s="140"/>
      <c r="AG4" s="140"/>
      <c r="AH4" s="140"/>
      <c r="AI4" s="140"/>
      <c r="AJ4" s="140"/>
      <c r="AK4" s="141"/>
      <c r="AL4" s="139">
        <f t="shared" ref="AL4" si="3">AL5</f>
        <v>46090</v>
      </c>
      <c r="AM4" s="140"/>
      <c r="AN4" s="140"/>
      <c r="AO4" s="140"/>
      <c r="AP4" s="140"/>
      <c r="AQ4" s="140"/>
      <c r="AR4" s="141"/>
      <c r="AS4" s="139">
        <f t="shared" ref="AS4" si="4">AS5</f>
        <v>46097</v>
      </c>
      <c r="AT4" s="140"/>
      <c r="AU4" s="140"/>
      <c r="AV4" s="140"/>
      <c r="AW4" s="140"/>
      <c r="AX4" s="140"/>
      <c r="AY4" s="141"/>
      <c r="AZ4" s="139">
        <f t="shared" ref="AZ4" si="5">AZ5</f>
        <v>46104</v>
      </c>
      <c r="BA4" s="140"/>
      <c r="BB4" s="140"/>
      <c r="BC4" s="140"/>
      <c r="BD4" s="140"/>
      <c r="BE4" s="140"/>
      <c r="BF4" s="141"/>
      <c r="BG4" s="139">
        <f t="shared" ref="BG4" si="6">BG5</f>
        <v>46111</v>
      </c>
      <c r="BH4" s="140"/>
      <c r="BI4" s="140"/>
      <c r="BJ4" s="140"/>
      <c r="BK4" s="140"/>
      <c r="BL4" s="140"/>
      <c r="BM4" s="141"/>
    </row>
    <row r="5" s="66" customFormat="1" ht="14.25" customHeight="1" spans="1:65">
      <c r="A5" s="94"/>
      <c r="B5" s="95" t="s">
        <v>6</v>
      </c>
      <c r="C5" s="96">
        <v>45901</v>
      </c>
      <c r="D5" s="96"/>
      <c r="E5" s="97"/>
      <c r="F5" s="98"/>
      <c r="G5" s="97"/>
      <c r="H5" s="97"/>
      <c r="I5" s="142"/>
      <c r="J5" s="143">
        <f>C5-WEEKDAY(C5,1)+2+7*(H3-1)</f>
        <v>46062</v>
      </c>
      <c r="K5" s="144">
        <f t="shared" ref="K5:AP5" si="7">J5+1</f>
        <v>46063</v>
      </c>
      <c r="L5" s="145">
        <f t="shared" si="7"/>
        <v>46064</v>
      </c>
      <c r="M5" s="144">
        <f t="shared" si="7"/>
        <v>46065</v>
      </c>
      <c r="N5" s="144">
        <f t="shared" si="7"/>
        <v>46066</v>
      </c>
      <c r="O5" s="145">
        <f t="shared" si="7"/>
        <v>46067</v>
      </c>
      <c r="P5" s="146">
        <f t="shared" si="7"/>
        <v>46068</v>
      </c>
      <c r="Q5" s="143">
        <f t="shared" si="7"/>
        <v>46069</v>
      </c>
      <c r="R5" s="144">
        <f t="shared" si="7"/>
        <v>46070</v>
      </c>
      <c r="S5" s="145">
        <f t="shared" si="7"/>
        <v>46071</v>
      </c>
      <c r="T5" s="144">
        <f t="shared" ref="T5" si="8">S5+1</f>
        <v>46072</v>
      </c>
      <c r="U5" s="144">
        <f t="shared" ref="U5" si="9">T5+1</f>
        <v>46073</v>
      </c>
      <c r="V5" s="145">
        <f t="shared" ref="V5" si="10">U5+1</f>
        <v>46074</v>
      </c>
      <c r="W5" s="146">
        <f t="shared" si="7"/>
        <v>46075</v>
      </c>
      <c r="X5" s="143">
        <f t="shared" si="7"/>
        <v>46076</v>
      </c>
      <c r="Y5" s="144">
        <f t="shared" si="7"/>
        <v>46077</v>
      </c>
      <c r="Z5" s="145">
        <f t="shared" si="7"/>
        <v>46078</v>
      </c>
      <c r="AA5" s="144">
        <f t="shared" si="7"/>
        <v>46079</v>
      </c>
      <c r="AB5" s="144">
        <f t="shared" si="7"/>
        <v>46080</v>
      </c>
      <c r="AC5" s="145">
        <f t="shared" si="7"/>
        <v>46081</v>
      </c>
      <c r="AD5" s="146">
        <f t="shared" si="7"/>
        <v>46082</v>
      </c>
      <c r="AE5" s="143">
        <f t="shared" si="7"/>
        <v>46083</v>
      </c>
      <c r="AF5" s="144">
        <f t="shared" si="7"/>
        <v>46084</v>
      </c>
      <c r="AG5" s="145">
        <f t="shared" si="7"/>
        <v>46085</v>
      </c>
      <c r="AH5" s="144">
        <f t="shared" si="7"/>
        <v>46086</v>
      </c>
      <c r="AI5" s="144">
        <f t="shared" si="7"/>
        <v>46087</v>
      </c>
      <c r="AJ5" s="145">
        <f t="shared" si="7"/>
        <v>46088</v>
      </c>
      <c r="AK5" s="146">
        <f t="shared" si="7"/>
        <v>46089</v>
      </c>
      <c r="AL5" s="143">
        <f t="shared" si="7"/>
        <v>46090</v>
      </c>
      <c r="AM5" s="144">
        <f t="shared" si="7"/>
        <v>46091</v>
      </c>
      <c r="AN5" s="145">
        <f t="shared" si="7"/>
        <v>46092</v>
      </c>
      <c r="AO5" s="144">
        <f t="shared" si="7"/>
        <v>46093</v>
      </c>
      <c r="AP5" s="144">
        <f t="shared" si="7"/>
        <v>46094</v>
      </c>
      <c r="AQ5" s="145">
        <f t="shared" ref="AQ5:BM5" si="11">AP5+1</f>
        <v>46095</v>
      </c>
      <c r="AR5" s="146">
        <f t="shared" si="11"/>
        <v>46096</v>
      </c>
      <c r="AS5" s="143">
        <f t="shared" si="11"/>
        <v>46097</v>
      </c>
      <c r="AT5" s="144">
        <f t="shared" si="11"/>
        <v>46098</v>
      </c>
      <c r="AU5" s="145">
        <f t="shared" si="11"/>
        <v>46099</v>
      </c>
      <c r="AV5" s="144">
        <f t="shared" si="11"/>
        <v>46100</v>
      </c>
      <c r="AW5" s="144">
        <f t="shared" si="11"/>
        <v>46101</v>
      </c>
      <c r="AX5" s="145">
        <f t="shared" si="11"/>
        <v>46102</v>
      </c>
      <c r="AY5" s="146">
        <f t="shared" si="11"/>
        <v>46103</v>
      </c>
      <c r="AZ5" s="143">
        <f t="shared" si="11"/>
        <v>46104</v>
      </c>
      <c r="BA5" s="144">
        <f t="shared" si="11"/>
        <v>46105</v>
      </c>
      <c r="BB5" s="145">
        <f t="shared" si="11"/>
        <v>46106</v>
      </c>
      <c r="BC5" s="144">
        <f t="shared" si="11"/>
        <v>46107</v>
      </c>
      <c r="BD5" s="144">
        <f t="shared" si="11"/>
        <v>46108</v>
      </c>
      <c r="BE5" s="145">
        <f t="shared" si="11"/>
        <v>46109</v>
      </c>
      <c r="BF5" s="146">
        <f t="shared" si="11"/>
        <v>46110</v>
      </c>
      <c r="BG5" s="143">
        <f t="shared" si="11"/>
        <v>46111</v>
      </c>
      <c r="BH5" s="144">
        <f t="shared" si="11"/>
        <v>46112</v>
      </c>
      <c r="BI5" s="145">
        <f t="shared" si="11"/>
        <v>46113</v>
      </c>
      <c r="BJ5" s="144">
        <f t="shared" si="11"/>
        <v>46114</v>
      </c>
      <c r="BK5" s="144">
        <f t="shared" si="11"/>
        <v>46115</v>
      </c>
      <c r="BL5" s="145">
        <f t="shared" si="11"/>
        <v>46116</v>
      </c>
      <c r="BM5" s="145">
        <f t="shared" si="11"/>
        <v>46117</v>
      </c>
    </row>
    <row r="6" s="67" customFormat="1" ht="30" customHeight="1" spans="1:66">
      <c r="A6" s="99" t="s">
        <v>7</v>
      </c>
      <c r="B6" s="100" t="s">
        <v>8</v>
      </c>
      <c r="C6" s="101" t="s">
        <v>9</v>
      </c>
      <c r="D6" s="100" t="s">
        <v>10</v>
      </c>
      <c r="E6" s="100" t="s">
        <v>11</v>
      </c>
      <c r="F6" s="102" t="s">
        <v>12</v>
      </c>
      <c r="G6" s="103" t="s">
        <v>13</v>
      </c>
      <c r="H6" s="102" t="s">
        <v>14</v>
      </c>
      <c r="I6" s="147"/>
      <c r="J6" s="148" t="str">
        <f t="shared" ref="J6:AO6" si="12">CHOOSE(WEEKDAY(J5,1),"S","M","T","W","T","F","S")</f>
        <v>M</v>
      </c>
      <c r="K6" s="149" t="str">
        <f t="shared" si="12"/>
        <v>T</v>
      </c>
      <c r="L6" s="150" t="str">
        <f t="shared" si="12"/>
        <v>W</v>
      </c>
      <c r="M6" s="149" t="str">
        <f t="shared" si="12"/>
        <v>T</v>
      </c>
      <c r="N6" s="149" t="str">
        <f t="shared" si="12"/>
        <v>F</v>
      </c>
      <c r="O6" s="150" t="str">
        <f t="shared" si="12"/>
        <v>S</v>
      </c>
      <c r="P6" s="151" t="str">
        <f t="shared" si="12"/>
        <v>S</v>
      </c>
      <c r="Q6" s="148" t="str">
        <f t="shared" si="12"/>
        <v>M</v>
      </c>
      <c r="R6" s="149" t="str">
        <f t="shared" si="12"/>
        <v>T</v>
      </c>
      <c r="S6" s="150" t="str">
        <f t="shared" si="12"/>
        <v>W</v>
      </c>
      <c r="T6" s="149" t="str">
        <f t="shared" ref="T6:V6" si="13">CHOOSE(WEEKDAY(T5,1),"S","M","T","W","T","F","S")</f>
        <v>T</v>
      </c>
      <c r="U6" s="149" t="str">
        <f t="shared" si="13"/>
        <v>F</v>
      </c>
      <c r="V6" s="150" t="str">
        <f t="shared" si="13"/>
        <v>S</v>
      </c>
      <c r="W6" s="151" t="str">
        <f t="shared" si="12"/>
        <v>S</v>
      </c>
      <c r="X6" s="148" t="str">
        <f t="shared" si="12"/>
        <v>M</v>
      </c>
      <c r="Y6" s="149" t="str">
        <f t="shared" si="12"/>
        <v>T</v>
      </c>
      <c r="Z6" s="150" t="str">
        <f t="shared" si="12"/>
        <v>W</v>
      </c>
      <c r="AA6" s="149" t="str">
        <f t="shared" si="12"/>
        <v>T</v>
      </c>
      <c r="AB6" s="149" t="str">
        <f t="shared" si="12"/>
        <v>F</v>
      </c>
      <c r="AC6" s="150" t="str">
        <f t="shared" si="12"/>
        <v>S</v>
      </c>
      <c r="AD6" s="151" t="str">
        <f t="shared" si="12"/>
        <v>S</v>
      </c>
      <c r="AE6" s="148" t="str">
        <f t="shared" si="12"/>
        <v>M</v>
      </c>
      <c r="AF6" s="149" t="str">
        <f t="shared" si="12"/>
        <v>T</v>
      </c>
      <c r="AG6" s="150" t="str">
        <f t="shared" si="12"/>
        <v>W</v>
      </c>
      <c r="AH6" s="149" t="str">
        <f t="shared" si="12"/>
        <v>T</v>
      </c>
      <c r="AI6" s="149" t="str">
        <f t="shared" si="12"/>
        <v>F</v>
      </c>
      <c r="AJ6" s="150" t="str">
        <f t="shared" si="12"/>
        <v>S</v>
      </c>
      <c r="AK6" s="151" t="str">
        <f t="shared" si="12"/>
        <v>S</v>
      </c>
      <c r="AL6" s="148" t="str">
        <f t="shared" si="12"/>
        <v>M</v>
      </c>
      <c r="AM6" s="149" t="str">
        <f t="shared" si="12"/>
        <v>T</v>
      </c>
      <c r="AN6" s="150" t="str">
        <f t="shared" si="12"/>
        <v>W</v>
      </c>
      <c r="AO6" s="149" t="str">
        <f t="shared" si="12"/>
        <v>T</v>
      </c>
      <c r="AP6" s="149" t="str">
        <f t="shared" ref="AP6:BM6" si="14">CHOOSE(WEEKDAY(AP5,1),"S","M","T","W","T","F","S")</f>
        <v>F</v>
      </c>
      <c r="AQ6" s="150" t="str">
        <f t="shared" si="14"/>
        <v>S</v>
      </c>
      <c r="AR6" s="151" t="str">
        <f t="shared" si="14"/>
        <v>S</v>
      </c>
      <c r="AS6" s="148" t="str">
        <f t="shared" si="14"/>
        <v>M</v>
      </c>
      <c r="AT6" s="149" t="str">
        <f t="shared" si="14"/>
        <v>T</v>
      </c>
      <c r="AU6" s="150" t="str">
        <f t="shared" si="14"/>
        <v>W</v>
      </c>
      <c r="AV6" s="149" t="str">
        <f t="shared" si="14"/>
        <v>T</v>
      </c>
      <c r="AW6" s="149" t="str">
        <f t="shared" si="14"/>
        <v>F</v>
      </c>
      <c r="AX6" s="150" t="str">
        <f t="shared" si="14"/>
        <v>S</v>
      </c>
      <c r="AY6" s="151" t="str">
        <f t="shared" si="14"/>
        <v>S</v>
      </c>
      <c r="AZ6" s="148" t="str">
        <f t="shared" si="14"/>
        <v>M</v>
      </c>
      <c r="BA6" s="149" t="str">
        <f t="shared" si="14"/>
        <v>T</v>
      </c>
      <c r="BB6" s="150" t="str">
        <f t="shared" si="14"/>
        <v>W</v>
      </c>
      <c r="BC6" s="149" t="str">
        <f t="shared" si="14"/>
        <v>T</v>
      </c>
      <c r="BD6" s="149" t="str">
        <f t="shared" si="14"/>
        <v>F</v>
      </c>
      <c r="BE6" s="150" t="str">
        <f t="shared" si="14"/>
        <v>S</v>
      </c>
      <c r="BF6" s="151" t="str">
        <f t="shared" si="14"/>
        <v>S</v>
      </c>
      <c r="BG6" s="148" t="str">
        <f t="shared" si="14"/>
        <v>M</v>
      </c>
      <c r="BH6" s="149" t="str">
        <f t="shared" si="14"/>
        <v>T</v>
      </c>
      <c r="BI6" s="150" t="str">
        <f t="shared" si="14"/>
        <v>W</v>
      </c>
      <c r="BJ6" s="149" t="str">
        <f t="shared" si="14"/>
        <v>T</v>
      </c>
      <c r="BK6" s="149" t="str">
        <f t="shared" si="14"/>
        <v>F</v>
      </c>
      <c r="BL6" s="150" t="str">
        <f t="shared" si="14"/>
        <v>S</v>
      </c>
      <c r="BM6" s="151" t="str">
        <f t="shared" si="14"/>
        <v>S</v>
      </c>
      <c r="BN6" s="160"/>
    </row>
    <row r="7" s="68" customFormat="1" ht="18" spans="1:65">
      <c r="A7" s="104" t="str">
        <f>IF(ISERROR(VALUE(SUBSTITUTE(prevWBS,".",""))),"1",IF(ISERROR(FIND("`",SUBSTITUTE(prevWBS,".","`",1))),TEXT(VALUE(prevWBS)+1,"#"),TEXT(VALUE(LEFT(prevWBS,FIND("`",SUBSTITUTE(prevWBS,".","`",1))-1))+1,"#")))</f>
        <v>1</v>
      </c>
      <c r="B7" s="105" t="s">
        <v>15</v>
      </c>
      <c r="C7" s="68"/>
      <c r="D7" s="106"/>
      <c r="E7" s="106"/>
      <c r="F7" s="107"/>
      <c r="G7" s="108"/>
      <c r="H7" s="109"/>
      <c r="I7" s="152"/>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row>
    <row r="8" s="69" customFormat="1" ht="18" spans="1:65">
      <c r="A8"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8" s="111" t="s">
        <v>16</v>
      </c>
      <c r="C8" s="69" t="s">
        <v>17</v>
      </c>
      <c r="D8" s="112">
        <v>45901</v>
      </c>
      <c r="E8" s="113">
        <f>IF(ISBLANK(D8)," - ",IF(F8=0,D8,D8+F8-1))</f>
        <v>45916</v>
      </c>
      <c r="F8" s="114">
        <v>16</v>
      </c>
      <c r="G8" s="115">
        <v>1</v>
      </c>
      <c r="H8" s="116">
        <f>IF(OR(E8=0,D8=0),0,NETWORKDAYS(D8,E8))</f>
        <v>12</v>
      </c>
      <c r="I8" s="154"/>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row>
    <row r="9" s="69" customFormat="1" ht="26.4" spans="1:65">
      <c r="A9"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9" s="111" t="s">
        <v>18</v>
      </c>
      <c r="C9" s="69"/>
      <c r="D9" s="112">
        <v>45901</v>
      </c>
      <c r="E9" s="113">
        <f>IF(ISBLANK(D9)," - ",IF(F9=0,D9,D9+F9-1))</f>
        <v>45980</v>
      </c>
      <c r="F9" s="114">
        <v>80</v>
      </c>
      <c r="G9" s="117">
        <v>0.8</v>
      </c>
      <c r="H9" s="116">
        <f>IF(OR(E9=0,D9=0),0,NETWORKDAYS(D9,E9))</f>
        <v>58</v>
      </c>
      <c r="I9" s="154"/>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row>
    <row r="10" s="69" customFormat="1" ht="26.4" spans="1:65">
      <c r="A10"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10" s="111" t="s">
        <v>19</v>
      </c>
      <c r="C10" s="69"/>
      <c r="D10" s="112">
        <v>45905</v>
      </c>
      <c r="E10" s="113">
        <f>IF(ISBLANK(D10)," - ",IF(F10=0,D10,D10+F10-1))</f>
        <v>45914</v>
      </c>
      <c r="F10" s="114">
        <v>10</v>
      </c>
      <c r="G10" s="117">
        <v>1</v>
      </c>
      <c r="H10" s="116">
        <f>IF(OR(E10=0,D10=0),0,NETWORKDAYS(D10,E10))</f>
        <v>6</v>
      </c>
      <c r="I10" s="154"/>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row>
    <row r="11" s="69" customFormat="1" ht="18" spans="1:65">
      <c r="A11" s="110" t="str">
        <f>IF(ISERROR(VALUE(SUBSTITUTE(prevWBS,".",""))),"1",IF(ISERROR(FIND("`",SUBSTITUTE(prevWBS,".","`",1))),TEXT(VALUE(prevWBS)+1,"#"),TEXT(VALUE(LEFT(prevWBS,FIND("`",SUBSTITUTE(prevWBS,".","`",1))-1))+1,"#")))</f>
        <v>2</v>
      </c>
      <c r="B11" s="118" t="s">
        <v>20</v>
      </c>
      <c r="C11" s="69"/>
      <c r="D11" s="112"/>
      <c r="E11" s="113"/>
      <c r="F11" s="119"/>
      <c r="G11" s="120"/>
      <c r="H11" s="121"/>
      <c r="I11" s="155"/>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row>
    <row r="12" s="69" customFormat="1" ht="18" spans="1:65">
      <c r="A12"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2" s="122" t="s">
        <v>21</v>
      </c>
      <c r="C12" s="69"/>
      <c r="D12" s="112">
        <v>45910</v>
      </c>
      <c r="E12" s="113">
        <f t="shared" ref="E12:E17" si="15">IF(ISBLANK(D12)," - ",IF(F12=0,D12,D12+F12-1))</f>
        <v>45929</v>
      </c>
      <c r="F12" s="114">
        <v>20</v>
      </c>
      <c r="G12" s="117">
        <v>0.9</v>
      </c>
      <c r="H12" s="116">
        <f t="shared" ref="H12:H17" si="16">IF(OR(E12=0,D12=0),0,NETWORKDAYS(D12,E12))</f>
        <v>14</v>
      </c>
      <c r="I12" s="154"/>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row>
    <row r="13" s="69" customFormat="1" ht="18" spans="1:65">
      <c r="A13" s="11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13" s="111" t="s">
        <v>22</v>
      </c>
      <c r="C13" s="69"/>
      <c r="D13" s="112">
        <v>45910</v>
      </c>
      <c r="E13" s="113">
        <f t="shared" si="15"/>
        <v>45919</v>
      </c>
      <c r="F13" s="114">
        <v>10</v>
      </c>
      <c r="G13" s="117">
        <v>1</v>
      </c>
      <c r="H13" s="116">
        <f t="shared" si="16"/>
        <v>8</v>
      </c>
      <c r="I13" s="154"/>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row>
    <row r="14" s="69" customFormat="1" ht="18" spans="1:65">
      <c r="A14" s="11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2.1.2</v>
      </c>
      <c r="B14" s="111" t="s">
        <v>23</v>
      </c>
      <c r="C14" s="69"/>
      <c r="D14" s="112">
        <v>45910</v>
      </c>
      <c r="E14" s="113">
        <f t="shared" si="15"/>
        <v>45934</v>
      </c>
      <c r="F14" s="114">
        <v>25</v>
      </c>
      <c r="G14" s="117">
        <v>1</v>
      </c>
      <c r="H14" s="116">
        <f t="shared" si="16"/>
        <v>18</v>
      </c>
      <c r="I14" s="154"/>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row>
    <row r="15" s="69" customFormat="1" ht="18" spans="1:65">
      <c r="A15"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5" s="122" t="s">
        <v>24</v>
      </c>
      <c r="C15" s="69"/>
      <c r="D15" s="112">
        <v>45920</v>
      </c>
      <c r="E15" s="113">
        <f t="shared" si="15"/>
        <v>45934</v>
      </c>
      <c r="F15" s="114">
        <v>15</v>
      </c>
      <c r="G15" s="117">
        <v>1</v>
      </c>
      <c r="H15" s="116">
        <f t="shared" si="16"/>
        <v>10</v>
      </c>
      <c r="I15" s="154"/>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row>
    <row r="16" s="69" customFormat="1" ht="18" spans="1:65">
      <c r="A16" s="11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2.2.1</v>
      </c>
      <c r="B16" s="111" t="s">
        <v>25</v>
      </c>
      <c r="C16" s="69"/>
      <c r="D16" s="112">
        <v>45920</v>
      </c>
      <c r="E16" s="113">
        <f t="shared" si="15"/>
        <v>45934</v>
      </c>
      <c r="F16" s="114">
        <v>15</v>
      </c>
      <c r="G16" s="117">
        <v>0.9</v>
      </c>
      <c r="H16" s="116">
        <f t="shared" si="16"/>
        <v>10</v>
      </c>
      <c r="I16" s="154"/>
      <c r="J16" s="59"/>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row>
    <row r="17" s="69" customFormat="1" ht="18" spans="1:65">
      <c r="A17" s="11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2.2.2</v>
      </c>
      <c r="B17" s="111" t="s">
        <v>26</v>
      </c>
      <c r="C17" s="123"/>
      <c r="D17" s="112">
        <v>45920</v>
      </c>
      <c r="E17" s="113">
        <f t="shared" si="15"/>
        <v>45937</v>
      </c>
      <c r="F17" s="124">
        <v>18</v>
      </c>
      <c r="G17" s="117">
        <v>0.8</v>
      </c>
      <c r="H17" s="116">
        <f t="shared" si="16"/>
        <v>12</v>
      </c>
      <c r="I17" s="156"/>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row>
    <row r="18" s="69" customFormat="1" ht="22" customHeight="1" spans="1:65">
      <c r="A18" s="110" t="str">
        <f>IF(ISERROR(VALUE(SUBSTITUTE(prevWBS,".",""))),"1",IF(ISERROR(FIND("`",SUBSTITUTE(prevWBS,".","`",1))),TEXT(VALUE(prevWBS)+1,"#"),TEXT(VALUE(LEFT(prevWBS,FIND("`",SUBSTITUTE(prevWBS,".","`",1))-1))+1,"#")))</f>
        <v>3</v>
      </c>
      <c r="B18" s="125" t="s">
        <v>27</v>
      </c>
      <c r="C18" s="69"/>
      <c r="D18" s="112"/>
      <c r="E18" s="113"/>
      <c r="F18" s="119"/>
      <c r="G18" s="120"/>
      <c r="H18" s="121"/>
      <c r="I18" s="155"/>
      <c r="J18" s="59"/>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row>
    <row r="19" s="69" customFormat="1" ht="26.4" spans="1:65">
      <c r="A19"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9" s="111" t="s">
        <v>28</v>
      </c>
      <c r="C19" s="69"/>
      <c r="D19" s="112">
        <v>45933</v>
      </c>
      <c r="E19" s="113">
        <f>IF(ISBLANK(D19)," - ",IF(F19=0,D19,D19+F19-1))</f>
        <v>45962</v>
      </c>
      <c r="F19" s="114">
        <v>30</v>
      </c>
      <c r="G19" s="117">
        <v>0.9</v>
      </c>
      <c r="H19" s="116">
        <f>IF(OR(E19=0,D19=0),0,NETWORKDAYS(D19,E19))</f>
        <v>21</v>
      </c>
      <c r="I19" s="154"/>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row>
    <row r="20" s="69" customFormat="1" ht="26.4" spans="1:65">
      <c r="A20"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0" s="111" t="s">
        <v>29</v>
      </c>
      <c r="D20" s="112">
        <v>45942</v>
      </c>
      <c r="E20" s="113">
        <f>IF(ISBLANK(D20)," - ",IF(F20=0,D20,D20+F20-1))</f>
        <v>45966</v>
      </c>
      <c r="F20" s="114">
        <v>25</v>
      </c>
      <c r="G20" s="117">
        <v>0.9</v>
      </c>
      <c r="H20" s="116">
        <f>IF(OR(E20=0,D20=0),0,NETWORKDAYS(D20,E20))</f>
        <v>18</v>
      </c>
      <c r="I20" s="154"/>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row>
    <row r="21" s="69" customFormat="1" ht="39.6" spans="1:65">
      <c r="A21"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1" s="111" t="s">
        <v>30</v>
      </c>
      <c r="C21" s="69"/>
      <c r="D21" s="112">
        <v>45933</v>
      </c>
      <c r="E21" s="113">
        <f>IF(ISBLANK(D21)," - ",IF(F21=0,D21,D21+F21-1))</f>
        <v>45957</v>
      </c>
      <c r="F21" s="114">
        <v>25</v>
      </c>
      <c r="G21" s="117">
        <v>0.9</v>
      </c>
      <c r="H21" s="116">
        <f>IF(OR(E21=0,D21=0),0,NETWORKDAYS(D21,E21))</f>
        <v>17</v>
      </c>
      <c r="I21" s="154"/>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row>
    <row r="22" s="69" customFormat="1" ht="18" spans="1:65">
      <c r="A22" s="110" t="str">
        <f>IF(ISERROR(VALUE(SUBSTITUTE(prevWBS,".",""))),"1",IF(ISERROR(FIND("`",SUBSTITUTE(prevWBS,".","`",1))),TEXT(VALUE(prevWBS)+1,"#"),TEXT(VALUE(LEFT(prevWBS,FIND("`",SUBSTITUTE(prevWBS,".","`",1))-1))+1,"#")))</f>
        <v>4</v>
      </c>
      <c r="B22" s="118" t="s">
        <v>31</v>
      </c>
      <c r="C22" s="69"/>
      <c r="D22" s="126"/>
      <c r="E22" s="127"/>
      <c r="F22" s="119"/>
      <c r="G22" s="120"/>
      <c r="H22" s="121"/>
      <c r="I22" s="155"/>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row>
    <row r="23" s="69" customFormat="1" ht="18" spans="1:65">
      <c r="A23"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3" s="111" t="s">
        <v>32</v>
      </c>
      <c r="C23" s="69"/>
      <c r="D23" s="112">
        <v>45964</v>
      </c>
      <c r="E23" s="113">
        <f t="shared" ref="E23:E27" si="17">IF(ISBLANK(D23)," - ",IF(F23=0,D23,D23+F23-1))</f>
        <v>45978</v>
      </c>
      <c r="F23" s="114">
        <v>15</v>
      </c>
      <c r="G23" s="117">
        <v>1</v>
      </c>
      <c r="H23" s="116">
        <f>IF(OR(E23=0,D23=0),0,NETWORKDAYS(D23,E23))</f>
        <v>11</v>
      </c>
      <c r="I23" s="154"/>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row>
    <row r="24" s="69" customFormat="1" ht="26.4" spans="1:65">
      <c r="A24"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24" s="111" t="s">
        <v>33</v>
      </c>
      <c r="C24" s="69"/>
      <c r="D24" s="112">
        <v>45977</v>
      </c>
      <c r="E24" s="113">
        <f t="shared" si="17"/>
        <v>46011</v>
      </c>
      <c r="F24" s="114">
        <v>35</v>
      </c>
      <c r="G24" s="117">
        <v>0.8</v>
      </c>
      <c r="H24" s="116">
        <f t="shared" ref="H24:H32" si="18">IF(OR(E24=0,D24=0),0,NETWORKDAYS(D24,E24))</f>
        <v>25</v>
      </c>
      <c r="I24" s="154"/>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row>
    <row r="25" s="69" customFormat="1" ht="24" spans="1:65">
      <c r="A25"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25" s="122" t="s">
        <v>34</v>
      </c>
      <c r="C25" s="69"/>
      <c r="D25" s="112">
        <v>45999</v>
      </c>
      <c r="E25" s="113">
        <f t="shared" si="17"/>
        <v>46018</v>
      </c>
      <c r="F25" s="114">
        <v>20</v>
      </c>
      <c r="G25" s="117">
        <v>1</v>
      </c>
      <c r="H25" s="116">
        <f t="shared" si="18"/>
        <v>15</v>
      </c>
      <c r="I25" s="154"/>
      <c r="J25" s="59"/>
      <c r="K25" s="59"/>
      <c r="L25" s="59"/>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row>
    <row r="26" s="69" customFormat="1" ht="18" spans="1:65">
      <c r="A26" s="11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4.3.1</v>
      </c>
      <c r="B26" s="111" t="s">
        <v>35</v>
      </c>
      <c r="C26" s="69"/>
      <c r="D26" s="112">
        <v>45999</v>
      </c>
      <c r="E26" s="113">
        <f t="shared" si="17"/>
        <v>46013</v>
      </c>
      <c r="F26" s="114">
        <v>15</v>
      </c>
      <c r="G26" s="117">
        <v>0.8</v>
      </c>
      <c r="H26" s="116">
        <f t="shared" si="18"/>
        <v>11</v>
      </c>
      <c r="I26" s="154"/>
      <c r="J26" s="59"/>
      <c r="K26" s="59"/>
      <c r="L26" s="59"/>
      <c r="M26" s="59"/>
      <c r="N26" s="59"/>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row>
    <row r="27" s="69" customFormat="1" ht="26.4" spans="1:65">
      <c r="A27" s="110"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4.3.2</v>
      </c>
      <c r="B27" s="111" t="s">
        <v>36</v>
      </c>
      <c r="C27" s="69"/>
      <c r="D27" s="112">
        <v>46003</v>
      </c>
      <c r="E27" s="113">
        <f t="shared" si="17"/>
        <v>46018</v>
      </c>
      <c r="F27" s="128">
        <v>16</v>
      </c>
      <c r="G27" s="129">
        <v>0.8</v>
      </c>
      <c r="H27" s="130">
        <f t="shared" si="18"/>
        <v>11</v>
      </c>
      <c r="I27" s="157"/>
      <c r="J27" s="59"/>
      <c r="K27" s="59"/>
      <c r="L27" s="59"/>
      <c r="M27" s="59"/>
      <c r="N27" s="59"/>
      <c r="O27" s="59"/>
      <c r="P27" s="59"/>
      <c r="Q27" s="59"/>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row>
    <row r="28" s="3" customFormat="1" ht="18" spans="1:65">
      <c r="A28" s="110" t="str">
        <f>IF(ISERROR(VALUE(SUBSTITUTE(prevWBS,".",""))),"1",IF(ISERROR(FIND("`",SUBSTITUTE(prevWBS,".","`",1))),TEXT(VALUE(prevWBS)+1,"#"),TEXT(VALUE(LEFT(prevWBS,FIND("`",SUBSTITUTE(prevWBS,".","`",1))-1))+1,"#")))</f>
        <v>5</v>
      </c>
      <c r="B28" s="125" t="s">
        <v>37</v>
      </c>
      <c r="C28" s="131"/>
      <c r="D28" s="112"/>
      <c r="E28" s="113"/>
      <c r="F28" s="128"/>
      <c r="G28" s="129"/>
      <c r="H28" s="130"/>
      <c r="I28" s="158"/>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row>
    <row r="29" s="3" customFormat="1" ht="26.4" spans="1:65">
      <c r="A29"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9" s="111" t="s">
        <v>38</v>
      </c>
      <c r="C29" s="131"/>
      <c r="D29" s="112">
        <v>46020</v>
      </c>
      <c r="E29" s="113">
        <f t="shared" ref="E29:E32" si="19">IF(ISBLANK(D29)," - ",IF(F29=0,D29,D29+F29-1))</f>
        <v>46039</v>
      </c>
      <c r="F29" s="128">
        <v>20</v>
      </c>
      <c r="G29" s="129">
        <v>0.9</v>
      </c>
      <c r="H29" s="130">
        <f t="shared" si="18"/>
        <v>15</v>
      </c>
      <c r="I29" s="158"/>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row>
    <row r="30" s="3" customFormat="1" ht="18" spans="1:65">
      <c r="A30"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30" s="111" t="s">
        <v>39</v>
      </c>
      <c r="C30" s="131"/>
      <c r="D30" s="112">
        <v>46027</v>
      </c>
      <c r="E30" s="113">
        <f t="shared" si="19"/>
        <v>46046</v>
      </c>
      <c r="F30" s="128">
        <v>20</v>
      </c>
      <c r="G30" s="129">
        <v>0.8</v>
      </c>
      <c r="H30" s="130">
        <f t="shared" si="18"/>
        <v>15</v>
      </c>
      <c r="I30" s="158"/>
      <c r="J30" s="59"/>
      <c r="K30" s="59"/>
      <c r="L30" s="59"/>
      <c r="M30" s="59"/>
      <c r="N30" s="59"/>
      <c r="O30" s="59"/>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row>
    <row r="31" s="3" customFormat="1" ht="26.4" spans="1:65">
      <c r="A31"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31" s="111" t="s">
        <v>40</v>
      </c>
      <c r="C31" s="131"/>
      <c r="D31" s="112">
        <v>46030</v>
      </c>
      <c r="E31" s="113">
        <f t="shared" si="19"/>
        <v>46064</v>
      </c>
      <c r="F31" s="128">
        <v>35</v>
      </c>
      <c r="G31" s="129">
        <v>0.8</v>
      </c>
      <c r="H31" s="130">
        <f t="shared" si="18"/>
        <v>25</v>
      </c>
      <c r="I31" s="158"/>
      <c r="J31" s="59"/>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row>
    <row r="32" s="3" customFormat="1" ht="24" spans="1:65">
      <c r="A32"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5.4</v>
      </c>
      <c r="B32" s="122" t="s">
        <v>41</v>
      </c>
      <c r="C32" s="131"/>
      <c r="D32" s="112">
        <v>46044</v>
      </c>
      <c r="E32" s="113">
        <f t="shared" si="19"/>
        <v>46083</v>
      </c>
      <c r="F32" s="128">
        <v>40</v>
      </c>
      <c r="G32" s="129">
        <v>0.8</v>
      </c>
      <c r="H32" s="130">
        <f t="shared" si="18"/>
        <v>28</v>
      </c>
      <c r="I32" s="158"/>
      <c r="J32" s="59"/>
      <c r="K32" s="59"/>
      <c r="L32" s="59"/>
      <c r="M32" s="59"/>
      <c r="N32" s="59"/>
      <c r="O32" s="59"/>
      <c r="P32" s="59"/>
      <c r="Q32" s="59"/>
      <c r="R32" s="59"/>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row>
    <row r="33" s="3" customFormat="1" ht="18" spans="1:65">
      <c r="A33" s="110" t="str">
        <f>IF(ISERROR(VALUE(SUBSTITUTE(prevWBS,".",""))),"1",IF(ISERROR(FIND("`",SUBSTITUTE(prevWBS,".","`",1))),TEXT(VALUE(prevWBS)+1,"#"),TEXT(VALUE(LEFT(prevWBS,FIND("`",SUBSTITUTE(prevWBS,".","`",1))-1))+1,"#")))</f>
        <v>6</v>
      </c>
      <c r="B33" s="118" t="s">
        <v>42</v>
      </c>
      <c r="C33" s="131"/>
      <c r="D33" s="112"/>
      <c r="E33" s="113"/>
      <c r="F33" s="128"/>
      <c r="G33" s="129"/>
      <c r="H33" s="130"/>
      <c r="I33" s="158"/>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row>
    <row r="34" s="3" customFormat="1" ht="18" spans="1:65">
      <c r="A34"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34" s="111" t="s">
        <v>43</v>
      </c>
      <c r="C34" s="131"/>
      <c r="D34" s="112">
        <v>46024</v>
      </c>
      <c r="E34" s="113">
        <f t="shared" ref="E34:E36" si="20">IF(ISBLANK(D34)," - ",IF(F34=0,D34,D34+F34-1))</f>
        <v>46053</v>
      </c>
      <c r="F34" s="128">
        <v>30</v>
      </c>
      <c r="G34" s="129">
        <v>1</v>
      </c>
      <c r="H34" s="130">
        <f t="shared" ref="H34:H36" si="21">IF(OR(E34=0,D34=0),0,NETWORKDAYS(D34,E34))</f>
        <v>21</v>
      </c>
      <c r="I34" s="158"/>
      <c r="J34" s="59"/>
      <c r="K34" s="59"/>
      <c r="L34" s="59"/>
      <c r="M34" s="59"/>
      <c r="N34" s="59"/>
      <c r="O34" s="59"/>
      <c r="P34" s="59"/>
      <c r="Q34" s="59"/>
      <c r="R34" s="59"/>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59"/>
      <c r="AT34" s="59"/>
      <c r="AU34" s="59"/>
      <c r="AV34" s="59"/>
      <c r="AW34" s="59"/>
      <c r="AX34" s="59"/>
      <c r="AY34" s="59"/>
      <c r="AZ34" s="59"/>
      <c r="BA34" s="59"/>
      <c r="BB34" s="59"/>
      <c r="BC34" s="59"/>
      <c r="BD34" s="59"/>
      <c r="BE34" s="59"/>
      <c r="BF34" s="59"/>
      <c r="BG34" s="59"/>
      <c r="BH34" s="59"/>
      <c r="BI34" s="59"/>
      <c r="BJ34" s="59"/>
      <c r="BK34" s="59"/>
      <c r="BL34" s="59"/>
      <c r="BM34" s="59"/>
    </row>
    <row r="35" s="3" customFormat="1" ht="39.6" spans="1:65">
      <c r="A35"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35" s="111" t="s">
        <v>44</v>
      </c>
      <c r="C35" s="131"/>
      <c r="D35" s="112">
        <v>46044</v>
      </c>
      <c r="E35" s="113">
        <f t="shared" si="20"/>
        <v>46063</v>
      </c>
      <c r="F35" s="128">
        <v>20</v>
      </c>
      <c r="G35" s="129">
        <v>0.9</v>
      </c>
      <c r="H35" s="130">
        <f t="shared" si="21"/>
        <v>14</v>
      </c>
      <c r="I35" s="158"/>
      <c r="J35" s="59"/>
      <c r="K35" s="59"/>
      <c r="L35" s="59"/>
      <c r="M35" s="59"/>
      <c r="N35" s="59"/>
      <c r="O35" s="59"/>
      <c r="P35" s="59"/>
      <c r="Q35" s="59"/>
      <c r="R35" s="59"/>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row>
    <row r="36" s="3" customFormat="1" ht="26.4" spans="1:65">
      <c r="A36"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6.3</v>
      </c>
      <c r="B36" s="111" t="s">
        <v>45</v>
      </c>
      <c r="C36" s="131"/>
      <c r="D36" s="112">
        <v>46044</v>
      </c>
      <c r="E36" s="113">
        <f t="shared" si="20"/>
        <v>46073</v>
      </c>
      <c r="F36" s="128">
        <v>30</v>
      </c>
      <c r="G36" s="129">
        <v>0.9</v>
      </c>
      <c r="H36" s="130">
        <f t="shared" si="21"/>
        <v>22</v>
      </c>
      <c r="I36" s="158"/>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row>
    <row r="37" s="3" customFormat="1" ht="18" spans="1:65">
      <c r="A37" s="110" t="str">
        <f>IF(ISERROR(VALUE(SUBSTITUTE(prevWBS,".",""))),"1",IF(ISERROR(FIND("`",SUBSTITUTE(prevWBS,".","`",1))),TEXT(VALUE(prevWBS)+1,"#"),TEXT(VALUE(LEFT(prevWBS,FIND("`",SUBSTITUTE(prevWBS,".","`",1))-1))+1,"#")))</f>
        <v>7</v>
      </c>
      <c r="B37" s="125" t="s">
        <v>46</v>
      </c>
      <c r="C37" s="131"/>
      <c r="D37" s="112"/>
      <c r="E37" s="113"/>
      <c r="F37" s="128"/>
      <c r="G37" s="129"/>
      <c r="H37" s="130"/>
      <c r="I37" s="158"/>
      <c r="J37" s="59"/>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row>
    <row r="38" s="3" customFormat="1" ht="27" customHeight="1" spans="1:65">
      <c r="A38"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v>
      </c>
      <c r="B38" s="111" t="s">
        <v>47</v>
      </c>
      <c r="C38" s="131"/>
      <c r="D38" s="112">
        <v>46058</v>
      </c>
      <c r="E38" s="113">
        <f>IF(ISBLANK(D38)," - ",IF(F38=0,D38,D38+F38-1))</f>
        <v>46067</v>
      </c>
      <c r="F38" s="128">
        <v>10</v>
      </c>
      <c r="G38" s="129">
        <v>0.9</v>
      </c>
      <c r="H38" s="130">
        <f>IF(OR(E38=0,D38=0),0,NETWORKDAYS(D38,E38))</f>
        <v>7</v>
      </c>
      <c r="I38" s="152"/>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row>
    <row r="39" s="3" customFormat="1" ht="25" customHeight="1" spans="1:65">
      <c r="A39"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7.2</v>
      </c>
      <c r="B39" s="111" t="s">
        <v>48</v>
      </c>
      <c r="C39" s="131"/>
      <c r="D39" s="112">
        <v>46063</v>
      </c>
      <c r="E39" s="113">
        <f>IF(ISBLANK(D39)," - ",IF(F39=0,D39,D39+F39-1))</f>
        <v>46107</v>
      </c>
      <c r="F39" s="128">
        <v>45</v>
      </c>
      <c r="G39" s="129">
        <v>0.8</v>
      </c>
      <c r="H39" s="130">
        <f>IF(OR(E39=0,D39=0),0,NETWORKDAYS(D39,E39))</f>
        <v>33</v>
      </c>
      <c r="I39" s="152"/>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row>
    <row r="40" s="3" customFormat="1" ht="28" customHeight="1" spans="1:65">
      <c r="A40"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7.3</v>
      </c>
      <c r="B40" s="111" t="s">
        <v>49</v>
      </c>
      <c r="C40" s="131"/>
      <c r="D40" s="112">
        <v>46101</v>
      </c>
      <c r="E40" s="113">
        <f>IF(ISBLANK(D40)," - ",IF(F40=0,D40,D40+F40-1))</f>
        <v>46138</v>
      </c>
      <c r="F40" s="128">
        <v>38</v>
      </c>
      <c r="G40" s="129">
        <v>0.9</v>
      </c>
      <c r="H40" s="130">
        <f>IF(OR(E40=0,D40=0),0,NETWORKDAYS(D40,E40))</f>
        <v>26</v>
      </c>
      <c r="I40" s="152"/>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row>
    <row r="41" s="3" customFormat="1" ht="31" customHeight="1" spans="1:65">
      <c r="A41"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7.4</v>
      </c>
      <c r="B41" s="111" t="s">
        <v>50</v>
      </c>
      <c r="C41" s="131"/>
      <c r="D41" s="112">
        <v>46107</v>
      </c>
      <c r="E41" s="113">
        <f>IF(ISBLANK(D41)," - ",IF(F41=0,D41,D41+F41-1))</f>
        <v>46146</v>
      </c>
      <c r="F41" s="128">
        <v>40</v>
      </c>
      <c r="G41" s="129">
        <v>1</v>
      </c>
      <c r="H41" s="130">
        <f>IF(OR(E41=0,D41=0),0,NETWORKDAYS(D41,E41))</f>
        <v>28</v>
      </c>
      <c r="I41" s="152"/>
      <c r="J41" s="59"/>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row>
    <row r="42" s="3" customFormat="1" ht="30" customHeight="1" spans="1:65">
      <c r="A42" s="110"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7.5</v>
      </c>
      <c r="B42" s="111" t="s">
        <v>51</v>
      </c>
      <c r="C42" s="131"/>
      <c r="D42" s="112">
        <v>46091</v>
      </c>
      <c r="E42" s="113">
        <f>IF(ISBLANK(D42)," - ",IF(F42=0,D42,D42+F42-1))</f>
        <v>46140</v>
      </c>
      <c r="F42" s="128">
        <v>50</v>
      </c>
      <c r="G42" s="129">
        <v>0.8</v>
      </c>
      <c r="H42" s="130">
        <f>IF(OR(E42=0,D42=0),0,NETWORKDAYS(D42,E42))</f>
        <v>36</v>
      </c>
      <c r="I42" s="152"/>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row>
    <row r="43" customFormat="1" ht="13.2" spans="2:8">
      <c r="B43" s="132"/>
      <c r="F43" s="133"/>
      <c r="H43" s="130">
        <f>SUM(H8:H42)</f>
        <v>547</v>
      </c>
    </row>
  </sheetData>
  <sheetProtection formatCells="0" formatColumns="0" formatRows="0" insertRows="0" deleteRows="0"/>
  <mergeCells count="19">
    <mergeCell ref="AC1:AQ1"/>
    <mergeCell ref="F3:G3"/>
    <mergeCell ref="J3:P3"/>
    <mergeCell ref="Q3:W3"/>
    <mergeCell ref="X3:AD3"/>
    <mergeCell ref="AE3:AK3"/>
    <mergeCell ref="AL3:AR3"/>
    <mergeCell ref="AS3:AY3"/>
    <mergeCell ref="AZ3:BF3"/>
    <mergeCell ref="BG3:BM3"/>
    <mergeCell ref="J4:P4"/>
    <mergeCell ref="Q4:W4"/>
    <mergeCell ref="X4:AD4"/>
    <mergeCell ref="AE4:AK4"/>
    <mergeCell ref="AL4:AR4"/>
    <mergeCell ref="AS4:AY4"/>
    <mergeCell ref="AZ4:BF4"/>
    <mergeCell ref="BG4:BM4"/>
    <mergeCell ref="C5:D5"/>
  </mergeCells>
  <conditionalFormatting sqref="G17">
    <cfRule type="dataBar" priority="45">
      <dataBar>
        <cfvo type="num" val="0"/>
        <cfvo type="num" val="1"/>
        <color rgb="FFE7EFF7"/>
      </dataBar>
      <extLst>
        <ext xmlns:x14="http://schemas.microsoft.com/office/spreadsheetml/2009/9/main" uri="{B025F937-C7B1-47D3-B67F-A62EFF666E3E}">
          <x14:id>{09b8f300-5322-4c49-817f-a2f29fce4251}</x14:id>
        </ext>
      </extLst>
    </cfRule>
  </conditionalFormatting>
  <conditionalFormatting sqref="G29">
    <cfRule type="dataBar" priority="43">
      <dataBar>
        <cfvo type="num" val="0"/>
        <cfvo type="num" val="1"/>
        <color rgb="FFE7EFF7"/>
      </dataBar>
      <extLst>
        <ext xmlns:x14="http://schemas.microsoft.com/office/spreadsheetml/2009/9/main" uri="{B025F937-C7B1-47D3-B67F-A62EFF666E3E}">
          <x14:id>{9ada07c7-0fee-427c-a7d8-a54446788622}</x14:id>
        </ext>
      </extLst>
    </cfRule>
  </conditionalFormatting>
  <conditionalFormatting sqref="G30">
    <cfRule type="dataBar" priority="37">
      <dataBar>
        <cfvo type="num" val="0"/>
        <cfvo type="num" val="1"/>
        <color rgb="FFE7EFF7"/>
      </dataBar>
      <extLst>
        <ext xmlns:x14="http://schemas.microsoft.com/office/spreadsheetml/2009/9/main" uri="{B025F937-C7B1-47D3-B67F-A62EFF666E3E}">
          <x14:id>{b24eb46b-e99a-4071-929a-53d13a0b9edd}</x14:id>
        </ext>
      </extLst>
    </cfRule>
  </conditionalFormatting>
  <conditionalFormatting sqref="G34">
    <cfRule type="dataBar" priority="36">
      <dataBar>
        <cfvo type="num" val="0"/>
        <cfvo type="num" val="1"/>
        <color rgb="FFE7EFF7"/>
      </dataBar>
      <extLst>
        <ext xmlns:x14="http://schemas.microsoft.com/office/spreadsheetml/2009/9/main" uri="{B025F937-C7B1-47D3-B67F-A62EFF666E3E}">
          <x14:id>{d13c473a-a76f-4787-8b2c-f53e7de25542}</x14:id>
        </ext>
      </extLst>
    </cfRule>
  </conditionalFormatting>
  <conditionalFormatting sqref="G35">
    <cfRule type="dataBar" priority="35">
      <dataBar>
        <cfvo type="num" val="0"/>
        <cfvo type="num" val="1"/>
        <color rgb="FFE7EFF7"/>
      </dataBar>
      <extLst>
        <ext xmlns:x14="http://schemas.microsoft.com/office/spreadsheetml/2009/9/main" uri="{B025F937-C7B1-47D3-B67F-A62EFF666E3E}">
          <x14:id>{c75df4db-2532-479b-9a4e-7dc934063ad1}</x14:id>
        </ext>
      </extLst>
    </cfRule>
  </conditionalFormatting>
  <conditionalFormatting sqref="G36">
    <cfRule type="dataBar" priority="34">
      <dataBar>
        <cfvo type="num" val="0"/>
        <cfvo type="num" val="1"/>
        <color rgb="FFE7EFF7"/>
      </dataBar>
      <extLst>
        <ext xmlns:x14="http://schemas.microsoft.com/office/spreadsheetml/2009/9/main" uri="{B025F937-C7B1-47D3-B67F-A62EFF666E3E}">
          <x14:id>{bc9911ec-0a31-47a3-b61a-59fd84e07f35}</x14:id>
        </ext>
      </extLst>
    </cfRule>
  </conditionalFormatting>
  <conditionalFormatting sqref="G38">
    <cfRule type="dataBar" priority="33">
      <dataBar>
        <cfvo type="num" val="0"/>
        <cfvo type="num" val="1"/>
        <color rgb="FFE7EFF7"/>
      </dataBar>
      <extLst>
        <ext xmlns:x14="http://schemas.microsoft.com/office/spreadsheetml/2009/9/main" uri="{B025F937-C7B1-47D3-B67F-A62EFF666E3E}">
          <x14:id>{d6a74376-ef40-4b36-9eea-4d773d259641}</x14:id>
        </ext>
      </extLst>
    </cfRule>
  </conditionalFormatting>
  <conditionalFormatting sqref="G39">
    <cfRule type="dataBar" priority="7">
      <dataBar>
        <cfvo type="num" val="0"/>
        <cfvo type="num" val="1"/>
        <color rgb="FFE7EFF7"/>
      </dataBar>
      <extLst>
        <ext xmlns:x14="http://schemas.microsoft.com/office/spreadsheetml/2009/9/main" uri="{B025F937-C7B1-47D3-B67F-A62EFF666E3E}">
          <x14:id>{38db7806-54f3-43e1-b8ce-43c04a71d4fa}</x14:id>
        </ext>
      </extLst>
    </cfRule>
  </conditionalFormatting>
  <conditionalFormatting sqref="J39:BM39">
    <cfRule type="expression" dxfId="0" priority="14">
      <formula>J$5=TODAY()</formula>
    </cfRule>
    <cfRule type="expression" dxfId="1" priority="21">
      <formula>AND($D39&lt;=J$5,ROUNDDOWN(($E39-$D39+1)*$G39,0)+$D39-1&gt;=J$5)</formula>
    </cfRule>
    <cfRule type="expression" dxfId="2" priority="28">
      <formula>AND(NOT(ISBLANK($D39)),$D39&lt;=J$5,$E39&gt;=J$5)</formula>
    </cfRule>
  </conditionalFormatting>
  <conditionalFormatting sqref="G40">
    <cfRule type="dataBar" priority="6">
      <dataBar>
        <cfvo type="num" val="0"/>
        <cfvo type="num" val="1"/>
        <color rgb="FFE7EFF7"/>
      </dataBar>
      <extLst>
        <ext xmlns:x14="http://schemas.microsoft.com/office/spreadsheetml/2009/9/main" uri="{B025F937-C7B1-47D3-B67F-A62EFF666E3E}">
          <x14:id>{fc1e58fa-9e75-45a4-a635-797316961076}</x14:id>
        </ext>
      </extLst>
    </cfRule>
  </conditionalFormatting>
  <conditionalFormatting sqref="J40:BM40">
    <cfRule type="expression" dxfId="0" priority="13">
      <formula>J$5=TODAY()</formula>
    </cfRule>
    <cfRule type="expression" dxfId="1" priority="20">
      <formula>AND($D40&lt;=J$5,ROUNDDOWN(($E40-$D40+1)*$G40,0)+$D40-1&gt;=J$5)</formula>
    </cfRule>
    <cfRule type="expression" dxfId="2" priority="27">
      <formula>AND(NOT(ISBLANK($D40)),$D40&lt;=J$5,$E40&gt;=J$5)</formula>
    </cfRule>
  </conditionalFormatting>
  <conditionalFormatting sqref="G41">
    <cfRule type="dataBar" priority="5">
      <dataBar>
        <cfvo type="num" val="0"/>
        <cfvo type="num" val="1"/>
        <color rgb="FFE7EFF7"/>
      </dataBar>
      <extLst>
        <ext xmlns:x14="http://schemas.microsoft.com/office/spreadsheetml/2009/9/main" uri="{B025F937-C7B1-47D3-B67F-A62EFF666E3E}">
          <x14:id>{874bc605-6eb2-4bfd-a612-c7cf116426e4}</x14:id>
        </ext>
      </extLst>
    </cfRule>
  </conditionalFormatting>
  <conditionalFormatting sqref="J41:BM41">
    <cfRule type="expression" dxfId="0" priority="12">
      <formula>J$5=TODAY()</formula>
    </cfRule>
    <cfRule type="expression" dxfId="1" priority="19">
      <formula>AND($D41&lt;=J$5,ROUNDDOWN(($E41-$D41+1)*$G41,0)+$D41-1&gt;=J$5)</formula>
    </cfRule>
    <cfRule type="expression" dxfId="2" priority="26">
      <formula>AND(NOT(ISBLANK($D41)),$D41&lt;=J$5,$E41&gt;=J$5)</formula>
    </cfRule>
  </conditionalFormatting>
  <conditionalFormatting sqref="G42">
    <cfRule type="dataBar" priority="4">
      <dataBar>
        <cfvo type="num" val="0"/>
        <cfvo type="num" val="1"/>
        <color rgb="FFE7EFF7"/>
      </dataBar>
      <extLst>
        <ext xmlns:x14="http://schemas.microsoft.com/office/spreadsheetml/2009/9/main" uri="{B025F937-C7B1-47D3-B67F-A62EFF666E3E}">
          <x14:id>{327ea4a9-f6cc-469e-8a40-3c2dd3a35adb}</x14:id>
        </ext>
      </extLst>
    </cfRule>
  </conditionalFormatting>
  <conditionalFormatting sqref="J42:BM42">
    <cfRule type="expression" dxfId="0" priority="11">
      <formula>J$5=TODAY()</formula>
    </cfRule>
    <cfRule type="expression" dxfId="1" priority="18">
      <formula>AND($D42&lt;=J$5,ROUNDDOWN(($E42-$D42+1)*$G42,0)+$D42-1&gt;=J$5)</formula>
    </cfRule>
    <cfRule type="expression" dxfId="2" priority="25">
      <formula>AND(NOT(ISBLANK($D42)),$D42&lt;=J$5,$E42&gt;=J$5)</formula>
    </cfRule>
  </conditionalFormatting>
  <conditionalFormatting sqref="G31:G32">
    <cfRule type="dataBar" priority="38">
      <dataBar>
        <cfvo type="num" val="0"/>
        <cfvo type="num" val="1"/>
        <color rgb="FFE7EFF7"/>
      </dataBar>
      <extLst>
        <ext xmlns:x14="http://schemas.microsoft.com/office/spreadsheetml/2009/9/main" uri="{B025F937-C7B1-47D3-B67F-A62EFF666E3E}">
          <x14:id>{f735e46f-6e65-4fd7-9efb-ee45213068f2}</x14:id>
        </ext>
      </extLst>
    </cfRule>
  </conditionalFormatting>
  <conditionalFormatting sqref="J5:BM6">
    <cfRule type="expression" dxfId="3" priority="91">
      <formula>J$5=TODAY()</formula>
    </cfRule>
  </conditionalFormatting>
  <conditionalFormatting sqref="J5:BM38">
    <cfRule type="expression" dxfId="0" priority="48">
      <formula>J$5=TODAY()</formula>
    </cfRule>
  </conditionalFormatting>
  <conditionalFormatting sqref="G7:G16 G18:G27">
    <cfRule type="dataBar" priority="54">
      <dataBar>
        <cfvo type="num" val="0"/>
        <cfvo type="num" val="1"/>
        <color rgb="FFE7EFF7"/>
      </dataBar>
      <extLst>
        <ext xmlns:x14="http://schemas.microsoft.com/office/spreadsheetml/2009/9/main" uri="{B025F937-C7B1-47D3-B67F-A62EFF666E3E}">
          <x14:id>{88eb581d-63aa-4d67-a6ee-b1c5dcbf9ff2}</x14:id>
        </ext>
      </extLst>
    </cfRule>
  </conditionalFormatting>
  <conditionalFormatting sqref="J7:BM38">
    <cfRule type="expression" dxfId="1" priority="94">
      <formula>AND($D7&lt;=J$5,ROUNDDOWN(($E7-$D7+1)*$G7,0)+$D7-1&gt;=J$5)</formula>
    </cfRule>
    <cfRule type="expression" dxfId="2" priority="95">
      <formula>AND(NOT(ISBLANK($D7)),$D7&lt;=J$5,$E7&gt;=J$5)</formula>
    </cfRule>
  </conditionalFormatting>
  <conditionalFormatting sqref="G28 G33 G37">
    <cfRule type="dataBar" priority="44">
      <dataBar>
        <cfvo type="num" val="0"/>
        <cfvo type="num" val="1"/>
        <color rgb="FFE7EFF7"/>
      </dataBar>
      <extLst>
        <ext xmlns:x14="http://schemas.microsoft.com/office/spreadsheetml/2009/9/main" uri="{B025F937-C7B1-47D3-B67F-A62EFF666E3E}">
          <x14:id>{6ee56268-eb17-416f-8623-d71a49fb4eb7}</x14:id>
        </ext>
      </extLst>
    </cfRule>
  </conditionalFormatting>
  <dataValidations count="1">
    <dataValidation allowBlank="1" showInputMessage="1" showErrorMessage="1" promptTitle="Display Week" prompt="Enter the week number to display first in the Gantt Chart. The weeks are numbered starting from the week containing the Start Date." sqref="H3"/>
  </dataValidations>
  <pageMargins left="0.25" right="0.25" top="0.5" bottom="0.5" header="0.5" footer="0.25"/>
  <pageSetup paperSize="1" scale="61" fitToHeight="0" orientation="landscape"/>
  <headerFooter alignWithMargins="0"/>
  <ignoredErrors>
    <ignoredError sqref="A11 A18" formula="1"/>
    <ignoredError sqref="G22:H22 H23:H26 G11:H11 H14:H15 G18:H18 H20:H21 H9:H10 H12 E22 E18 E11 G8:H8" unlocked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8238" name="Scroll Bar 46" r:id="rId3">
              <controlPr print="0" defaultSize="0">
                <anchor moveWithCells="1">
                  <from>
                    <xdr:col>9</xdr:col>
                    <xdr:colOff>9525</xdr:colOff>
                    <xdr:row>1</xdr:row>
                    <xdr:rowOff>38100</xdr:rowOff>
                  </from>
                  <to>
                    <xdr:col>15</xdr:col>
                    <xdr:colOff>190500</xdr:colOff>
                    <xdr:row>1</xdr:row>
                    <xdr:rowOff>257175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9b8f300-5322-4c49-817f-a2f29fce4251}">
            <x14:dataBar minLength="0" maxLength="100" gradient="0">
              <x14:cfvo type="num">
                <xm:f>0</xm:f>
              </x14:cfvo>
              <x14:cfvo type="num">
                <xm:f>1</xm:f>
              </x14:cfvo>
              <x14:negativeFillColor rgb="FFFF0000"/>
              <x14:axisColor rgb="FF000000"/>
            </x14:dataBar>
          </x14:cfRule>
          <xm:sqref>G17</xm:sqref>
        </x14:conditionalFormatting>
        <x14:conditionalFormatting xmlns:xm="http://schemas.microsoft.com/office/excel/2006/main">
          <x14:cfRule type="dataBar" id="{9ada07c7-0fee-427c-a7d8-a54446788622}">
            <x14:dataBar minLength="0" maxLength="100" gradient="0">
              <x14:cfvo type="num">
                <xm:f>0</xm:f>
              </x14:cfvo>
              <x14:cfvo type="num">
                <xm:f>1</xm:f>
              </x14:cfvo>
              <x14:negativeFillColor rgb="FFFF0000"/>
              <x14:axisColor rgb="FF000000"/>
            </x14:dataBar>
          </x14:cfRule>
          <xm:sqref>G29</xm:sqref>
        </x14:conditionalFormatting>
        <x14:conditionalFormatting xmlns:xm="http://schemas.microsoft.com/office/excel/2006/main">
          <x14:cfRule type="dataBar" id="{b24eb46b-e99a-4071-929a-53d13a0b9edd}">
            <x14:dataBar minLength="0" maxLength="100" gradient="0">
              <x14:cfvo type="num">
                <xm:f>0</xm:f>
              </x14:cfvo>
              <x14:cfvo type="num">
                <xm:f>1</xm:f>
              </x14:cfvo>
              <x14:negativeFillColor rgb="FFFF0000"/>
              <x14:axisColor rgb="FF000000"/>
            </x14:dataBar>
          </x14:cfRule>
          <xm:sqref>G30</xm:sqref>
        </x14:conditionalFormatting>
        <x14:conditionalFormatting xmlns:xm="http://schemas.microsoft.com/office/excel/2006/main">
          <x14:cfRule type="dataBar" id="{d13c473a-a76f-4787-8b2c-f53e7de25542}">
            <x14:dataBar minLength="0" maxLength="100" gradient="0">
              <x14:cfvo type="num">
                <xm:f>0</xm:f>
              </x14:cfvo>
              <x14:cfvo type="num">
                <xm:f>1</xm:f>
              </x14:cfvo>
              <x14:negativeFillColor rgb="FFFF0000"/>
              <x14:axisColor rgb="FF000000"/>
            </x14:dataBar>
          </x14:cfRule>
          <xm:sqref>G34</xm:sqref>
        </x14:conditionalFormatting>
        <x14:conditionalFormatting xmlns:xm="http://schemas.microsoft.com/office/excel/2006/main">
          <x14:cfRule type="dataBar" id="{c75df4db-2532-479b-9a4e-7dc934063ad1}">
            <x14:dataBar minLength="0" maxLength="100" gradient="0">
              <x14:cfvo type="num">
                <xm:f>0</xm:f>
              </x14:cfvo>
              <x14:cfvo type="num">
                <xm:f>1</xm:f>
              </x14:cfvo>
              <x14:negativeFillColor rgb="FFFF0000"/>
              <x14:axisColor rgb="FF000000"/>
            </x14:dataBar>
          </x14:cfRule>
          <xm:sqref>G35</xm:sqref>
        </x14:conditionalFormatting>
        <x14:conditionalFormatting xmlns:xm="http://schemas.microsoft.com/office/excel/2006/main">
          <x14:cfRule type="dataBar" id="{bc9911ec-0a31-47a3-b61a-59fd84e07f35}">
            <x14:dataBar minLength="0" maxLength="100" gradient="0">
              <x14:cfvo type="num">
                <xm:f>0</xm:f>
              </x14:cfvo>
              <x14:cfvo type="num">
                <xm:f>1</xm:f>
              </x14:cfvo>
              <x14:negativeFillColor rgb="FFFF0000"/>
              <x14:axisColor rgb="FF000000"/>
            </x14:dataBar>
          </x14:cfRule>
          <xm:sqref>G36</xm:sqref>
        </x14:conditionalFormatting>
        <x14:conditionalFormatting xmlns:xm="http://schemas.microsoft.com/office/excel/2006/main">
          <x14:cfRule type="dataBar" id="{d6a74376-ef40-4b36-9eea-4d773d259641}">
            <x14:dataBar minLength="0" maxLength="100" gradient="0">
              <x14:cfvo type="num">
                <xm:f>0</xm:f>
              </x14:cfvo>
              <x14:cfvo type="num">
                <xm:f>1</xm:f>
              </x14:cfvo>
              <x14:negativeFillColor rgb="FFFF0000"/>
              <x14:axisColor rgb="FF000000"/>
            </x14:dataBar>
          </x14:cfRule>
          <xm:sqref>G38</xm:sqref>
        </x14:conditionalFormatting>
        <x14:conditionalFormatting xmlns:xm="http://schemas.microsoft.com/office/excel/2006/main">
          <x14:cfRule type="dataBar" id="{38db7806-54f3-43e1-b8ce-43c04a71d4fa}">
            <x14:dataBar minLength="0" maxLength="100" gradient="0">
              <x14:cfvo type="num">
                <xm:f>0</xm:f>
              </x14:cfvo>
              <x14:cfvo type="num">
                <xm:f>1</xm:f>
              </x14:cfvo>
              <x14:negativeFillColor rgb="FFFF0000"/>
              <x14:axisColor rgb="FF000000"/>
            </x14:dataBar>
          </x14:cfRule>
          <xm:sqref>G39</xm:sqref>
        </x14:conditionalFormatting>
        <x14:conditionalFormatting xmlns:xm="http://schemas.microsoft.com/office/excel/2006/main">
          <x14:cfRule type="dataBar" id="{fc1e58fa-9e75-45a4-a635-797316961076}">
            <x14:dataBar minLength="0" maxLength="100" gradient="0">
              <x14:cfvo type="num">
                <xm:f>0</xm:f>
              </x14:cfvo>
              <x14:cfvo type="num">
                <xm:f>1</xm:f>
              </x14:cfvo>
              <x14:negativeFillColor rgb="FFFF0000"/>
              <x14:axisColor rgb="FF000000"/>
            </x14:dataBar>
          </x14:cfRule>
          <xm:sqref>G40</xm:sqref>
        </x14:conditionalFormatting>
        <x14:conditionalFormatting xmlns:xm="http://schemas.microsoft.com/office/excel/2006/main">
          <x14:cfRule type="dataBar" id="{874bc605-6eb2-4bfd-a612-c7cf116426e4}">
            <x14:dataBar minLength="0" maxLength="100" gradient="0">
              <x14:cfvo type="num">
                <xm:f>0</xm:f>
              </x14:cfvo>
              <x14:cfvo type="num">
                <xm:f>1</xm:f>
              </x14:cfvo>
              <x14:negativeFillColor rgb="FFFF0000"/>
              <x14:axisColor rgb="FF000000"/>
            </x14:dataBar>
          </x14:cfRule>
          <xm:sqref>G41</xm:sqref>
        </x14:conditionalFormatting>
        <x14:conditionalFormatting xmlns:xm="http://schemas.microsoft.com/office/excel/2006/main">
          <x14:cfRule type="dataBar" id="{327ea4a9-f6cc-469e-8a40-3c2dd3a35adb}">
            <x14:dataBar minLength="0" maxLength="100" gradient="0">
              <x14:cfvo type="num">
                <xm:f>0</xm:f>
              </x14:cfvo>
              <x14:cfvo type="num">
                <xm:f>1</xm:f>
              </x14:cfvo>
              <x14:negativeFillColor rgb="FFFF0000"/>
              <x14:axisColor rgb="FF000000"/>
            </x14:dataBar>
          </x14:cfRule>
          <xm:sqref>G42</xm:sqref>
        </x14:conditionalFormatting>
        <x14:conditionalFormatting xmlns:xm="http://schemas.microsoft.com/office/excel/2006/main">
          <x14:cfRule type="dataBar" id="{f735e46f-6e65-4fd7-9efb-ee45213068f2}">
            <x14:dataBar minLength="0" maxLength="100" gradient="0">
              <x14:cfvo type="num">
                <xm:f>0</xm:f>
              </x14:cfvo>
              <x14:cfvo type="num">
                <xm:f>1</xm:f>
              </x14:cfvo>
              <x14:negativeFillColor rgb="FFFF0000"/>
              <x14:axisColor rgb="FF000000"/>
            </x14:dataBar>
          </x14:cfRule>
          <xm:sqref>G31:G32</xm:sqref>
        </x14:conditionalFormatting>
        <x14:conditionalFormatting xmlns:xm="http://schemas.microsoft.com/office/excel/2006/main">
          <x14:cfRule type="dataBar" id="{88eb581d-63aa-4d67-a6ee-b1c5dcbf9ff2}">
            <x14:dataBar minLength="0" maxLength="100" gradient="0">
              <x14:cfvo type="num">
                <xm:f>0</xm:f>
              </x14:cfvo>
              <x14:cfvo type="num">
                <xm:f>1</xm:f>
              </x14:cfvo>
              <x14:negativeFillColor rgb="FFFF0000"/>
              <x14:axisColor rgb="FF000000"/>
            </x14:dataBar>
          </x14:cfRule>
          <xm:sqref>G7:G16 G18:G27</xm:sqref>
        </x14:conditionalFormatting>
        <x14:conditionalFormatting xmlns:xm="http://schemas.microsoft.com/office/excel/2006/main">
          <x14:cfRule type="dataBar" id="{6ee56268-eb17-416f-8623-d71a49fb4eb7}">
            <x14:dataBar minLength="0" maxLength="100" gradient="0">
              <x14:cfvo type="num">
                <xm:f>0</xm:f>
              </x14:cfvo>
              <x14:cfvo type="num">
                <xm:f>1</xm:f>
              </x14:cfvo>
              <x14:negativeFillColor rgb="FFFF0000"/>
              <x14:axisColor rgb="FF000000"/>
            </x14:dataBar>
          </x14:cfRule>
          <xm:sqref>G28 G33 G37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BM105"/>
  <sheetViews>
    <sheetView showGridLines="0" topLeftCell="A77" workbookViewId="0">
      <selection activeCell="A101" sqref="$A101:$XFD105"/>
    </sheetView>
  </sheetViews>
  <sheetFormatPr defaultColWidth="8.85185185185185" defaultRowHeight="13.2"/>
  <cols>
    <col min="1" max="1" width="5.57407407407407" style="2" customWidth="1"/>
    <col min="2" max="2" width="90.4259259259259" style="2" customWidth="1"/>
    <col min="3" max="3" width="16.4259259259259" style="2" customWidth="1"/>
    <col min="4" max="16384" width="8.85185185185185" style="2"/>
  </cols>
  <sheetData>
    <row r="1" ht="30" customHeight="1" spans="1:3">
      <c r="A1" s="4" t="s">
        <v>52</v>
      </c>
      <c r="B1" s="5"/>
      <c r="C1" s="6"/>
    </row>
    <row r="2" ht="13.8" spans="1:3">
      <c r="A2" s="7" t="s">
        <v>53</v>
      </c>
      <c r="B2" s="8"/>
      <c r="C2" s="1"/>
    </row>
    <row r="3" spans="1:3">
      <c r="A3" s="1"/>
      <c r="B3" s="8"/>
      <c r="C3" s="1"/>
    </row>
    <row r="4" s="1" customFormat="1" ht="17.4" spans="1:2">
      <c r="A4" s="9" t="s">
        <v>54</v>
      </c>
      <c r="B4" s="10"/>
    </row>
    <row r="5" s="1" customFormat="1" ht="55.2" spans="2:2">
      <c r="B5" s="11" t="s">
        <v>55</v>
      </c>
    </row>
    <row r="7" ht="27.6" spans="2:2">
      <c r="B7" s="11" t="s">
        <v>56</v>
      </c>
    </row>
    <row r="9" ht="13.8" spans="2:2">
      <c r="B9" s="7" t="s">
        <v>57</v>
      </c>
    </row>
    <row r="11" ht="27.6" spans="2:2">
      <c r="B11" s="12" t="s">
        <v>58</v>
      </c>
    </row>
    <row r="13" ht="17.4" spans="1:2">
      <c r="A13" s="13" t="s">
        <v>59</v>
      </c>
      <c r="B13" s="13"/>
    </row>
    <row r="14" s="1" customFormat="1" spans="1:4">
      <c r="A14" s="2"/>
      <c r="B14" s="2"/>
      <c r="C14" s="2"/>
      <c r="D14" s="2"/>
    </row>
    <row r="15" s="1" customFormat="1" ht="17.4" spans="1:4">
      <c r="A15" s="14"/>
      <c r="B15" s="15" t="s">
        <v>60</v>
      </c>
      <c r="C15" s="16"/>
      <c r="D15" s="16"/>
    </row>
    <row r="16" ht="17.4" spans="1:4">
      <c r="A16" s="14"/>
      <c r="B16" s="17" t="s">
        <v>61</v>
      </c>
      <c r="C16" s="16"/>
      <c r="D16" s="16"/>
    </row>
    <row r="17" ht="17.4" spans="1:2">
      <c r="A17" s="18"/>
      <c r="B17" s="17" t="s">
        <v>62</v>
      </c>
    </row>
    <row r="18" ht="17.4" spans="1:2">
      <c r="A18" s="18"/>
      <c r="B18" s="17" t="s">
        <v>63</v>
      </c>
    </row>
    <row r="19" s="1" customFormat="1" ht="27.6" spans="1:4">
      <c r="A19" s="19"/>
      <c r="B19" s="17" t="s">
        <v>64</v>
      </c>
      <c r="C19" s="6"/>
      <c r="D19" s="6"/>
    </row>
    <row r="20" ht="17.4" spans="1:2">
      <c r="A20" s="18"/>
      <c r="B20" s="17" t="s">
        <v>65</v>
      </c>
    </row>
    <row r="21" s="1" customFormat="1" ht="17.4" spans="1:2">
      <c r="A21" s="20"/>
      <c r="B21" s="21" t="s">
        <v>66</v>
      </c>
    </row>
    <row r="22" s="1" customFormat="1" ht="17.4" spans="1:2">
      <c r="A22" s="20"/>
      <c r="B22" s="22"/>
    </row>
    <row r="23" ht="17.4" spans="1:4">
      <c r="A23" s="13" t="s">
        <v>67</v>
      </c>
      <c r="B23" s="13"/>
      <c r="C23" s="1"/>
      <c r="D23" s="1"/>
    </row>
    <row r="24" ht="41.4" spans="1:4">
      <c r="A24" s="20"/>
      <c r="B24" s="17" t="s">
        <v>68</v>
      </c>
      <c r="C24" s="1"/>
      <c r="D24" s="1"/>
    </row>
    <row r="25" ht="17.4" spans="1:4">
      <c r="A25" s="20"/>
      <c r="B25" s="17"/>
      <c r="C25" s="1"/>
      <c r="D25" s="1"/>
    </row>
    <row r="26" ht="17.4" spans="1:4">
      <c r="A26" s="20"/>
      <c r="B26" s="23" t="s">
        <v>69</v>
      </c>
      <c r="C26" s="1"/>
      <c r="D26" s="1"/>
    </row>
    <row r="27" ht="17.4" spans="1:4">
      <c r="A27" s="20"/>
      <c r="B27" s="17" t="s">
        <v>70</v>
      </c>
      <c r="C27" s="1"/>
      <c r="D27" s="1"/>
    </row>
    <row r="28" ht="27.6" spans="1:4">
      <c r="A28" s="20"/>
      <c r="B28" s="17" t="s">
        <v>71</v>
      </c>
      <c r="C28" s="1"/>
      <c r="D28" s="1"/>
    </row>
    <row r="29" ht="17.4" spans="1:4">
      <c r="A29" s="20"/>
      <c r="B29" s="17"/>
      <c r="C29" s="1"/>
      <c r="D29" s="1"/>
    </row>
    <row r="30" ht="17.4" spans="1:4">
      <c r="A30" s="20"/>
      <c r="B30" s="23" t="s">
        <v>72</v>
      </c>
      <c r="C30" s="1"/>
      <c r="D30" s="1"/>
    </row>
    <row r="31" ht="17.4" spans="1:4">
      <c r="A31" s="20"/>
      <c r="B31" s="17" t="s">
        <v>73</v>
      </c>
      <c r="C31" s="1"/>
      <c r="D31" s="1"/>
    </row>
    <row r="32" ht="17.4" spans="1:4">
      <c r="A32" s="20"/>
      <c r="B32" s="17" t="s">
        <v>74</v>
      </c>
      <c r="C32" s="1"/>
      <c r="D32" s="1"/>
    </row>
    <row r="33" ht="17.4" spans="1:4">
      <c r="A33" s="20"/>
      <c r="B33" s="22"/>
      <c r="C33" s="1"/>
      <c r="D33" s="1"/>
    </row>
    <row r="34" ht="27.6" spans="1:4">
      <c r="A34" s="20"/>
      <c r="B34" s="17" t="s">
        <v>75</v>
      </c>
      <c r="C34" s="1"/>
      <c r="D34" s="1"/>
    </row>
    <row r="35" ht="17.4" spans="1:4">
      <c r="A35" s="20"/>
      <c r="B35" s="24" t="s">
        <v>76</v>
      </c>
      <c r="C35" s="1"/>
      <c r="D35" s="1"/>
    </row>
    <row r="36" ht="17.4" spans="1:4">
      <c r="A36" s="20"/>
      <c r="B36" s="22"/>
      <c r="C36" s="1"/>
      <c r="D36" s="1"/>
    </row>
    <row r="37" ht="17.4" spans="1:2">
      <c r="A37" s="13" t="s">
        <v>77</v>
      </c>
      <c r="B37" s="13"/>
    </row>
    <row r="38" ht="27.6" spans="2:2">
      <c r="B38" s="17" t="s">
        <v>78</v>
      </c>
    </row>
    <row r="40" ht="13.8" spans="2:2">
      <c r="B40" s="17" t="s">
        <v>79</v>
      </c>
    </row>
    <row r="42" s="1" customFormat="1" ht="27.6" spans="1:4">
      <c r="A42" s="2"/>
      <c r="B42" s="17" t="s">
        <v>80</v>
      </c>
      <c r="C42" s="2"/>
      <c r="D42" s="2"/>
    </row>
    <row r="44" ht="27.6" spans="2:2">
      <c r="B44" s="17" t="s">
        <v>81</v>
      </c>
    </row>
    <row r="45" spans="2:2">
      <c r="B45" s="25"/>
    </row>
    <row r="46" ht="27.6" spans="2:2">
      <c r="B46" s="17" t="s">
        <v>82</v>
      </c>
    </row>
    <row r="47" spans="2:2">
      <c r="B47" s="26"/>
    </row>
    <row r="48" ht="17.4" spans="1:2">
      <c r="A48" s="13" t="s">
        <v>83</v>
      </c>
      <c r="B48" s="13"/>
    </row>
    <row r="49" ht="27.6" spans="2:2">
      <c r="B49" s="17" t="s">
        <v>84</v>
      </c>
    </row>
    <row r="50" spans="2:2">
      <c r="B50" s="26"/>
    </row>
    <row r="51" ht="13.8" spans="1:2">
      <c r="A51" s="27" t="s">
        <v>85</v>
      </c>
      <c r="B51" s="17" t="s">
        <v>86</v>
      </c>
    </row>
    <row r="52" ht="13.8" spans="1:2">
      <c r="A52" s="27" t="s">
        <v>87</v>
      </c>
      <c r="B52" s="17" t="s">
        <v>88</v>
      </c>
    </row>
    <row r="53" ht="13.8" spans="1:2">
      <c r="A53" s="27" t="s">
        <v>89</v>
      </c>
      <c r="B53" s="17" t="s">
        <v>90</v>
      </c>
    </row>
    <row r="54" ht="27.6" spans="1:2">
      <c r="A54" s="12"/>
      <c r="B54" s="17" t="s">
        <v>91</v>
      </c>
    </row>
    <row r="55" ht="27.6" spans="1:2">
      <c r="A55" s="12"/>
      <c r="B55" s="17" t="s">
        <v>92</v>
      </c>
    </row>
    <row r="56" ht="13.8" spans="1:2">
      <c r="A56" s="27" t="s">
        <v>93</v>
      </c>
      <c r="B56" s="17" t="s">
        <v>94</v>
      </c>
    </row>
    <row r="57" ht="13.8" spans="1:2">
      <c r="A57" s="12"/>
      <c r="B57" s="17" t="s">
        <v>95</v>
      </c>
    </row>
    <row r="58" s="2" customFormat="1" ht="13.8" spans="1:2">
      <c r="A58" s="12"/>
      <c r="B58" s="17" t="s">
        <v>96</v>
      </c>
    </row>
    <row r="59" s="2" customFormat="1" ht="13.8" spans="1:2">
      <c r="A59" s="27" t="s">
        <v>97</v>
      </c>
      <c r="B59" s="17" t="s">
        <v>98</v>
      </c>
    </row>
    <row r="60" s="2" customFormat="1" ht="27.6" spans="1:2">
      <c r="A60" s="12"/>
      <c r="B60" s="17" t="s">
        <v>99</v>
      </c>
    </row>
    <row r="61" ht="13.8" spans="1:2">
      <c r="A61" s="27" t="s">
        <v>100</v>
      </c>
      <c r="B61" s="17" t="s">
        <v>101</v>
      </c>
    </row>
    <row r="62" s="2" customFormat="1" ht="13.8" spans="1:2">
      <c r="A62" s="28"/>
      <c r="B62" s="17" t="s">
        <v>102</v>
      </c>
    </row>
    <row r="63" s="2" customFormat="1" spans="2:2">
      <c r="B63" s="29"/>
    </row>
    <row r="64" s="2" customFormat="1" ht="17.4" spans="1:2">
      <c r="A64" s="13" t="s">
        <v>103</v>
      </c>
      <c r="B64" s="13"/>
    </row>
    <row r="65" s="1" customFormat="1" ht="41.4" spans="1:4">
      <c r="A65" s="2"/>
      <c r="B65" s="17" t="s">
        <v>104</v>
      </c>
      <c r="C65" s="2"/>
      <c r="D65" s="2"/>
    </row>
    <row r="66" s="2" customFormat="1" spans="2:2">
      <c r="B66" s="26"/>
    </row>
    <row r="67" s="1" customFormat="1" ht="17.4" spans="1:2">
      <c r="A67" s="13" t="s">
        <v>105</v>
      </c>
      <c r="B67" s="13"/>
    </row>
    <row r="68" s="1" customFormat="1" ht="13.8" spans="1:4">
      <c r="A68" s="30" t="s">
        <v>106</v>
      </c>
      <c r="B68" s="31" t="s">
        <v>107</v>
      </c>
      <c r="C68" s="2"/>
      <c r="D68" s="2"/>
    </row>
    <row r="69" ht="27.6" spans="1:4">
      <c r="A69" s="32"/>
      <c r="B69" s="33" t="s">
        <v>108</v>
      </c>
      <c r="C69" s="1"/>
      <c r="D69" s="1"/>
    </row>
    <row r="70" s="1" customFormat="1" ht="13.8" spans="1:2">
      <c r="A70" s="32"/>
      <c r="B70" s="34"/>
    </row>
    <row r="71" s="1" customFormat="1" ht="13.8" spans="1:4">
      <c r="A71" s="30" t="s">
        <v>106</v>
      </c>
      <c r="B71" s="31" t="s">
        <v>109</v>
      </c>
      <c r="C71" s="2"/>
      <c r="D71" s="2"/>
    </row>
    <row r="72" s="1" customFormat="1" ht="27.6" spans="1:2">
      <c r="A72" s="32"/>
      <c r="B72" s="33" t="s">
        <v>110</v>
      </c>
    </row>
    <row r="73" s="1" customFormat="1" ht="13.8" spans="1:2">
      <c r="A73" s="32"/>
      <c r="B73" s="34"/>
    </row>
    <row r="74" ht="13.8" spans="1:2">
      <c r="A74" s="30" t="s">
        <v>106</v>
      </c>
      <c r="B74" s="35" t="s">
        <v>111</v>
      </c>
    </row>
    <row r="75" ht="41.4" spans="1:4">
      <c r="A75" s="32"/>
      <c r="B75" s="11" t="s">
        <v>112</v>
      </c>
      <c r="C75" s="1"/>
      <c r="D75" s="1"/>
    </row>
    <row r="76" s="1" customFormat="1" ht="13.8" spans="1:4">
      <c r="A76" s="28"/>
      <c r="B76" s="28"/>
      <c r="C76" s="2"/>
      <c r="D76" s="2"/>
    </row>
    <row r="77" s="1" customFormat="1" ht="13.8" spans="1:4">
      <c r="A77" s="30" t="s">
        <v>106</v>
      </c>
      <c r="B77" s="35" t="s">
        <v>113</v>
      </c>
      <c r="C77" s="2"/>
      <c r="D77" s="2"/>
    </row>
    <row r="78" s="1" customFormat="1" ht="27.6" spans="1:2">
      <c r="A78" s="32"/>
      <c r="B78" s="11" t="s">
        <v>114</v>
      </c>
    </row>
    <row r="79" ht="13.8" spans="1:2">
      <c r="A79" s="28"/>
      <c r="B79" s="28"/>
    </row>
    <row r="80" ht="13.8" spans="1:2">
      <c r="A80" s="30" t="s">
        <v>106</v>
      </c>
      <c r="B80" s="35" t="s">
        <v>115</v>
      </c>
    </row>
    <row r="81" s="1" customFormat="1" ht="13.8" spans="1:2">
      <c r="A81" s="32"/>
      <c r="B81" s="36" t="s">
        <v>116</v>
      </c>
    </row>
    <row r="82" s="1" customFormat="1" ht="13.8" spans="1:2">
      <c r="A82" s="32"/>
      <c r="B82" s="36" t="s">
        <v>117</v>
      </c>
    </row>
    <row r="83" s="1" customFormat="1" ht="13.8" spans="1:2">
      <c r="A83" s="32"/>
      <c r="B83" s="36" t="s">
        <v>118</v>
      </c>
    </row>
    <row r="84" ht="13.8" spans="1:2">
      <c r="A84" s="28"/>
      <c r="B84" s="37"/>
    </row>
    <row r="85" ht="13.8" spans="1:2">
      <c r="A85" s="30" t="s">
        <v>106</v>
      </c>
      <c r="B85" s="35" t="s">
        <v>119</v>
      </c>
    </row>
    <row r="86" ht="41.4" spans="1:4">
      <c r="A86" s="32"/>
      <c r="B86" s="11" t="s">
        <v>120</v>
      </c>
      <c r="C86" s="1"/>
      <c r="D86" s="1"/>
    </row>
    <row r="87" ht="13.8" spans="1:4">
      <c r="A87" s="32"/>
      <c r="B87" s="161" t="s">
        <v>121</v>
      </c>
      <c r="C87" s="1"/>
      <c r="D87" s="1"/>
    </row>
    <row r="88" ht="41.4" spans="1:4">
      <c r="A88" s="32"/>
      <c r="B88" s="162" t="s">
        <v>122</v>
      </c>
      <c r="C88" s="1"/>
      <c r="D88" s="1"/>
    </row>
    <row r="89" ht="13.8" spans="1:2">
      <c r="A89" s="28"/>
      <c r="B89" s="28"/>
    </row>
    <row r="90" ht="13.8" spans="1:2">
      <c r="A90" s="30" t="s">
        <v>106</v>
      </c>
      <c r="B90" s="39" t="s">
        <v>123</v>
      </c>
    </row>
    <row r="91" ht="27.6" spans="1:2">
      <c r="A91" s="12"/>
      <c r="B91" s="36" t="s">
        <v>124</v>
      </c>
    </row>
    <row r="93" spans="1:1">
      <c r="A93" s="40" t="s">
        <v>125</v>
      </c>
    </row>
    <row r="101" s="3" customFormat="1" ht="18" spans="1:65">
      <c r="A101" s="41"/>
      <c r="B101" s="42"/>
      <c r="C101" s="42"/>
      <c r="D101" s="42"/>
      <c r="E101" s="42"/>
      <c r="F101" s="42"/>
      <c r="G101" s="42"/>
      <c r="H101" s="43"/>
      <c r="I101" s="58"/>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59"/>
    </row>
    <row r="102" s="3" customFormat="1" ht="18" spans="1:65">
      <c r="A102" s="44" t="str">
        <f>IF(ISERROR(VALUE(SUBSTITUTE(prevWBS,".",""))),"1",IF(ISERROR(FIND("`",SUBSTITUTE(prevWBS,".","`",1))),TEXT(VALUE(prevWBS)+1,"#"),TEXT(VALUE(LEFT(prevWBS,FIND("`",SUBSTITUTE(prevWBS,".","`",1))-1))+1,"#")))</f>
        <v>1</v>
      </c>
      <c r="B102" s="45" t="s">
        <v>126</v>
      </c>
      <c r="C102" s="46"/>
      <c r="D102" s="47"/>
      <c r="E102" s="48"/>
      <c r="F102" s="49"/>
      <c r="G102" s="50"/>
      <c r="H102" s="51"/>
      <c r="I102" s="60"/>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c r="BE102" s="59"/>
      <c r="BF102" s="59"/>
      <c r="BG102" s="59"/>
      <c r="BH102" s="59"/>
      <c r="BI102" s="59"/>
      <c r="BJ102" s="59"/>
      <c r="BK102" s="59"/>
      <c r="BL102" s="59"/>
      <c r="BM102" s="59"/>
    </row>
    <row r="103" s="3" customFormat="1" ht="18" spans="1:65">
      <c r="A103" s="4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B103" s="52" t="s">
        <v>127</v>
      </c>
      <c r="C103" s="46"/>
      <c r="D103" s="53"/>
      <c r="E103" s="54" t="str">
        <f t="shared" ref="E103:E105" si="0">IF(ISBLANK(D103)," - ",IF(F103=0,D103,D103+F103-1))</f>
        <v> - </v>
      </c>
      <c r="F103" s="55"/>
      <c r="G103" s="56">
        <v>0</v>
      </c>
      <c r="H103" s="57">
        <f t="shared" ref="H103:H105" si="1">IF(OR(E103=0,D103=0),0,NETWORKDAYS(D103,E103))</f>
        <v>0</v>
      </c>
      <c r="I103" s="61"/>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c r="AG103" s="59"/>
      <c r="AH103" s="59"/>
      <c r="AI103" s="59"/>
      <c r="AJ103" s="59"/>
      <c r="AK103" s="59"/>
      <c r="AL103" s="59"/>
      <c r="AM103" s="59"/>
      <c r="AN103" s="59"/>
      <c r="AO103" s="59"/>
      <c r="AP103" s="59"/>
      <c r="AQ103" s="59"/>
      <c r="AR103" s="59"/>
      <c r="AS103" s="59"/>
      <c r="AT103" s="59"/>
      <c r="AU103" s="59"/>
      <c r="AV103" s="59"/>
      <c r="AW103" s="59"/>
      <c r="AX103" s="59"/>
      <c r="AY103" s="59"/>
      <c r="AZ103" s="59"/>
      <c r="BA103" s="59"/>
      <c r="BB103" s="59"/>
      <c r="BC103" s="59"/>
      <c r="BD103" s="59"/>
      <c r="BE103" s="59"/>
      <c r="BF103" s="59"/>
      <c r="BG103" s="59"/>
      <c r="BH103" s="59"/>
      <c r="BI103" s="59"/>
      <c r="BJ103" s="59"/>
      <c r="BK103" s="59"/>
      <c r="BL103" s="59"/>
      <c r="BM103" s="59"/>
    </row>
    <row r="104" s="3" customFormat="1" ht="18" spans="1:65">
      <c r="A104" s="4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0.0.1</v>
      </c>
      <c r="B104" s="52" t="s">
        <v>128</v>
      </c>
      <c r="C104" s="46"/>
      <c r="D104" s="53"/>
      <c r="E104" s="54" t="str">
        <f t="shared" si="0"/>
        <v> - </v>
      </c>
      <c r="F104" s="55"/>
      <c r="G104" s="56">
        <v>0</v>
      </c>
      <c r="H104" s="57">
        <f t="shared" si="1"/>
        <v>0</v>
      </c>
      <c r="I104" s="61"/>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c r="AG104" s="59"/>
      <c r="AH104" s="59"/>
      <c r="AI104" s="59"/>
      <c r="AJ104" s="59"/>
      <c r="AK104" s="59"/>
      <c r="AL104" s="59"/>
      <c r="AM104" s="59"/>
      <c r="AN104" s="59"/>
      <c r="AO104" s="59"/>
      <c r="AP104" s="59"/>
      <c r="AQ104" s="59"/>
      <c r="AR104" s="59"/>
      <c r="AS104" s="59"/>
      <c r="AT104" s="59"/>
      <c r="AU104" s="59"/>
      <c r="AV104" s="59"/>
      <c r="AW104" s="59"/>
      <c r="AX104" s="59"/>
      <c r="AY104" s="59"/>
      <c r="AZ104" s="59"/>
      <c r="BA104" s="59"/>
      <c r="BB104" s="59"/>
      <c r="BC104" s="59"/>
      <c r="BD104" s="59"/>
      <c r="BE104" s="59"/>
      <c r="BF104" s="59"/>
      <c r="BG104" s="59"/>
      <c r="BH104" s="59"/>
      <c r="BI104" s="59"/>
      <c r="BJ104" s="59"/>
      <c r="BK104" s="59"/>
      <c r="BL104" s="59"/>
      <c r="BM104" s="59"/>
    </row>
    <row r="105" s="3" customFormat="1" ht="18" spans="1:65">
      <c r="A105" s="44"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0.0.0.1</v>
      </c>
      <c r="B105" s="52" t="s">
        <v>129</v>
      </c>
      <c r="C105" s="46"/>
      <c r="D105" s="53"/>
      <c r="E105" s="54" t="str">
        <f t="shared" si="0"/>
        <v> - </v>
      </c>
      <c r="F105" s="55"/>
      <c r="G105" s="56">
        <v>0</v>
      </c>
      <c r="H105" s="57">
        <f t="shared" si="1"/>
        <v>0</v>
      </c>
      <c r="I105" s="61"/>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c r="AG105" s="59"/>
      <c r="AH105" s="59"/>
      <c r="AI105" s="59"/>
      <c r="AJ105" s="59"/>
      <c r="AK105" s="59"/>
      <c r="AL105" s="59"/>
      <c r="AM105" s="59"/>
      <c r="AN105" s="59"/>
      <c r="AO105" s="59"/>
      <c r="AP105" s="59"/>
      <c r="AQ105" s="59"/>
      <c r="AR105" s="59"/>
      <c r="AS105" s="59"/>
      <c r="AT105" s="59"/>
      <c r="AU105" s="59"/>
      <c r="AV105" s="59"/>
      <c r="AW105" s="59"/>
      <c r="AX105" s="59"/>
      <c r="AY105" s="59"/>
      <c r="AZ105" s="59"/>
      <c r="BA105" s="59"/>
      <c r="BB105" s="59"/>
      <c r="BC105" s="59"/>
      <c r="BD105" s="59"/>
      <c r="BE105" s="59"/>
      <c r="BF105" s="59"/>
      <c r="BG105" s="59"/>
      <c r="BH105" s="59"/>
      <c r="BI105" s="59"/>
      <c r="BJ105" s="59"/>
      <c r="BK105" s="59"/>
      <c r="BL105" s="59"/>
      <c r="BM105" s="59"/>
    </row>
  </sheetData>
  <mergeCells count="6">
    <mergeCell ref="A13:B13"/>
    <mergeCell ref="A23:B23"/>
    <mergeCell ref="A37:B37"/>
    <mergeCell ref="A48:B48"/>
    <mergeCell ref="A64:B64"/>
    <mergeCell ref="A67:B67"/>
  </mergeCells>
  <conditionalFormatting sqref="G101:G105">
    <cfRule type="dataBar" priority="2">
      <dataBar>
        <cfvo type="num" val="0"/>
        <cfvo type="num" val="1"/>
        <color rgb="FFE7EFF7"/>
      </dataBar>
      <extLst>
        <ext xmlns:x14="http://schemas.microsoft.com/office/spreadsheetml/2009/9/main" uri="{B025F937-C7B1-47D3-B67F-A62EFF666E3E}">
          <x14:id>{7d51e167-61b6-49d9-a291-95913b46732d}</x14:id>
        </ext>
      </extLst>
    </cfRule>
  </conditionalFormatting>
  <conditionalFormatting sqref="J101:BM105">
    <cfRule type="expression" dxfId="2" priority="4">
      <formula>AND(NOT(ISBLANK($D101)),$D101&lt;=J$5,$E101&gt;=J$5)</formula>
    </cfRule>
    <cfRule type="expression" dxfId="1" priority="3">
      <formula>AND($D101&lt;=J$5,ROUNDDOWN(($E101-$D101+1)*$G101,0)+$D101-1&gt;=J$5)</formula>
    </cfRule>
    <cfRule type="expression" dxfId="0" priority="1">
      <formula>J$5=TODAY()</formula>
    </cfRule>
  </conditionalFormatting>
  <hyperlinks>
    <hyperlink ref="B9" r:id="rId2" display="Watch Demo Videos of the Pro Version on Vertex42.com"/>
    <hyperlink ref="A2" r:id="rId3" display="https://www.vertex42.com/ExcelTemplates/excel-gantt-chart.html"/>
    <hyperlink ref="B35" r:id="rId4" display="Help improve Excel by voting on a suggestion to fix this problem."/>
  </hyperlinks>
  <pageMargins left="0.5" right="0.5" top="0.25" bottom="0.25" header="0.5" footer="0.5"/>
  <pageSetup paperSize="1" orientation="portrait"/>
  <headerFooter alignWithMargins="0"/>
  <drawing r:id="rId1"/>
  <extLst>
    <ext xmlns:x14="http://schemas.microsoft.com/office/spreadsheetml/2009/9/main" uri="{78C0D931-6437-407d-A8EE-F0AAD7539E65}">
      <x14:conditionalFormattings>
        <x14:conditionalFormatting xmlns:xm="http://schemas.microsoft.com/office/excel/2006/main">
          <x14:cfRule type="dataBar" id="{7d51e167-61b6-49d9-a291-95913b46732d}">
            <x14:dataBar minLength="0" maxLength="100" gradient="0">
              <x14:cfvo type="num">
                <xm:f>0</xm:f>
              </x14:cfvo>
              <x14:cfvo type="num">
                <xm:f>1</xm:f>
              </x14:cfvo>
              <x14:negativeFillColor rgb="FFFF0000"/>
              <x14:axisColor rgb="FF000000"/>
            </x14:dataBar>
          </x14:cfRule>
          <xm:sqref>G101:G105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Company>Vertex42 LLC</Company>
  <Application>Microsoft Excel</Application>
  <HeadingPairs>
    <vt:vector size="2" baseType="variant">
      <vt:variant>
        <vt:lpstr>工作表</vt:lpstr>
      </vt:variant>
      <vt:variant>
        <vt:i4>2</vt:i4>
      </vt:variant>
    </vt:vector>
  </HeadingPairs>
  <TitlesOfParts>
    <vt:vector size="2" baseType="lpstr">
      <vt:lpstr>GanttChart</vt:lpstr>
      <vt:lpstr>Help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Shine</cp:lastModifiedBy>
  <dcterms:created xsi:type="dcterms:W3CDTF">2010-06-09T16:05:00Z</dcterms:created>
  <cp:lastPrinted>2018-02-09T22:40:00Z</cp:lastPrinted>
  <dcterms:modified xsi:type="dcterms:W3CDTF">2024-09-04T13:46:39Z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y fmtid="{D5CDD505-2E9C-101B-9397-08002B2CF9AE}" pid="5" name="ICV">
    <vt:lpwstr>A4EEC28052DD47A1AD62C32BE109DF2F_13</vt:lpwstr>
  </property>
  <property fmtid="{D5CDD505-2E9C-101B-9397-08002B2CF9AE}" pid="6" name="KSOProductBuildVer">
    <vt:lpwstr>2052-12.1.0.17857</vt:lpwstr>
  </property>
</Properties>
</file>