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3DPrint\AC\SAND\Ref\"/>
    </mc:Choice>
  </mc:AlternateContent>
  <bookViews>
    <workbookView xWindow="0" yWindow="0" windowWidth="38400" windowHeight="17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D10" i="1" s="1"/>
  <c r="D13" i="1" l="1"/>
  <c r="D16" i="1" l="1"/>
  <c r="D19" i="1"/>
  <c r="D18" i="1"/>
  <c r="D17" i="1"/>
  <c r="D20" i="1"/>
  <c r="E16" i="1" l="1"/>
  <c r="G16" i="1"/>
  <c r="E20" i="1"/>
  <c r="G20" i="1"/>
  <c r="E17" i="1"/>
  <c r="G17" i="1"/>
  <c r="E18" i="1"/>
  <c r="G18" i="1"/>
  <c r="E19" i="1"/>
  <c r="G19" i="1"/>
</calcChain>
</file>

<file path=xl/sharedStrings.xml><?xml version="1.0" encoding="utf-8"?>
<sst xmlns="http://schemas.openxmlformats.org/spreadsheetml/2006/main" count="19" uniqueCount="19">
  <si>
    <t>Heater Dimension x</t>
  </si>
  <si>
    <t>Heater Dimension Y</t>
  </si>
  <si>
    <t>Track Distance</t>
  </si>
  <si>
    <t>Track Width</t>
  </si>
  <si>
    <t>Total vertical lines</t>
  </si>
  <si>
    <t>Lines length</t>
  </si>
  <si>
    <t>Cooper thickness</t>
  </si>
  <si>
    <t>Resistance @ 25 deg</t>
  </si>
  <si>
    <t>Resistance @ 100 deg</t>
  </si>
  <si>
    <t>Track area</t>
  </si>
  <si>
    <t>coper resistivity</t>
  </si>
  <si>
    <t>Power supply</t>
  </si>
  <si>
    <t>Resistance @ 60 deg</t>
  </si>
  <si>
    <t>Resistance @ 85 deg</t>
  </si>
  <si>
    <t>Resistance @ 120 deg</t>
  </si>
  <si>
    <t>Degrees</t>
  </si>
  <si>
    <t>Current</t>
  </si>
  <si>
    <t>by Róbert Lőrincz</t>
  </si>
  <si>
    <t>Note: Error on the higher side of the wattage due to copper losses in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</si>
</sst>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2"/>
    <xf numFmtId="0" fontId="3" fillId="0" borderId="0" xfId="0" applyFon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Heater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Sheet1!$F$16:$F$20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85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201.22170319798775</c:v>
                </c:pt>
                <c:pt idx="1">
                  <c:v>177.053852351947</c:v>
                </c:pt>
                <c:pt idx="2">
                  <c:v>163.06458930144876</c:v>
                </c:pt>
                <c:pt idx="3">
                  <c:v>155.684103054536</c:v>
                </c:pt>
                <c:pt idx="4">
                  <c:v>146.823570374307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DF-40BA-9AB1-0DFB1AA8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61696"/>
        <c:axId val="201860520"/>
      </c:scatterChart>
      <c:valAx>
        <c:axId val="20186169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Heated</a:t>
                </a:r>
                <a:r>
                  <a:rPr lang="en-US" sz="1400" baseline="0"/>
                  <a:t> Bed Temperature [°C]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0520"/>
        <c:crosses val="autoZero"/>
        <c:crossBetween val="midCat"/>
      </c:valAx>
      <c:valAx>
        <c:axId val="2018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Heater Power [W]</a:t>
                </a:r>
              </a:p>
            </c:rich>
          </c:tx>
          <c:layout>
            <c:manualLayout>
              <c:xMode val="edge"/>
              <c:yMode val="edge"/>
              <c:x val="2.0255134955817489E-2"/>
              <c:y val="0.2567215001498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586156</xdr:colOff>
      <xdr:row>2</xdr:row>
      <xdr:rowOff>29308</xdr:rowOff>
    </xdr:from>
    <xdr:to>
      <xdr:col>16</xdr:col>
      <xdr:colOff>128956</xdr:colOff>
      <xdr:row>18</xdr:row>
      <xdr:rowOff>171816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D63D484-7032-433B-82D5-A7E7F7256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rbiterprojec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zoomScale="130" zoomScaleNormal="130" workbookViewId="0">
      <selection activeCell="G28" sqref="G28"/>
    </sheetView>
  </sheetViews>
  <sheetFormatPr defaultRowHeight="15" x14ac:dyDescent="0.25"/>
  <cols>
    <col min="3" max="3" width="15.140625" customWidth="1"/>
  </cols>
  <sheetData>
    <row r="2" spans="2:7" x14ac:dyDescent="0.25">
      <c r="B2" t="s">
        <v>11</v>
      </c>
      <c r="D2" s="1">
        <v>24</v>
      </c>
    </row>
    <row r="3" spans="2:7" x14ac:dyDescent="0.25">
      <c r="B3" t="s">
        <v>0</v>
      </c>
      <c r="D3" s="1">
        <v>200</v>
      </c>
    </row>
    <row r="4" spans="2:7" x14ac:dyDescent="0.25">
      <c r="B4" t="s">
        <v>1</v>
      </c>
      <c r="D4" s="1">
        <v>200</v>
      </c>
    </row>
    <row r="5" spans="2:7" x14ac:dyDescent="0.25">
      <c r="B5" t="s">
        <v>2</v>
      </c>
      <c r="D5" s="1">
        <v>0.4</v>
      </c>
    </row>
    <row r="6" spans="2:7" x14ac:dyDescent="0.25">
      <c r="B6" t="s">
        <v>3</v>
      </c>
      <c r="D6" s="1">
        <v>2.4</v>
      </c>
    </row>
    <row r="8" spans="2:7" x14ac:dyDescent="0.25">
      <c r="B8" t="s">
        <v>4</v>
      </c>
      <c r="D8">
        <f>(D4-D5)/(D5+D6)</f>
        <v>71.285714285714292</v>
      </c>
    </row>
    <row r="9" spans="2:7" x14ac:dyDescent="0.25">
      <c r="D9">
        <f>(D3-2)*(D8+1)</f>
        <v>14312.571428571429</v>
      </c>
    </row>
    <row r="10" spans="2:7" x14ac:dyDescent="0.25">
      <c r="B10" t="s">
        <v>5</v>
      </c>
      <c r="D10" s="1">
        <f>D9</f>
        <v>14312.571428571429</v>
      </c>
    </row>
    <row r="12" spans="2:7" x14ac:dyDescent="0.25">
      <c r="B12" t="s">
        <v>6</v>
      </c>
      <c r="D12" s="1">
        <v>3.5000000000000003E-2</v>
      </c>
    </row>
    <row r="13" spans="2:7" x14ac:dyDescent="0.25">
      <c r="B13" t="s">
        <v>9</v>
      </c>
      <c r="D13">
        <f>D12*D6</f>
        <v>8.4000000000000005E-2</v>
      </c>
    </row>
    <row r="14" spans="2:7" x14ac:dyDescent="0.25">
      <c r="B14" t="s">
        <v>10</v>
      </c>
      <c r="D14">
        <v>1.68</v>
      </c>
    </row>
    <row r="15" spans="2:7" x14ac:dyDescent="0.25">
      <c r="F15" t="s">
        <v>15</v>
      </c>
      <c r="G15" t="s">
        <v>16</v>
      </c>
    </row>
    <row r="16" spans="2:7" x14ac:dyDescent="0.25">
      <c r="B16" t="s">
        <v>7</v>
      </c>
      <c r="D16">
        <f>D14*0.00001*(D10/D13)</f>
        <v>2.862514285714286</v>
      </c>
      <c r="E16">
        <f>D$2*D$2/D16</f>
        <v>201.22170319798775</v>
      </c>
      <c r="F16">
        <v>25</v>
      </c>
      <c r="G16">
        <f>D$2/D16</f>
        <v>8.3842376332494908</v>
      </c>
    </row>
    <row r="17" spans="2:7" x14ac:dyDescent="0.25">
      <c r="B17" t="s">
        <v>12</v>
      </c>
      <c r="D17">
        <f t="shared" ref="D17:D18" si="0">D$14*0.00001*(D$10/D$13)*(1+0.0039*(F17-25))</f>
        <v>3.2532474857142861</v>
      </c>
      <c r="E17">
        <f>D$2*D$2/D17</f>
        <v>177.053852351947</v>
      </c>
      <c r="F17">
        <v>60</v>
      </c>
      <c r="G17">
        <f t="shared" ref="G17:G20" si="1">D$2/D17</f>
        <v>7.3772438479977911</v>
      </c>
    </row>
    <row r="18" spans="2:7" x14ac:dyDescent="0.25">
      <c r="B18" t="s">
        <v>13</v>
      </c>
      <c r="D18">
        <f t="shared" si="0"/>
        <v>3.532342628571429</v>
      </c>
      <c r="E18">
        <f>D$2*D$2/D18</f>
        <v>163.06458930144876</v>
      </c>
      <c r="F18">
        <v>85</v>
      </c>
      <c r="G18">
        <f t="shared" si="1"/>
        <v>6.7943578875603645</v>
      </c>
    </row>
    <row r="19" spans="2:7" x14ac:dyDescent="0.25">
      <c r="B19" t="s">
        <v>8</v>
      </c>
      <c r="D19">
        <f>D$14*0.00001*(D$10/D$13)*(1+0.0039*(F19-25))</f>
        <v>3.6997997142857146</v>
      </c>
      <c r="E19">
        <f>D$2*D$2/D19</f>
        <v>155.684103054536</v>
      </c>
      <c r="F19">
        <v>100</v>
      </c>
      <c r="G19">
        <f t="shared" si="1"/>
        <v>6.4868376272723332</v>
      </c>
    </row>
    <row r="20" spans="2:7" x14ac:dyDescent="0.25">
      <c r="B20" t="s">
        <v>14</v>
      </c>
      <c r="D20">
        <f>D$14*0.00001*(D$10/D$13)*(1+0.0039*(F20-25))</f>
        <v>3.9230758285714291</v>
      </c>
      <c r="E20">
        <f>D$2*D$2/D20</f>
        <v>146.823570374307</v>
      </c>
      <c r="F20">
        <v>120</v>
      </c>
      <c r="G20">
        <f t="shared" si="1"/>
        <v>6.1176487655961251</v>
      </c>
    </row>
    <row r="24" spans="2:7" x14ac:dyDescent="0.25">
      <c r="B24" s="2" t="s">
        <v>17</v>
      </c>
    </row>
    <row r="26" spans="2:7" x14ac:dyDescent="0.25">
      <c r="B26" s="3" t="s">
        <v>18</v>
      </c>
    </row>
  </sheetData>
  <hyperlinks>
    <hyperlink ref="B24" r:id="rId1"/>
  </hyperlinks>
  <pageMargins left="0.7" right="0.7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undoz</cp:lastModifiedBy>
  <dcterms:created xsi:type="dcterms:W3CDTF">2020-04-21T20:03:46Z</dcterms:created>
  <dcterms:modified xsi:type="dcterms:W3CDTF">2024-01-18T17:39:13Z</dcterms:modified>
</cp:coreProperties>
</file>