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Screw Tracker" sheetId="2" r:id="rId5"/>
  </sheets>
  <definedNames/>
  <calcPr/>
</workbook>
</file>

<file path=xl/sharedStrings.xml><?xml version="1.0" encoding="utf-8"?>
<sst xmlns="http://schemas.openxmlformats.org/spreadsheetml/2006/main" count="349" uniqueCount="186">
  <si>
    <t>LH Stinger</t>
  </si>
  <si>
    <t>Category</t>
  </si>
  <si>
    <t>Already Have</t>
  </si>
  <si>
    <t>Component / Item</t>
  </si>
  <si>
    <t xml:space="preserve">Qty </t>
  </si>
  <si>
    <t>Est. USD</t>
  </si>
  <si>
    <t>Est. EUR</t>
  </si>
  <si>
    <t>Est. Total</t>
  </si>
  <si>
    <t>Sources</t>
  </si>
  <si>
    <t>Notes</t>
  </si>
  <si>
    <t>Filament</t>
  </si>
  <si>
    <t>FusRock ABS-GF 1000g - Black</t>
  </si>
  <si>
    <t>FusRock ABS-GF</t>
  </si>
  <si>
    <t>FusRock ABS-GF 1000g - Red</t>
  </si>
  <si>
    <t>Frame Extrusion</t>
  </si>
  <si>
    <t>Z Pillars 3060 400mm</t>
  </si>
  <si>
    <t>Ali</t>
  </si>
  <si>
    <t>Misumi</t>
  </si>
  <si>
    <t>Z Top 3030 400mm</t>
  </si>
  <si>
    <t>Y 3090 345mm</t>
  </si>
  <si>
    <t>Bottom 3090 400mm</t>
  </si>
  <si>
    <t>X Gantry 2020V 323mm</t>
  </si>
  <si>
    <t>Feet</t>
  </si>
  <si>
    <t>Rubber Feet (Y)</t>
  </si>
  <si>
    <t>Z Frame Support - Flat Rubber or Stiff Foam - ~88x28x5mm</t>
  </si>
  <si>
    <t>Hardware Store</t>
  </si>
  <si>
    <t>Frame Bracket</t>
  </si>
  <si>
    <t>Joining T plate Bottom</t>
  </si>
  <si>
    <t>Magic Dragon</t>
  </si>
  <si>
    <t>Three Way Corner</t>
  </si>
  <si>
    <t>Ratrig</t>
  </si>
  <si>
    <t>Bracket 90 No Tabs</t>
  </si>
  <si>
    <t>Bracket 90 Cast</t>
  </si>
  <si>
    <t>Linear Rail</t>
  </si>
  <si>
    <t>MGN 12H 300mm</t>
  </si>
  <si>
    <t>KB3D</t>
  </si>
  <si>
    <t>MGN 12H 250mm</t>
  </si>
  <si>
    <t>Belt</t>
  </si>
  <si>
    <t>Belt Gates 2GT 188mm Closed Loop 6mm</t>
  </si>
  <si>
    <t>Ali Tri</t>
  </si>
  <si>
    <t>Belt Gates LL 2GT 6mm - 3m</t>
  </si>
  <si>
    <t>Ali BLV</t>
  </si>
  <si>
    <t>Belt Gates LL 2GT 9mm - 1m</t>
  </si>
  <si>
    <t>Ali Mellow</t>
  </si>
  <si>
    <t>Pulleys</t>
  </si>
  <si>
    <t>Pulley 2GT 6mm</t>
  </si>
  <si>
    <t>Powge</t>
  </si>
  <si>
    <t>Pulley 2GT  9mm</t>
  </si>
  <si>
    <t>Pulley 2GT 80Tooth 6mm (x2)</t>
  </si>
  <si>
    <t>Idler</t>
  </si>
  <si>
    <t>Idler Gates 2GT 6mm Tooth</t>
  </si>
  <si>
    <t>Motion</t>
  </si>
  <si>
    <t>Idler Gates 2GT  9mm Tooth</t>
  </si>
  <si>
    <t>Bearing 625 2RS (x8)</t>
  </si>
  <si>
    <t>Shaft Round 5x25mm</t>
  </si>
  <si>
    <t>Shaft Round 5x30mm</t>
  </si>
  <si>
    <t>D shaft 50x5mm</t>
  </si>
  <si>
    <t>D shaft 72x5mm</t>
  </si>
  <si>
    <t>Bed Carriage</t>
  </si>
  <si>
    <t>Custom Cut CF Carriage (3K - 3mm Plain Matte)</t>
  </si>
  <si>
    <r>
      <rPr>
        <rFont val="Calibri"/>
        <color rgb="FF0000FF"/>
        <sz val="11.0"/>
        <u/>
      </rPr>
      <t>Ali</t>
    </r>
    <r>
      <rPr>
        <rFont val="Calibri"/>
        <sz val="11.0"/>
      </rPr>
      <t xml:space="preserve"> - CNC Custom Cut</t>
    </r>
  </si>
  <si>
    <t>Bed - Option 200mm^2</t>
  </si>
  <si>
    <t>CF Bed Surface 200 mm^2 (3K - 3mm Plain Matte)</t>
  </si>
  <si>
    <r>
      <rPr>
        <rFont val="Calibri"/>
        <color rgb="FF0000FF"/>
        <sz val="11.0"/>
        <u/>
      </rPr>
      <t>Ali</t>
    </r>
    <r>
      <rPr>
        <rFont val="Calibri"/>
        <color rgb="FF000000"/>
        <sz val="11.0"/>
      </rPr>
      <t xml:space="preserve"> (DIY)</t>
    </r>
  </si>
  <si>
    <r>
      <rPr>
        <rFont val="Calibri"/>
        <color rgb="FF0000FF"/>
        <sz val="11.0"/>
        <u/>
      </rPr>
      <t>Ali</t>
    </r>
    <r>
      <rPr>
        <rFont val="Calibri"/>
        <sz val="11.0"/>
      </rPr>
      <t xml:space="preserve"> - CNC Custom Cut</t>
    </r>
  </si>
  <si>
    <t>Polyimide Film Heater Heating element (150 x 150 100W 24V)</t>
  </si>
  <si>
    <t>Bed - Option 235mm^2</t>
  </si>
  <si>
    <t>CREALITY Hotbed Kit for Ender 3 V2 235x235 220W</t>
  </si>
  <si>
    <t>Bed PEI Film</t>
  </si>
  <si>
    <t>WhamBam PEX Sheet (220 mm^2)</t>
  </si>
  <si>
    <t>WhamBam</t>
  </si>
  <si>
    <t>Extruder</t>
  </si>
  <si>
    <t>Orbiter 2.0 or Sherpa Mini</t>
  </si>
  <si>
    <t>Biqu</t>
  </si>
  <si>
    <t>Hotend</t>
  </si>
  <si>
    <t>Rapido</t>
  </si>
  <si>
    <t>Ali TL BLV</t>
  </si>
  <si>
    <t>Mellow NF Crazy HF Volcano</t>
  </si>
  <si>
    <t>3D Matador Store</t>
  </si>
  <si>
    <t xml:space="preserve">Trianglelab Melt zone extender </t>
  </si>
  <si>
    <t>Ali TL</t>
  </si>
  <si>
    <t>Heater</t>
  </si>
  <si>
    <t xml:space="preserve">Heater Cartridge 24V 70W </t>
  </si>
  <si>
    <t>Nozzle</t>
  </si>
  <si>
    <t>Bondtech CHT 0.5 mm</t>
  </si>
  <si>
    <t>Thermistor</t>
  </si>
  <si>
    <t>Thermistor PT1000</t>
  </si>
  <si>
    <t>External Thermistors  (Case, Motor, Bed)</t>
  </si>
  <si>
    <t>Controller</t>
  </si>
  <si>
    <t>BIGTREETECH TMC2240 V1.0</t>
  </si>
  <si>
    <t>Manta M8P</t>
  </si>
  <si>
    <t>BTT Pi V1.2</t>
  </si>
  <si>
    <t>ADXL 345</t>
  </si>
  <si>
    <t>Stepper Motor</t>
  </si>
  <si>
    <t>LDO-42STH40-1684AC - Z Motors (1.8*)</t>
  </si>
  <si>
    <t>West3D</t>
  </si>
  <si>
    <t>LDO-42STH48-2504AC - X &amp; Y Motors (1.8*)</t>
  </si>
  <si>
    <t>Power Supply</t>
  </si>
  <si>
    <t>Power Supply LRS-350-24</t>
  </si>
  <si>
    <t>Mouser</t>
  </si>
  <si>
    <r>
      <rPr>
        <rFont val="Calibri"/>
        <color rgb="FF0000FF"/>
        <sz val="11.0"/>
        <u/>
      </rPr>
      <t>KB3D (Meanwel</t>
    </r>
    <r>
      <rPr>
        <rFont val="Calibri"/>
        <color rgb="FF000000"/>
        <sz val="11.0"/>
        <u/>
      </rPr>
      <t>)</t>
    </r>
    <r>
      <rPr>
        <rFont val="Calibri"/>
        <color rgb="FF000000"/>
        <sz val="11.0"/>
      </rPr>
      <t xml:space="preserve"> (US)</t>
    </r>
  </si>
  <si>
    <t>Power Supply LRS-150-36</t>
  </si>
  <si>
    <t>5V External Power Supply (RPi)</t>
  </si>
  <si>
    <t>Amazon</t>
  </si>
  <si>
    <t>Fan</t>
  </si>
  <si>
    <t xml:space="preserve">FAN - Part - 5015 GDSTIME </t>
  </si>
  <si>
    <t>FAN - Hotend - 40MM AXIAL - SUNON KD2404PFB3 24V</t>
  </si>
  <si>
    <t>FAN - Case - SUNON HA60251V4-1000U-A99</t>
  </si>
  <si>
    <t>Microswitch</t>
  </si>
  <si>
    <t>Microswitch OMRON D2F-5L (x5)</t>
  </si>
  <si>
    <t xml:space="preserve">Endstop Limit Miro Switch </t>
  </si>
  <si>
    <t>SSR</t>
  </si>
  <si>
    <t>GEYA SSR GSR-1-125DA (Global AC input control)</t>
  </si>
  <si>
    <t>Power Socket</t>
  </si>
  <si>
    <t>AC 250V 3 Terminal Power Socket with Fuse</t>
  </si>
  <si>
    <t>Wire</t>
  </si>
  <si>
    <t>Stepper Cable  1.5m  - 24 AWG</t>
  </si>
  <si>
    <t>Stepper Cable  1m  - 24 AWG</t>
  </si>
  <si>
    <t>Endstop Cables 5m - 24 AWG</t>
  </si>
  <si>
    <t>AC/DC Wire 16AWG Silicone (Various)</t>
  </si>
  <si>
    <t>https://www.omnicalculator.com/physics/dc-wire-size</t>
  </si>
  <si>
    <t>Insulation</t>
  </si>
  <si>
    <t>Heatshrink</t>
  </si>
  <si>
    <t>Cable Sleeve 12.7mm Split Techflex</t>
  </si>
  <si>
    <t>Cable Sleeve 9.5mm Split Techflex</t>
  </si>
  <si>
    <t>Terminals</t>
  </si>
  <si>
    <t>AC Terminals Various (Pin, Spade Fem, Fork)</t>
  </si>
  <si>
    <t>Amazon (Spade)</t>
  </si>
  <si>
    <t>Amazon (Fork)</t>
  </si>
  <si>
    <t>Amazon (Pin)</t>
  </si>
  <si>
    <t>Connector</t>
  </si>
  <si>
    <t>WAGO 5pos 221</t>
  </si>
  <si>
    <t>Connectors XT60 (Heaters)</t>
  </si>
  <si>
    <t>Connectors Molex Micro-Fit 3.0 2pin (Endstops)</t>
  </si>
  <si>
    <t>Connectors JST ZH 2.54 Various (Board)</t>
  </si>
  <si>
    <t>Breakout Connectors</t>
  </si>
  <si>
    <t>DB25 Connector 25 Pin D-sub Male Breakout Connector (BMS)</t>
  </si>
  <si>
    <t>DB25 Plug Cable 24AWG (B-DB25-F 3M )</t>
  </si>
  <si>
    <t>Heat Insert</t>
  </si>
  <si>
    <t>Heat Insert M3 Short 5x4mm</t>
  </si>
  <si>
    <t>CNC Kitchen</t>
  </si>
  <si>
    <t>Heat Insert M3 Long 4.6X7mm</t>
  </si>
  <si>
    <t>Heat Insert M5 Short 7x5mm</t>
  </si>
  <si>
    <t>Shim</t>
  </si>
  <si>
    <t>Shim 7x5x0.5mm (50pack)</t>
  </si>
  <si>
    <t>Shim 10x5x1mm (50pack)</t>
  </si>
  <si>
    <t>Fasteners</t>
  </si>
  <si>
    <t>Fasteners (See Screw Tracker Page)</t>
  </si>
  <si>
    <t>See Screw Tracker Tab</t>
  </si>
  <si>
    <t>Magnet</t>
  </si>
  <si>
    <t>6x3 Round Magnet (Quickdraw)</t>
  </si>
  <si>
    <t>Optional</t>
  </si>
  <si>
    <t>M8 Metal Drill Bit (Enlarging corner joints and plate)</t>
  </si>
  <si>
    <t>Engineer square (Squaring the frame)</t>
  </si>
  <si>
    <t>Quick Grip Clamps</t>
  </si>
  <si>
    <t>Total</t>
  </si>
  <si>
    <t>Eur to USD</t>
  </si>
  <si>
    <t>Printer</t>
  </si>
  <si>
    <t>Washers</t>
  </si>
  <si>
    <t>Hex Nuts</t>
  </si>
  <si>
    <t>Lock Nuts</t>
  </si>
  <si>
    <t>3030 T nut Square</t>
  </si>
  <si>
    <t>3030 T Nut Drop In</t>
  </si>
  <si>
    <t>2020 T nut Square</t>
  </si>
  <si>
    <t>2020 T Nut Drop In</t>
  </si>
  <si>
    <t>Insert Short</t>
  </si>
  <si>
    <t>Insert Long</t>
  </si>
  <si>
    <t>SHCS</t>
  </si>
  <si>
    <t>BHCS</t>
  </si>
  <si>
    <t>FHCS</t>
  </si>
  <si>
    <t>M2</t>
  </si>
  <si>
    <t>M5 10mm Low Head x2</t>
  </si>
  <si>
    <t>M 2.5</t>
  </si>
  <si>
    <t>M3</t>
  </si>
  <si>
    <t>M4</t>
  </si>
  <si>
    <t>M5</t>
  </si>
  <si>
    <t>M6</t>
  </si>
  <si>
    <t>M8</t>
  </si>
  <si>
    <t>Eletronic Box</t>
  </si>
  <si>
    <t>Extra Multiplier</t>
  </si>
  <si>
    <t>Insert  M3 Short = 5x4 mm</t>
  </si>
  <si>
    <t>Insert M3 Long = 4.6x5.7 mm</t>
  </si>
  <si>
    <t>Insert M5 Short = 6.3x5.8 mm</t>
  </si>
  <si>
    <t>Total:</t>
  </si>
  <si>
    <t>Items</t>
  </si>
  <si>
    <t>~ Bolt Depot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</si>
</sst>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\$#,##0.00"/>
    <numFmt numFmtId="166" formatCode="[$€]#,##0.00"/>
    <numFmt numFmtId="167" formatCode="#,##0[$kr.]"/>
    <numFmt numFmtId="168" formatCode="&quot;$&quot;#,##0.00"/>
  </numFmts>
  <fonts count="34">
    <font>
      <sz val="10.0"/>
      <color rgb="FF000000"/>
      <name val="Arial"/>
      <scheme val="minor"/>
    </font>
    <font>
      <b/>
      <sz val="30.0"/>
      <color rgb="FFFF0000"/>
      <name val="Calibri"/>
    </font>
    <font/>
    <font>
      <b/>
      <sz val="24.0"/>
      <color rgb="FFFF0000"/>
      <name val="Calibri"/>
    </font>
    <font>
      <b/>
      <sz val="11.0"/>
      <color rgb="FFFFFFFF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000000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color theme="1"/>
      <name val="Arial"/>
    </font>
    <font>
      <sz val="11.0"/>
      <color theme="1"/>
      <name val="Arial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color rgb="FFFF0000"/>
      <name val="Calibri"/>
    </font>
    <font>
      <strike/>
      <sz val="11.0"/>
      <color rgb="FF000000"/>
      <name val="Calibri"/>
    </font>
    <font>
      <u/>
      <sz val="11.0"/>
      <color rgb="FF99B5E6"/>
      <name val="Calibri"/>
    </font>
    <font>
      <u/>
      <sz val="11.0"/>
      <color rgb="FF99B5E6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b/>
      <sz val="11.0"/>
      <color rgb="FFCC0000"/>
      <name val="Calibri"/>
    </font>
    <font>
      <sz val="11.0"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</fills>
  <borders count="5">
    <border/>
    <border>
      <left/>
      <top/>
      <bottom/>
    </border>
    <border>
      <top/>
      <bottom/>
    </border>
    <border>
      <left style="thin">
        <color rgb="FF000000"/>
      </left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center" wrapText="0"/>
    </xf>
    <xf borderId="2" fillId="0" fontId="2" numFmtId="0" xfId="0" applyBorder="1" applyFont="1"/>
    <xf borderId="0" fillId="0" fontId="3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3" fontId="4" numFmtId="0" xfId="0" applyAlignment="1" applyFill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4" fontId="7" numFmtId="164" xfId="0" applyAlignment="1" applyFill="1" applyFont="1" applyNumberFormat="1">
      <alignment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8" numFmtId="0" xfId="0" applyAlignment="1" applyFont="1">
      <alignment shrinkToFit="0" vertical="center" wrapText="1"/>
    </xf>
    <xf borderId="0" fillId="4" fontId="7" numFmtId="0" xfId="0" applyAlignment="1" applyFont="1">
      <alignment shrinkToFit="0" vertical="center" wrapText="1"/>
    </xf>
    <xf borderId="0" fillId="5" fontId="5" numFmtId="0" xfId="0" applyAlignment="1" applyFill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bottom" wrapText="1"/>
    </xf>
    <xf borderId="0" fillId="0" fontId="5" numFmtId="165" xfId="0" applyAlignment="1" applyFont="1" applyNumberFormat="1">
      <alignment readingOrder="0" shrinkToFit="0" vertical="center" wrapText="0"/>
    </xf>
    <xf borderId="0" fillId="0" fontId="5" numFmtId="166" xfId="0" applyAlignment="1" applyFont="1" applyNumberFormat="1">
      <alignment shrinkToFit="0" vertical="center" wrapText="0"/>
    </xf>
    <xf borderId="0" fillId="0" fontId="5" numFmtId="165" xfId="0" applyAlignment="1" applyFont="1" applyNumberFormat="1">
      <alignment shrinkToFit="0" vertical="center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6" fontId="12" numFmtId="0" xfId="0" applyAlignment="1" applyFill="1" applyFont="1">
      <alignment vertical="bottom"/>
    </xf>
    <xf borderId="0" fillId="6" fontId="13" numFmtId="0" xfId="0" applyAlignment="1" applyFont="1">
      <alignment horizontal="center" vertical="bottom"/>
    </xf>
    <xf borderId="0" fillId="6" fontId="9" numFmtId="0" xfId="0" applyAlignment="1" applyFont="1">
      <alignment horizontal="center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9" numFmtId="165" xfId="0" applyAlignment="1" applyFont="1" applyNumberForma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8" numFmtId="0" xfId="0" applyAlignment="1" applyFont="1">
      <alignment horizontal="center"/>
    </xf>
    <xf borderId="0" fillId="0" fontId="5" numFmtId="0" xfId="0" applyAlignment="1" applyFont="1">
      <alignment horizontal="center" shrinkToFit="0" vertical="bottom" wrapText="0"/>
    </xf>
    <xf borderId="0" fillId="0" fontId="19" numFmtId="165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0" numFmtId="165" xfId="0" applyAlignment="1" applyFont="1" applyNumberFormat="1">
      <alignment horizontal="right"/>
    </xf>
    <xf borderId="0" fillId="0" fontId="12" numFmtId="166" xfId="0" applyFont="1" applyNumberFormat="1"/>
    <xf borderId="0" fillId="0" fontId="2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12" numFmtId="0" xfId="0" applyFont="1"/>
    <xf borderId="0" fillId="0" fontId="22" numFmtId="165" xfId="0" applyAlignment="1" applyFont="1" applyNumberFormat="1">
      <alignment horizontal="center" shrinkToFit="0" vertical="center" wrapText="0"/>
    </xf>
    <xf borderId="0" fillId="0" fontId="23" numFmtId="0" xfId="0" applyAlignment="1" applyFont="1">
      <alignment shrinkToFit="0" vertical="center" wrapText="0"/>
    </xf>
    <xf borderId="0" fillId="0" fontId="24" numFmtId="0" xfId="0" applyAlignment="1" applyFont="1">
      <alignment readingOrder="0" shrinkToFit="0" vertical="center" wrapText="1"/>
    </xf>
    <xf borderId="0" fillId="0" fontId="25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shrinkToFit="0" vertical="center" wrapText="1"/>
    </xf>
    <xf borderId="0" fillId="0" fontId="20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26" numFmtId="0" xfId="0" applyAlignment="1" applyFont="1">
      <alignment horizontal="center" readingOrder="0" shrinkToFit="0" vertical="bottom" wrapText="0"/>
    </xf>
    <xf borderId="0" fillId="0" fontId="5" numFmtId="166" xfId="0" applyAlignment="1" applyFont="1" applyNumberFormat="1">
      <alignment readingOrder="0" shrinkToFit="0" vertical="center" wrapText="0"/>
    </xf>
    <xf borderId="0" fillId="0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/>
    </xf>
    <xf borderId="0" fillId="0" fontId="20" numFmtId="0" xfId="0" applyFont="1"/>
    <xf borderId="0" fillId="0" fontId="29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7" fontId="12" numFmtId="0" xfId="0" applyAlignment="1" applyFill="1" applyFont="1">
      <alignment vertical="bottom"/>
    </xf>
    <xf borderId="0" fillId="7" fontId="13" numFmtId="0" xfId="0" applyAlignment="1" applyFont="1">
      <alignment vertical="bottom"/>
    </xf>
    <xf borderId="0" fillId="0" fontId="5" numFmtId="0" xfId="0" applyAlignment="1" applyFont="1">
      <alignment horizontal="left" shrinkToFit="0" vertical="center" wrapText="0"/>
    </xf>
    <xf borderId="0" fillId="8" fontId="5" numFmtId="0" xfId="0" applyAlignment="1" applyFill="1" applyFont="1">
      <alignment horizontal="center" shrinkToFit="0" vertical="center" wrapText="0"/>
    </xf>
    <xf borderId="0" fillId="8" fontId="5" numFmtId="165" xfId="0" applyAlignment="1" applyFont="1" applyNumberFormat="1">
      <alignment horizontal="center" shrinkToFit="0" vertical="center" wrapText="0"/>
    </xf>
    <xf borderId="0" fillId="8" fontId="5" numFmtId="167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right" shrinkToFit="0" vertical="center" wrapText="0"/>
    </xf>
    <xf borderId="0" fillId="0" fontId="6" numFmtId="165" xfId="0" applyAlignment="1" applyFont="1" applyNumberFormat="1">
      <alignment horizontal="left" readingOrder="0" shrinkToFit="0" vertical="center" wrapText="0"/>
    </xf>
    <xf borderId="0" fillId="0" fontId="6" numFmtId="167" xfId="0" applyAlignment="1" applyFont="1" applyNumberFormat="1">
      <alignment horizontal="left" shrinkToFit="0" vertical="center" wrapText="0"/>
    </xf>
    <xf borderId="0" fillId="0" fontId="30" numFmtId="0" xfId="0" applyFont="1"/>
    <xf borderId="0" fillId="3" fontId="12" numFmtId="0" xfId="0" applyAlignment="1" applyFont="1">
      <alignment vertical="bottom"/>
    </xf>
    <xf borderId="0" fillId="0" fontId="31" numFmtId="0" xfId="0" applyAlignment="1" applyFont="1">
      <alignment horizontal="center" shrinkToFit="0" vertical="bottom" wrapText="1"/>
    </xf>
    <xf borderId="0" fillId="0" fontId="32" numFmtId="0" xfId="0" applyAlignment="1" applyFont="1">
      <alignment horizontal="center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shrinkToFit="0" vertical="bottom" wrapText="1"/>
    </xf>
    <xf borderId="0" fillId="6" fontId="31" numFmtId="0" xfId="0" applyAlignment="1" applyFont="1">
      <alignment horizontal="center" vertical="bottom"/>
    </xf>
    <xf borderId="0" fillId="6" fontId="32" numFmtId="0" xfId="0" applyAlignment="1" applyFont="1">
      <alignment horizontal="center" shrinkToFit="0" vertical="bottom" wrapText="0"/>
    </xf>
    <xf borderId="0" fillId="9" fontId="32" numFmtId="0" xfId="0" applyAlignment="1" applyFill="1" applyFont="1">
      <alignment horizontal="right" shrinkToFit="0" vertical="bottom" wrapText="0"/>
    </xf>
    <xf borderId="0" fillId="9" fontId="12" numFmtId="0" xfId="0" applyAlignment="1" applyFont="1">
      <alignment vertical="bottom"/>
    </xf>
    <xf borderId="0" fillId="9" fontId="9" numFmtId="0" xfId="0" applyAlignment="1" applyFont="1">
      <alignment horizontal="center" shrinkToFit="0" vertical="bottom" wrapText="0"/>
    </xf>
    <xf borderId="0" fillId="9" fontId="9" numFmtId="0" xfId="0" applyAlignment="1" applyFont="1">
      <alignment shrinkToFit="0" vertical="bottom" wrapText="0"/>
    </xf>
    <xf borderId="0" fillId="5" fontId="32" numFmtId="0" xfId="0" applyAlignment="1" applyFont="1">
      <alignment horizontal="right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4" fillId="4" fontId="9" numFmtId="0" xfId="0" applyAlignment="1" applyBorder="1" applyFont="1">
      <alignment horizontal="center" shrinkToFit="0" vertical="bottom" wrapText="0"/>
    </xf>
    <xf borderId="0" fillId="0" fontId="32" numFmtId="0" xfId="0" applyAlignment="1" applyFont="1">
      <alignment horizontal="right" shrinkToFit="0" vertical="bottom" wrapText="0"/>
    </xf>
    <xf borderId="0" fillId="7" fontId="4" numFmtId="0" xfId="0" applyAlignment="1" applyFont="1">
      <alignment horizontal="center" shrinkToFit="0" vertical="bottom" wrapText="0"/>
    </xf>
    <xf borderId="0" fillId="6" fontId="32" numFmtId="0" xfId="0" applyAlignment="1" applyFont="1">
      <alignment shrinkToFit="0" vertical="bottom" wrapText="0"/>
    </xf>
    <xf borderId="0" fillId="10" fontId="4" numFmtId="0" xfId="0" applyAlignment="1" applyFill="1" applyFont="1">
      <alignment horizontal="center" shrinkToFit="0" vertical="bottom" wrapText="0"/>
    </xf>
    <xf borderId="0" fillId="10" fontId="12" numFmtId="0" xfId="0" applyAlignment="1" applyFont="1">
      <alignment vertical="bottom"/>
    </xf>
    <xf borderId="0" fillId="8" fontId="9" numFmtId="0" xfId="0" applyAlignment="1" applyFont="1">
      <alignment horizontal="center" readingOrder="0" shrinkToFit="0" vertical="bottom" wrapText="0"/>
    </xf>
    <xf borderId="0" fillId="11" fontId="33" numFmtId="0" xfId="0" applyFill="1" applyFont="1"/>
    <xf borderId="0" fillId="11" fontId="12" numFmtId="0" xfId="0" applyFont="1"/>
    <xf borderId="0" fillId="11" fontId="33" numFmtId="168" xfId="0" applyFont="1" applyNumberFormat="1"/>
    <xf borderId="0" fillId="11" fontId="33" numFmtId="0" xfId="0" applyAlignment="1" applyFont="1">
      <alignment readingOrder="0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liexpress.com/item/4000389892453.html" TargetMode="External"/><Relationship Id="rId42" Type="http://schemas.openxmlformats.org/officeDocument/2006/relationships/hyperlink" Target="https://www.aliexpress.com/item/4000389892453.html" TargetMode="External"/><Relationship Id="rId41" Type="http://schemas.openxmlformats.org/officeDocument/2006/relationships/hyperlink" Target="https://www.aliexpress.com/item/1005003971850501.html" TargetMode="External"/><Relationship Id="rId44" Type="http://schemas.openxmlformats.org/officeDocument/2006/relationships/hyperlink" Target="https://www.aliexpress.com/item/1005005695372138.html?spm=a2g0o.order_list.order_list_main.17.4a221802yHN6vU" TargetMode="External"/><Relationship Id="rId43" Type="http://schemas.openxmlformats.org/officeDocument/2006/relationships/hyperlink" Target="https://www.aliexpress.com/item/1005004749153627.html" TargetMode="External"/><Relationship Id="rId46" Type="http://schemas.openxmlformats.org/officeDocument/2006/relationships/hyperlink" Target="https://biqu.equipment/collections/extruder-hotend-heatsink-j-heat/products/biqu-orbiter-v1-5-extruder-dual-driver-gear-extrusion-3d-printer-parts-for-cr10-10s-ender3-3-pro-ender5?variant=40041793716322" TargetMode="External"/><Relationship Id="rId45" Type="http://schemas.openxmlformats.org/officeDocument/2006/relationships/hyperlink" Target="https://whambam3d.com/collections/build-surfaces/products/add-on-pex-build-surface-165-x-165?variant=19032970035298" TargetMode="External"/><Relationship Id="rId48" Type="http://schemas.openxmlformats.org/officeDocument/2006/relationships/hyperlink" Target="https://www.aliexpress.us/item/2251832773967321.html?spm=a2g0s.12269583.0.0.1011b19055dkpH&amp;gatewayAdapt=glo2usa" TargetMode="External"/><Relationship Id="rId47" Type="http://schemas.openxmlformats.org/officeDocument/2006/relationships/hyperlink" Target="https://www.aliexpress.com/item/1005004386384786.html?spm=a2g0o.cart.0.0.583538daIggDuk&amp;mp=1" TargetMode="External"/><Relationship Id="rId49" Type="http://schemas.openxmlformats.org/officeDocument/2006/relationships/hyperlink" Target="https://www.aliexpress.com/item/1005005698730761.html?spm=a2g0o.cart.0.0.583538daIggDuk&amp;mp=1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www.amazon.com/IRWIN-QUICK-GRIP-1964758-One-Handed-Clamp/dp/B001DSY4QO/ref=sr_1_1?crid=ORIYLOYU5APU&amp;keywords=clamp&amp;qid=1695904494&amp;sprefix=clamp%2Caps%2C232&amp;sr=8-1&amp;th=1" TargetMode="External"/><Relationship Id="rId100" Type="http://schemas.openxmlformats.org/officeDocument/2006/relationships/hyperlink" Target="https://www.aliexpress.com/item/1005004358422702.html?spm=a2g0o.order_list.order_list_main.13.ab331802k1yqV7" TargetMode="External"/><Relationship Id="rId31" Type="http://schemas.openxmlformats.org/officeDocument/2006/relationships/hyperlink" Target="https://kb-3d.com/store/motion/216-gates-powergrip-2gt-idler-6mm-toothed-1634482229216.html" TargetMode="External"/><Relationship Id="rId30" Type="http://schemas.openxmlformats.org/officeDocument/2006/relationships/hyperlink" Target="https://www.aliexpress.com/item/2251832596290407.html?spm=a2g0o.cart.0.0.2ea438daL1GsXu&amp;mp=1" TargetMode="External"/><Relationship Id="rId33" Type="http://schemas.openxmlformats.org/officeDocument/2006/relationships/hyperlink" Target="https://kb-3d.com/store/motion/207-gates-powergrip-2gt-idler-9mm-toothed-1634482148180.html" TargetMode="External"/><Relationship Id="rId32" Type="http://schemas.openxmlformats.org/officeDocument/2006/relationships/hyperlink" Target="https://www.aliexpress.com/item/1005004518673001.html?spm=a2g0o.store_pc_allProduct.8148356.1.34bc21b4yPECHZ&amp;pdp_npi=3%40dis%21USD%21US%20%249.90%21US%20%248.02%21%21%21%21%21%4021038ed816885125859787371eba6a%2112000029449002965%21sh%21IS%21717089099" TargetMode="External"/><Relationship Id="rId35" Type="http://schemas.openxmlformats.org/officeDocument/2006/relationships/hyperlink" Target="https://kb-3d.com/store/magnets-bearings/160-5x16x5-metric-ball-bearing-625-rs-6440891415288.html" TargetMode="External"/><Relationship Id="rId34" Type="http://schemas.openxmlformats.org/officeDocument/2006/relationships/hyperlink" Target="https://www.aliexpress.us/p/shoppingcart/index.html?spm=a2g0o.detail.add_cart_tips.1.3164NKK4NKK4sv" TargetMode="External"/><Relationship Id="rId37" Type="http://schemas.openxmlformats.org/officeDocument/2006/relationships/hyperlink" Target="https://kb-3d.com/store/hardware/141-30-5mm-bearing-steel-shafts-various-lengths-1642282491009.html" TargetMode="External"/><Relationship Id="rId36" Type="http://schemas.openxmlformats.org/officeDocument/2006/relationships/hyperlink" Target="https://kb-3d.com/store/hardware/141-30-5mm-bearing-steel-shafts-various-lengths-1642282491009.html" TargetMode="External"/><Relationship Id="rId39" Type="http://schemas.openxmlformats.org/officeDocument/2006/relationships/hyperlink" Target="https://kb-3d.com/store/hardware/270-7643-linear-shaft-5mm-bearing-steel-d-cut-multiple-lengths.html" TargetMode="External"/><Relationship Id="rId38" Type="http://schemas.openxmlformats.org/officeDocument/2006/relationships/hyperlink" Target="https://kb-3d.com/store/hardware/270-7640-linear-shaft-5mm-bearing-steel-d-cut-multiple-lengths.html" TargetMode="External"/><Relationship Id="rId20" Type="http://schemas.openxmlformats.org/officeDocument/2006/relationships/hyperlink" Target="https://kb-3d.com/store/motion/377-kb3d-mgn12h-linear-rail-guide-with-carriage-multiple-lengths-1646161437836.html" TargetMode="External"/><Relationship Id="rId22" Type="http://schemas.openxmlformats.org/officeDocument/2006/relationships/hyperlink" Target="https://www.aliexpress.com/item/1005004761013994.html?spm=a2g0o.store_pc_groupList.8148356.4.13e94beaSVcucL&amp;pdp_npi=3%40dis%21USD%21US%20%242.96%21US%20%242.90%21%21%21%21%21%4021038edc16885920765476115e93ce%2112000030379905217%21sh%21IS%21717089099" TargetMode="External"/><Relationship Id="rId21" Type="http://schemas.openxmlformats.org/officeDocument/2006/relationships/hyperlink" Target="https://www.aliexpress.com/item/2255799847707082.html?spm=a2g0o.cart.0.0.67b038dar4ZEfl&amp;mp=1" TargetMode="External"/><Relationship Id="rId24" Type="http://schemas.openxmlformats.org/officeDocument/2006/relationships/hyperlink" Target="https://www.aliexpress.com/item/32853559638.html?spm=a2g0o.cart.0.0.744338daBGO7dt&amp;mp=1" TargetMode="External"/><Relationship Id="rId23" Type="http://schemas.openxmlformats.org/officeDocument/2006/relationships/hyperlink" Target="https://www.aliexpress.com/item/1005004450972246.html?spm=a2g0o.store_pc_saleItems.8148356.25.2f6d3656tvdN54&amp;pdp_npi=3%40dis%21USD%21US%20%2436.80%21US%20%2432.38%21%21%21%21%21%40210318bb16898010541904083ec2f4%2112000029221741730%21sh%21IS%21717089099" TargetMode="External"/><Relationship Id="rId26" Type="http://schemas.openxmlformats.org/officeDocument/2006/relationships/hyperlink" Target="https://www.aliexpress.com/item/32853559638.html?spm=a2g0o.cart.0.0.744338daBGO7dt&amp;mp=1" TargetMode="External"/><Relationship Id="rId25" Type="http://schemas.openxmlformats.org/officeDocument/2006/relationships/hyperlink" Target="https://www.aliexpress.com/item/1005004450972246.html?spm=a2g0o.store_pc_saleItems.8148356.25.2f6d3656tvdN54&amp;pdp_npi=3%40dis%21USD%21US%20%2436.80%21US%20%2432.38%21%21%21%21%21%40210318bb16898010541904083ec2f4%2112000029221741730%21sh%21IS%21717089099" TargetMode="External"/><Relationship Id="rId28" Type="http://schemas.openxmlformats.org/officeDocument/2006/relationships/hyperlink" Target="https://www.aliexpress.us/item/2255800715567194.html?spm=a2g0o.store_pc_groupList.8148356.47.64532597196UgV&amp;pdp_npi=3%40dis%21USD%21US%20%2410.99%21US%20%2410.11%21%21%21%21%21%402101f49816960811046588467e1c2f%2110000010477515628%21sh%21US%212123145173&amp;gatewayAdapt=glo2usa" TargetMode="External"/><Relationship Id="rId27" Type="http://schemas.openxmlformats.org/officeDocument/2006/relationships/hyperlink" Target="https://www.aliexpress.com/item/32952396111.html?spm=a2g0o.store_pc_allProduct.8148356.32.73132e80ekr90s&amp;pdp_npi=3%40dis%21USD%21US%20%246.18%21US%20%245.38%21%21%21%21%21%40211b88ee16885135796655249ed2e4%2112000025295658215%21sh%21IS%21717089099" TargetMode="External"/><Relationship Id="rId29" Type="http://schemas.openxmlformats.org/officeDocument/2006/relationships/hyperlink" Target="https://www.aliexpress.us/item/2255800716009988.html?spm=a2g0o.store_pc_groupList.8148356.39.64532597bVmAXL&amp;pdp_npi=3%40dis%21USD%21US%20%2416.99%21US%20%2415.63%21%21%21%21%21%402101f49816960811046588467e1c2f%2110000010478063246%21sh%21US%212123145173&amp;gatewayAdapt=glo2usa" TargetMode="External"/><Relationship Id="rId95" Type="http://schemas.openxmlformats.org/officeDocument/2006/relationships/hyperlink" Target="https://kb-3d.com/store/inserts-fasteners-adhesives/508-5x7x05mm-shim-ring-washer-pack-of-50-din988-1634423113147.html" TargetMode="External"/><Relationship Id="rId94" Type="http://schemas.openxmlformats.org/officeDocument/2006/relationships/hyperlink" Target="https://cnckitchen.store/" TargetMode="External"/><Relationship Id="rId97" Type="http://schemas.openxmlformats.org/officeDocument/2006/relationships/hyperlink" Target="https://ratrig.com/catalogsearch/result/?q=screw" TargetMode="External"/><Relationship Id="rId96" Type="http://schemas.openxmlformats.org/officeDocument/2006/relationships/hyperlink" Target="https://kb-3d.com/store/inserts-fasteners-adhesives/288-5x10x1mm-shim-ring-washer-pack-of-50-din988-1634423113147.html" TargetMode="External"/><Relationship Id="rId11" Type="http://schemas.openxmlformats.org/officeDocument/2006/relationships/hyperlink" Target="https://www.aliexpress.com/item/3256805051854714.html?spm=a2g0o.cart.0.0.3c2f38daw73Aqc&amp;mp=1" TargetMode="External"/><Relationship Id="rId99" Type="http://schemas.openxmlformats.org/officeDocument/2006/relationships/hyperlink" Target="https://www.amazon.com/Extremely-Resistant-Straight-Through-Stainless/dp/B08NYSD422/" TargetMode="External"/><Relationship Id="rId10" Type="http://schemas.openxmlformats.org/officeDocument/2006/relationships/hyperlink" Target="https://us.misumi-ec.com/vona2/detail/110302687670/?ProductCode=HFS6-3090-345" TargetMode="External"/><Relationship Id="rId98" Type="http://schemas.openxmlformats.org/officeDocument/2006/relationships/hyperlink" Target="https://kb-3d.com/store/magnets-bearings/188-disccylinder-magnet-neodymium-6x3mm.html" TargetMode="External"/><Relationship Id="rId13" Type="http://schemas.openxmlformats.org/officeDocument/2006/relationships/hyperlink" Target="https://www.aliexpress.us/item/3256802673386998.html?spm=a2g0o.detail.1000023.14.22c8TpDKTpDKUF&amp;gatewayAdapt=glo2usa4itemAdapt" TargetMode="External"/><Relationship Id="rId12" Type="http://schemas.openxmlformats.org/officeDocument/2006/relationships/hyperlink" Target="https://www.aliexpress.us/item/3256805273472314.html?spm=a2g0o.productlist.main.3.544f579c69OwVr&amp;algo_pvid=9c83b899-dac9-4c4d-acd3-24fccf8ec633&amp;aem_p4p_detail=202309300612415711010658918390005424637&amp;algo_exp_id=9c83b899-dac9-4c4d-acd3-24fccf8ec633-1&amp;pdp_npi=4%40dis%21USD%215.05%213.03%21%21%2136.63%21%21%402101e7f616960795617893186e06b2%2112000033167302514%21sea%21US%212123145173%21&amp;curPageLogUid=2h6cBIZBFFbF&amp;search_p4p_id=202309300612415711010658918390005424637_2" TargetMode="External"/><Relationship Id="rId91" Type="http://schemas.openxmlformats.org/officeDocument/2006/relationships/hyperlink" Target="https://www.aliexpress.com/item/1005005686054731.html?spm=a2g0o.order_list.order_list_main.5.5d621802xrllqB" TargetMode="External"/><Relationship Id="rId90" Type="http://schemas.openxmlformats.org/officeDocument/2006/relationships/hyperlink" Target="https://www.aliexpress.com/item/1005005704561499.html" TargetMode="External"/><Relationship Id="rId93" Type="http://schemas.openxmlformats.org/officeDocument/2006/relationships/hyperlink" Target="https://cnckitchen.store/" TargetMode="External"/><Relationship Id="rId92" Type="http://schemas.openxmlformats.org/officeDocument/2006/relationships/hyperlink" Target="https://cnckitchen.store/" TargetMode="External"/><Relationship Id="rId15" Type="http://schemas.openxmlformats.org/officeDocument/2006/relationships/hyperlink" Target="https://www.aliexpress.us/item/2251832861240439.html?spm=a2g0o.productlist.main.31.364116a7N5mUha&amp;algo_pvid=7cfddf04-0b83-498f-abed-ab18895b4ff8&amp;algo_exp_id=7cfddf04-0b83-498f-abed-ab18895b4ff8-15&amp;pdp_npi=4%40dis%21USD%211.05%210.91%21%21%211.05%21%21%40210318b816960800271225685e367f%2167380905777%21sea%21US%212123145173%21&amp;curPageLogUid=6jGdxKMKnyfv" TargetMode="External"/><Relationship Id="rId14" Type="http://schemas.openxmlformats.org/officeDocument/2006/relationships/hyperlink" Target="https://ratrig.com/catalog/product/view/id/806/s/inside-hidden-three-way-corner-bracket-black-for-3030/category/115/" TargetMode="External"/><Relationship Id="rId17" Type="http://schemas.openxmlformats.org/officeDocument/2006/relationships/hyperlink" Target="https://www.aliexpress.us/item/3256802456851349.html?gps-id=pcStoreJustForYou&amp;scm=1007.23125.137358.0&amp;scm_id=1007.23125.137358.0&amp;scm-url=1007.23125.137358.0&amp;pvid=54facce2-5beb-43b3-b860-11f860856cd4&amp;_t=gps-id%3ApcStoreJustForYou%2Cscm-url%3A1007.23125.137358.0%2Cpvid%3A54facce2-5beb-43b3-b860-11f860856cd4%2Ctpp_buckets%3A668%232846%238108%231977&amp;pdp_npi=4%40dis%21USD%219.00%215.76%21%21%219.00%21%21%402101ea7116962425849864754e8ec3%2112000021530726818%21rec%21US%212123145173%21&amp;spm=a2g0o.store_pc_home.smartJustForYou_6000689556730.12&amp;gatewayAdapt=glo2usa" TargetMode="External"/><Relationship Id="rId16" Type="http://schemas.openxmlformats.org/officeDocument/2006/relationships/hyperlink" Target="https://ratrig.com/catalog/product/view/id/893/s/cast3030-black/category/115/" TargetMode="External"/><Relationship Id="rId19" Type="http://schemas.openxmlformats.org/officeDocument/2006/relationships/hyperlink" Target="https://www.aliexpress.us/item/3256802456851349.html?gps-id=pcStoreJustForYou&amp;scm=1007.23125.137358.0&amp;scm_id=1007.23125.137358.0&amp;scm-url=1007.23125.137358.0&amp;pvid=54facce2-5beb-43b3-b860-11f860856cd4&amp;_t=gps-id%3ApcStoreJustForYou%2Cscm-url%3A1007.23125.137358.0%2Cpvid%3A54facce2-5beb-43b3-b860-11f860856cd4%2Ctpp_buckets%3A668%232846%238108%231977&amp;pdp_npi=4%40dis%21USD%219.00%215.76%21%21%219.00%21%21%402101ea7116962425849864754e8ec3%2112000021530726818%21rec%21US%212123145173%21&amp;spm=a2g0o.store_pc_home.smartJustForYou_6000689556730.12&amp;gatewayAdapt=glo2usa" TargetMode="External"/><Relationship Id="rId18" Type="http://schemas.openxmlformats.org/officeDocument/2006/relationships/hyperlink" Target="https://kb-3d.com/store/motion/377-kb3d-mgn12h-linear-rail-guide-with-carriage-multiple-lengths-1646161437836.html" TargetMode="External"/><Relationship Id="rId84" Type="http://schemas.openxmlformats.org/officeDocument/2006/relationships/hyperlink" Target="https://www.amazon.com/XmucTech-Connectors-Crimp-Connectors-Terminals-Insulated-Electrical/dp/B095XB5MJT/ref=sr_1_3?crid=240L7ASLA6NQS&amp;keywords=fork%2Bterminal%2Bferrule&amp;qid=1695208716&amp;sprefix=fork%2Bterminal%2Bferrul%2Caps%2C169&amp;sr=8-3&amp;th=1" TargetMode="External"/><Relationship Id="rId83" Type="http://schemas.openxmlformats.org/officeDocument/2006/relationships/hyperlink" Target="https://www.amazon.com/smseace-Connectors-Insulated-Disconnect-FDFN2-250/dp/B089F89YL7/" TargetMode="External"/><Relationship Id="rId86" Type="http://schemas.openxmlformats.org/officeDocument/2006/relationships/hyperlink" Target="https://kb-3d.com/store/wiring-connectors/925-7996-wago-lever-nut-wire-splice-connectors-multiple-sizes.html" TargetMode="External"/><Relationship Id="rId85" Type="http://schemas.openxmlformats.org/officeDocument/2006/relationships/hyperlink" Target="https://www.amazon.com/EL-SKY-Assortment-Connector-Terminals-Insulated/dp/B01LCG52C6/ref=sr_1_3?crid=BDSOBRP7U2A&amp;keywords=terminal+connectors+assortment+ferrule&amp;qid=1695208973&amp;sprefix=terminal+connectors+assortment+ferrul%2Caps%2C171&amp;sr=8-3" TargetMode="External"/><Relationship Id="rId88" Type="http://schemas.openxmlformats.org/officeDocument/2006/relationships/hyperlink" Target="https://eu.mouser.com/ProductDetail/538-430200200" TargetMode="External"/><Relationship Id="rId87" Type="http://schemas.openxmlformats.org/officeDocument/2006/relationships/hyperlink" Target="https://eu.mouser.com/ProductDetail/SparkFun/PRT-10474?qs=WyAARYrbSnYJaRDMiD9g2w%3D%3D&amp;countryCode=DE&amp;currencyCode=EUR" TargetMode="External"/><Relationship Id="rId89" Type="http://schemas.openxmlformats.org/officeDocument/2006/relationships/hyperlink" Target="https://www.aliexpress.com/store/911695045?spm=a2g0o.cart.0.0.492038dalVjj79" TargetMode="External"/><Relationship Id="rId80" Type="http://schemas.openxmlformats.org/officeDocument/2006/relationships/hyperlink" Target="https://www.aliexpress.com/item/1005001976562580.html?spm=a2g0o.order_detail.order_detail_item.3.3137f19c09KppM" TargetMode="External"/><Relationship Id="rId82" Type="http://schemas.openxmlformats.org/officeDocument/2006/relationships/hyperlink" Target="https://ratrig.com/cable-sleeve-flexo-f6-3-8-9-5mm-by-techflex-meter.html" TargetMode="External"/><Relationship Id="rId81" Type="http://schemas.openxmlformats.org/officeDocument/2006/relationships/hyperlink" Target="https://ratrig.com/cable-sleeve-flexo-f6-3-8-9-5mm-by-techflex-meter.html" TargetMode="External"/><Relationship Id="rId1" Type="http://schemas.openxmlformats.org/officeDocument/2006/relationships/hyperlink" Target="https://a.aliexpress.com/_mPnP4mm" TargetMode="External"/><Relationship Id="rId2" Type="http://schemas.openxmlformats.org/officeDocument/2006/relationships/hyperlink" Target="https://a.aliexpress.com/_mPnP4mm" TargetMode="External"/><Relationship Id="rId3" Type="http://schemas.openxmlformats.org/officeDocument/2006/relationships/hyperlink" Target="https://www.aliexpress.com/item/3256804072537783.html?spm=a2g0o.cart.0.0.3c2f38daw73Aqc&amp;mp=1" TargetMode="External"/><Relationship Id="rId4" Type="http://schemas.openxmlformats.org/officeDocument/2006/relationships/hyperlink" Target="https://us.misumi-ec.com/vona2/detail/110302686970/?ProductCode=GFS6-3060-400" TargetMode="External"/><Relationship Id="rId9" Type="http://schemas.openxmlformats.org/officeDocument/2006/relationships/hyperlink" Target="https://www.aliexpress.com/item/3256804072537783.html?spm=a2g0o.cart.0.0.3c2f38daw73Aqc&amp;mp=1" TargetMode="External"/><Relationship Id="rId5" Type="http://schemas.openxmlformats.org/officeDocument/2006/relationships/hyperlink" Target="https://www.aliexpress.com/item/3256804072537783.html?spm=a2g0o.cart.0.0.3c2f38daw73Aqc&amp;mp=1" TargetMode="External"/><Relationship Id="rId6" Type="http://schemas.openxmlformats.org/officeDocument/2006/relationships/hyperlink" Target="https://us.misumi-ec.com/vona2/detail/110302686450/?ProductCode=GFS6-3030-400" TargetMode="External"/><Relationship Id="rId7" Type="http://schemas.openxmlformats.org/officeDocument/2006/relationships/hyperlink" Target="https://www.aliexpress.com/item/3256804072537783.html?spm=a2g0o.cart.0.0.3c2f38daw73Aqc&amp;mp=1" TargetMode="External"/><Relationship Id="rId8" Type="http://schemas.openxmlformats.org/officeDocument/2006/relationships/hyperlink" Target="https://us.misumi-ec.com/vona2/detail/110302687670/?ProductCode=HFS6-3090-345" TargetMode="External"/><Relationship Id="rId73" Type="http://schemas.openxmlformats.org/officeDocument/2006/relationships/hyperlink" Target="https://www.aliexpress.com/item/32814847454.html?spm=a2g0o.order_detail.order_detail_item.15.6807f19cIENLkt" TargetMode="External"/><Relationship Id="rId72" Type="http://schemas.openxmlformats.org/officeDocument/2006/relationships/hyperlink" Target="https://www.aliexpress.com/item/1005002297502716.html" TargetMode="External"/><Relationship Id="rId75" Type="http://schemas.openxmlformats.org/officeDocument/2006/relationships/hyperlink" Target="https://ratrig.com/cable-1500mm-4-conductor-24awg-jst-xh2-54-to-jst-ph6p-nema-17-connector.html" TargetMode="External"/><Relationship Id="rId74" Type="http://schemas.openxmlformats.org/officeDocument/2006/relationships/hyperlink" Target="https://kb-3d.com/store/electronics/172-adam-tech-fused-power-entry-receptacle-panel-mount-1634422760823.html" TargetMode="External"/><Relationship Id="rId77" Type="http://schemas.openxmlformats.org/officeDocument/2006/relationships/hyperlink" Target="https://www.aliexpress.com/item/1005001704308969.html" TargetMode="External"/><Relationship Id="rId76" Type="http://schemas.openxmlformats.org/officeDocument/2006/relationships/hyperlink" Target="https://ratrig.com/cable-1000mm-4-conductor-24awg-jst-xh2-54-to-jst-ph6p-nema-17-connector.html" TargetMode="External"/><Relationship Id="rId79" Type="http://schemas.openxmlformats.org/officeDocument/2006/relationships/hyperlink" Target="https://www.omnicalculator.com/physics/dc-wire-size" TargetMode="External"/><Relationship Id="rId78" Type="http://schemas.openxmlformats.org/officeDocument/2006/relationships/hyperlink" Target="https://www.aliexpress.com/item/1005004569271909.html?spm=a2g0o.order_detail.order_detail_item.17.6807f19cIENLkt" TargetMode="External"/><Relationship Id="rId71" Type="http://schemas.openxmlformats.org/officeDocument/2006/relationships/hyperlink" Target="https://kb-3d.com/store/electronics/45-3pin-spdt-limit-end-stop-micro-switch-1a-1634505178682.html" TargetMode="External"/><Relationship Id="rId70" Type="http://schemas.openxmlformats.org/officeDocument/2006/relationships/hyperlink" Target="https://eu.mouser.com/ProductDetail/Omron-Electronics/D2F-5?qs=F5EMLAvA7IBn%2FmUmNpbjIQ%3D%3D&amp;countryCode=DE&amp;currencyCode=EUR" TargetMode="External"/><Relationship Id="rId62" Type="http://schemas.openxmlformats.org/officeDocument/2006/relationships/hyperlink" Target="https://kb-3d.com/store/stepper-motors/371-ldo-stepper-motor-nema-17-42sth48-2504ac-speedy-power-1651971790651.html" TargetMode="External"/><Relationship Id="rId61" Type="http://schemas.openxmlformats.org/officeDocument/2006/relationships/hyperlink" Target="https://ratrig.com/nema-17-stepper-motor.html" TargetMode="External"/><Relationship Id="rId64" Type="http://schemas.openxmlformats.org/officeDocument/2006/relationships/hyperlink" Target="https://kb-3d.com/store/power-supplies-converters/185-meanwell-lrs-350-24-power-supply-24v-350w.html" TargetMode="External"/><Relationship Id="rId63" Type="http://schemas.openxmlformats.org/officeDocument/2006/relationships/hyperlink" Target="https://eu.mouser.com/ProductDetail/CUI-Inc/VGS-350C-24?qs=T94vaHKWudRcLNrDC6FPfQ%3D%3D&amp;countryCode=DE&amp;currencyCode=EUR" TargetMode="External"/><Relationship Id="rId66" Type="http://schemas.openxmlformats.org/officeDocument/2006/relationships/hyperlink" Target="https://www.amazon.com/Argon-Raspberry-Listed-Power-Supply/dp/B07MC7B9X3/" TargetMode="External"/><Relationship Id="rId65" Type="http://schemas.openxmlformats.org/officeDocument/2006/relationships/hyperlink" Target="https://eu.mouser.com/ProductDetail/MEAN-WELL/LRS-150-36?qs=vDxCgdWo2h82V5jS5IXvUQ%3D%3D&amp;countryCode=DE&amp;currencyCode=EUR" TargetMode="External"/><Relationship Id="rId68" Type="http://schemas.openxmlformats.org/officeDocument/2006/relationships/hyperlink" Target="https://ratrig.com/fan-40mm-axial-brushless-24v-dc-1500mm-cable-sunon-kd2404pfb3-double-ball-bearing.html" TargetMode="External"/><Relationship Id="rId67" Type="http://schemas.openxmlformats.org/officeDocument/2006/relationships/hyperlink" Target="https://ratrig.com/fan-50mm-blower-type-24v-dc-1500mm-cable-gdstime-high-quality-double-ball-bearing.html" TargetMode="External"/><Relationship Id="rId60" Type="http://schemas.openxmlformats.org/officeDocument/2006/relationships/hyperlink" Target="https://west3d.com/products/ldo-motors-ldo-42sth40-1684ac-nema17-motor" TargetMode="External"/><Relationship Id="rId69" Type="http://schemas.openxmlformats.org/officeDocument/2006/relationships/hyperlink" Target="https://eu.mouser.com/ProductDetail/369-HA60251V41UA99" TargetMode="External"/><Relationship Id="rId51" Type="http://schemas.openxmlformats.org/officeDocument/2006/relationships/hyperlink" Target="https://kb-3d.com/store/nozzles/375-6283-bondtech-cht-nozzle-plated-brass-175-various-sizes-7350011414833.html" TargetMode="External"/><Relationship Id="rId50" Type="http://schemas.openxmlformats.org/officeDocument/2006/relationships/hyperlink" Target="https://www.aliexpress.com/item/1005001609248458.html?spm=a2g0o.cart.0.0.5d1038daC7ImvT&amp;mp=1" TargetMode="External"/><Relationship Id="rId53" Type="http://schemas.openxmlformats.org/officeDocument/2006/relationships/hyperlink" Target="https://www.aliexpress.com/item/32816085854.html?spm=a2g0o.store_pc_allProduct.8148356.10.25f6222bMpnMTs&amp;pdp_npi=3%40dis%21USD%21US%20%241.60%21US%20%241.52%21%21%21%21%21%40211b88ee16898146391312210eecab%2110000000993801932%21sh%21IS%21717089099" TargetMode="External"/><Relationship Id="rId52" Type="http://schemas.openxmlformats.org/officeDocument/2006/relationships/hyperlink" Target="https://www.aliexpress.com/item/1005004518673001.html?spm=a2g0o.cart.0.0.5d1038daC7ImvT&amp;mp=1" TargetMode="External"/><Relationship Id="rId55" Type="http://schemas.openxmlformats.org/officeDocument/2006/relationships/hyperlink" Target="https://biqu.equipment/collections/control-board/products/bigtreetech-octopus-pro-v1-0-chip-f446?variant=40144817979490" TargetMode="External"/><Relationship Id="rId54" Type="http://schemas.openxmlformats.org/officeDocument/2006/relationships/hyperlink" Target="https://biqu.equipment/products/bigtreetech-tmc2240-v1-0?variant=40385064501346" TargetMode="External"/><Relationship Id="rId57" Type="http://schemas.openxmlformats.org/officeDocument/2006/relationships/hyperlink" Target="https://kb-3d.com/store/electronics/309-adxl345-accelerometer-3-axis-gy-291-1634426680707.html" TargetMode="External"/><Relationship Id="rId56" Type="http://schemas.openxmlformats.org/officeDocument/2006/relationships/hyperlink" Target="https://biqu.equipment/collections/control-board/products/bigtreetech-btt-pi-v1-2" TargetMode="External"/><Relationship Id="rId59" Type="http://schemas.openxmlformats.org/officeDocument/2006/relationships/hyperlink" Target="https://ratrig.com/nema-17-stepper-motor.html" TargetMode="External"/><Relationship Id="rId58" Type="http://schemas.openxmlformats.org/officeDocument/2006/relationships/hyperlink" Target="https://ratrig.com/adxl-345-accelerometer-gy-291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8.5"/>
    <col customWidth="1" min="3" max="3" width="45.25"/>
    <col customWidth="1" min="4" max="4" width="3.75"/>
    <col customWidth="1" min="5" max="5" width="7.38"/>
    <col customWidth="1" min="6" max="6" width="7.25"/>
    <col customWidth="1" min="7" max="7" width="7.88"/>
    <col customWidth="1" min="8" max="8" width="35.75"/>
    <col customWidth="1" min="9" max="9" width="27.63"/>
    <col customWidth="1" min="10" max="11" width="26.5"/>
    <col customWidth="1" min="12" max="12" width="75.88"/>
    <col customWidth="1" min="13" max="13" width="12.63"/>
    <col customWidth="1" min="14" max="14" width="30.75"/>
    <col customWidth="1" min="15" max="18" width="12.63"/>
    <col customWidth="1" min="19" max="19" width="25.38"/>
    <col customWidth="1" min="20" max="36" width="12.63"/>
  </cols>
  <sheetData>
    <row r="1" ht="30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t="15.75" customHeight="1">
      <c r="A2" s="6" t="s">
        <v>0</v>
      </c>
      <c r="M2" s="6"/>
      <c r="Y2" s="6"/>
    </row>
    <row r="3" ht="15.75" customHeight="1">
      <c r="A3" s="7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ht="41.25" customHeight="1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1" t="s">
        <v>6</v>
      </c>
      <c r="G4" s="12" t="s">
        <v>7</v>
      </c>
      <c r="H4" s="12" t="s">
        <v>8</v>
      </c>
      <c r="L4" s="12" t="s">
        <v>9</v>
      </c>
      <c r="M4" s="13"/>
      <c r="N4" s="13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ht="15.75" customHeight="1">
      <c r="A5" s="15" t="s">
        <v>10</v>
      </c>
      <c r="B5" s="16">
        <v>1.0</v>
      </c>
      <c r="C5" s="17" t="s">
        <v>11</v>
      </c>
      <c r="D5" s="18">
        <v>1.0</v>
      </c>
      <c r="E5" s="19">
        <v>38.74</v>
      </c>
      <c r="F5" s="20"/>
      <c r="G5" s="21">
        <f t="shared" ref="G5:G6" si="1">IF(B5,0,IF(E5, SUM(D5*E5), SUM(D5*F5*K$100)))</f>
        <v>0</v>
      </c>
      <c r="H5" s="22" t="s">
        <v>12</v>
      </c>
      <c r="J5" s="23"/>
      <c r="K5" s="24"/>
      <c r="L5" s="25"/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ht="15.75" customHeight="1">
      <c r="A6" s="15" t="s">
        <v>10</v>
      </c>
      <c r="B6" s="16">
        <v>1.0</v>
      </c>
      <c r="C6" s="17" t="s">
        <v>13</v>
      </c>
      <c r="D6" s="18">
        <v>1.0</v>
      </c>
      <c r="E6" s="19">
        <v>38.74</v>
      </c>
      <c r="F6" s="20"/>
      <c r="G6" s="21">
        <f t="shared" si="1"/>
        <v>0</v>
      </c>
      <c r="H6" s="22" t="s">
        <v>12</v>
      </c>
      <c r="J6" s="23"/>
      <c r="K6" s="23"/>
      <c r="L6" s="25"/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5.75" customHeight="1">
      <c r="A7" s="27"/>
      <c r="B7" s="28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9"/>
      <c r="AG7" s="29"/>
      <c r="AH7" s="29"/>
      <c r="AI7" s="29"/>
      <c r="AJ7" s="29"/>
    </row>
    <row r="8" ht="15.75" customHeight="1">
      <c r="A8" s="30" t="s">
        <v>14</v>
      </c>
      <c r="B8" s="31">
        <v>2.0</v>
      </c>
      <c r="C8" s="17" t="s">
        <v>15</v>
      </c>
      <c r="D8" s="32">
        <v>2.0</v>
      </c>
      <c r="E8" s="19">
        <v>14.12</v>
      </c>
      <c r="F8" s="20"/>
      <c r="G8" s="21">
        <f t="shared" ref="G8:G14" si="2">IF(B8,0,IF(E8, SUM(D8*E8), SUM(D8*F8*K$100)))</f>
        <v>0</v>
      </c>
      <c r="H8" s="22" t="s">
        <v>16</v>
      </c>
      <c r="I8" s="22" t="s">
        <v>17</v>
      </c>
      <c r="J8" s="33"/>
      <c r="K8" s="33"/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ht="15.75" customHeight="1">
      <c r="A9" s="30" t="s">
        <v>14</v>
      </c>
      <c r="B9" s="31">
        <v>1.0</v>
      </c>
      <c r="C9" s="35" t="s">
        <v>18</v>
      </c>
      <c r="D9" s="32">
        <v>1.0</v>
      </c>
      <c r="E9" s="19">
        <v>7.32</v>
      </c>
      <c r="F9" s="20"/>
      <c r="G9" s="21">
        <f t="shared" si="2"/>
        <v>0</v>
      </c>
      <c r="H9" s="22" t="s">
        <v>16</v>
      </c>
      <c r="I9" s="22" t="s">
        <v>17</v>
      </c>
      <c r="J9" s="33"/>
      <c r="K9" s="3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ht="15.75" customHeight="1">
      <c r="A10" s="30" t="s">
        <v>14</v>
      </c>
      <c r="B10" s="31">
        <v>1.0</v>
      </c>
      <c r="C10" s="35" t="s">
        <v>19</v>
      </c>
      <c r="D10" s="32">
        <v>1.0</v>
      </c>
      <c r="E10" s="19">
        <v>21.81</v>
      </c>
      <c r="F10" s="20"/>
      <c r="G10" s="21">
        <f t="shared" si="2"/>
        <v>0</v>
      </c>
      <c r="H10" s="22" t="s">
        <v>16</v>
      </c>
      <c r="I10" s="22" t="s">
        <v>17</v>
      </c>
      <c r="J10" s="33"/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ht="15.75" customHeight="1">
      <c r="A11" s="30" t="s">
        <v>14</v>
      </c>
      <c r="B11" s="31">
        <v>1.0</v>
      </c>
      <c r="C11" s="17" t="s">
        <v>20</v>
      </c>
      <c r="D11" s="32">
        <v>1.0</v>
      </c>
      <c r="E11" s="19">
        <v>24.0</v>
      </c>
      <c r="F11" s="20"/>
      <c r="G11" s="21">
        <f t="shared" si="2"/>
        <v>0</v>
      </c>
      <c r="H11" s="22" t="s">
        <v>16</v>
      </c>
      <c r="I11" s="22" t="s">
        <v>17</v>
      </c>
      <c r="J11" s="33"/>
      <c r="K11" s="33"/>
      <c r="L11" s="33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ht="15.0" customHeight="1">
      <c r="A12" s="30" t="s">
        <v>14</v>
      </c>
      <c r="B12" s="31">
        <v>1.0</v>
      </c>
      <c r="C12" s="35" t="s">
        <v>21</v>
      </c>
      <c r="D12" s="32">
        <v>1.0</v>
      </c>
      <c r="E12" s="19">
        <v>4.83</v>
      </c>
      <c r="F12" s="20"/>
      <c r="G12" s="21">
        <f t="shared" si="2"/>
        <v>0</v>
      </c>
      <c r="H12" s="22" t="s">
        <v>16</v>
      </c>
      <c r="I12" s="24"/>
      <c r="J12" s="33"/>
      <c r="K12" s="33"/>
      <c r="L12" s="33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</row>
    <row r="13" ht="15.0" customHeight="1">
      <c r="A13" s="30" t="s">
        <v>22</v>
      </c>
      <c r="B13" s="31">
        <v>1.0</v>
      </c>
      <c r="C13" s="35" t="s">
        <v>23</v>
      </c>
      <c r="D13" s="36">
        <v>1.0</v>
      </c>
      <c r="E13" s="19">
        <v>2.85</v>
      </c>
      <c r="F13" s="20"/>
      <c r="G13" s="21">
        <f t="shared" si="2"/>
        <v>0</v>
      </c>
      <c r="H13" s="22" t="s">
        <v>16</v>
      </c>
      <c r="I13" s="24"/>
      <c r="J13" s="33"/>
      <c r="K13" s="33"/>
      <c r="L13" s="3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</row>
    <row r="14" ht="15.0" customHeight="1">
      <c r="A14" s="30" t="s">
        <v>22</v>
      </c>
      <c r="B14" s="36">
        <v>2.0</v>
      </c>
      <c r="C14" s="17" t="s">
        <v>24</v>
      </c>
      <c r="D14" s="32">
        <v>2.0</v>
      </c>
      <c r="E14" s="21"/>
      <c r="F14" s="20">
        <v>1.0</v>
      </c>
      <c r="G14" s="21">
        <f t="shared" si="2"/>
        <v>0</v>
      </c>
      <c r="H14" s="32" t="s">
        <v>25</v>
      </c>
      <c r="I14" s="32"/>
      <c r="J14" s="32"/>
      <c r="K14" s="3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ht="15.75" customHeight="1">
      <c r="A15" s="27"/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9"/>
      <c r="AG15" s="29"/>
      <c r="AH15" s="29"/>
      <c r="AI15" s="29"/>
      <c r="AJ15" s="29"/>
    </row>
    <row r="16" ht="15.75" customHeight="1">
      <c r="A16" s="30" t="s">
        <v>26</v>
      </c>
      <c r="B16" s="16">
        <v>2.0</v>
      </c>
      <c r="C16" s="35" t="s">
        <v>27</v>
      </c>
      <c r="D16" s="32">
        <v>2.0</v>
      </c>
      <c r="E16" s="19">
        <v>4.99</v>
      </c>
      <c r="F16" s="20"/>
      <c r="G16" s="21">
        <f t="shared" ref="G16:G19" si="3">IF(B16,0,IF(E16, SUM(D16*E16), SUM(D16*F16*K$100)))</f>
        <v>0</v>
      </c>
      <c r="H16" s="37" t="s">
        <v>28</v>
      </c>
      <c r="I16" s="32"/>
      <c r="J16" s="32"/>
      <c r="K16" s="32"/>
      <c r="L16" s="8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ht="15.75" customHeight="1">
      <c r="A17" s="30" t="s">
        <v>26</v>
      </c>
      <c r="B17" s="36">
        <v>2.0</v>
      </c>
      <c r="C17" s="35" t="s">
        <v>29</v>
      </c>
      <c r="D17" s="32">
        <v>2.0</v>
      </c>
      <c r="E17" s="21"/>
      <c r="F17" s="20">
        <v>2.11</v>
      </c>
      <c r="G17" s="21">
        <f t="shared" si="3"/>
        <v>0</v>
      </c>
      <c r="H17" s="38" t="s">
        <v>30</v>
      </c>
      <c r="I17" s="32"/>
      <c r="J17" s="32"/>
      <c r="K17" s="3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ht="15.75" customHeight="1">
      <c r="A18" s="30" t="s">
        <v>26</v>
      </c>
      <c r="B18" s="36">
        <v>6.0</v>
      </c>
      <c r="C18" s="35" t="s">
        <v>31</v>
      </c>
      <c r="D18" s="32">
        <v>6.0</v>
      </c>
      <c r="E18" s="19">
        <v>0.96</v>
      </c>
      <c r="F18" s="20">
        <v>1.06</v>
      </c>
      <c r="G18" s="21">
        <f t="shared" si="3"/>
        <v>0</v>
      </c>
      <c r="H18" s="37" t="s">
        <v>16</v>
      </c>
      <c r="I18" s="32"/>
      <c r="J18" s="32"/>
      <c r="K18" s="32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ht="15.75" customHeight="1">
      <c r="A19" s="30" t="s">
        <v>26</v>
      </c>
      <c r="B19" s="16">
        <v>4.0</v>
      </c>
      <c r="C19" s="35" t="s">
        <v>32</v>
      </c>
      <c r="D19" s="23">
        <v>4.0</v>
      </c>
      <c r="E19" s="39"/>
      <c r="F19" s="20">
        <v>0.77</v>
      </c>
      <c r="G19" s="21">
        <f t="shared" si="3"/>
        <v>0</v>
      </c>
      <c r="H19" s="38" t="s">
        <v>30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ht="15.75" customHeight="1">
      <c r="A20" s="27"/>
      <c r="B20" s="2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9"/>
      <c r="AG20" s="29"/>
      <c r="AH20" s="29"/>
      <c r="AI20" s="29"/>
      <c r="AJ20" s="29"/>
    </row>
    <row r="21" ht="15.75" customHeight="1">
      <c r="A21" s="30" t="s">
        <v>33</v>
      </c>
      <c r="B21" s="40">
        <v>3.0</v>
      </c>
      <c r="C21" s="35" t="s">
        <v>34</v>
      </c>
      <c r="D21" s="32">
        <v>3.0</v>
      </c>
      <c r="E21" s="19">
        <v>12.62</v>
      </c>
      <c r="F21" s="20"/>
      <c r="G21" s="21">
        <f t="shared" ref="G21:G23" si="4">IF(B21,0,IF(E21, SUM(D21*E21), SUM(D21*F21*K$100)))</f>
        <v>0</v>
      </c>
      <c r="H21" s="22" t="s">
        <v>28</v>
      </c>
      <c r="I21" s="41" t="s">
        <v>35</v>
      </c>
      <c r="J21" s="24"/>
      <c r="L21" s="33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ht="15.75" customHeight="1">
      <c r="A22" s="30" t="s">
        <v>33</v>
      </c>
      <c r="B22" s="31">
        <v>2.0</v>
      </c>
      <c r="C22" s="35" t="s">
        <v>36</v>
      </c>
      <c r="D22" s="32">
        <v>2.0</v>
      </c>
      <c r="E22" s="19">
        <v>11.52</v>
      </c>
      <c r="F22" s="20"/>
      <c r="G22" s="21">
        <f t="shared" si="4"/>
        <v>0</v>
      </c>
      <c r="H22" s="22" t="s">
        <v>28</v>
      </c>
      <c r="I22" s="41" t="s">
        <v>35</v>
      </c>
      <c r="J22" s="24"/>
      <c r="L22" s="42"/>
      <c r="M22" s="34"/>
      <c r="N22" s="33"/>
      <c r="O22" s="33"/>
      <c r="P22" s="33"/>
      <c r="Q22" s="33"/>
      <c r="R22" s="33"/>
      <c r="S22" s="33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</row>
    <row r="23" ht="15.75" customHeight="1">
      <c r="A23" s="30" t="s">
        <v>37</v>
      </c>
      <c r="B23" s="31">
        <v>2.0</v>
      </c>
      <c r="C23" s="17" t="s">
        <v>38</v>
      </c>
      <c r="D23" s="36">
        <v>2.0</v>
      </c>
      <c r="E23" s="19">
        <v>1.99</v>
      </c>
      <c r="F23" s="20"/>
      <c r="G23" s="21">
        <f t="shared" si="4"/>
        <v>0</v>
      </c>
      <c r="H23" s="22" t="s">
        <v>16</v>
      </c>
      <c r="I23" s="41" t="s">
        <v>39</v>
      </c>
      <c r="J23" s="24"/>
      <c r="K23" s="43"/>
      <c r="L23" s="42"/>
      <c r="M23" s="32"/>
      <c r="N23" s="33"/>
      <c r="O23" s="33"/>
      <c r="P23" s="33"/>
      <c r="Q23" s="33"/>
      <c r="R23" s="33"/>
      <c r="S23" s="33"/>
      <c r="T23" s="32"/>
      <c r="U23" s="21"/>
      <c r="V23" s="20"/>
      <c r="W23" s="21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</row>
    <row r="24" ht="15.75" customHeight="1">
      <c r="A24" s="30" t="s">
        <v>37</v>
      </c>
      <c r="B24" s="31">
        <v>30.0</v>
      </c>
      <c r="C24" s="35" t="s">
        <v>40</v>
      </c>
      <c r="D24" s="32">
        <v>30.0</v>
      </c>
      <c r="E24" s="21">
        <v>0.27</v>
      </c>
      <c r="F24" s="20"/>
      <c r="G24" s="21">
        <f>IF(E24, SUM(D24*E24), SUM(D24*F24*$K$100))</f>
        <v>8.1</v>
      </c>
      <c r="H24" s="41" t="s">
        <v>41</v>
      </c>
      <c r="I24" s="41" t="s">
        <v>39</v>
      </c>
      <c r="J24" s="24"/>
      <c r="K24" s="43"/>
      <c r="L24" s="42"/>
      <c r="M24" s="32"/>
      <c r="N24" s="33"/>
      <c r="O24" s="33"/>
      <c r="P24" s="33"/>
      <c r="Q24" s="33"/>
      <c r="R24" s="33"/>
      <c r="S24" s="33"/>
      <c r="T24" s="32"/>
      <c r="U24" s="21"/>
      <c r="V24" s="20"/>
      <c r="W24" s="21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</row>
    <row r="25" ht="15.75" customHeight="1">
      <c r="A25" s="30" t="s">
        <v>37</v>
      </c>
      <c r="B25" s="31">
        <v>10.0</v>
      </c>
      <c r="C25" s="35" t="s">
        <v>42</v>
      </c>
      <c r="D25" s="32">
        <v>10.0</v>
      </c>
      <c r="E25" s="19">
        <v>1.33</v>
      </c>
      <c r="F25" s="20"/>
      <c r="G25" s="21">
        <f t="shared" ref="G25:G31" si="5">IF(B25,0,IF(E25, SUM(D25*E25), SUM(D25*F25*K$100)))</f>
        <v>0</v>
      </c>
      <c r="H25" s="41" t="s">
        <v>41</v>
      </c>
      <c r="I25" s="41" t="s">
        <v>39</v>
      </c>
      <c r="J25" s="38" t="s">
        <v>43</v>
      </c>
      <c r="K25" s="43"/>
      <c r="L25" s="42"/>
      <c r="M25" s="32"/>
      <c r="N25" s="33"/>
      <c r="O25" s="33"/>
      <c r="P25" s="33"/>
      <c r="Q25" s="33"/>
      <c r="R25" s="33"/>
      <c r="S25" s="33"/>
      <c r="T25" s="32"/>
      <c r="U25" s="21"/>
      <c r="V25" s="20"/>
      <c r="W25" s="21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</row>
    <row r="26" ht="15.75" customHeight="1">
      <c r="A26" s="30" t="s">
        <v>44</v>
      </c>
      <c r="B26" s="31">
        <v>5.0</v>
      </c>
      <c r="C26" s="35" t="s">
        <v>45</v>
      </c>
      <c r="D26" s="36">
        <v>5.0</v>
      </c>
      <c r="E26" s="19">
        <v>10.11</v>
      </c>
      <c r="F26" s="20"/>
      <c r="G26" s="21">
        <f t="shared" si="5"/>
        <v>0</v>
      </c>
      <c r="H26" s="22" t="s">
        <v>46</v>
      </c>
      <c r="I26" s="24"/>
      <c r="J26" s="24"/>
      <c r="K26" s="43"/>
      <c r="L26" s="42"/>
      <c r="M26" s="32"/>
      <c r="N26" s="33"/>
      <c r="O26" s="33"/>
      <c r="P26" s="33"/>
      <c r="Q26" s="33"/>
      <c r="R26" s="33"/>
      <c r="S26" s="33"/>
      <c r="T26" s="32"/>
      <c r="U26" s="21"/>
      <c r="V26" s="20"/>
      <c r="W26" s="21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</row>
    <row r="27" ht="15.75" customHeight="1">
      <c r="A27" s="30" t="s">
        <v>44</v>
      </c>
      <c r="B27" s="31">
        <v>2.0</v>
      </c>
      <c r="C27" s="35" t="s">
        <v>47</v>
      </c>
      <c r="D27" s="36">
        <v>2.0</v>
      </c>
      <c r="E27" s="19">
        <v>15.63</v>
      </c>
      <c r="F27" s="20"/>
      <c r="G27" s="21">
        <f t="shared" si="5"/>
        <v>0</v>
      </c>
      <c r="H27" s="22" t="s">
        <v>46</v>
      </c>
      <c r="I27" s="44"/>
      <c r="J27" s="24"/>
      <c r="K27" s="43"/>
      <c r="L27" s="42"/>
      <c r="M27" s="32"/>
      <c r="N27" s="33"/>
      <c r="O27" s="33"/>
      <c r="P27" s="33"/>
      <c r="Q27" s="33"/>
      <c r="R27" s="33"/>
      <c r="S27" s="33"/>
      <c r="T27" s="32"/>
      <c r="U27" s="21"/>
      <c r="V27" s="20"/>
      <c r="W27" s="21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</row>
    <row r="28" ht="15.75" customHeight="1">
      <c r="A28" s="30" t="s">
        <v>44</v>
      </c>
      <c r="B28" s="31">
        <v>1.0</v>
      </c>
      <c r="C28" s="17" t="s">
        <v>48</v>
      </c>
      <c r="D28" s="36">
        <v>1.0</v>
      </c>
      <c r="E28" s="19">
        <v>18.99</v>
      </c>
      <c r="F28" s="20"/>
      <c r="G28" s="21">
        <f t="shared" si="5"/>
        <v>0</v>
      </c>
      <c r="H28" s="22" t="s">
        <v>46</v>
      </c>
      <c r="I28" s="24"/>
      <c r="J28" s="24"/>
      <c r="L28" s="42"/>
      <c r="M28" s="34"/>
      <c r="N28" s="33"/>
      <c r="O28" s="33"/>
      <c r="P28" s="33"/>
      <c r="Q28" s="33"/>
      <c r="R28" s="33"/>
      <c r="S28" s="33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ht="15.75" customHeight="1">
      <c r="A29" s="30" t="s">
        <v>49</v>
      </c>
      <c r="B29" s="31">
        <v>3.0</v>
      </c>
      <c r="C29" s="35" t="s">
        <v>50</v>
      </c>
      <c r="D29" s="32">
        <v>3.0</v>
      </c>
      <c r="E29" s="19">
        <v>1.42</v>
      </c>
      <c r="F29" s="20"/>
      <c r="G29" s="21">
        <f t="shared" si="5"/>
        <v>0</v>
      </c>
      <c r="H29" s="41" t="s">
        <v>35</v>
      </c>
      <c r="I29" s="38" t="s">
        <v>43</v>
      </c>
      <c r="K29" s="43"/>
      <c r="L29" s="42"/>
      <c r="M29" s="32"/>
      <c r="N29" s="33"/>
      <c r="O29" s="33"/>
      <c r="P29" s="33"/>
      <c r="Q29" s="33"/>
      <c r="R29" s="33"/>
      <c r="S29" s="33"/>
      <c r="T29" s="32"/>
      <c r="U29" s="21"/>
      <c r="V29" s="20"/>
      <c r="W29" s="21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</row>
    <row r="30" ht="15.75" customHeight="1">
      <c r="A30" s="15" t="s">
        <v>51</v>
      </c>
      <c r="B30" s="31">
        <v>2.0</v>
      </c>
      <c r="C30" s="35" t="s">
        <v>52</v>
      </c>
      <c r="D30" s="32">
        <v>2.0</v>
      </c>
      <c r="E30" s="21">
        <v>5.49</v>
      </c>
      <c r="F30" s="20"/>
      <c r="G30" s="21">
        <f t="shared" si="5"/>
        <v>0</v>
      </c>
      <c r="H30" s="41" t="s">
        <v>35</v>
      </c>
      <c r="I30" s="24"/>
      <c r="J30" s="24"/>
      <c r="K30" s="43"/>
      <c r="L30" s="42"/>
      <c r="M30" s="32"/>
      <c r="N30" s="33"/>
      <c r="O30" s="33"/>
      <c r="P30" s="33"/>
      <c r="Q30" s="33"/>
      <c r="R30" s="33"/>
      <c r="S30" s="33"/>
      <c r="T30" s="32"/>
      <c r="U30" s="21"/>
      <c r="V30" s="20"/>
      <c r="W30" s="21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</row>
    <row r="31" ht="15.75" customHeight="1">
      <c r="A31" s="15" t="s">
        <v>51</v>
      </c>
      <c r="B31" s="31">
        <v>1.0</v>
      </c>
      <c r="C31" s="17" t="s">
        <v>53</v>
      </c>
      <c r="D31" s="36">
        <v>1.0</v>
      </c>
      <c r="E31" s="19">
        <v>8.28</v>
      </c>
      <c r="F31" s="20"/>
      <c r="G31" s="21">
        <f t="shared" si="5"/>
        <v>0</v>
      </c>
      <c r="H31" s="22" t="s">
        <v>16</v>
      </c>
      <c r="I31" s="41" t="s">
        <v>35</v>
      </c>
      <c r="J31" s="24"/>
      <c r="L31" s="42"/>
      <c r="M31" s="34"/>
      <c r="N31" s="33"/>
      <c r="O31" s="33"/>
      <c r="P31" s="33"/>
      <c r="Q31" s="33"/>
      <c r="R31" s="33"/>
      <c r="S31" s="33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</row>
    <row r="32" ht="15.75" customHeight="1">
      <c r="A32" s="15" t="s">
        <v>51</v>
      </c>
      <c r="B32" s="45">
        <v>3.0</v>
      </c>
      <c r="C32" s="35" t="s">
        <v>54</v>
      </c>
      <c r="D32" s="46">
        <v>3.0</v>
      </c>
      <c r="E32" s="47">
        <v>0.8</v>
      </c>
      <c r="F32" s="48"/>
      <c r="G32" s="47">
        <f>IF(B32,0,IF(E32, SUM(D32*E32), SUM(D32*F32*K$102)))</f>
        <v>0</v>
      </c>
      <c r="H32" s="49" t="s">
        <v>35</v>
      </c>
      <c r="I32" s="50"/>
      <c r="J32" s="50"/>
      <c r="K32" s="50"/>
      <c r="L32" s="42"/>
      <c r="M32" s="51"/>
      <c r="N32" s="33"/>
      <c r="O32" s="33"/>
      <c r="P32" s="33"/>
      <c r="Q32" s="33"/>
      <c r="R32" s="33"/>
      <c r="S32" s="33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</row>
    <row r="33" ht="15.75" customHeight="1">
      <c r="A33" s="15" t="s">
        <v>51</v>
      </c>
      <c r="B33" s="31">
        <v>2.0</v>
      </c>
      <c r="C33" s="35" t="s">
        <v>55</v>
      </c>
      <c r="D33" s="32">
        <v>2.0</v>
      </c>
      <c r="E33" s="21">
        <v>0.8</v>
      </c>
      <c r="F33" s="20"/>
      <c r="G33" s="21">
        <f t="shared" ref="G33:G35" si="6">IF(B33,0,IF(E33, SUM(D33*E33), SUM(D33*F33*K$100)))</f>
        <v>0</v>
      </c>
      <c r="H33" s="41" t="s">
        <v>35</v>
      </c>
      <c r="I33" s="24"/>
      <c r="J33" s="24"/>
      <c r="L33" s="42"/>
      <c r="M33" s="34"/>
      <c r="N33" s="33"/>
      <c r="O33" s="33"/>
      <c r="P33" s="33"/>
      <c r="Q33" s="33"/>
      <c r="R33" s="33"/>
      <c r="S33" s="33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</row>
    <row r="34" ht="15.75" customHeight="1">
      <c r="A34" s="15" t="s">
        <v>51</v>
      </c>
      <c r="B34" s="31">
        <v>1.0</v>
      </c>
      <c r="C34" s="35" t="s">
        <v>56</v>
      </c>
      <c r="D34" s="32">
        <v>1.0</v>
      </c>
      <c r="E34" s="21">
        <v>3.29</v>
      </c>
      <c r="F34" s="20"/>
      <c r="G34" s="21">
        <f t="shared" si="6"/>
        <v>0</v>
      </c>
      <c r="H34" s="41" t="s">
        <v>35</v>
      </c>
      <c r="I34" s="24"/>
      <c r="J34" s="24"/>
      <c r="L34" s="52"/>
      <c r="M34" s="34"/>
      <c r="N34" s="33"/>
      <c r="O34" s="33"/>
      <c r="P34" s="33"/>
      <c r="Q34" s="33"/>
      <c r="R34" s="33"/>
      <c r="S34" s="33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ht="15.75" customHeight="1">
      <c r="A35" s="15" t="s">
        <v>51</v>
      </c>
      <c r="B35" s="31">
        <v>1.0</v>
      </c>
      <c r="C35" s="35" t="s">
        <v>57</v>
      </c>
      <c r="D35" s="32">
        <v>1.0</v>
      </c>
      <c r="E35" s="21">
        <v>3.29</v>
      </c>
      <c r="F35" s="20"/>
      <c r="G35" s="21">
        <f t="shared" si="6"/>
        <v>0</v>
      </c>
      <c r="H35" s="41" t="s">
        <v>35</v>
      </c>
      <c r="I35" s="24"/>
      <c r="J35" s="24"/>
      <c r="L35" s="33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ht="15.75" customHeight="1">
      <c r="A36" s="27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9"/>
      <c r="AG36" s="29"/>
      <c r="AH36" s="29"/>
      <c r="AI36" s="29"/>
      <c r="AJ36" s="29"/>
    </row>
    <row r="37" ht="15.75" customHeight="1">
      <c r="A37" s="30" t="s">
        <v>58</v>
      </c>
      <c r="B37" s="31">
        <v>1.0</v>
      </c>
      <c r="C37" s="35" t="s">
        <v>59</v>
      </c>
      <c r="D37" s="23">
        <v>1.0</v>
      </c>
      <c r="E37" s="19">
        <v>42.0</v>
      </c>
      <c r="G37" s="21">
        <f t="shared" ref="G37:G41" si="7">IF(B37,0,IF(E37, SUM(D37*E37), SUM(D37*F37*K$100)))</f>
        <v>0</v>
      </c>
      <c r="H37" s="37" t="s">
        <v>60</v>
      </c>
      <c r="I37" s="32"/>
      <c r="J37" s="21"/>
      <c r="K37" s="20"/>
      <c r="L37" s="33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</row>
    <row r="38" ht="15.75" customHeight="1">
      <c r="A38" s="15" t="s">
        <v>61</v>
      </c>
      <c r="B38" s="31">
        <v>1.0</v>
      </c>
      <c r="C38" s="35" t="s">
        <v>62</v>
      </c>
      <c r="D38" s="32">
        <v>1.0</v>
      </c>
      <c r="E38" s="19">
        <v>42.0</v>
      </c>
      <c r="F38" s="20"/>
      <c r="G38" s="21">
        <f t="shared" si="7"/>
        <v>0</v>
      </c>
      <c r="H38" s="37" t="s">
        <v>63</v>
      </c>
      <c r="I38" s="37" t="s">
        <v>64</v>
      </c>
      <c r="J38" s="32"/>
      <c r="K38" s="32"/>
      <c r="L38" s="53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</row>
    <row r="39" ht="15.75" customHeight="1">
      <c r="A39" s="15" t="s">
        <v>61</v>
      </c>
      <c r="B39" s="31">
        <v>1.0</v>
      </c>
      <c r="C39" s="35" t="s">
        <v>65</v>
      </c>
      <c r="D39" s="32">
        <v>1.0</v>
      </c>
      <c r="E39" s="21">
        <v>5.32</v>
      </c>
      <c r="F39" s="20"/>
      <c r="G39" s="21">
        <f t="shared" si="7"/>
        <v>0</v>
      </c>
      <c r="H39" s="38" t="s">
        <v>16</v>
      </c>
      <c r="I39" s="32"/>
      <c r="J39" s="32"/>
      <c r="K39" s="32"/>
      <c r="L39" s="8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</row>
    <row r="40" ht="15.75" customHeight="1">
      <c r="A40" s="15" t="s">
        <v>66</v>
      </c>
      <c r="B40" s="31">
        <v>0.0</v>
      </c>
      <c r="C40" s="35" t="s">
        <v>67</v>
      </c>
      <c r="D40" s="32">
        <v>0.0</v>
      </c>
      <c r="E40" s="21">
        <v>33.34</v>
      </c>
      <c r="F40" s="20"/>
      <c r="G40" s="21">
        <f t="shared" si="7"/>
        <v>0</v>
      </c>
      <c r="H40" s="38" t="s">
        <v>16</v>
      </c>
      <c r="I40" s="32"/>
      <c r="J40" s="32"/>
      <c r="K40" s="32"/>
      <c r="L40" s="8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ht="15.75" customHeight="1">
      <c r="A41" s="30" t="s">
        <v>68</v>
      </c>
      <c r="B41" s="31">
        <v>1.0</v>
      </c>
      <c r="C41" s="17" t="s">
        <v>69</v>
      </c>
      <c r="D41" s="32">
        <v>1.0</v>
      </c>
      <c r="E41" s="19">
        <v>11.0</v>
      </c>
      <c r="F41" s="20"/>
      <c r="G41" s="21">
        <f t="shared" si="7"/>
        <v>0</v>
      </c>
      <c r="H41" s="37" t="s">
        <v>70</v>
      </c>
      <c r="I41" s="32"/>
      <c r="J41" s="32"/>
      <c r="K41" s="32"/>
      <c r="L41" s="8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ht="15.75" customHeight="1">
      <c r="A42" s="27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9"/>
      <c r="AG42" s="29"/>
      <c r="AH42" s="29"/>
      <c r="AI42" s="29"/>
      <c r="AJ42" s="29"/>
    </row>
    <row r="43" ht="15.75" customHeight="1">
      <c r="A43" s="30" t="s">
        <v>71</v>
      </c>
      <c r="B43" s="36">
        <v>1.0</v>
      </c>
      <c r="C43" s="17" t="s">
        <v>72</v>
      </c>
      <c r="D43" s="32">
        <v>1.0</v>
      </c>
      <c r="E43" s="21">
        <v>51.42</v>
      </c>
      <c r="F43" s="20"/>
      <c r="G43" s="21">
        <f t="shared" ref="G43:G50" si="8">IF(B43,0,IF(E43, SUM(D43*E43), SUM(D43*F43*K$100)))</f>
        <v>0</v>
      </c>
      <c r="H43" s="38" t="s">
        <v>73</v>
      </c>
      <c r="I43" s="32"/>
      <c r="J43" s="32"/>
      <c r="K43" s="3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ht="15.75" customHeight="1">
      <c r="A44" s="30" t="s">
        <v>74</v>
      </c>
      <c r="B44" s="36">
        <v>0.0</v>
      </c>
      <c r="C44" s="54" t="s">
        <v>75</v>
      </c>
      <c r="D44" s="36">
        <v>0.0</v>
      </c>
      <c r="E44" s="21">
        <v>55.18</v>
      </c>
      <c r="F44" s="20"/>
      <c r="G44" s="21">
        <f t="shared" si="8"/>
        <v>0</v>
      </c>
      <c r="H44" s="38" t="s">
        <v>76</v>
      </c>
      <c r="I44" s="32"/>
      <c r="J44" s="32"/>
      <c r="K44" s="3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ht="15.75" customHeight="1">
      <c r="A45" s="30" t="s">
        <v>74</v>
      </c>
      <c r="B45" s="16">
        <v>1.0</v>
      </c>
      <c r="C45" s="17" t="s">
        <v>77</v>
      </c>
      <c r="D45" s="36">
        <v>1.0</v>
      </c>
      <c r="E45" s="19">
        <v>45.0</v>
      </c>
      <c r="F45" s="20"/>
      <c r="G45" s="21">
        <f t="shared" si="8"/>
        <v>0</v>
      </c>
      <c r="H45" s="55" t="s">
        <v>78</v>
      </c>
      <c r="I45" s="32"/>
      <c r="J45" s="24"/>
      <c r="K45" s="24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ht="15.75" customHeight="1">
      <c r="A46" s="30" t="s">
        <v>74</v>
      </c>
      <c r="B46" s="16">
        <v>0.0</v>
      </c>
      <c r="C46" s="56" t="s">
        <v>79</v>
      </c>
      <c r="D46" s="36">
        <v>0.0</v>
      </c>
      <c r="E46" s="21">
        <v>10.0</v>
      </c>
      <c r="F46" s="20"/>
      <c r="G46" s="21">
        <f t="shared" si="8"/>
        <v>0</v>
      </c>
      <c r="H46" s="37" t="s">
        <v>80</v>
      </c>
      <c r="I46" s="32"/>
      <c r="J46" s="24"/>
      <c r="K46" s="24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ht="15.75" customHeight="1">
      <c r="A47" s="30" t="s">
        <v>81</v>
      </c>
      <c r="B47" s="16">
        <v>0.0</v>
      </c>
      <c r="C47" s="56" t="s">
        <v>82</v>
      </c>
      <c r="D47" s="36">
        <v>0.0</v>
      </c>
      <c r="E47" s="21">
        <v>4.31</v>
      </c>
      <c r="F47" s="20"/>
      <c r="G47" s="21">
        <f t="shared" si="8"/>
        <v>0</v>
      </c>
      <c r="H47" s="38" t="s">
        <v>43</v>
      </c>
      <c r="I47" s="32"/>
      <c r="J47" s="24"/>
      <c r="K47" s="24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5.75" customHeight="1">
      <c r="A48" s="30" t="s">
        <v>83</v>
      </c>
      <c r="B48" s="36">
        <v>1.0</v>
      </c>
      <c r="C48" s="35" t="s">
        <v>84</v>
      </c>
      <c r="D48" s="32">
        <v>1.0</v>
      </c>
      <c r="E48" s="21">
        <v>19.89</v>
      </c>
      <c r="F48" s="20"/>
      <c r="G48" s="21">
        <f t="shared" si="8"/>
        <v>0</v>
      </c>
      <c r="H48" s="38" t="s">
        <v>35</v>
      </c>
      <c r="I48" s="57"/>
      <c r="J48" s="57"/>
      <c r="K48" s="3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ht="15.75" customHeight="1">
      <c r="A49" s="30" t="s">
        <v>85</v>
      </c>
      <c r="B49" s="36">
        <v>0.0</v>
      </c>
      <c r="C49" s="56" t="s">
        <v>86</v>
      </c>
      <c r="D49" s="36">
        <v>0.0</v>
      </c>
      <c r="E49" s="21">
        <v>12.28</v>
      </c>
      <c r="F49" s="20"/>
      <c r="G49" s="21">
        <f t="shared" si="8"/>
        <v>0</v>
      </c>
      <c r="H49" s="38" t="s">
        <v>43</v>
      </c>
      <c r="I49" s="32"/>
      <c r="J49" s="32"/>
      <c r="K49" s="32"/>
      <c r="L49" s="8"/>
      <c r="M49" s="34"/>
      <c r="N49" s="3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ht="15.75" customHeight="1">
      <c r="A50" s="30" t="s">
        <v>85</v>
      </c>
      <c r="B50" s="36">
        <v>2.0</v>
      </c>
      <c r="C50" s="17" t="s">
        <v>87</v>
      </c>
      <c r="D50" s="32">
        <v>2.0</v>
      </c>
      <c r="E50" s="21">
        <v>2.25</v>
      </c>
      <c r="F50" s="20"/>
      <c r="G50" s="21">
        <f t="shared" si="8"/>
        <v>0</v>
      </c>
      <c r="H50" s="38" t="s">
        <v>80</v>
      </c>
      <c r="I50" s="32"/>
      <c r="J50" s="32"/>
      <c r="K50" s="3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ht="15.75" customHeight="1">
      <c r="A51" s="27"/>
      <c r="B51" s="2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9"/>
      <c r="AG51" s="29"/>
      <c r="AH51" s="29"/>
      <c r="AI51" s="29"/>
      <c r="AJ51" s="29"/>
    </row>
    <row r="52" ht="15.75" customHeight="1">
      <c r="A52" s="15" t="s">
        <v>88</v>
      </c>
      <c r="B52" s="31">
        <v>6.0</v>
      </c>
      <c r="C52" s="35" t="s">
        <v>89</v>
      </c>
      <c r="D52" s="32">
        <v>6.0</v>
      </c>
      <c r="E52" s="21">
        <v>6.0</v>
      </c>
      <c r="F52" s="20"/>
      <c r="G52" s="21">
        <f t="shared" ref="G52:G55" si="9">IF(B52,0,IF(E52, SUM(D52*E52), SUM(D52*F52*K$100)))</f>
        <v>0</v>
      </c>
      <c r="H52" s="38" t="s">
        <v>73</v>
      </c>
      <c r="I52" s="32"/>
      <c r="J52" s="32"/>
      <c r="K52" s="32"/>
      <c r="L52" s="8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</row>
    <row r="53" ht="15.75" customHeight="1">
      <c r="A53" s="15" t="s">
        <v>88</v>
      </c>
      <c r="B53" s="31">
        <v>1.0</v>
      </c>
      <c r="C53" s="17" t="s">
        <v>90</v>
      </c>
      <c r="D53" s="32">
        <v>1.0</v>
      </c>
      <c r="E53" s="21">
        <v>53.58</v>
      </c>
      <c r="F53" s="20"/>
      <c r="G53" s="21">
        <f t="shared" si="9"/>
        <v>0</v>
      </c>
      <c r="H53" s="38" t="s">
        <v>73</v>
      </c>
      <c r="I53" s="58"/>
      <c r="J53" s="58"/>
      <c r="K53" s="58"/>
      <c r="L53" s="8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ht="15.75" customHeight="1">
      <c r="A54" s="15" t="s">
        <v>88</v>
      </c>
      <c r="B54" s="31">
        <v>0.0</v>
      </c>
      <c r="C54" s="35" t="s">
        <v>91</v>
      </c>
      <c r="D54" s="36">
        <v>0.0</v>
      </c>
      <c r="E54" s="21">
        <v>33.68</v>
      </c>
      <c r="F54" s="20"/>
      <c r="G54" s="21">
        <f t="shared" si="9"/>
        <v>0</v>
      </c>
      <c r="H54" s="38" t="s">
        <v>73</v>
      </c>
      <c r="I54" s="32"/>
      <c r="J54" s="32"/>
      <c r="K54" s="32"/>
      <c r="L54" s="8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</row>
    <row r="55" ht="15.75" customHeight="1">
      <c r="A55" s="15" t="s">
        <v>88</v>
      </c>
      <c r="B55" s="31">
        <v>1.0</v>
      </c>
      <c r="C55" s="35" t="s">
        <v>92</v>
      </c>
      <c r="D55" s="32">
        <v>1.0</v>
      </c>
      <c r="E55" s="21">
        <v>2.99</v>
      </c>
      <c r="F55" s="20"/>
      <c r="G55" s="21">
        <f t="shared" si="9"/>
        <v>0</v>
      </c>
      <c r="H55" s="38" t="s">
        <v>35</v>
      </c>
      <c r="I55" s="38" t="s">
        <v>30</v>
      </c>
      <c r="J55" s="21"/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ht="15.75" customHeight="1">
      <c r="A56" s="27"/>
      <c r="B56" s="2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9"/>
      <c r="AG56" s="29"/>
      <c r="AH56" s="29"/>
      <c r="AI56" s="29"/>
      <c r="AJ56" s="29"/>
    </row>
    <row r="57" ht="15.75" customHeight="1">
      <c r="A57" s="30" t="s">
        <v>93</v>
      </c>
      <c r="B57" s="36">
        <v>2.0</v>
      </c>
      <c r="C57" s="17" t="s">
        <v>94</v>
      </c>
      <c r="D57" s="32">
        <v>2.0</v>
      </c>
      <c r="E57" s="19">
        <v>14.99</v>
      </c>
      <c r="F57" s="20">
        <v>10.97</v>
      </c>
      <c r="G57" s="21">
        <f t="shared" ref="G57:G58" si="10">IF(B57,0,IF(E57, SUM(D57*E57), SUM(D57*F57*K$100)))</f>
        <v>0</v>
      </c>
      <c r="H57" s="41" t="s">
        <v>30</v>
      </c>
      <c r="I57" s="59" t="s">
        <v>95</v>
      </c>
      <c r="J57" s="24"/>
      <c r="K57" s="24"/>
      <c r="L57" s="33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0" customHeight="1">
      <c r="A58" s="30" t="s">
        <v>93</v>
      </c>
      <c r="B58" s="36">
        <v>3.0</v>
      </c>
      <c r="C58" s="17" t="s">
        <v>96</v>
      </c>
      <c r="D58" s="32">
        <v>3.0</v>
      </c>
      <c r="E58" s="19">
        <v>24.95</v>
      </c>
      <c r="F58" s="20">
        <v>15.1</v>
      </c>
      <c r="G58" s="21">
        <f t="shared" si="10"/>
        <v>0</v>
      </c>
      <c r="H58" s="41" t="s">
        <v>30</v>
      </c>
      <c r="I58" s="59" t="s">
        <v>35</v>
      </c>
      <c r="J58" s="24"/>
      <c r="K58" s="24"/>
      <c r="L58" s="33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ht="15.75" customHeight="1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9"/>
      <c r="AG59" s="29"/>
      <c r="AH59" s="29"/>
      <c r="AI59" s="29"/>
      <c r="AJ59" s="29"/>
    </row>
    <row r="60" ht="15.75" customHeight="1">
      <c r="A60" s="30" t="s">
        <v>97</v>
      </c>
      <c r="B60" s="36">
        <v>1.0</v>
      </c>
      <c r="C60" s="17" t="s">
        <v>98</v>
      </c>
      <c r="D60" s="32">
        <v>1.0</v>
      </c>
      <c r="E60" s="19">
        <v>27.99</v>
      </c>
      <c r="F60" s="20">
        <v>35.22</v>
      </c>
      <c r="G60" s="21">
        <f t="shared" ref="G60:G62" si="11">IF(B60,0,IF(E60, SUM(D60*E60), SUM(D60*F60*K$100)))</f>
        <v>0</v>
      </c>
      <c r="H60" s="38" t="s">
        <v>99</v>
      </c>
      <c r="I60" s="37" t="s">
        <v>100</v>
      </c>
      <c r="J60" s="32"/>
      <c r="K60" s="3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ht="15.75" customHeight="1">
      <c r="A61" s="30" t="s">
        <v>97</v>
      </c>
      <c r="B61" s="36">
        <v>1.0</v>
      </c>
      <c r="C61" s="17" t="s">
        <v>101</v>
      </c>
      <c r="D61" s="32">
        <v>1.0</v>
      </c>
      <c r="E61" s="21"/>
      <c r="F61" s="20">
        <v>22.83</v>
      </c>
      <c r="G61" s="21">
        <f t="shared" si="11"/>
        <v>0</v>
      </c>
      <c r="H61" s="38" t="s">
        <v>99</v>
      </c>
      <c r="I61" s="57"/>
      <c r="J61" s="32"/>
      <c r="K61" s="3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ht="15.75" customHeight="1">
      <c r="A62" s="30" t="s">
        <v>97</v>
      </c>
      <c r="B62" s="36">
        <v>1.0</v>
      </c>
      <c r="C62" s="17" t="s">
        <v>102</v>
      </c>
      <c r="D62" s="36">
        <v>0.0</v>
      </c>
      <c r="E62" s="19">
        <v>12.0</v>
      </c>
      <c r="F62" s="20"/>
      <c r="G62" s="21">
        <f t="shared" si="11"/>
        <v>0</v>
      </c>
      <c r="H62" s="37" t="s">
        <v>103</v>
      </c>
      <c r="I62" s="32"/>
      <c r="J62" s="32"/>
      <c r="K62" s="32"/>
      <c r="L62" s="8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ht="15.75" customHeight="1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9"/>
      <c r="AG63" s="29"/>
      <c r="AH63" s="29"/>
      <c r="AI63" s="29"/>
      <c r="AJ63" s="29"/>
    </row>
    <row r="64" ht="15.75" customHeight="1">
      <c r="A64" s="30" t="s">
        <v>104</v>
      </c>
      <c r="B64" s="16">
        <v>1.0</v>
      </c>
      <c r="C64" s="35" t="s">
        <v>105</v>
      </c>
      <c r="D64" s="32">
        <v>2.0</v>
      </c>
      <c r="E64" s="21"/>
      <c r="F64" s="20">
        <v>5.05</v>
      </c>
      <c r="G64" s="21">
        <f t="shared" ref="G64:G69" si="12">IF(B64,0,IF(E64, SUM(D64*E64), SUM(D64*F64*K$100)))</f>
        <v>0</v>
      </c>
      <c r="H64" s="38" t="s">
        <v>30</v>
      </c>
      <c r="I64" s="32"/>
      <c r="J64" s="32"/>
      <c r="K64" s="32"/>
      <c r="L64" s="8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t="15.75" customHeight="1">
      <c r="A65" s="30" t="s">
        <v>104</v>
      </c>
      <c r="B65" s="31">
        <v>1.0</v>
      </c>
      <c r="C65" s="17" t="s">
        <v>106</v>
      </c>
      <c r="D65" s="32">
        <v>1.0</v>
      </c>
      <c r="E65" s="21"/>
      <c r="F65" s="60">
        <v>7.5</v>
      </c>
      <c r="G65" s="21">
        <f t="shared" si="12"/>
        <v>0</v>
      </c>
      <c r="H65" s="37" t="s">
        <v>30</v>
      </c>
      <c r="I65" s="32"/>
      <c r="J65" s="32"/>
      <c r="K65" s="32"/>
      <c r="L65" s="8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</row>
    <row r="66" ht="15.75" customHeight="1">
      <c r="A66" s="30" t="s">
        <v>104</v>
      </c>
      <c r="B66" s="31">
        <v>2.0</v>
      </c>
      <c r="C66" s="35" t="s">
        <v>107</v>
      </c>
      <c r="D66" s="32">
        <v>2.0</v>
      </c>
      <c r="E66" s="21"/>
      <c r="F66" s="20">
        <v>4.33</v>
      </c>
      <c r="G66" s="21">
        <f t="shared" si="12"/>
        <v>0</v>
      </c>
      <c r="H66" s="38" t="s">
        <v>99</v>
      </c>
      <c r="I66" s="32"/>
      <c r="J66" s="32"/>
      <c r="K66" s="32"/>
      <c r="L66" s="8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</row>
    <row r="67" ht="15.75" customHeight="1">
      <c r="A67" s="30" t="s">
        <v>108</v>
      </c>
      <c r="B67" s="36">
        <v>5.0</v>
      </c>
      <c r="C67" s="35" t="s">
        <v>109</v>
      </c>
      <c r="D67" s="36">
        <v>5.0</v>
      </c>
      <c r="E67" s="19">
        <v>2.89</v>
      </c>
      <c r="F67" s="20">
        <v>1.93</v>
      </c>
      <c r="G67" s="21">
        <f t="shared" si="12"/>
        <v>0</v>
      </c>
      <c r="H67" s="38" t="s">
        <v>99</v>
      </c>
      <c r="K67" s="20"/>
      <c r="L67" s="21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ht="15.75" customHeight="1">
      <c r="A68" s="30" t="s">
        <v>108</v>
      </c>
      <c r="B68" s="36">
        <v>3.0</v>
      </c>
      <c r="C68" s="35" t="s">
        <v>110</v>
      </c>
      <c r="D68" s="32">
        <v>3.0</v>
      </c>
      <c r="E68" s="21">
        <v>0.49</v>
      </c>
      <c r="F68" s="20"/>
      <c r="G68" s="21">
        <f t="shared" si="12"/>
        <v>0</v>
      </c>
      <c r="H68" s="38" t="s">
        <v>35</v>
      </c>
      <c r="I68" s="57"/>
      <c r="J68" s="32"/>
      <c r="K68" s="3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5.75" customHeight="1">
      <c r="A69" s="30" t="s">
        <v>111</v>
      </c>
      <c r="B69" s="36">
        <v>0.0</v>
      </c>
      <c r="C69" s="35" t="s">
        <v>112</v>
      </c>
      <c r="D69" s="36">
        <v>0.0</v>
      </c>
      <c r="E69" s="21">
        <v>3.63</v>
      </c>
      <c r="F69" s="20"/>
      <c r="G69" s="21">
        <f t="shared" si="12"/>
        <v>0</v>
      </c>
      <c r="H69" s="38" t="s">
        <v>16</v>
      </c>
      <c r="I69" s="32"/>
      <c r="J69" s="32"/>
      <c r="K69" s="3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ht="15.75" customHeight="1">
      <c r="A70" s="27"/>
      <c r="B70" s="2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9"/>
      <c r="AG70" s="29"/>
      <c r="AH70" s="29"/>
      <c r="AI70" s="29"/>
      <c r="AJ70" s="29"/>
    </row>
    <row r="71" ht="15.75" customHeight="1">
      <c r="A71" s="30" t="s">
        <v>113</v>
      </c>
      <c r="B71" s="36">
        <v>1.0</v>
      </c>
      <c r="C71" s="35" t="s">
        <v>114</v>
      </c>
      <c r="D71" s="32">
        <v>1.0</v>
      </c>
      <c r="E71" s="21">
        <v>1.49</v>
      </c>
      <c r="F71" s="20"/>
      <c r="G71" s="21">
        <f t="shared" ref="G71:G85" si="13">IF(B71,0,IF(E71, SUM(D71*E71), SUM(D71*F71*K$100)))</f>
        <v>0</v>
      </c>
      <c r="H71" s="38" t="s">
        <v>16</v>
      </c>
      <c r="I71" s="38" t="s">
        <v>35</v>
      </c>
      <c r="J71" s="32"/>
      <c r="K71" s="3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ht="15.75" customHeight="1">
      <c r="A72" s="30" t="s">
        <v>115</v>
      </c>
      <c r="B72" s="31">
        <v>4.0</v>
      </c>
      <c r="C72" s="35" t="s">
        <v>116</v>
      </c>
      <c r="D72" s="32">
        <v>4.0</v>
      </c>
      <c r="E72" s="21"/>
      <c r="F72" s="20">
        <v>1.85</v>
      </c>
      <c r="G72" s="21">
        <f t="shared" si="13"/>
        <v>0</v>
      </c>
      <c r="H72" s="38" t="s">
        <v>30</v>
      </c>
      <c r="I72" s="32"/>
      <c r="J72" s="32"/>
      <c r="K72" s="32"/>
      <c r="L72" s="8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</row>
    <row r="73" ht="15.75" customHeight="1">
      <c r="A73" s="30" t="s">
        <v>115</v>
      </c>
      <c r="B73" s="31">
        <v>3.0</v>
      </c>
      <c r="C73" s="35" t="s">
        <v>117</v>
      </c>
      <c r="D73" s="32">
        <v>3.0</v>
      </c>
      <c r="E73" s="21"/>
      <c r="F73" s="20">
        <v>1.16</v>
      </c>
      <c r="G73" s="21">
        <f t="shared" si="13"/>
        <v>0</v>
      </c>
      <c r="H73" s="38" t="s">
        <v>30</v>
      </c>
      <c r="I73" s="32"/>
      <c r="J73" s="32"/>
      <c r="K73" s="32"/>
      <c r="L73" s="8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</row>
    <row r="74" ht="15.75" customHeight="1">
      <c r="A74" s="30" t="s">
        <v>115</v>
      </c>
      <c r="B74" s="31">
        <v>1.0</v>
      </c>
      <c r="C74" s="35" t="s">
        <v>118</v>
      </c>
      <c r="D74" s="32">
        <v>1.0</v>
      </c>
      <c r="E74" s="21">
        <v>2.0</v>
      </c>
      <c r="F74" s="20"/>
      <c r="G74" s="21">
        <f t="shared" si="13"/>
        <v>0</v>
      </c>
      <c r="H74" s="38" t="s">
        <v>16</v>
      </c>
      <c r="I74" s="32"/>
      <c r="J74" s="32"/>
      <c r="K74" s="32"/>
      <c r="L74" s="8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</row>
    <row r="75" ht="15.75" customHeight="1">
      <c r="A75" s="30" t="s">
        <v>115</v>
      </c>
      <c r="B75" s="31">
        <v>3.0</v>
      </c>
      <c r="C75" s="17" t="s">
        <v>119</v>
      </c>
      <c r="D75" s="36">
        <v>3.0</v>
      </c>
      <c r="E75" s="21">
        <v>4.0</v>
      </c>
      <c r="F75" s="20"/>
      <c r="G75" s="21">
        <f t="shared" si="13"/>
        <v>0</v>
      </c>
      <c r="H75" s="38" t="s">
        <v>16</v>
      </c>
      <c r="I75" s="61" t="s">
        <v>120</v>
      </c>
      <c r="J75" s="32"/>
      <c r="K75" s="32"/>
      <c r="L75" s="8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</row>
    <row r="76" ht="15.75" customHeight="1">
      <c r="A76" s="30" t="s">
        <v>121</v>
      </c>
      <c r="B76" s="31">
        <v>1.0</v>
      </c>
      <c r="C76" s="35" t="s">
        <v>122</v>
      </c>
      <c r="D76" s="32">
        <v>1.0</v>
      </c>
      <c r="E76" s="21">
        <v>2.75</v>
      </c>
      <c r="F76" s="20"/>
      <c r="G76" s="21">
        <f t="shared" si="13"/>
        <v>0</v>
      </c>
      <c r="H76" s="38" t="s">
        <v>16</v>
      </c>
      <c r="I76" s="32"/>
      <c r="J76" s="32"/>
      <c r="K76" s="32"/>
      <c r="L76" s="8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</row>
    <row r="77" ht="15.75" customHeight="1">
      <c r="A77" s="30" t="s">
        <v>121</v>
      </c>
      <c r="B77" s="31">
        <v>1.0</v>
      </c>
      <c r="C77" s="35" t="s">
        <v>123</v>
      </c>
      <c r="D77" s="32">
        <v>1.0</v>
      </c>
      <c r="E77" s="21"/>
      <c r="F77" s="20">
        <v>2.5</v>
      </c>
      <c r="G77" s="21">
        <f t="shared" si="13"/>
        <v>0</v>
      </c>
      <c r="H77" s="38" t="s">
        <v>30</v>
      </c>
      <c r="I77" s="32"/>
      <c r="J77" s="32"/>
      <c r="K77" s="32"/>
      <c r="L77" s="8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</row>
    <row r="78" ht="15.75" customHeight="1">
      <c r="A78" s="30" t="s">
        <v>121</v>
      </c>
      <c r="B78" s="31">
        <v>4.0</v>
      </c>
      <c r="C78" s="35" t="s">
        <v>124</v>
      </c>
      <c r="D78" s="32">
        <v>4.0</v>
      </c>
      <c r="E78" s="21"/>
      <c r="F78" s="20">
        <v>2.5</v>
      </c>
      <c r="G78" s="21">
        <f t="shared" si="13"/>
        <v>0</v>
      </c>
      <c r="H78" s="38" t="s">
        <v>30</v>
      </c>
      <c r="I78" s="32"/>
      <c r="J78" s="32"/>
      <c r="K78" s="32"/>
      <c r="L78" s="8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</row>
    <row r="79" ht="15.75" customHeight="1">
      <c r="A79" s="30" t="s">
        <v>125</v>
      </c>
      <c r="B79" s="31">
        <v>1.0</v>
      </c>
      <c r="C79" s="17" t="s">
        <v>126</v>
      </c>
      <c r="D79" s="36">
        <v>1.0</v>
      </c>
      <c r="E79" s="19">
        <v>10.0</v>
      </c>
      <c r="F79" s="20"/>
      <c r="G79" s="21">
        <f t="shared" si="13"/>
        <v>0</v>
      </c>
      <c r="H79" s="37" t="s">
        <v>127</v>
      </c>
      <c r="I79" s="37" t="s">
        <v>128</v>
      </c>
      <c r="J79" s="37" t="s">
        <v>129</v>
      </c>
      <c r="K79" s="32"/>
      <c r="L79" s="8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</row>
    <row r="80" ht="15.75" customHeight="1">
      <c r="A80" s="30" t="s">
        <v>130</v>
      </c>
      <c r="B80" s="31">
        <v>3.0</v>
      </c>
      <c r="C80" s="35" t="s">
        <v>131</v>
      </c>
      <c r="D80" s="32">
        <v>3.0</v>
      </c>
      <c r="E80" s="21">
        <v>1.29</v>
      </c>
      <c r="G80" s="21">
        <f t="shared" si="13"/>
        <v>0</v>
      </c>
      <c r="H80" s="38" t="s">
        <v>35</v>
      </c>
      <c r="I80" s="32"/>
      <c r="J80" s="33"/>
      <c r="K80" s="20"/>
      <c r="L80" s="21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</row>
    <row r="81" ht="15.75" customHeight="1">
      <c r="A81" s="30" t="s">
        <v>130</v>
      </c>
      <c r="B81" s="31">
        <v>2.0</v>
      </c>
      <c r="C81" s="35" t="s">
        <v>132</v>
      </c>
      <c r="D81" s="32">
        <v>2.0</v>
      </c>
      <c r="E81" s="21">
        <v>1.35</v>
      </c>
      <c r="F81" s="20"/>
      <c r="G81" s="21">
        <f t="shared" si="13"/>
        <v>0</v>
      </c>
      <c r="H81" s="38" t="s">
        <v>99</v>
      </c>
      <c r="I81" s="32"/>
      <c r="J81" s="32"/>
      <c r="K81" s="32"/>
      <c r="L81" s="8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</row>
    <row r="82" ht="15.75" customHeight="1">
      <c r="A82" s="30" t="s">
        <v>130</v>
      </c>
      <c r="B82" s="31">
        <v>6.0</v>
      </c>
      <c r="C82" s="35" t="s">
        <v>133</v>
      </c>
      <c r="D82" s="32">
        <v>6.0</v>
      </c>
      <c r="E82" s="21"/>
      <c r="F82" s="20">
        <v>0.3</v>
      </c>
      <c r="G82" s="21">
        <f t="shared" si="13"/>
        <v>0</v>
      </c>
      <c r="H82" s="38" t="s">
        <v>99</v>
      </c>
      <c r="I82" s="32"/>
      <c r="J82" s="32"/>
      <c r="K82" s="32"/>
      <c r="L82" s="8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</row>
    <row r="83" ht="15.75" customHeight="1">
      <c r="A83" s="30" t="s">
        <v>130</v>
      </c>
      <c r="B83" s="45">
        <v>1.0</v>
      </c>
      <c r="C83" s="35" t="s">
        <v>134</v>
      </c>
      <c r="D83" s="46">
        <v>1.0</v>
      </c>
      <c r="E83" s="47">
        <v>12.66</v>
      </c>
      <c r="F83" s="48"/>
      <c r="G83" s="47">
        <f t="shared" si="13"/>
        <v>0</v>
      </c>
      <c r="H83" s="62" t="s">
        <v>16</v>
      </c>
      <c r="I83" s="51"/>
      <c r="J83" s="51"/>
      <c r="K83" s="51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</row>
    <row r="84" ht="15.75" customHeight="1">
      <c r="A84" s="15" t="s">
        <v>135</v>
      </c>
      <c r="B84" s="45">
        <v>2.0</v>
      </c>
      <c r="C84" s="35" t="s">
        <v>136</v>
      </c>
      <c r="D84" s="46">
        <v>2.0</v>
      </c>
      <c r="E84" s="47">
        <v>4.0</v>
      </c>
      <c r="F84" s="48"/>
      <c r="G84" s="47">
        <f t="shared" si="13"/>
        <v>0</v>
      </c>
      <c r="H84" s="62" t="s">
        <v>16</v>
      </c>
      <c r="I84" s="51"/>
      <c r="J84" s="51"/>
      <c r="K84" s="51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</row>
    <row r="85" ht="15.75" customHeight="1">
      <c r="A85" s="15" t="s">
        <v>135</v>
      </c>
      <c r="B85" s="45">
        <v>2.0</v>
      </c>
      <c r="C85" s="35" t="s">
        <v>137</v>
      </c>
      <c r="D85" s="46">
        <v>2.0</v>
      </c>
      <c r="E85" s="47">
        <v>14.75</v>
      </c>
      <c r="F85" s="48"/>
      <c r="G85" s="47">
        <f t="shared" si="13"/>
        <v>0</v>
      </c>
      <c r="H85" s="62" t="s">
        <v>16</v>
      </c>
      <c r="I85" s="51"/>
      <c r="J85" s="51"/>
      <c r="K85" s="51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</row>
    <row r="86" ht="15.75" customHeight="1">
      <c r="A86" s="27"/>
      <c r="B86" s="2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9"/>
      <c r="AG86" s="29"/>
      <c r="AH86" s="29"/>
      <c r="AI86" s="29"/>
      <c r="AJ86" s="29"/>
    </row>
    <row r="87" ht="15.75" customHeight="1">
      <c r="A87" s="30" t="s">
        <v>138</v>
      </c>
      <c r="B87" s="31">
        <v>50.0</v>
      </c>
      <c r="C87" s="35" t="s">
        <v>139</v>
      </c>
      <c r="D87" s="32">
        <v>50.0</v>
      </c>
      <c r="E87" s="21">
        <v>0.1</v>
      </c>
      <c r="F87" s="20"/>
      <c r="G87" s="21">
        <f t="shared" ref="G87:G89" si="14">IF(B87,0,IF(E87, SUM(D87*E87), SUM(D87*F87*K$100)))</f>
        <v>0</v>
      </c>
      <c r="H87" s="38" t="s">
        <v>140</v>
      </c>
      <c r="I87" s="32"/>
      <c r="J87" s="32"/>
      <c r="K87" s="32"/>
      <c r="L87" s="8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</row>
    <row r="88" ht="15.75" customHeight="1">
      <c r="A88" s="30" t="s">
        <v>138</v>
      </c>
      <c r="B88" s="31">
        <v>50.0</v>
      </c>
      <c r="C88" s="35" t="s">
        <v>141</v>
      </c>
      <c r="D88" s="32">
        <v>50.0</v>
      </c>
      <c r="E88" s="21">
        <v>0.1</v>
      </c>
      <c r="F88" s="20"/>
      <c r="G88" s="21">
        <f t="shared" si="14"/>
        <v>0</v>
      </c>
      <c r="H88" s="38" t="s">
        <v>140</v>
      </c>
      <c r="I88" s="32"/>
      <c r="J88" s="32"/>
      <c r="K88" s="32"/>
      <c r="L88" s="8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</row>
    <row r="89" ht="15.75" customHeight="1">
      <c r="A89" s="30" t="s">
        <v>138</v>
      </c>
      <c r="B89" s="36">
        <v>20.0</v>
      </c>
      <c r="C89" s="35" t="s">
        <v>142</v>
      </c>
      <c r="D89" s="32">
        <v>20.0</v>
      </c>
      <c r="E89" s="21">
        <v>0.2</v>
      </c>
      <c r="F89" s="20"/>
      <c r="G89" s="21">
        <f t="shared" si="14"/>
        <v>0</v>
      </c>
      <c r="H89" s="38" t="s">
        <v>140</v>
      </c>
      <c r="I89" s="32"/>
      <c r="J89" s="32"/>
      <c r="K89" s="3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ht="15.75" customHeight="1">
      <c r="A90" s="15" t="s">
        <v>143</v>
      </c>
      <c r="B90" s="45">
        <v>1.0</v>
      </c>
      <c r="C90" s="35" t="s">
        <v>144</v>
      </c>
      <c r="D90" s="32">
        <v>1.0</v>
      </c>
      <c r="E90" s="47">
        <v>3.79</v>
      </c>
      <c r="F90" s="48"/>
      <c r="G90" s="47">
        <f>IF(B90,0,IF(E90, SUM(D90*E90), SUM(D90*F90*K$102)))</f>
        <v>0</v>
      </c>
      <c r="H90" s="62" t="s">
        <v>35</v>
      </c>
      <c r="I90" s="51"/>
      <c r="J90" s="51"/>
      <c r="K90" s="51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</row>
    <row r="91" ht="15.75" customHeight="1">
      <c r="A91" s="15" t="s">
        <v>143</v>
      </c>
      <c r="B91" s="36">
        <v>1.0</v>
      </c>
      <c r="C91" s="35" t="s">
        <v>145</v>
      </c>
      <c r="D91" s="32">
        <v>1.0</v>
      </c>
      <c r="E91" s="21">
        <v>3.79</v>
      </c>
      <c r="F91" s="20"/>
      <c r="G91" s="21">
        <f t="shared" ref="G91:G92" si="15">IF(B91,0,IF(E91, SUM(D91*E91), SUM(D91*F91*K$100)))</f>
        <v>0</v>
      </c>
      <c r="H91" s="38" t="s">
        <v>35</v>
      </c>
      <c r="I91" s="32"/>
      <c r="J91" s="32"/>
      <c r="K91" s="3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ht="15.75" customHeight="1">
      <c r="A92" s="30" t="s">
        <v>146</v>
      </c>
      <c r="B92" s="36">
        <v>1.0</v>
      </c>
      <c r="C92" s="35" t="s">
        <v>147</v>
      </c>
      <c r="D92" s="32">
        <v>1.0</v>
      </c>
      <c r="E92" s="19">
        <v>63.03</v>
      </c>
      <c r="F92" s="20">
        <v>68.0</v>
      </c>
      <c r="G92" s="21">
        <f t="shared" si="15"/>
        <v>0</v>
      </c>
      <c r="H92" s="38" t="s">
        <v>30</v>
      </c>
      <c r="I92" s="64" t="s">
        <v>148</v>
      </c>
      <c r="J92" s="32"/>
      <c r="K92" s="3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ht="15.75" customHeight="1">
      <c r="A93" s="27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9"/>
      <c r="AG93" s="29"/>
      <c r="AH93" s="29"/>
      <c r="AI93" s="29"/>
      <c r="AJ93" s="29"/>
    </row>
    <row r="94" ht="15.75" customHeight="1">
      <c r="A94" s="30" t="s">
        <v>149</v>
      </c>
      <c r="B94" s="36">
        <v>10.0</v>
      </c>
      <c r="C94" s="35" t="s">
        <v>150</v>
      </c>
      <c r="D94" s="32">
        <v>10.0</v>
      </c>
      <c r="E94" s="19">
        <v>0.29</v>
      </c>
      <c r="F94" s="20"/>
      <c r="G94" s="21">
        <f>IF(B94,0,IF(E94, SUM(D94*E94), SUM(D94*F94*K$100)))</f>
        <v>0</v>
      </c>
      <c r="H94" s="37" t="s">
        <v>35</v>
      </c>
      <c r="I94" s="32"/>
      <c r="J94" s="23"/>
      <c r="K94" s="23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ht="15.75" customHeight="1">
      <c r="A95" s="27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9"/>
      <c r="AG95" s="29"/>
      <c r="AH95" s="29"/>
      <c r="AI95" s="29"/>
      <c r="AJ95" s="29"/>
    </row>
    <row r="96" ht="15.0" customHeight="1">
      <c r="A96" s="15" t="s">
        <v>151</v>
      </c>
      <c r="B96" s="36">
        <v>1.0</v>
      </c>
      <c r="C96" s="35" t="s">
        <v>152</v>
      </c>
      <c r="D96" s="36">
        <v>0.0</v>
      </c>
      <c r="E96" s="19">
        <v>6.99</v>
      </c>
      <c r="F96" s="20"/>
      <c r="G96" s="21">
        <f t="shared" ref="G96:G98" si="16">IF(B96,0,IF(E96, SUM(D96*E96), SUM(D96*F96*K$100)))</f>
        <v>0</v>
      </c>
      <c r="H96" s="37" t="s">
        <v>103</v>
      </c>
      <c r="I96" s="32"/>
      <c r="J96" s="32"/>
      <c r="K96" s="3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ht="15.75" customHeight="1">
      <c r="A97" s="15" t="s">
        <v>151</v>
      </c>
      <c r="B97" s="36">
        <v>1.0</v>
      </c>
      <c r="C97" s="35" t="s">
        <v>153</v>
      </c>
      <c r="D97" s="32">
        <v>0.0</v>
      </c>
      <c r="E97" s="21">
        <v>8.91</v>
      </c>
      <c r="F97" s="20"/>
      <c r="G97" s="21">
        <f t="shared" si="16"/>
        <v>0</v>
      </c>
      <c r="H97" s="38" t="s">
        <v>16</v>
      </c>
      <c r="I97" s="32"/>
      <c r="J97" s="32"/>
      <c r="K97" s="3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ht="15.75" customHeight="1">
      <c r="A98" s="15" t="s">
        <v>151</v>
      </c>
      <c r="B98" s="36">
        <v>1.0</v>
      </c>
      <c r="C98" s="65" t="s">
        <v>154</v>
      </c>
      <c r="D98" s="36">
        <v>0.0</v>
      </c>
      <c r="E98" s="19">
        <v>19.99</v>
      </c>
      <c r="F98" s="20"/>
      <c r="G98" s="21">
        <f t="shared" si="16"/>
        <v>0</v>
      </c>
      <c r="H98" s="37" t="s">
        <v>103</v>
      </c>
      <c r="I98" s="32"/>
      <c r="J98" s="32"/>
      <c r="K98" s="32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t="15.75" customHeight="1">
      <c r="A99" s="66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</row>
    <row r="100" ht="15.75" customHeight="1">
      <c r="A100" s="8"/>
      <c r="B100" s="32"/>
      <c r="C100" s="68"/>
      <c r="D100" s="32"/>
      <c r="E100" s="21"/>
      <c r="F100" s="69" t="s">
        <v>155</v>
      </c>
      <c r="G100" s="70">
        <f>SUM(G5:G98)</f>
        <v>8.1</v>
      </c>
      <c r="H100" s="71"/>
      <c r="I100" s="71"/>
      <c r="J100" s="72" t="s">
        <v>156</v>
      </c>
      <c r="K100" s="73">
        <v>1.07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ht="15.75" customHeight="1">
      <c r="A101" s="8"/>
      <c r="B101" s="32"/>
      <c r="C101" s="68"/>
      <c r="D101" s="32"/>
      <c r="E101" s="21"/>
      <c r="F101" s="20"/>
      <c r="G101" s="32"/>
      <c r="H101" s="32"/>
      <c r="I101" s="3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ht="15.75" customHeight="1">
      <c r="A102" s="8"/>
      <c r="B102" s="32"/>
      <c r="C102" s="68"/>
      <c r="D102" s="32"/>
      <c r="E102" s="32"/>
      <c r="F102" s="32"/>
      <c r="G102" s="32"/>
      <c r="H102" s="32"/>
      <c r="I102" s="32"/>
      <c r="J102" s="32"/>
      <c r="K102" s="3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ht="15.75" customHeight="1">
      <c r="A103" s="8"/>
      <c r="B103" s="32"/>
      <c r="C103" s="68"/>
      <c r="D103" s="32"/>
      <c r="E103" s="32"/>
      <c r="F103" s="32"/>
      <c r="G103" s="32"/>
      <c r="H103" s="32"/>
      <c r="I103" s="32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ht="15.75" customHeight="1">
      <c r="A104" s="8"/>
      <c r="B104" s="32"/>
      <c r="C104" s="68"/>
      <c r="D104" s="32"/>
      <c r="E104" s="32"/>
      <c r="F104" s="32"/>
      <c r="G104" s="32"/>
      <c r="H104" s="32"/>
      <c r="I104" s="32"/>
      <c r="J104" s="72"/>
      <c r="K104" s="74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t="15.75" customHeight="1">
      <c r="B105" s="75"/>
    </row>
    <row r="106" ht="15.75" customHeight="1">
      <c r="B106" s="75"/>
    </row>
    <row r="107" ht="15.75" customHeight="1">
      <c r="B107" s="75"/>
    </row>
    <row r="108" ht="15.75" customHeight="1">
      <c r="B108" s="75"/>
    </row>
    <row r="109" ht="15.75" customHeight="1">
      <c r="B109" s="75"/>
    </row>
    <row r="110" ht="15.75" customHeight="1">
      <c r="B110" s="75"/>
    </row>
    <row r="111" ht="15.75" customHeight="1">
      <c r="B111" s="75"/>
    </row>
    <row r="112" ht="15.75" customHeight="1">
      <c r="B112" s="75"/>
    </row>
    <row r="113" ht="15.75" customHeight="1">
      <c r="B113" s="75"/>
    </row>
    <row r="114" ht="15.75" customHeight="1">
      <c r="B114" s="75"/>
    </row>
    <row r="115" ht="15.75" customHeight="1">
      <c r="B115" s="75"/>
    </row>
    <row r="116" ht="15.75" customHeight="1">
      <c r="B116" s="75"/>
      <c r="C116" s="8"/>
    </row>
    <row r="117" ht="15.75" customHeight="1">
      <c r="B117" s="75"/>
      <c r="C117" s="51"/>
    </row>
    <row r="118" ht="15.75" customHeight="1">
      <c r="B118" s="75"/>
      <c r="C118" s="63"/>
    </row>
    <row r="119" ht="15.75" customHeight="1">
      <c r="B119" s="75"/>
      <c r="C119" s="63"/>
    </row>
    <row r="120" ht="15.75" customHeight="1">
      <c r="B120" s="75"/>
      <c r="C120" s="63"/>
    </row>
    <row r="121" ht="15.75" customHeight="1">
      <c r="B121" s="75"/>
      <c r="C121" s="63"/>
    </row>
    <row r="122" ht="15.75" customHeight="1">
      <c r="B122" s="75"/>
      <c r="C122" s="63"/>
    </row>
    <row r="123" ht="15.75" customHeight="1">
      <c r="B123" s="75"/>
      <c r="C123" s="63"/>
    </row>
    <row r="124" ht="15.75" customHeight="1">
      <c r="B124" s="75"/>
      <c r="C124" s="63"/>
    </row>
    <row r="125" ht="15.75" customHeight="1">
      <c r="B125" s="75"/>
    </row>
    <row r="126" ht="15.75" customHeight="1">
      <c r="B126" s="75"/>
    </row>
    <row r="127" ht="15.75" customHeight="1">
      <c r="B127" s="75"/>
    </row>
    <row r="128" ht="15.75" customHeight="1">
      <c r="B128" s="75"/>
    </row>
    <row r="129" ht="15.75" customHeight="1">
      <c r="B129" s="75"/>
    </row>
    <row r="130" ht="15.75" customHeight="1">
      <c r="B130" s="75"/>
    </row>
    <row r="131" ht="15.75" customHeight="1">
      <c r="B131" s="75"/>
    </row>
    <row r="132" ht="15.75" customHeight="1">
      <c r="B132" s="75"/>
    </row>
    <row r="133" ht="15.75" customHeight="1">
      <c r="B133" s="75"/>
    </row>
    <row r="134" ht="15.75" customHeight="1">
      <c r="B134" s="75"/>
    </row>
    <row r="135" ht="15.75" customHeight="1">
      <c r="B135" s="75"/>
    </row>
    <row r="136" ht="15.75" customHeight="1">
      <c r="B136" s="75"/>
    </row>
    <row r="137" ht="15.75" customHeight="1">
      <c r="B137" s="75"/>
    </row>
    <row r="138" ht="15.75" customHeight="1">
      <c r="B138" s="75"/>
    </row>
    <row r="139" ht="15.75" customHeight="1">
      <c r="B139" s="75"/>
    </row>
    <row r="140" ht="15.75" customHeight="1">
      <c r="B140" s="75"/>
    </row>
    <row r="141" ht="15.75" customHeight="1">
      <c r="B141" s="75"/>
    </row>
    <row r="142" ht="15.75" customHeight="1">
      <c r="B142" s="75"/>
    </row>
    <row r="143" ht="15.75" customHeight="1">
      <c r="B143" s="75"/>
    </row>
    <row r="144" ht="15.75" customHeight="1">
      <c r="B144" s="75"/>
    </row>
    <row r="145" ht="15.75" customHeight="1">
      <c r="B145" s="75"/>
    </row>
    <row r="146" ht="15.75" customHeight="1">
      <c r="B146" s="75"/>
    </row>
    <row r="147" ht="15.75" customHeight="1">
      <c r="B147" s="75"/>
    </row>
    <row r="148" ht="15.75" customHeight="1">
      <c r="B148" s="75"/>
    </row>
    <row r="149" ht="15.75" customHeight="1">
      <c r="B149" s="75"/>
    </row>
    <row r="150" ht="15.75" customHeight="1">
      <c r="B150" s="75"/>
    </row>
    <row r="151" ht="15.75" customHeight="1">
      <c r="B151" s="75"/>
    </row>
    <row r="152" ht="15.75" customHeight="1">
      <c r="B152" s="75"/>
    </row>
    <row r="153" ht="15.75" customHeight="1">
      <c r="B153" s="75"/>
    </row>
    <row r="154" ht="15.75" customHeight="1">
      <c r="B154" s="75"/>
    </row>
    <row r="155" ht="15.75" customHeight="1">
      <c r="B155" s="75"/>
    </row>
    <row r="156" ht="15.75" customHeight="1">
      <c r="B156" s="75"/>
    </row>
    <row r="157" ht="15.75" customHeight="1">
      <c r="B157" s="75"/>
    </row>
    <row r="158" ht="15.75" customHeight="1">
      <c r="B158" s="75"/>
    </row>
    <row r="159" ht="15.75" customHeight="1">
      <c r="B159" s="75"/>
    </row>
    <row r="160" ht="15.75" customHeight="1">
      <c r="B160" s="75"/>
    </row>
    <row r="161" ht="15.75" customHeight="1">
      <c r="B161" s="75"/>
    </row>
    <row r="162" ht="15.75" customHeight="1">
      <c r="B162" s="75"/>
    </row>
    <row r="163" ht="15.75" customHeight="1">
      <c r="B163" s="75"/>
    </row>
    <row r="164" ht="15.75" customHeight="1">
      <c r="B164" s="75"/>
    </row>
    <row r="165" ht="15.75" customHeight="1">
      <c r="B165" s="75"/>
    </row>
    <row r="166" ht="15.75" customHeight="1">
      <c r="B166" s="75"/>
    </row>
    <row r="167" ht="15.75" customHeight="1">
      <c r="B167" s="75"/>
    </row>
    <row r="168" ht="15.75" customHeight="1">
      <c r="B168" s="75"/>
    </row>
    <row r="169" ht="15.75" customHeight="1">
      <c r="B169" s="75"/>
    </row>
    <row r="170" ht="15.75" customHeight="1">
      <c r="B170" s="75"/>
    </row>
    <row r="171" ht="15.75" customHeight="1">
      <c r="B171" s="75"/>
    </row>
    <row r="172" ht="15.75" customHeight="1">
      <c r="B172" s="75"/>
    </row>
    <row r="173" ht="15.75" customHeight="1">
      <c r="B173" s="75"/>
    </row>
    <row r="174" ht="15.75" customHeight="1">
      <c r="B174" s="75"/>
    </row>
    <row r="175" ht="15.75" customHeight="1">
      <c r="B175" s="75"/>
    </row>
    <row r="176" ht="15.75" customHeight="1">
      <c r="B176" s="75"/>
    </row>
    <row r="177" ht="15.75" customHeight="1">
      <c r="B177" s="75"/>
    </row>
    <row r="178" ht="15.75" customHeight="1">
      <c r="B178" s="75"/>
    </row>
    <row r="179" ht="15.75" customHeight="1">
      <c r="B179" s="75"/>
    </row>
    <row r="180" ht="15.75" customHeight="1">
      <c r="B180" s="75"/>
    </row>
    <row r="181" ht="15.75" customHeight="1">
      <c r="B181" s="75"/>
    </row>
    <row r="182" ht="15.75" customHeight="1">
      <c r="B182" s="75"/>
    </row>
    <row r="183" ht="15.75" customHeight="1">
      <c r="B183" s="75"/>
    </row>
    <row r="184" ht="15.75" customHeight="1">
      <c r="B184" s="75"/>
    </row>
    <row r="185" ht="15.75" customHeight="1">
      <c r="B185" s="75"/>
    </row>
    <row r="186" ht="15.75" customHeight="1">
      <c r="B186" s="75"/>
    </row>
    <row r="187" ht="15.75" customHeight="1">
      <c r="B187" s="75"/>
    </row>
    <row r="188" ht="15.75" customHeight="1">
      <c r="B188" s="75"/>
    </row>
    <row r="189" ht="15.75" customHeight="1">
      <c r="B189" s="75"/>
    </row>
    <row r="190" ht="15.75" customHeight="1">
      <c r="B190" s="75"/>
    </row>
    <row r="191" ht="15.75" customHeight="1">
      <c r="B191" s="75"/>
    </row>
    <row r="192" ht="15.75" customHeight="1">
      <c r="B192" s="75"/>
    </row>
    <row r="193" ht="15.75" customHeight="1">
      <c r="B193" s="75"/>
    </row>
    <row r="194" ht="15.75" customHeight="1">
      <c r="B194" s="75"/>
    </row>
    <row r="195" ht="15.75" customHeight="1">
      <c r="B195" s="75"/>
    </row>
    <row r="196" ht="15.75" customHeight="1">
      <c r="B196" s="75"/>
    </row>
    <row r="197" ht="15.75" customHeight="1">
      <c r="B197" s="75"/>
    </row>
    <row r="198" ht="15.75" customHeight="1">
      <c r="B198" s="75"/>
    </row>
    <row r="199" ht="15.75" customHeight="1">
      <c r="B199" s="75"/>
    </row>
    <row r="200" ht="15.75" customHeight="1">
      <c r="B200" s="75"/>
    </row>
    <row r="201" ht="15.75" customHeight="1">
      <c r="B201" s="75"/>
    </row>
    <row r="202" ht="15.75" customHeight="1">
      <c r="B202" s="75"/>
    </row>
    <row r="203" ht="15.75" customHeight="1">
      <c r="B203" s="75"/>
    </row>
    <row r="204" ht="15.75" customHeight="1">
      <c r="B204" s="75"/>
    </row>
    <row r="205" ht="15.75" customHeight="1">
      <c r="B205" s="75"/>
    </row>
    <row r="206" ht="15.75" customHeight="1">
      <c r="B206" s="75"/>
    </row>
    <row r="207" ht="15.75" customHeight="1">
      <c r="B207" s="75"/>
    </row>
    <row r="208" ht="15.75" customHeight="1">
      <c r="B208" s="75"/>
    </row>
    <row r="209" ht="15.75" customHeight="1">
      <c r="B209" s="75"/>
    </row>
    <row r="210" ht="15.75" customHeight="1">
      <c r="B210" s="75"/>
    </row>
    <row r="211" ht="15.75" customHeight="1">
      <c r="B211" s="75"/>
    </row>
    <row r="212" ht="15.75" customHeight="1">
      <c r="B212" s="75"/>
    </row>
    <row r="213" ht="15.75" customHeight="1">
      <c r="B213" s="75"/>
    </row>
    <row r="214" ht="15.75" customHeight="1">
      <c r="B214" s="75"/>
    </row>
    <row r="215" ht="15.75" customHeight="1">
      <c r="B215" s="75"/>
    </row>
    <row r="216" ht="15.75" customHeight="1">
      <c r="B216" s="75"/>
    </row>
    <row r="217" ht="15.75" customHeight="1">
      <c r="B217" s="75"/>
    </row>
    <row r="218" ht="15.75" customHeight="1">
      <c r="B218" s="75"/>
    </row>
    <row r="219" ht="15.75" customHeight="1">
      <c r="B219" s="75"/>
    </row>
    <row r="220" ht="15.75" customHeight="1">
      <c r="B220" s="75"/>
    </row>
    <row r="221" ht="15.75" customHeight="1">
      <c r="B221" s="75"/>
    </row>
    <row r="222" ht="15.75" customHeight="1">
      <c r="B222" s="75"/>
    </row>
    <row r="223" ht="15.75" customHeight="1">
      <c r="B223" s="75"/>
    </row>
    <row r="224" ht="15.75" customHeight="1">
      <c r="B224" s="75"/>
    </row>
    <row r="225" ht="15.75" customHeight="1">
      <c r="B225" s="75"/>
    </row>
    <row r="226" ht="15.75" customHeight="1">
      <c r="B226" s="75"/>
    </row>
    <row r="227" ht="15.75" customHeight="1">
      <c r="B227" s="75"/>
    </row>
    <row r="228" ht="15.75" customHeight="1">
      <c r="B228" s="75"/>
    </row>
    <row r="229" ht="15.75" customHeight="1">
      <c r="B229" s="75"/>
    </row>
    <row r="230" ht="15.75" customHeight="1">
      <c r="B230" s="75"/>
    </row>
    <row r="231" ht="15.75" customHeight="1">
      <c r="B231" s="75"/>
    </row>
    <row r="232" ht="15.75" customHeight="1">
      <c r="B232" s="75"/>
    </row>
    <row r="233" ht="15.75" customHeight="1">
      <c r="B233" s="75"/>
    </row>
    <row r="234" ht="15.75" customHeight="1">
      <c r="B234" s="75"/>
    </row>
    <row r="235" ht="15.75" customHeight="1">
      <c r="B235" s="75"/>
    </row>
    <row r="236" ht="15.75" customHeight="1">
      <c r="B236" s="75"/>
    </row>
    <row r="237" ht="15.75" customHeight="1">
      <c r="B237" s="75"/>
    </row>
    <row r="238" ht="15.75" customHeight="1">
      <c r="B238" s="75"/>
    </row>
    <row r="239" ht="15.75" customHeight="1">
      <c r="B239" s="75"/>
    </row>
    <row r="240" ht="15.75" customHeight="1">
      <c r="B240" s="75"/>
    </row>
    <row r="241" ht="15.75" customHeight="1">
      <c r="B241" s="75"/>
    </row>
    <row r="242" ht="15.75" customHeight="1">
      <c r="B242" s="75"/>
    </row>
    <row r="243" ht="15.75" customHeight="1">
      <c r="B243" s="75"/>
    </row>
    <row r="244" ht="15.75" customHeight="1">
      <c r="B244" s="75"/>
    </row>
    <row r="245" ht="15.75" customHeight="1">
      <c r="B245" s="75"/>
    </row>
    <row r="246" ht="15.75" customHeight="1">
      <c r="B246" s="75"/>
    </row>
    <row r="247" ht="15.75" customHeight="1">
      <c r="B247" s="75"/>
    </row>
    <row r="248" ht="15.75" customHeight="1">
      <c r="B248" s="75"/>
    </row>
    <row r="249" ht="15.75" customHeight="1">
      <c r="B249" s="75"/>
    </row>
    <row r="250" ht="15.75" customHeight="1">
      <c r="B250" s="75"/>
    </row>
    <row r="251" ht="15.75" customHeight="1">
      <c r="B251" s="75"/>
    </row>
    <row r="252" ht="15.75" customHeight="1">
      <c r="B252" s="75"/>
    </row>
    <row r="253" ht="15.75" customHeight="1">
      <c r="B253" s="75"/>
    </row>
    <row r="254" ht="15.75" customHeight="1">
      <c r="B254" s="75"/>
    </row>
    <row r="255" ht="15.75" customHeight="1">
      <c r="B255" s="75"/>
    </row>
    <row r="256" ht="15.75" customHeight="1">
      <c r="B256" s="75"/>
    </row>
    <row r="257" ht="15.75" customHeight="1">
      <c r="B257" s="75"/>
    </row>
    <row r="258" ht="15.75" customHeight="1">
      <c r="B258" s="75"/>
    </row>
    <row r="259" ht="15.75" customHeight="1">
      <c r="B259" s="75"/>
    </row>
    <row r="260" ht="15.75" customHeight="1">
      <c r="B260" s="75"/>
    </row>
    <row r="261" ht="15.75" customHeight="1">
      <c r="B261" s="75"/>
    </row>
    <row r="262" ht="15.75" customHeight="1">
      <c r="B262" s="75"/>
    </row>
    <row r="263" ht="15.75" customHeight="1">
      <c r="B263" s="75"/>
    </row>
    <row r="264" ht="15.75" customHeight="1">
      <c r="B264" s="75"/>
    </row>
    <row r="265" ht="15.75" customHeight="1">
      <c r="B265" s="75"/>
    </row>
    <row r="266" ht="15.75" customHeight="1">
      <c r="B266" s="75"/>
    </row>
    <row r="267" ht="15.75" customHeight="1">
      <c r="B267" s="75"/>
    </row>
    <row r="268" ht="15.75" customHeight="1">
      <c r="B268" s="75"/>
    </row>
    <row r="269" ht="15.75" customHeight="1">
      <c r="B269" s="75"/>
    </row>
    <row r="270" ht="15.75" customHeight="1">
      <c r="B270" s="75"/>
    </row>
    <row r="271" ht="15.75" customHeight="1">
      <c r="B271" s="75"/>
    </row>
    <row r="272" ht="15.75" customHeight="1">
      <c r="B272" s="75"/>
    </row>
    <row r="273" ht="15.75" customHeight="1">
      <c r="B273" s="75"/>
    </row>
    <row r="274" ht="15.75" customHeight="1">
      <c r="B274" s="75"/>
    </row>
    <row r="275" ht="15.75" customHeight="1">
      <c r="B275" s="75"/>
    </row>
    <row r="276" ht="15.75" customHeight="1">
      <c r="B276" s="75"/>
    </row>
    <row r="277" ht="15.75" customHeight="1">
      <c r="B277" s="75"/>
    </row>
    <row r="278" ht="15.75" customHeight="1">
      <c r="B278" s="75"/>
    </row>
    <row r="279" ht="15.75" customHeight="1">
      <c r="B279" s="75"/>
    </row>
    <row r="280" ht="15.75" customHeight="1">
      <c r="B280" s="75"/>
    </row>
    <row r="281" ht="15.75" customHeight="1">
      <c r="B281" s="75"/>
    </row>
    <row r="282" ht="15.75" customHeight="1">
      <c r="B282" s="75"/>
    </row>
    <row r="283" ht="15.75" customHeight="1">
      <c r="B283" s="75"/>
    </row>
    <row r="284" ht="15.75" customHeight="1">
      <c r="B284" s="75"/>
    </row>
    <row r="285" ht="15.75" customHeight="1">
      <c r="B285" s="75"/>
    </row>
    <row r="286" ht="15.75" customHeight="1">
      <c r="B286" s="75"/>
    </row>
    <row r="287" ht="15.75" customHeight="1">
      <c r="B287" s="75"/>
    </row>
    <row r="288" ht="15.75" customHeight="1">
      <c r="B288" s="75"/>
    </row>
    <row r="289" ht="15.75" customHeight="1">
      <c r="B289" s="75"/>
    </row>
    <row r="290" ht="15.75" customHeight="1">
      <c r="B290" s="75"/>
    </row>
    <row r="291" ht="15.75" customHeight="1">
      <c r="B291" s="75"/>
    </row>
    <row r="292" ht="15.75" customHeight="1">
      <c r="B292" s="75"/>
    </row>
    <row r="293" ht="15.75" customHeight="1">
      <c r="B293" s="75"/>
    </row>
    <row r="294" ht="15.75" customHeight="1">
      <c r="B294" s="75"/>
    </row>
    <row r="295" ht="15.75" customHeight="1">
      <c r="B295" s="75"/>
    </row>
    <row r="296" ht="15.75" customHeight="1">
      <c r="B296" s="75"/>
    </row>
    <row r="297" ht="15.75" customHeight="1">
      <c r="B297" s="75"/>
    </row>
    <row r="298" ht="15.75" customHeight="1">
      <c r="B298" s="75"/>
    </row>
    <row r="299" ht="15.75" customHeight="1">
      <c r="B299" s="75"/>
    </row>
    <row r="300" ht="15.75" customHeight="1">
      <c r="B300" s="75"/>
    </row>
    <row r="301" ht="15.75" customHeight="1">
      <c r="B301" s="75"/>
    </row>
    <row r="302" ht="15.75" customHeight="1">
      <c r="B302" s="75"/>
    </row>
    <row r="303" ht="15.75" customHeight="1">
      <c r="B303" s="75"/>
    </row>
    <row r="304" ht="15.75" customHeight="1">
      <c r="B304" s="75"/>
    </row>
    <row r="305" ht="15.75" customHeight="1">
      <c r="B305" s="75"/>
    </row>
    <row r="306" ht="15.75" customHeight="1">
      <c r="B306" s="75"/>
    </row>
    <row r="307" ht="15.75" customHeight="1">
      <c r="B307" s="75"/>
    </row>
    <row r="308" ht="15.75" customHeight="1">
      <c r="B308" s="75"/>
    </row>
    <row r="309" ht="15.75" customHeight="1">
      <c r="B309" s="75"/>
    </row>
    <row r="310" ht="15.75" customHeight="1">
      <c r="B310" s="75"/>
    </row>
    <row r="311" ht="15.75" customHeight="1">
      <c r="B311" s="75"/>
    </row>
    <row r="312" ht="15.75" customHeight="1">
      <c r="B312" s="75"/>
    </row>
    <row r="313" ht="15.75" customHeight="1">
      <c r="B313" s="75"/>
    </row>
    <row r="314" ht="15.75" customHeight="1">
      <c r="B314" s="75"/>
    </row>
    <row r="315" ht="15.75" customHeight="1">
      <c r="B315" s="75"/>
    </row>
    <row r="316" ht="15.75" customHeight="1">
      <c r="B316" s="75"/>
    </row>
    <row r="317" ht="15.75" customHeight="1">
      <c r="B317" s="75"/>
    </row>
    <row r="318" ht="15.75" customHeight="1">
      <c r="B318" s="75"/>
    </row>
    <row r="319" ht="15.75" customHeight="1">
      <c r="B319" s="75"/>
    </row>
    <row r="320" ht="15.75" customHeight="1">
      <c r="B320" s="75"/>
    </row>
    <row r="321" ht="15.75" customHeight="1">
      <c r="B321" s="75"/>
    </row>
    <row r="322" ht="15.75" customHeight="1">
      <c r="B322" s="75"/>
    </row>
    <row r="323" ht="15.75" customHeight="1">
      <c r="B323" s="75"/>
    </row>
    <row r="324" ht="15.75" customHeight="1">
      <c r="B324" s="75"/>
    </row>
    <row r="325" ht="15.75" customHeight="1">
      <c r="B325" s="75"/>
    </row>
    <row r="326" ht="15.75" customHeight="1">
      <c r="B326" s="75"/>
    </row>
    <row r="327" ht="15.75" customHeight="1">
      <c r="B327" s="75"/>
    </row>
    <row r="328" ht="15.75" customHeight="1">
      <c r="B328" s="75"/>
    </row>
    <row r="329" ht="15.75" customHeight="1">
      <c r="B329" s="75"/>
    </row>
    <row r="330" ht="15.75" customHeight="1">
      <c r="B330" s="75"/>
    </row>
    <row r="331" ht="15.75" customHeight="1">
      <c r="B331" s="75"/>
    </row>
    <row r="332" ht="15.75" customHeight="1">
      <c r="B332" s="75"/>
    </row>
    <row r="333" ht="15.75" customHeight="1">
      <c r="B333" s="75"/>
    </row>
    <row r="334" ht="15.75" customHeight="1">
      <c r="B334" s="75"/>
    </row>
    <row r="335" ht="15.75" customHeight="1">
      <c r="B335" s="75"/>
    </row>
    <row r="336" ht="15.75" customHeight="1">
      <c r="B336" s="75"/>
    </row>
    <row r="337" ht="15.75" customHeight="1">
      <c r="B337" s="75"/>
    </row>
    <row r="338" ht="15.75" customHeight="1">
      <c r="B338" s="75"/>
    </row>
    <row r="339" ht="15.75" customHeight="1">
      <c r="B339" s="75"/>
    </row>
    <row r="340" ht="15.75" customHeight="1">
      <c r="B340" s="75"/>
    </row>
    <row r="341" ht="15.75" customHeight="1">
      <c r="B341" s="75"/>
    </row>
    <row r="342" ht="15.75" customHeight="1">
      <c r="B342" s="75"/>
    </row>
    <row r="343" ht="15.75" customHeight="1">
      <c r="B343" s="75"/>
    </row>
    <row r="344" ht="15.75" customHeight="1">
      <c r="B344" s="75"/>
    </row>
    <row r="345" ht="15.75" customHeight="1">
      <c r="B345" s="75"/>
    </row>
    <row r="346" ht="15.75" customHeight="1">
      <c r="B346" s="75"/>
    </row>
    <row r="347" ht="15.75" customHeight="1">
      <c r="B347" s="75"/>
    </row>
    <row r="348" ht="15.75" customHeight="1">
      <c r="B348" s="75"/>
    </row>
    <row r="349" ht="15.75" customHeight="1">
      <c r="B349" s="75"/>
    </row>
    <row r="350" ht="15.75" customHeight="1">
      <c r="B350" s="75"/>
    </row>
    <row r="351" ht="15.75" customHeight="1">
      <c r="B351" s="75"/>
    </row>
    <row r="352" ht="15.75" customHeight="1">
      <c r="B352" s="75"/>
    </row>
    <row r="353" ht="15.75" customHeight="1">
      <c r="B353" s="75"/>
    </row>
    <row r="354" ht="15.75" customHeight="1">
      <c r="B354" s="75"/>
    </row>
    <row r="355" ht="15.75" customHeight="1">
      <c r="B355" s="75"/>
    </row>
    <row r="356" ht="15.75" customHeight="1">
      <c r="B356" s="75"/>
    </row>
    <row r="357" ht="15.75" customHeight="1">
      <c r="B357" s="75"/>
    </row>
    <row r="358" ht="15.75" customHeight="1">
      <c r="B358" s="75"/>
    </row>
    <row r="359" ht="15.75" customHeight="1">
      <c r="B359" s="75"/>
    </row>
    <row r="360" ht="15.75" customHeight="1">
      <c r="B360" s="75"/>
    </row>
    <row r="361" ht="15.75" customHeight="1">
      <c r="B361" s="75"/>
    </row>
    <row r="362" ht="15.75" customHeight="1">
      <c r="B362" s="75"/>
    </row>
    <row r="363" ht="15.75" customHeight="1">
      <c r="B363" s="75"/>
    </row>
    <row r="364" ht="15.75" customHeight="1">
      <c r="B364" s="75"/>
    </row>
    <row r="365" ht="15.75" customHeight="1">
      <c r="B365" s="75"/>
    </row>
    <row r="366" ht="15.75" customHeight="1">
      <c r="B366" s="75"/>
    </row>
    <row r="367" ht="15.75" customHeight="1">
      <c r="B367" s="75"/>
    </row>
    <row r="368" ht="15.75" customHeight="1">
      <c r="B368" s="75"/>
    </row>
    <row r="369" ht="15.75" customHeight="1">
      <c r="B369" s="75"/>
    </row>
    <row r="370" ht="15.75" customHeight="1">
      <c r="B370" s="75"/>
    </row>
    <row r="371" ht="15.75" customHeight="1">
      <c r="B371" s="75"/>
    </row>
    <row r="372" ht="15.75" customHeight="1">
      <c r="B372" s="75"/>
    </row>
    <row r="373" ht="15.75" customHeight="1">
      <c r="B373" s="75"/>
    </row>
    <row r="374" ht="15.75" customHeight="1">
      <c r="B374" s="75"/>
    </row>
    <row r="375" ht="15.75" customHeight="1">
      <c r="B375" s="75"/>
    </row>
    <row r="376" ht="15.75" customHeight="1">
      <c r="B376" s="75"/>
    </row>
    <row r="377" ht="15.75" customHeight="1">
      <c r="B377" s="75"/>
    </row>
    <row r="378" ht="15.75" customHeight="1">
      <c r="B378" s="75"/>
    </row>
    <row r="379" ht="15.75" customHeight="1">
      <c r="B379" s="75"/>
    </row>
    <row r="380" ht="15.75" customHeight="1">
      <c r="B380" s="75"/>
    </row>
    <row r="381" ht="15.75" customHeight="1">
      <c r="B381" s="75"/>
    </row>
    <row r="382" ht="15.75" customHeight="1">
      <c r="B382" s="75"/>
    </row>
    <row r="383" ht="15.75" customHeight="1">
      <c r="B383" s="75"/>
    </row>
    <row r="384" ht="15.75" customHeight="1">
      <c r="B384" s="75"/>
    </row>
    <row r="385" ht="15.75" customHeight="1">
      <c r="B385" s="75"/>
    </row>
    <row r="386" ht="15.75" customHeight="1">
      <c r="B386" s="75"/>
    </row>
    <row r="387" ht="15.75" customHeight="1">
      <c r="B387" s="75"/>
    </row>
    <row r="388" ht="15.75" customHeight="1">
      <c r="B388" s="75"/>
    </row>
    <row r="389" ht="15.75" customHeight="1">
      <c r="B389" s="75"/>
    </row>
    <row r="390" ht="15.75" customHeight="1">
      <c r="B390" s="75"/>
    </row>
    <row r="391" ht="15.75" customHeight="1">
      <c r="B391" s="75"/>
    </row>
    <row r="392" ht="15.75" customHeight="1">
      <c r="B392" s="75"/>
    </row>
    <row r="393" ht="15.75" customHeight="1">
      <c r="B393" s="75"/>
    </row>
    <row r="394" ht="15.75" customHeight="1">
      <c r="B394" s="75"/>
    </row>
    <row r="395" ht="15.75" customHeight="1">
      <c r="B395" s="75"/>
    </row>
    <row r="396" ht="15.75" customHeight="1">
      <c r="B396" s="75"/>
    </row>
    <row r="397" ht="15.75" customHeight="1">
      <c r="B397" s="75"/>
    </row>
    <row r="398" ht="15.75" customHeight="1">
      <c r="B398" s="75"/>
    </row>
    <row r="399" ht="15.75" customHeight="1">
      <c r="B399" s="75"/>
    </row>
    <row r="400" ht="15.75" customHeight="1">
      <c r="B400" s="75"/>
    </row>
    <row r="401" ht="15.75" customHeight="1">
      <c r="B401" s="75"/>
    </row>
    <row r="402" ht="15.75" customHeight="1">
      <c r="B402" s="75"/>
    </row>
    <row r="403" ht="15.75" customHeight="1">
      <c r="B403" s="75"/>
    </row>
    <row r="404" ht="15.75" customHeight="1">
      <c r="B404" s="75"/>
    </row>
    <row r="405" ht="15.75" customHeight="1">
      <c r="B405" s="75"/>
    </row>
    <row r="406" ht="15.75" customHeight="1">
      <c r="B406" s="75"/>
    </row>
    <row r="407" ht="15.75" customHeight="1">
      <c r="B407" s="75"/>
    </row>
    <row r="408" ht="15.75" customHeight="1">
      <c r="B408" s="75"/>
    </row>
    <row r="409" ht="15.75" customHeight="1">
      <c r="B409" s="75"/>
    </row>
    <row r="410" ht="15.75" customHeight="1">
      <c r="B410" s="75"/>
    </row>
    <row r="411" ht="15.75" customHeight="1">
      <c r="B411" s="75"/>
    </row>
    <row r="412" ht="15.75" customHeight="1">
      <c r="B412" s="75"/>
    </row>
    <row r="413" ht="15.75" customHeight="1">
      <c r="B413" s="75"/>
    </row>
    <row r="414" ht="15.75" customHeight="1">
      <c r="B414" s="75"/>
    </row>
    <row r="415" ht="15.75" customHeight="1">
      <c r="B415" s="75"/>
    </row>
    <row r="416" ht="15.75" customHeight="1">
      <c r="B416" s="75"/>
    </row>
    <row r="417" ht="15.75" customHeight="1">
      <c r="B417" s="75"/>
    </row>
    <row r="418" ht="15.75" customHeight="1">
      <c r="B418" s="75"/>
    </row>
    <row r="419" ht="15.75" customHeight="1">
      <c r="B419" s="75"/>
    </row>
    <row r="420" ht="15.75" customHeight="1">
      <c r="B420" s="75"/>
    </row>
    <row r="421" ht="15.75" customHeight="1">
      <c r="B421" s="75"/>
    </row>
    <row r="422" ht="15.75" customHeight="1">
      <c r="B422" s="75"/>
    </row>
    <row r="423" ht="15.75" customHeight="1">
      <c r="B423" s="75"/>
    </row>
    <row r="424" ht="15.75" customHeight="1">
      <c r="B424" s="75"/>
    </row>
    <row r="425" ht="15.75" customHeight="1">
      <c r="B425" s="75"/>
    </row>
    <row r="426" ht="15.75" customHeight="1">
      <c r="B426" s="75"/>
    </row>
    <row r="427" ht="15.75" customHeight="1">
      <c r="B427" s="75"/>
    </row>
    <row r="428" ht="15.75" customHeight="1">
      <c r="B428" s="75"/>
    </row>
    <row r="429" ht="15.75" customHeight="1">
      <c r="B429" s="75"/>
    </row>
    <row r="430" ht="15.75" customHeight="1">
      <c r="B430" s="75"/>
    </row>
    <row r="431" ht="15.75" customHeight="1">
      <c r="B431" s="75"/>
    </row>
    <row r="432" ht="15.75" customHeight="1">
      <c r="B432" s="75"/>
    </row>
    <row r="433" ht="15.75" customHeight="1">
      <c r="B433" s="75"/>
    </row>
    <row r="434" ht="15.75" customHeight="1">
      <c r="B434" s="75"/>
    </row>
    <row r="435" ht="15.75" customHeight="1">
      <c r="B435" s="75"/>
    </row>
    <row r="436" ht="15.75" customHeight="1">
      <c r="B436" s="75"/>
    </row>
    <row r="437" ht="15.75" customHeight="1">
      <c r="B437" s="75"/>
    </row>
    <row r="438" ht="15.75" customHeight="1">
      <c r="B438" s="75"/>
    </row>
    <row r="439" ht="15.75" customHeight="1">
      <c r="B439" s="75"/>
    </row>
    <row r="440" ht="15.75" customHeight="1">
      <c r="B440" s="75"/>
    </row>
    <row r="441" ht="15.75" customHeight="1">
      <c r="B441" s="75"/>
    </row>
    <row r="442" ht="15.75" customHeight="1">
      <c r="B442" s="75"/>
    </row>
    <row r="443" ht="15.75" customHeight="1">
      <c r="B443" s="75"/>
    </row>
    <row r="444" ht="15.75" customHeight="1">
      <c r="B444" s="75"/>
    </row>
    <row r="445" ht="15.75" customHeight="1">
      <c r="B445" s="75"/>
    </row>
    <row r="446" ht="15.75" customHeight="1">
      <c r="B446" s="75"/>
    </row>
    <row r="447" ht="15.75" customHeight="1">
      <c r="B447" s="75"/>
    </row>
    <row r="448" ht="15.75" customHeight="1">
      <c r="B448" s="75"/>
    </row>
    <row r="449" ht="15.75" customHeight="1">
      <c r="B449" s="75"/>
    </row>
    <row r="450" ht="15.75" customHeight="1">
      <c r="B450" s="75"/>
    </row>
    <row r="451" ht="15.75" customHeight="1">
      <c r="B451" s="75"/>
    </row>
    <row r="452" ht="15.75" customHeight="1">
      <c r="B452" s="75"/>
    </row>
    <row r="453" ht="15.75" customHeight="1">
      <c r="B453" s="75"/>
    </row>
    <row r="454" ht="15.75" customHeight="1">
      <c r="B454" s="75"/>
    </row>
    <row r="455" ht="15.75" customHeight="1">
      <c r="B455" s="75"/>
    </row>
    <row r="456" ht="15.75" customHeight="1">
      <c r="B456" s="75"/>
    </row>
    <row r="457" ht="15.75" customHeight="1">
      <c r="B457" s="75"/>
    </row>
    <row r="458" ht="15.75" customHeight="1">
      <c r="B458" s="75"/>
    </row>
    <row r="459" ht="15.75" customHeight="1">
      <c r="B459" s="75"/>
    </row>
    <row r="460" ht="15.75" customHeight="1">
      <c r="B460" s="75"/>
    </row>
    <row r="461" ht="15.75" customHeight="1">
      <c r="B461" s="75"/>
    </row>
    <row r="462" ht="15.75" customHeight="1">
      <c r="B462" s="75"/>
    </row>
    <row r="463" ht="15.75" customHeight="1">
      <c r="B463" s="75"/>
    </row>
    <row r="464" ht="15.75" customHeight="1">
      <c r="B464" s="75"/>
    </row>
    <row r="465" ht="15.75" customHeight="1">
      <c r="B465" s="75"/>
    </row>
    <row r="466" ht="15.75" customHeight="1">
      <c r="B466" s="75"/>
    </row>
    <row r="467" ht="15.75" customHeight="1">
      <c r="B467" s="75"/>
    </row>
    <row r="468" ht="15.75" customHeight="1">
      <c r="B468" s="75"/>
    </row>
    <row r="469" ht="15.75" customHeight="1">
      <c r="B469" s="75"/>
    </row>
    <row r="470" ht="15.75" customHeight="1">
      <c r="B470" s="75"/>
    </row>
    <row r="471" ht="15.75" customHeight="1">
      <c r="B471" s="75"/>
    </row>
    <row r="472" ht="15.75" customHeight="1">
      <c r="B472" s="75"/>
    </row>
    <row r="473" ht="15.75" customHeight="1">
      <c r="B473" s="75"/>
    </row>
    <row r="474" ht="15.75" customHeight="1">
      <c r="B474" s="75"/>
    </row>
    <row r="475" ht="15.75" customHeight="1">
      <c r="B475" s="75"/>
    </row>
    <row r="476" ht="15.75" customHeight="1">
      <c r="B476" s="75"/>
    </row>
    <row r="477" ht="15.75" customHeight="1">
      <c r="B477" s="75"/>
    </row>
    <row r="478" ht="15.75" customHeight="1">
      <c r="B478" s="75"/>
    </row>
    <row r="479" ht="15.75" customHeight="1">
      <c r="B479" s="75"/>
    </row>
    <row r="480" ht="15.75" customHeight="1">
      <c r="B480" s="75"/>
    </row>
    <row r="481" ht="15.75" customHeight="1">
      <c r="B481" s="75"/>
    </row>
    <row r="482" ht="15.75" customHeight="1">
      <c r="B482" s="75"/>
    </row>
    <row r="483" ht="15.75" customHeight="1">
      <c r="B483" s="75"/>
    </row>
    <row r="484" ht="15.75" customHeight="1">
      <c r="B484" s="75"/>
    </row>
    <row r="485" ht="15.75" customHeight="1">
      <c r="B485" s="75"/>
    </row>
    <row r="486" ht="15.75" customHeight="1">
      <c r="B486" s="75"/>
    </row>
    <row r="487" ht="15.75" customHeight="1">
      <c r="B487" s="75"/>
    </row>
    <row r="488" ht="15.75" customHeight="1">
      <c r="B488" s="75"/>
    </row>
    <row r="489" ht="15.75" customHeight="1">
      <c r="B489" s="75"/>
    </row>
    <row r="490" ht="15.75" customHeight="1">
      <c r="B490" s="75"/>
    </row>
    <row r="491" ht="15.75" customHeight="1">
      <c r="B491" s="75"/>
    </row>
    <row r="492" ht="15.75" customHeight="1">
      <c r="B492" s="75"/>
    </row>
    <row r="493" ht="15.75" customHeight="1">
      <c r="B493" s="75"/>
    </row>
    <row r="494" ht="15.75" customHeight="1">
      <c r="B494" s="75"/>
    </row>
    <row r="495" ht="15.75" customHeight="1">
      <c r="B495" s="75"/>
    </row>
    <row r="496" ht="15.75" customHeight="1">
      <c r="B496" s="75"/>
    </row>
    <row r="497" ht="15.75" customHeight="1">
      <c r="B497" s="75"/>
    </row>
    <row r="498" ht="15.75" customHeight="1">
      <c r="B498" s="75"/>
    </row>
    <row r="499" ht="15.75" customHeight="1">
      <c r="B499" s="75"/>
    </row>
    <row r="500" ht="15.75" customHeight="1">
      <c r="B500" s="75"/>
    </row>
    <row r="501" ht="15.75" customHeight="1">
      <c r="B501" s="75"/>
    </row>
    <row r="502" ht="15.75" customHeight="1">
      <c r="B502" s="75"/>
    </row>
    <row r="503" ht="15.75" customHeight="1">
      <c r="B503" s="75"/>
    </row>
    <row r="504" ht="15.75" customHeight="1">
      <c r="B504" s="75"/>
    </row>
    <row r="505" ht="15.75" customHeight="1">
      <c r="B505" s="75"/>
    </row>
    <row r="506" ht="15.75" customHeight="1">
      <c r="B506" s="75"/>
    </row>
    <row r="507" ht="15.75" customHeight="1">
      <c r="B507" s="75"/>
    </row>
    <row r="508" ht="15.75" customHeight="1">
      <c r="B508" s="75"/>
    </row>
    <row r="509" ht="15.75" customHeight="1">
      <c r="B509" s="75"/>
    </row>
    <row r="510" ht="15.75" customHeight="1">
      <c r="B510" s="75"/>
    </row>
    <row r="511" ht="15.75" customHeight="1">
      <c r="B511" s="75"/>
    </row>
    <row r="512" ht="15.75" customHeight="1">
      <c r="B512" s="75"/>
    </row>
    <row r="513" ht="15.75" customHeight="1">
      <c r="B513" s="75"/>
    </row>
    <row r="514" ht="15.75" customHeight="1">
      <c r="B514" s="75"/>
    </row>
    <row r="515" ht="15.75" customHeight="1">
      <c r="B515" s="75"/>
    </row>
    <row r="516" ht="15.75" customHeight="1">
      <c r="B516" s="75"/>
    </row>
    <row r="517" ht="15.75" customHeight="1">
      <c r="B517" s="75"/>
    </row>
    <row r="518" ht="15.75" customHeight="1">
      <c r="B518" s="75"/>
    </row>
    <row r="519" ht="15.75" customHeight="1">
      <c r="B519" s="75"/>
    </row>
    <row r="520" ht="15.75" customHeight="1">
      <c r="B520" s="75"/>
    </row>
    <row r="521" ht="15.75" customHeight="1">
      <c r="B521" s="75"/>
    </row>
    <row r="522" ht="15.75" customHeight="1">
      <c r="B522" s="75"/>
    </row>
    <row r="523" ht="15.75" customHeight="1">
      <c r="B523" s="75"/>
    </row>
    <row r="524" ht="15.75" customHeight="1">
      <c r="B524" s="75"/>
    </row>
    <row r="525" ht="15.75" customHeight="1">
      <c r="B525" s="75"/>
    </row>
    <row r="526" ht="15.75" customHeight="1">
      <c r="B526" s="75"/>
    </row>
    <row r="527" ht="15.75" customHeight="1">
      <c r="B527" s="75"/>
    </row>
    <row r="528" ht="15.75" customHeight="1">
      <c r="B528" s="75"/>
    </row>
    <row r="529" ht="15.75" customHeight="1">
      <c r="B529" s="75"/>
    </row>
    <row r="530" ht="15.75" customHeight="1">
      <c r="B530" s="75"/>
    </row>
    <row r="531" ht="15.75" customHeight="1">
      <c r="B531" s="75"/>
    </row>
    <row r="532" ht="15.75" customHeight="1">
      <c r="B532" s="75"/>
    </row>
    <row r="533" ht="15.75" customHeight="1">
      <c r="B533" s="75"/>
    </row>
    <row r="534" ht="15.75" customHeight="1">
      <c r="B534" s="75"/>
    </row>
    <row r="535" ht="15.75" customHeight="1">
      <c r="B535" s="75"/>
    </row>
    <row r="536" ht="15.75" customHeight="1">
      <c r="B536" s="75"/>
    </row>
    <row r="537" ht="15.75" customHeight="1">
      <c r="B537" s="75"/>
    </row>
    <row r="538" ht="15.75" customHeight="1">
      <c r="B538" s="75"/>
    </row>
    <row r="539" ht="15.75" customHeight="1">
      <c r="B539" s="75"/>
    </row>
    <row r="540" ht="15.75" customHeight="1">
      <c r="B540" s="75"/>
    </row>
    <row r="541" ht="15.75" customHeight="1">
      <c r="B541" s="75"/>
    </row>
    <row r="542" ht="15.75" customHeight="1">
      <c r="B542" s="75"/>
    </row>
    <row r="543" ht="15.75" customHeight="1">
      <c r="B543" s="75"/>
    </row>
    <row r="544" ht="15.75" customHeight="1">
      <c r="B544" s="75"/>
    </row>
    <row r="545" ht="15.75" customHeight="1">
      <c r="B545" s="75"/>
    </row>
    <row r="546" ht="15.75" customHeight="1">
      <c r="B546" s="75"/>
    </row>
    <row r="547" ht="15.75" customHeight="1">
      <c r="B547" s="75"/>
    </row>
    <row r="548" ht="15.75" customHeight="1">
      <c r="B548" s="75"/>
    </row>
    <row r="549" ht="15.75" customHeight="1">
      <c r="B549" s="75"/>
    </row>
    <row r="550" ht="15.75" customHeight="1">
      <c r="B550" s="75"/>
    </row>
    <row r="551" ht="15.75" customHeight="1">
      <c r="B551" s="75"/>
    </row>
    <row r="552" ht="15.75" customHeight="1">
      <c r="B552" s="75"/>
    </row>
    <row r="553" ht="15.75" customHeight="1">
      <c r="B553" s="75"/>
    </row>
    <row r="554" ht="15.75" customHeight="1">
      <c r="B554" s="75"/>
    </row>
    <row r="555" ht="15.75" customHeight="1">
      <c r="B555" s="75"/>
    </row>
    <row r="556" ht="15.75" customHeight="1">
      <c r="B556" s="75"/>
    </row>
    <row r="557" ht="15.75" customHeight="1">
      <c r="B557" s="75"/>
    </row>
    <row r="558" ht="15.75" customHeight="1">
      <c r="B558" s="75"/>
    </row>
    <row r="559" ht="15.75" customHeight="1">
      <c r="B559" s="75"/>
    </row>
    <row r="560" ht="15.75" customHeight="1">
      <c r="B560" s="75"/>
    </row>
    <row r="561" ht="15.75" customHeight="1">
      <c r="B561" s="75"/>
    </row>
    <row r="562" ht="15.75" customHeight="1">
      <c r="B562" s="75"/>
    </row>
    <row r="563" ht="15.75" customHeight="1">
      <c r="B563" s="75"/>
    </row>
    <row r="564" ht="15.75" customHeight="1">
      <c r="B564" s="75"/>
    </row>
    <row r="565" ht="15.75" customHeight="1">
      <c r="B565" s="75"/>
    </row>
    <row r="566" ht="15.75" customHeight="1">
      <c r="B566" s="75"/>
    </row>
    <row r="567" ht="15.75" customHeight="1">
      <c r="B567" s="75"/>
    </row>
    <row r="568" ht="15.75" customHeight="1">
      <c r="B568" s="75"/>
    </row>
    <row r="569" ht="15.75" customHeight="1">
      <c r="B569" s="75"/>
    </row>
    <row r="570" ht="15.75" customHeight="1">
      <c r="B570" s="75"/>
    </row>
    <row r="571" ht="15.75" customHeight="1">
      <c r="B571" s="75"/>
    </row>
    <row r="572" ht="15.75" customHeight="1">
      <c r="B572" s="75"/>
    </row>
    <row r="573" ht="15.75" customHeight="1">
      <c r="B573" s="75"/>
    </row>
    <row r="574" ht="15.75" customHeight="1">
      <c r="B574" s="75"/>
    </row>
    <row r="575" ht="15.75" customHeight="1">
      <c r="B575" s="75"/>
    </row>
    <row r="576" ht="15.75" customHeight="1">
      <c r="B576" s="75"/>
    </row>
    <row r="577" ht="15.75" customHeight="1">
      <c r="B577" s="75"/>
    </row>
    <row r="578" ht="15.75" customHeight="1">
      <c r="B578" s="75"/>
    </row>
    <row r="579" ht="15.75" customHeight="1">
      <c r="B579" s="75"/>
    </row>
    <row r="580" ht="15.75" customHeight="1">
      <c r="B580" s="75"/>
    </row>
    <row r="581" ht="15.75" customHeight="1">
      <c r="B581" s="75"/>
    </row>
    <row r="582" ht="15.75" customHeight="1">
      <c r="B582" s="75"/>
    </row>
    <row r="583" ht="15.75" customHeight="1">
      <c r="B583" s="75"/>
    </row>
    <row r="584" ht="15.75" customHeight="1">
      <c r="B584" s="75"/>
    </row>
    <row r="585" ht="15.75" customHeight="1">
      <c r="B585" s="75"/>
    </row>
    <row r="586" ht="15.75" customHeight="1">
      <c r="B586" s="75"/>
    </row>
    <row r="587" ht="15.75" customHeight="1">
      <c r="B587" s="75"/>
    </row>
    <row r="588" ht="15.75" customHeight="1">
      <c r="B588" s="75"/>
    </row>
    <row r="589" ht="15.75" customHeight="1">
      <c r="B589" s="75"/>
    </row>
    <row r="590" ht="15.75" customHeight="1">
      <c r="B590" s="75"/>
    </row>
    <row r="591" ht="15.75" customHeight="1">
      <c r="B591" s="75"/>
    </row>
    <row r="592" ht="15.75" customHeight="1">
      <c r="B592" s="75"/>
    </row>
    <row r="593" ht="15.75" customHeight="1">
      <c r="B593" s="75"/>
    </row>
    <row r="594" ht="15.75" customHeight="1">
      <c r="B594" s="75"/>
    </row>
    <row r="595" ht="15.75" customHeight="1">
      <c r="B595" s="75"/>
    </row>
    <row r="596" ht="15.75" customHeight="1">
      <c r="B596" s="75"/>
    </row>
    <row r="597" ht="15.75" customHeight="1">
      <c r="B597" s="75"/>
    </row>
    <row r="598" ht="15.75" customHeight="1">
      <c r="B598" s="75"/>
    </row>
    <row r="599" ht="15.75" customHeight="1">
      <c r="B599" s="75"/>
    </row>
    <row r="600" ht="15.75" customHeight="1">
      <c r="B600" s="75"/>
    </row>
    <row r="601" ht="15.75" customHeight="1">
      <c r="B601" s="75"/>
    </row>
    <row r="602" ht="15.75" customHeight="1">
      <c r="B602" s="75"/>
    </row>
    <row r="603" ht="15.75" customHeight="1">
      <c r="B603" s="75"/>
    </row>
    <row r="604" ht="15.75" customHeight="1">
      <c r="B604" s="75"/>
    </row>
    <row r="605" ht="15.75" customHeight="1">
      <c r="B605" s="75"/>
    </row>
    <row r="606" ht="15.75" customHeight="1">
      <c r="B606" s="75"/>
    </row>
    <row r="607" ht="15.75" customHeight="1">
      <c r="B607" s="75"/>
    </row>
    <row r="608" ht="15.75" customHeight="1">
      <c r="B608" s="75"/>
    </row>
    <row r="609" ht="15.75" customHeight="1">
      <c r="B609" s="75"/>
    </row>
    <row r="610" ht="15.75" customHeight="1">
      <c r="B610" s="75"/>
    </row>
    <row r="611" ht="15.75" customHeight="1">
      <c r="B611" s="75"/>
    </row>
    <row r="612" ht="15.75" customHeight="1">
      <c r="B612" s="75"/>
    </row>
    <row r="613" ht="15.75" customHeight="1">
      <c r="B613" s="75"/>
    </row>
    <row r="614" ht="15.75" customHeight="1">
      <c r="B614" s="75"/>
    </row>
    <row r="615" ht="15.75" customHeight="1">
      <c r="B615" s="75"/>
    </row>
    <row r="616" ht="15.75" customHeight="1">
      <c r="B616" s="75"/>
    </row>
    <row r="617" ht="15.75" customHeight="1">
      <c r="B617" s="75"/>
    </row>
    <row r="618" ht="15.75" customHeight="1">
      <c r="B618" s="75"/>
    </row>
    <row r="619" ht="15.75" customHeight="1">
      <c r="B619" s="75"/>
    </row>
    <row r="620" ht="15.75" customHeight="1">
      <c r="B620" s="75"/>
    </row>
    <row r="621" ht="15.75" customHeight="1">
      <c r="B621" s="75"/>
    </row>
    <row r="622" ht="15.75" customHeight="1">
      <c r="B622" s="75"/>
    </row>
    <row r="623" ht="15.75" customHeight="1">
      <c r="B623" s="75"/>
    </row>
    <row r="624" ht="15.75" customHeight="1">
      <c r="B624" s="75"/>
    </row>
    <row r="625" ht="15.75" customHeight="1">
      <c r="B625" s="75"/>
    </row>
    <row r="626" ht="15.75" customHeight="1">
      <c r="B626" s="75"/>
    </row>
    <row r="627" ht="15.75" customHeight="1">
      <c r="B627" s="75"/>
    </row>
    <row r="628" ht="15.75" customHeight="1">
      <c r="B628" s="75"/>
    </row>
    <row r="629" ht="15.75" customHeight="1">
      <c r="B629" s="75"/>
    </row>
    <row r="630" ht="15.75" customHeight="1">
      <c r="B630" s="75"/>
    </row>
    <row r="631" ht="15.75" customHeight="1">
      <c r="B631" s="75"/>
    </row>
    <row r="632" ht="15.75" customHeight="1">
      <c r="B632" s="75"/>
    </row>
    <row r="633" ht="15.75" customHeight="1">
      <c r="B633" s="75"/>
    </row>
    <row r="634" ht="15.75" customHeight="1">
      <c r="B634" s="75"/>
    </row>
    <row r="635" ht="15.75" customHeight="1">
      <c r="B635" s="75"/>
    </row>
    <row r="636" ht="15.75" customHeight="1">
      <c r="B636" s="75"/>
    </row>
    <row r="637" ht="15.75" customHeight="1">
      <c r="B637" s="75"/>
    </row>
    <row r="638" ht="15.75" customHeight="1">
      <c r="B638" s="75"/>
    </row>
    <row r="639" ht="15.75" customHeight="1">
      <c r="B639" s="75"/>
    </row>
    <row r="640" ht="15.75" customHeight="1">
      <c r="B640" s="75"/>
    </row>
    <row r="641" ht="15.75" customHeight="1">
      <c r="B641" s="75"/>
    </row>
    <row r="642" ht="15.75" customHeight="1">
      <c r="B642" s="75"/>
    </row>
    <row r="643" ht="15.75" customHeight="1">
      <c r="B643" s="75"/>
    </row>
    <row r="644" ht="15.75" customHeight="1">
      <c r="B644" s="75"/>
    </row>
    <row r="645" ht="15.75" customHeight="1">
      <c r="B645" s="75"/>
    </row>
    <row r="646" ht="15.75" customHeight="1">
      <c r="B646" s="75"/>
    </row>
    <row r="647" ht="15.75" customHeight="1">
      <c r="B647" s="75"/>
    </row>
    <row r="648" ht="15.75" customHeight="1">
      <c r="B648" s="75"/>
    </row>
    <row r="649" ht="15.75" customHeight="1">
      <c r="B649" s="75"/>
    </row>
    <row r="650" ht="15.75" customHeight="1">
      <c r="B650" s="75"/>
    </row>
    <row r="651" ht="15.75" customHeight="1">
      <c r="B651" s="75"/>
    </row>
    <row r="652" ht="15.75" customHeight="1">
      <c r="B652" s="75"/>
    </row>
    <row r="653" ht="15.75" customHeight="1">
      <c r="B653" s="75"/>
    </row>
    <row r="654" ht="15.75" customHeight="1">
      <c r="B654" s="75"/>
    </row>
    <row r="655" ht="15.75" customHeight="1">
      <c r="B655" s="75"/>
    </row>
    <row r="656" ht="15.75" customHeight="1">
      <c r="B656" s="75"/>
    </row>
    <row r="657" ht="15.75" customHeight="1">
      <c r="B657" s="75"/>
    </row>
    <row r="658" ht="15.75" customHeight="1">
      <c r="B658" s="75"/>
    </row>
    <row r="659" ht="15.75" customHeight="1">
      <c r="B659" s="75"/>
    </row>
    <row r="660" ht="15.75" customHeight="1">
      <c r="B660" s="75"/>
    </row>
    <row r="661" ht="15.75" customHeight="1">
      <c r="B661" s="75"/>
    </row>
    <row r="662" ht="15.75" customHeight="1">
      <c r="B662" s="75"/>
    </row>
    <row r="663" ht="15.75" customHeight="1">
      <c r="B663" s="75"/>
    </row>
    <row r="664" ht="15.75" customHeight="1">
      <c r="B664" s="75"/>
    </row>
    <row r="665" ht="15.75" customHeight="1">
      <c r="B665" s="75"/>
    </row>
    <row r="666" ht="15.75" customHeight="1">
      <c r="B666" s="75"/>
    </row>
    <row r="667" ht="15.75" customHeight="1">
      <c r="B667" s="75"/>
    </row>
    <row r="668" ht="15.75" customHeight="1">
      <c r="B668" s="75"/>
    </row>
    <row r="669" ht="15.75" customHeight="1">
      <c r="B669" s="75"/>
    </row>
    <row r="670" ht="15.75" customHeight="1">
      <c r="B670" s="75"/>
    </row>
    <row r="671" ht="15.75" customHeight="1">
      <c r="B671" s="75"/>
    </row>
    <row r="672" ht="15.75" customHeight="1">
      <c r="B672" s="75"/>
    </row>
    <row r="673" ht="15.75" customHeight="1">
      <c r="B673" s="75"/>
    </row>
    <row r="674" ht="15.75" customHeight="1">
      <c r="B674" s="75"/>
    </row>
    <row r="675" ht="15.75" customHeight="1">
      <c r="B675" s="75"/>
    </row>
    <row r="676" ht="15.75" customHeight="1">
      <c r="B676" s="75"/>
    </row>
    <row r="677" ht="15.75" customHeight="1">
      <c r="B677" s="75"/>
    </row>
    <row r="678" ht="15.75" customHeight="1">
      <c r="B678" s="75"/>
    </row>
    <row r="679" ht="15.75" customHeight="1">
      <c r="B679" s="75"/>
    </row>
    <row r="680" ht="15.75" customHeight="1">
      <c r="B680" s="75"/>
    </row>
    <row r="681" ht="15.75" customHeight="1">
      <c r="B681" s="75"/>
    </row>
    <row r="682" ht="15.75" customHeight="1">
      <c r="B682" s="75"/>
    </row>
    <row r="683" ht="15.75" customHeight="1">
      <c r="B683" s="75"/>
    </row>
    <row r="684" ht="15.75" customHeight="1">
      <c r="B684" s="75"/>
    </row>
    <row r="685" ht="15.75" customHeight="1">
      <c r="B685" s="75"/>
    </row>
    <row r="686" ht="15.75" customHeight="1">
      <c r="B686" s="75"/>
    </row>
    <row r="687" ht="15.75" customHeight="1">
      <c r="B687" s="75"/>
    </row>
    <row r="688" ht="15.75" customHeight="1">
      <c r="B688" s="75"/>
    </row>
    <row r="689" ht="15.75" customHeight="1">
      <c r="B689" s="75"/>
    </row>
    <row r="690" ht="15.75" customHeight="1">
      <c r="B690" s="75"/>
    </row>
    <row r="691" ht="15.75" customHeight="1">
      <c r="B691" s="75"/>
    </row>
    <row r="692" ht="15.75" customHeight="1">
      <c r="B692" s="75"/>
    </row>
    <row r="693" ht="15.75" customHeight="1">
      <c r="B693" s="75"/>
    </row>
    <row r="694" ht="15.75" customHeight="1">
      <c r="B694" s="75"/>
    </row>
    <row r="695" ht="15.75" customHeight="1">
      <c r="B695" s="75"/>
    </row>
    <row r="696" ht="15.75" customHeight="1">
      <c r="B696" s="75"/>
    </row>
    <row r="697" ht="15.75" customHeight="1">
      <c r="B697" s="75"/>
    </row>
    <row r="698" ht="15.75" customHeight="1">
      <c r="B698" s="75"/>
    </row>
    <row r="699" ht="15.75" customHeight="1">
      <c r="B699" s="75"/>
    </row>
    <row r="700" ht="15.75" customHeight="1">
      <c r="B700" s="75"/>
    </row>
    <row r="701" ht="15.75" customHeight="1">
      <c r="B701" s="75"/>
    </row>
    <row r="702" ht="15.75" customHeight="1">
      <c r="B702" s="75"/>
    </row>
    <row r="703" ht="15.75" customHeight="1">
      <c r="B703" s="75"/>
    </row>
    <row r="704" ht="15.75" customHeight="1">
      <c r="B704" s="75"/>
    </row>
    <row r="705" ht="15.75" customHeight="1">
      <c r="B705" s="75"/>
    </row>
    <row r="706" ht="15.75" customHeight="1">
      <c r="B706" s="75"/>
    </row>
    <row r="707" ht="15.75" customHeight="1">
      <c r="B707" s="75"/>
    </row>
    <row r="708" ht="15.75" customHeight="1">
      <c r="B708" s="75"/>
    </row>
    <row r="709" ht="15.75" customHeight="1">
      <c r="B709" s="75"/>
    </row>
    <row r="710" ht="15.75" customHeight="1">
      <c r="B710" s="75"/>
    </row>
    <row r="711" ht="15.75" customHeight="1">
      <c r="B711" s="75"/>
    </row>
    <row r="712" ht="15.75" customHeight="1">
      <c r="B712" s="75"/>
    </row>
    <row r="713" ht="15.75" customHeight="1">
      <c r="B713" s="75"/>
    </row>
    <row r="714" ht="15.75" customHeight="1">
      <c r="B714" s="75"/>
    </row>
    <row r="715" ht="15.75" customHeight="1">
      <c r="B715" s="75"/>
    </row>
    <row r="716" ht="15.75" customHeight="1">
      <c r="B716" s="75"/>
    </row>
    <row r="717" ht="15.75" customHeight="1">
      <c r="B717" s="75"/>
    </row>
    <row r="718" ht="15.75" customHeight="1">
      <c r="B718" s="75"/>
    </row>
    <row r="719" ht="15.75" customHeight="1">
      <c r="B719" s="75"/>
    </row>
    <row r="720" ht="15.75" customHeight="1">
      <c r="B720" s="75"/>
    </row>
    <row r="721" ht="15.75" customHeight="1">
      <c r="B721" s="75"/>
    </row>
    <row r="722" ht="15.75" customHeight="1">
      <c r="B722" s="75"/>
    </row>
    <row r="723" ht="15.75" customHeight="1">
      <c r="B723" s="75"/>
    </row>
    <row r="724" ht="15.75" customHeight="1">
      <c r="B724" s="75"/>
    </row>
    <row r="725" ht="15.75" customHeight="1">
      <c r="B725" s="75"/>
    </row>
    <row r="726" ht="15.75" customHeight="1">
      <c r="B726" s="75"/>
    </row>
    <row r="727" ht="15.75" customHeight="1">
      <c r="B727" s="75"/>
    </row>
    <row r="728" ht="15.75" customHeight="1">
      <c r="B728" s="75"/>
    </row>
    <row r="729" ht="15.75" customHeight="1">
      <c r="B729" s="75"/>
    </row>
    <row r="730" ht="15.75" customHeight="1">
      <c r="B730" s="75"/>
    </row>
    <row r="731" ht="15.75" customHeight="1">
      <c r="B731" s="75"/>
    </row>
    <row r="732" ht="15.75" customHeight="1">
      <c r="B732" s="75"/>
    </row>
    <row r="733" ht="15.75" customHeight="1">
      <c r="B733" s="75"/>
    </row>
    <row r="734" ht="15.75" customHeight="1">
      <c r="B734" s="75"/>
    </row>
    <row r="735" ht="15.75" customHeight="1">
      <c r="B735" s="75"/>
    </row>
    <row r="736" ht="15.75" customHeight="1">
      <c r="B736" s="75"/>
    </row>
    <row r="737" ht="15.75" customHeight="1">
      <c r="B737" s="75"/>
    </row>
    <row r="738" ht="15.75" customHeight="1">
      <c r="B738" s="75"/>
    </row>
    <row r="739" ht="15.75" customHeight="1">
      <c r="B739" s="75"/>
    </row>
    <row r="740" ht="15.75" customHeight="1">
      <c r="B740" s="75"/>
    </row>
    <row r="741" ht="15.75" customHeight="1">
      <c r="B741" s="75"/>
    </row>
    <row r="742" ht="15.75" customHeight="1">
      <c r="B742" s="75"/>
    </row>
    <row r="743" ht="15.75" customHeight="1">
      <c r="B743" s="75"/>
    </row>
    <row r="744" ht="15.75" customHeight="1">
      <c r="B744" s="75"/>
    </row>
    <row r="745" ht="15.75" customHeight="1">
      <c r="B745" s="75"/>
    </row>
    <row r="746" ht="15.75" customHeight="1">
      <c r="B746" s="75"/>
    </row>
    <row r="747" ht="15.75" customHeight="1">
      <c r="B747" s="75"/>
    </row>
    <row r="748" ht="15.75" customHeight="1">
      <c r="B748" s="75"/>
    </row>
    <row r="749" ht="15.75" customHeight="1">
      <c r="B749" s="75"/>
    </row>
    <row r="750" ht="15.75" customHeight="1">
      <c r="B750" s="75"/>
    </row>
    <row r="751" ht="15.75" customHeight="1">
      <c r="B751" s="75"/>
    </row>
    <row r="752" ht="15.75" customHeight="1">
      <c r="B752" s="75"/>
    </row>
    <row r="753" ht="15.75" customHeight="1">
      <c r="B753" s="75"/>
    </row>
    <row r="754" ht="15.75" customHeight="1">
      <c r="B754" s="75"/>
    </row>
    <row r="755" ht="15.75" customHeight="1">
      <c r="B755" s="75"/>
    </row>
    <row r="756" ht="15.75" customHeight="1">
      <c r="B756" s="75"/>
    </row>
    <row r="757" ht="15.75" customHeight="1">
      <c r="B757" s="75"/>
    </row>
    <row r="758" ht="15.75" customHeight="1">
      <c r="B758" s="75"/>
    </row>
    <row r="759" ht="15.75" customHeight="1">
      <c r="B759" s="75"/>
    </row>
    <row r="760" ht="15.75" customHeight="1">
      <c r="B760" s="75"/>
    </row>
    <row r="761" ht="15.75" customHeight="1">
      <c r="B761" s="75"/>
    </row>
    <row r="762" ht="15.75" customHeight="1">
      <c r="B762" s="75"/>
    </row>
    <row r="763" ht="15.75" customHeight="1">
      <c r="B763" s="75"/>
    </row>
    <row r="764" ht="15.75" customHeight="1">
      <c r="B764" s="75"/>
    </row>
    <row r="765" ht="15.75" customHeight="1">
      <c r="B765" s="75"/>
    </row>
    <row r="766" ht="15.75" customHeight="1">
      <c r="B766" s="75"/>
    </row>
    <row r="767" ht="15.75" customHeight="1">
      <c r="B767" s="75"/>
    </row>
    <row r="768" ht="15.75" customHeight="1">
      <c r="B768" s="75"/>
    </row>
    <row r="769" ht="15.75" customHeight="1">
      <c r="B769" s="75"/>
    </row>
    <row r="770" ht="15.75" customHeight="1">
      <c r="B770" s="75"/>
    </row>
    <row r="771" ht="15.75" customHeight="1">
      <c r="B771" s="75"/>
    </row>
    <row r="772" ht="15.75" customHeight="1">
      <c r="B772" s="75"/>
    </row>
    <row r="773" ht="15.75" customHeight="1">
      <c r="B773" s="75"/>
    </row>
    <row r="774" ht="15.75" customHeight="1">
      <c r="B774" s="75"/>
    </row>
    <row r="775" ht="15.75" customHeight="1">
      <c r="B775" s="75"/>
    </row>
    <row r="776" ht="15.75" customHeight="1">
      <c r="B776" s="75"/>
    </row>
    <row r="777" ht="15.75" customHeight="1">
      <c r="B777" s="75"/>
    </row>
    <row r="778" ht="15.75" customHeight="1">
      <c r="B778" s="75"/>
    </row>
    <row r="779" ht="15.75" customHeight="1">
      <c r="B779" s="75"/>
    </row>
    <row r="780" ht="15.75" customHeight="1">
      <c r="B780" s="75"/>
    </row>
    <row r="781" ht="15.75" customHeight="1">
      <c r="B781" s="75"/>
    </row>
    <row r="782" ht="15.75" customHeight="1">
      <c r="B782" s="75"/>
    </row>
    <row r="783" ht="15.75" customHeight="1">
      <c r="B783" s="75"/>
    </row>
    <row r="784" ht="15.75" customHeight="1">
      <c r="B784" s="75"/>
    </row>
    <row r="785" ht="15.75" customHeight="1">
      <c r="B785" s="75"/>
    </row>
    <row r="786" ht="15.75" customHeight="1">
      <c r="B786" s="75"/>
    </row>
    <row r="787" ht="15.75" customHeight="1">
      <c r="B787" s="75"/>
    </row>
    <row r="788" ht="15.75" customHeight="1">
      <c r="B788" s="75"/>
    </row>
    <row r="789" ht="15.75" customHeight="1">
      <c r="B789" s="75"/>
    </row>
    <row r="790" ht="15.75" customHeight="1">
      <c r="B790" s="75"/>
    </row>
    <row r="791" ht="15.75" customHeight="1">
      <c r="B791" s="75"/>
    </row>
    <row r="792" ht="15.75" customHeight="1">
      <c r="B792" s="75"/>
    </row>
    <row r="793" ht="15.75" customHeight="1">
      <c r="B793" s="75"/>
    </row>
    <row r="794" ht="15.75" customHeight="1">
      <c r="B794" s="75"/>
    </row>
    <row r="795" ht="15.75" customHeight="1">
      <c r="B795" s="75"/>
    </row>
    <row r="796" ht="15.75" customHeight="1">
      <c r="B796" s="75"/>
    </row>
    <row r="797" ht="15.75" customHeight="1">
      <c r="B797" s="75"/>
    </row>
    <row r="798" ht="15.75" customHeight="1">
      <c r="B798" s="75"/>
    </row>
    <row r="799" ht="15.75" customHeight="1">
      <c r="B799" s="75"/>
    </row>
    <row r="800" ht="15.75" customHeight="1">
      <c r="B800" s="75"/>
    </row>
    <row r="801" ht="15.75" customHeight="1">
      <c r="B801" s="75"/>
    </row>
    <row r="802" ht="15.75" customHeight="1">
      <c r="B802" s="75"/>
    </row>
    <row r="803" ht="15.75" customHeight="1">
      <c r="B803" s="75"/>
    </row>
    <row r="804" ht="15.75" customHeight="1">
      <c r="B804" s="75"/>
    </row>
    <row r="805" ht="15.75" customHeight="1">
      <c r="B805" s="75"/>
    </row>
    <row r="806" ht="15.75" customHeight="1">
      <c r="B806" s="75"/>
    </row>
    <row r="807" ht="15.75" customHeight="1">
      <c r="B807" s="75"/>
    </row>
    <row r="808" ht="15.75" customHeight="1">
      <c r="B808" s="75"/>
    </row>
    <row r="809" ht="15.75" customHeight="1">
      <c r="B809" s="75"/>
    </row>
    <row r="810" ht="15.75" customHeight="1">
      <c r="B810" s="75"/>
    </row>
    <row r="811" ht="15.75" customHeight="1">
      <c r="B811" s="75"/>
    </row>
    <row r="812" ht="15.75" customHeight="1">
      <c r="B812" s="75"/>
    </row>
    <row r="813" ht="15.75" customHeight="1">
      <c r="B813" s="75"/>
    </row>
    <row r="814" ht="15.75" customHeight="1">
      <c r="B814" s="75"/>
    </row>
    <row r="815" ht="15.75" customHeight="1">
      <c r="B815" s="75"/>
    </row>
    <row r="816" ht="15.75" customHeight="1">
      <c r="B816" s="75"/>
    </row>
    <row r="817" ht="15.75" customHeight="1">
      <c r="B817" s="75"/>
    </row>
    <row r="818" ht="15.75" customHeight="1">
      <c r="B818" s="75"/>
    </row>
    <row r="819" ht="15.75" customHeight="1">
      <c r="B819" s="75"/>
    </row>
    <row r="820" ht="15.75" customHeight="1">
      <c r="B820" s="75"/>
    </row>
    <row r="821" ht="15.75" customHeight="1">
      <c r="B821" s="75"/>
    </row>
    <row r="822" ht="15.75" customHeight="1">
      <c r="B822" s="75"/>
    </row>
    <row r="823" ht="15.75" customHeight="1">
      <c r="B823" s="75"/>
    </row>
    <row r="824" ht="15.75" customHeight="1">
      <c r="B824" s="75"/>
    </row>
    <row r="825" ht="15.75" customHeight="1">
      <c r="B825" s="75"/>
    </row>
    <row r="826" ht="15.75" customHeight="1">
      <c r="B826" s="75"/>
    </row>
    <row r="827" ht="15.75" customHeight="1">
      <c r="B827" s="75"/>
    </row>
    <row r="828" ht="15.75" customHeight="1">
      <c r="B828" s="75"/>
    </row>
    <row r="829" ht="15.75" customHeight="1">
      <c r="B829" s="75"/>
    </row>
    <row r="830" ht="15.75" customHeight="1">
      <c r="B830" s="75"/>
    </row>
    <row r="831" ht="15.75" customHeight="1">
      <c r="B831" s="75"/>
    </row>
    <row r="832" ht="15.75" customHeight="1">
      <c r="B832" s="75"/>
    </row>
    <row r="833" ht="15.75" customHeight="1">
      <c r="B833" s="75"/>
    </row>
    <row r="834" ht="15.75" customHeight="1">
      <c r="B834" s="75"/>
    </row>
    <row r="835" ht="15.75" customHeight="1">
      <c r="B835" s="75"/>
    </row>
    <row r="836" ht="15.75" customHeight="1">
      <c r="B836" s="75"/>
    </row>
    <row r="837" ht="15.75" customHeight="1">
      <c r="B837" s="75"/>
    </row>
    <row r="838" ht="15.75" customHeight="1">
      <c r="B838" s="75"/>
    </row>
    <row r="839" ht="15.75" customHeight="1">
      <c r="B839" s="75"/>
    </row>
    <row r="840" ht="15.75" customHeight="1">
      <c r="B840" s="75"/>
    </row>
    <row r="841" ht="15.75" customHeight="1">
      <c r="B841" s="75"/>
    </row>
    <row r="842" ht="15.75" customHeight="1">
      <c r="B842" s="75"/>
    </row>
    <row r="843" ht="15.75" customHeight="1">
      <c r="B843" s="75"/>
    </row>
    <row r="844" ht="15.75" customHeight="1">
      <c r="B844" s="75"/>
    </row>
    <row r="845" ht="15.75" customHeight="1">
      <c r="B845" s="75"/>
    </row>
    <row r="846" ht="15.75" customHeight="1">
      <c r="B846" s="75"/>
    </row>
    <row r="847" ht="15.75" customHeight="1">
      <c r="B847" s="75"/>
    </row>
    <row r="848" ht="15.75" customHeight="1">
      <c r="B848" s="75"/>
    </row>
    <row r="849" ht="15.75" customHeight="1">
      <c r="B849" s="75"/>
    </row>
    <row r="850" ht="15.75" customHeight="1">
      <c r="B850" s="75"/>
    </row>
    <row r="851" ht="15.75" customHeight="1">
      <c r="B851" s="75"/>
    </row>
    <row r="852" ht="15.75" customHeight="1">
      <c r="B852" s="75"/>
    </row>
    <row r="853" ht="15.75" customHeight="1">
      <c r="B853" s="75"/>
    </row>
    <row r="854" ht="15.75" customHeight="1">
      <c r="B854" s="75"/>
    </row>
    <row r="855" ht="15.75" customHeight="1">
      <c r="B855" s="75"/>
    </row>
    <row r="856" ht="15.75" customHeight="1">
      <c r="B856" s="75"/>
    </row>
    <row r="857" ht="15.75" customHeight="1">
      <c r="B857" s="75"/>
    </row>
    <row r="858" ht="15.75" customHeight="1">
      <c r="B858" s="75"/>
    </row>
    <row r="859" ht="15.75" customHeight="1">
      <c r="B859" s="75"/>
    </row>
    <row r="860" ht="15.75" customHeight="1">
      <c r="B860" s="75"/>
    </row>
    <row r="861" ht="15.75" customHeight="1">
      <c r="B861" s="75"/>
    </row>
    <row r="862" ht="15.75" customHeight="1">
      <c r="B862" s="75"/>
    </row>
    <row r="863" ht="15.75" customHeight="1">
      <c r="B863" s="75"/>
    </row>
    <row r="864" ht="15.75" customHeight="1">
      <c r="B864" s="75"/>
    </row>
    <row r="865" ht="15.75" customHeight="1">
      <c r="B865" s="75"/>
    </row>
    <row r="866" ht="15.75" customHeight="1">
      <c r="B866" s="75"/>
    </row>
    <row r="867" ht="15.75" customHeight="1">
      <c r="B867" s="75"/>
    </row>
    <row r="868" ht="15.75" customHeight="1">
      <c r="B868" s="75"/>
    </row>
    <row r="869" ht="15.75" customHeight="1">
      <c r="B869" s="75"/>
    </row>
    <row r="870" ht="15.75" customHeight="1">
      <c r="B870" s="75"/>
    </row>
    <row r="871" ht="15.75" customHeight="1">
      <c r="B871" s="75"/>
    </row>
    <row r="872" ht="15.75" customHeight="1">
      <c r="B872" s="75"/>
    </row>
    <row r="873" ht="15.75" customHeight="1">
      <c r="B873" s="75"/>
    </row>
    <row r="874" ht="15.75" customHeight="1">
      <c r="B874" s="75"/>
    </row>
    <row r="875" ht="15.75" customHeight="1">
      <c r="B875" s="75"/>
    </row>
    <row r="876" ht="15.75" customHeight="1">
      <c r="B876" s="75"/>
    </row>
    <row r="877" ht="15.75" customHeight="1">
      <c r="B877" s="75"/>
    </row>
    <row r="878" ht="15.75" customHeight="1">
      <c r="B878" s="75"/>
    </row>
    <row r="879" ht="15.75" customHeight="1">
      <c r="B879" s="75"/>
    </row>
    <row r="880" ht="15.75" customHeight="1">
      <c r="B880" s="75"/>
    </row>
    <row r="881" ht="15.75" customHeight="1">
      <c r="B881" s="75"/>
    </row>
    <row r="882" ht="15.75" customHeight="1">
      <c r="B882" s="75"/>
    </row>
    <row r="883" ht="15.75" customHeight="1">
      <c r="B883" s="75"/>
    </row>
    <row r="884" ht="15.75" customHeight="1">
      <c r="B884" s="75"/>
    </row>
    <row r="885" ht="15.75" customHeight="1">
      <c r="B885" s="75"/>
    </row>
    <row r="886" ht="15.75" customHeight="1">
      <c r="B886" s="75"/>
    </row>
    <row r="887" ht="15.75" customHeight="1">
      <c r="B887" s="75"/>
    </row>
    <row r="888" ht="15.75" customHeight="1">
      <c r="B888" s="75"/>
    </row>
    <row r="889" ht="15.75" customHeight="1">
      <c r="B889" s="75"/>
    </row>
    <row r="890" ht="15.75" customHeight="1">
      <c r="B890" s="75"/>
    </row>
    <row r="891" ht="15.75" customHeight="1">
      <c r="B891" s="75"/>
    </row>
    <row r="892" ht="15.75" customHeight="1">
      <c r="B892" s="75"/>
    </row>
    <row r="893" ht="15.75" customHeight="1">
      <c r="B893" s="75"/>
    </row>
    <row r="894" ht="15.75" customHeight="1">
      <c r="B894" s="75"/>
    </row>
    <row r="895" ht="15.75" customHeight="1">
      <c r="B895" s="75"/>
    </row>
    <row r="896" ht="15.75" customHeight="1">
      <c r="B896" s="75"/>
    </row>
    <row r="897" ht="15.75" customHeight="1">
      <c r="B897" s="75"/>
    </row>
    <row r="898" ht="15.75" customHeight="1">
      <c r="B898" s="75"/>
    </row>
    <row r="899" ht="15.75" customHeight="1">
      <c r="B899" s="75"/>
    </row>
    <row r="900" ht="15.75" customHeight="1">
      <c r="B900" s="75"/>
    </row>
    <row r="901" ht="15.75" customHeight="1">
      <c r="B901" s="75"/>
    </row>
    <row r="902" ht="15.75" customHeight="1">
      <c r="B902" s="75"/>
    </row>
    <row r="903" ht="15.75" customHeight="1">
      <c r="B903" s="75"/>
    </row>
    <row r="904" ht="15.75" customHeight="1">
      <c r="B904" s="75"/>
    </row>
    <row r="905" ht="15.75" customHeight="1">
      <c r="B905" s="75"/>
    </row>
    <row r="906" ht="15.75" customHeight="1">
      <c r="B906" s="75"/>
    </row>
    <row r="907" ht="15.75" customHeight="1">
      <c r="B907" s="75"/>
    </row>
    <row r="908" ht="15.75" customHeight="1">
      <c r="B908" s="75"/>
    </row>
    <row r="909" ht="15.75" customHeight="1">
      <c r="B909" s="75"/>
    </row>
    <row r="910" ht="15.75" customHeight="1">
      <c r="B910" s="75"/>
    </row>
    <row r="911" ht="15.75" customHeight="1">
      <c r="B911" s="75"/>
    </row>
    <row r="912" ht="15.75" customHeight="1">
      <c r="B912" s="75"/>
    </row>
    <row r="913" ht="15.75" customHeight="1">
      <c r="B913" s="75"/>
    </row>
    <row r="914" ht="15.75" customHeight="1">
      <c r="B914" s="75"/>
    </row>
    <row r="915" ht="15.75" customHeight="1">
      <c r="B915" s="75"/>
    </row>
    <row r="916" ht="15.75" customHeight="1">
      <c r="B916" s="75"/>
    </row>
    <row r="917" ht="15.75" customHeight="1">
      <c r="B917" s="75"/>
    </row>
    <row r="918" ht="15.75" customHeight="1">
      <c r="B918" s="75"/>
    </row>
    <row r="919" ht="15.75" customHeight="1">
      <c r="B919" s="75"/>
    </row>
    <row r="920" ht="15.75" customHeight="1">
      <c r="B920" s="75"/>
    </row>
    <row r="921" ht="15.75" customHeight="1">
      <c r="B921" s="75"/>
    </row>
    <row r="922" ht="15.75" customHeight="1">
      <c r="B922" s="75"/>
    </row>
    <row r="923" ht="15.75" customHeight="1">
      <c r="B923" s="75"/>
    </row>
    <row r="924" ht="15.75" customHeight="1">
      <c r="B924" s="75"/>
    </row>
    <row r="925" ht="15.75" customHeight="1">
      <c r="B925" s="75"/>
    </row>
    <row r="926" ht="15.75" customHeight="1">
      <c r="B926" s="75"/>
    </row>
    <row r="927" ht="15.75" customHeight="1">
      <c r="B927" s="75"/>
    </row>
    <row r="928" ht="15.75" customHeight="1">
      <c r="B928" s="75"/>
    </row>
    <row r="929" ht="15.75" customHeight="1">
      <c r="B929" s="75"/>
    </row>
    <row r="930" ht="15.75" customHeight="1">
      <c r="B930" s="75"/>
    </row>
    <row r="931" ht="15.75" customHeight="1">
      <c r="B931" s="75"/>
    </row>
    <row r="932" ht="15.75" customHeight="1">
      <c r="B932" s="75"/>
    </row>
    <row r="933" ht="15.75" customHeight="1">
      <c r="B933" s="75"/>
    </row>
    <row r="934" ht="15.75" customHeight="1">
      <c r="B934" s="75"/>
    </row>
    <row r="935" ht="15.75" customHeight="1">
      <c r="B935" s="75"/>
    </row>
    <row r="936" ht="15.75" customHeight="1">
      <c r="B936" s="75"/>
    </row>
    <row r="937" ht="15.75" customHeight="1">
      <c r="B937" s="75"/>
    </row>
    <row r="938" ht="15.75" customHeight="1">
      <c r="B938" s="75"/>
    </row>
    <row r="939" ht="15.75" customHeight="1">
      <c r="B939" s="75"/>
    </row>
    <row r="940" ht="15.75" customHeight="1">
      <c r="B940" s="75"/>
    </row>
    <row r="941" ht="15.75" customHeight="1">
      <c r="B941" s="75"/>
    </row>
    <row r="942" ht="15.75" customHeight="1">
      <c r="B942" s="75"/>
    </row>
    <row r="943" ht="15.75" customHeight="1">
      <c r="B943" s="75"/>
    </row>
    <row r="944" ht="15.75" customHeight="1">
      <c r="B944" s="75"/>
    </row>
    <row r="945" ht="15.75" customHeight="1">
      <c r="B945" s="75"/>
    </row>
    <row r="946" ht="15.75" customHeight="1">
      <c r="B946" s="75"/>
    </row>
    <row r="947" ht="15.75" customHeight="1">
      <c r="B947" s="75"/>
    </row>
    <row r="948" ht="15.75" customHeight="1">
      <c r="B948" s="75"/>
    </row>
    <row r="949" ht="15.75" customHeight="1">
      <c r="B949" s="75"/>
    </row>
    <row r="950" ht="15.75" customHeight="1">
      <c r="B950" s="75"/>
    </row>
    <row r="951" ht="15.75" customHeight="1">
      <c r="B951" s="75"/>
    </row>
    <row r="952" ht="15.75" customHeight="1">
      <c r="B952" s="75"/>
    </row>
    <row r="953" ht="15.75" customHeight="1">
      <c r="B953" s="75"/>
    </row>
    <row r="954" ht="15.75" customHeight="1">
      <c r="B954" s="75"/>
    </row>
    <row r="955" ht="15.75" customHeight="1">
      <c r="B955" s="75"/>
    </row>
    <row r="956" ht="15.75" customHeight="1">
      <c r="B956" s="75"/>
    </row>
    <row r="957" ht="15.75" customHeight="1">
      <c r="B957" s="75"/>
    </row>
    <row r="958" ht="15.75" customHeight="1">
      <c r="B958" s="75"/>
    </row>
    <row r="959" ht="15.75" customHeight="1">
      <c r="B959" s="75"/>
    </row>
    <row r="960" ht="15.75" customHeight="1">
      <c r="B960" s="75"/>
    </row>
    <row r="961" ht="15.75" customHeight="1">
      <c r="B961" s="75"/>
    </row>
    <row r="962" ht="15.75" customHeight="1">
      <c r="B962" s="75"/>
    </row>
    <row r="963" ht="15.75" customHeight="1">
      <c r="B963" s="75"/>
    </row>
    <row r="964" ht="15.75" customHeight="1">
      <c r="B964" s="75"/>
    </row>
    <row r="965" ht="15.75" customHeight="1">
      <c r="B965" s="75"/>
    </row>
    <row r="966" ht="15.75" customHeight="1">
      <c r="B966" s="75"/>
    </row>
    <row r="967" ht="15.75" customHeight="1">
      <c r="B967" s="75"/>
    </row>
    <row r="968" ht="15.75" customHeight="1">
      <c r="B968" s="75"/>
    </row>
    <row r="969" ht="15.75" customHeight="1">
      <c r="B969" s="75"/>
    </row>
    <row r="970" ht="15.75" customHeight="1">
      <c r="B970" s="75"/>
    </row>
    <row r="971" ht="15.75" customHeight="1">
      <c r="B971" s="75"/>
    </row>
    <row r="972" ht="15.75" customHeight="1">
      <c r="B972" s="75"/>
    </row>
    <row r="973" ht="15.75" customHeight="1">
      <c r="B973" s="75"/>
    </row>
    <row r="974" ht="15.75" customHeight="1">
      <c r="B974" s="75"/>
    </row>
    <row r="975" ht="15.75" customHeight="1">
      <c r="B975" s="75"/>
    </row>
    <row r="976" ht="15.75" customHeight="1">
      <c r="B976" s="75"/>
    </row>
    <row r="977" ht="15.75" customHeight="1">
      <c r="B977" s="75"/>
    </row>
    <row r="978" ht="15.75" customHeight="1">
      <c r="B978" s="75"/>
    </row>
    <row r="979" ht="15.75" customHeight="1">
      <c r="B979" s="75"/>
    </row>
    <row r="980" ht="15.75" customHeight="1">
      <c r="B980" s="75"/>
    </row>
    <row r="981" ht="15.75" customHeight="1">
      <c r="B981" s="75"/>
    </row>
    <row r="982" ht="15.75" customHeight="1">
      <c r="B982" s="75"/>
    </row>
    <row r="983" ht="15.75" customHeight="1">
      <c r="B983" s="75"/>
    </row>
    <row r="984" ht="15.75" customHeight="1">
      <c r="B984" s="75"/>
    </row>
    <row r="985" ht="15.75" customHeight="1">
      <c r="B985" s="75"/>
    </row>
    <row r="986" ht="15.75" customHeight="1">
      <c r="B986" s="75"/>
    </row>
    <row r="987" ht="15.75" customHeight="1">
      <c r="B987" s="75"/>
    </row>
    <row r="988" ht="15.75" customHeight="1">
      <c r="B988" s="75"/>
    </row>
    <row r="989" ht="15.75" customHeight="1">
      <c r="B989" s="75"/>
    </row>
    <row r="990" ht="15.75" customHeight="1">
      <c r="B990" s="75"/>
    </row>
    <row r="991" ht="15.75" customHeight="1">
      <c r="B991" s="75"/>
    </row>
    <row r="992" ht="15.75" customHeight="1">
      <c r="B992" s="75"/>
    </row>
    <row r="993" ht="15.75" customHeight="1">
      <c r="B993" s="75"/>
    </row>
    <row r="994" ht="15.75" customHeight="1">
      <c r="B994" s="75"/>
    </row>
  </sheetData>
  <mergeCells count="19">
    <mergeCell ref="A1:L1"/>
    <mergeCell ref="A2:L2"/>
    <mergeCell ref="M2:X2"/>
    <mergeCell ref="Y2:AJ2"/>
    <mergeCell ref="A3:L3"/>
    <mergeCell ref="H4:K4"/>
    <mergeCell ref="S7:AF7"/>
    <mergeCell ref="S63:AF63"/>
    <mergeCell ref="S70:AF70"/>
    <mergeCell ref="S86:AF86"/>
    <mergeCell ref="S93:AF93"/>
    <mergeCell ref="S95:AF95"/>
    <mergeCell ref="S15:AF15"/>
    <mergeCell ref="S20:AF20"/>
    <mergeCell ref="S36:AF36"/>
    <mergeCell ref="S42:AF42"/>
    <mergeCell ref="S51:AF51"/>
    <mergeCell ref="S56:AF56"/>
    <mergeCell ref="S59:AF59"/>
  </mergeCells>
  <conditionalFormatting sqref="A7:AJ7 A15:AJ15 A20:AJ20 A36:AJ36 A42:AJ42 A51:AJ51 A56:AJ56 A59:AJ59 A63:AJ63 A70:AJ70 A86:AJ86 A93:AJ93 A95:AJ95 A99:AJ99">
    <cfRule type="cellIs" dxfId="0" priority="1" operator="equal">
      <formula>0</formula>
    </cfRule>
  </conditionalFormatting>
  <hyperlinks>
    <hyperlink r:id="rId1" ref="H5"/>
    <hyperlink r:id="rId2" ref="H6"/>
    <hyperlink r:id="rId3" ref="H8"/>
    <hyperlink r:id="rId4" ref="I8"/>
    <hyperlink r:id="rId5" ref="H9"/>
    <hyperlink r:id="rId6" ref="I9"/>
    <hyperlink r:id="rId7" ref="H10"/>
    <hyperlink r:id="rId8" ref="I10"/>
    <hyperlink r:id="rId9" ref="H11"/>
    <hyperlink r:id="rId10" ref="I11"/>
    <hyperlink r:id="rId11" ref="H12"/>
    <hyperlink r:id="rId12" ref="H13"/>
    <hyperlink r:id="rId13" ref="H16"/>
    <hyperlink r:id="rId14" ref="H17"/>
    <hyperlink r:id="rId15" ref="H18"/>
    <hyperlink r:id="rId16" ref="H19"/>
    <hyperlink r:id="rId17" ref="H21"/>
    <hyperlink r:id="rId18" ref="I21"/>
    <hyperlink r:id="rId19" ref="H22"/>
    <hyperlink r:id="rId20" ref="I22"/>
    <hyperlink r:id="rId21" ref="H23"/>
    <hyperlink r:id="rId22" ref="I23"/>
    <hyperlink r:id="rId23" ref="H24"/>
    <hyperlink r:id="rId24" ref="I24"/>
    <hyperlink r:id="rId25" ref="H25"/>
    <hyperlink r:id="rId26" ref="I25"/>
    <hyperlink r:id="rId27" ref="J25"/>
    <hyperlink r:id="rId28" ref="H26"/>
    <hyperlink r:id="rId29" ref="H27"/>
    <hyperlink r:id="rId30" ref="H28"/>
    <hyperlink r:id="rId31" ref="H29"/>
    <hyperlink r:id="rId32" ref="I29"/>
    <hyperlink r:id="rId33" ref="H30"/>
    <hyperlink r:id="rId34" ref="H31"/>
    <hyperlink r:id="rId35" ref="I31"/>
    <hyperlink r:id="rId36" location="/18-5mmshafts-30mm" ref="H32"/>
    <hyperlink r:id="rId37" location="/18-5mmshafts-30mm" ref="H33"/>
    <hyperlink r:id="rId38" location="/905-length-45mm" ref="H34"/>
    <hyperlink r:id="rId39" location="/908-length-72mm" ref="H35"/>
    <hyperlink r:id="rId40" ref="H37"/>
    <hyperlink r:id="rId41" ref="H38"/>
    <hyperlink r:id="rId42" ref="I38"/>
    <hyperlink r:id="rId43" ref="H39"/>
    <hyperlink r:id="rId44" ref="H40"/>
    <hyperlink r:id="rId45" ref="H41"/>
    <hyperlink r:id="rId46" ref="H43"/>
    <hyperlink r:id="rId47" ref="H44"/>
    <hyperlink r:id="rId48" ref="H45"/>
    <hyperlink r:id="rId49" ref="H46"/>
    <hyperlink r:id="rId50" ref="H47"/>
    <hyperlink r:id="rId51" location="/120-nozzlesize-05mm/138-chtnozztype-reprap_standard" ref="H48"/>
    <hyperlink r:id="rId52" ref="H49"/>
    <hyperlink r:id="rId53" ref="H50"/>
    <hyperlink r:id="rId54" ref="H52"/>
    <hyperlink r:id="rId55" ref="H53"/>
    <hyperlink r:id="rId56" ref="H54"/>
    <hyperlink r:id="rId57" ref="H55"/>
    <hyperlink r:id="rId58" ref="I55"/>
    <hyperlink r:id="rId59" ref="H57"/>
    <hyperlink r:id="rId60" ref="I57"/>
    <hyperlink r:id="rId61" ref="H58"/>
    <hyperlink r:id="rId62" ref="I58"/>
    <hyperlink r:id="rId63" ref="H60"/>
    <hyperlink r:id="rId64" ref="I60"/>
    <hyperlink r:id="rId65" ref="H61"/>
    <hyperlink r:id="rId66" ref="H62"/>
    <hyperlink r:id="rId67" ref="H64"/>
    <hyperlink r:id="rId68" ref="H65"/>
    <hyperlink r:id="rId69" ref="H66"/>
    <hyperlink r:id="rId70" ref="H67"/>
    <hyperlink r:id="rId71" ref="H68"/>
    <hyperlink r:id="rId72" ref="H69"/>
    <hyperlink r:id="rId73" ref="H71"/>
    <hyperlink r:id="rId74" ref="I71"/>
    <hyperlink r:id="rId75" ref="H72"/>
    <hyperlink r:id="rId76" ref="H73"/>
    <hyperlink r:id="rId77" ref="H74"/>
    <hyperlink r:id="rId78" ref="H75"/>
    <hyperlink r:id="rId79" ref="I75"/>
    <hyperlink r:id="rId80" ref="H76"/>
    <hyperlink r:id="rId81" ref="H77"/>
    <hyperlink r:id="rId82" ref="H78"/>
    <hyperlink r:id="rId83" ref="H79"/>
    <hyperlink r:id="rId84" ref="I79"/>
    <hyperlink r:id="rId85" ref="J79"/>
    <hyperlink r:id="rId86" location="/961-terminalquantity-5_position" ref="H80"/>
    <hyperlink r:id="rId87" ref="H81"/>
    <hyperlink r:id="rId88" ref="H82"/>
    <hyperlink r:id="rId89" ref="H83"/>
    <hyperlink r:id="rId90" ref="H84"/>
    <hyperlink r:id="rId91" ref="H85"/>
    <hyperlink r:id="rId92" ref="H87"/>
    <hyperlink r:id="rId93" ref="H88"/>
    <hyperlink r:id="rId94" ref="H89"/>
    <hyperlink r:id="rId95" ref="H90"/>
    <hyperlink r:id="rId96" ref="H91"/>
    <hyperlink r:id="rId97" ref="H92"/>
    <hyperlink r:id="rId98" ref="H94"/>
    <hyperlink r:id="rId99" ref="H96"/>
    <hyperlink r:id="rId100" ref="H97"/>
    <hyperlink r:id="rId101" ref="H98"/>
  </hyperlinks>
  <printOptions/>
  <pageMargins bottom="0.984027777777778" footer="0.0" header="0.0" left="0.747916666666667" right="0.747916666666667" top="0.984027777777778"/>
  <pageSetup paperSize="9" orientation="portrait"/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38"/>
    <col customWidth="1" min="2" max="3" width="9.13"/>
    <col customWidth="1" min="4" max="5" width="11.25"/>
    <col customWidth="1" min="6" max="8" width="10.63"/>
    <col customWidth="1" min="9" max="10" width="9.13"/>
    <col customWidth="1" min="11" max="52" width="3.13"/>
    <col customWidth="1" min="53" max="53" width="40.13"/>
  </cols>
  <sheetData>
    <row r="1" ht="15.75" hidden="1" customHeight="1">
      <c r="A1" s="6" t="s">
        <v>157</v>
      </c>
      <c r="B1" s="76"/>
      <c r="C1" s="6"/>
      <c r="D1" s="6"/>
      <c r="E1" s="6"/>
      <c r="F1" s="6"/>
      <c r="G1" s="6"/>
      <c r="H1" s="6"/>
      <c r="I1" s="6"/>
      <c r="J1" s="6"/>
      <c r="K1" s="6"/>
    </row>
    <row r="2" ht="30.75" hidden="1" customHeight="1">
      <c r="A2" s="23"/>
      <c r="B2" s="77" t="s">
        <v>158</v>
      </c>
      <c r="C2" s="78" t="s">
        <v>159</v>
      </c>
      <c r="D2" s="79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  <c r="J2" s="80" t="s">
        <v>166</v>
      </c>
      <c r="K2" s="78" t="s">
        <v>167</v>
      </c>
      <c r="Y2" s="78" t="s">
        <v>168</v>
      </c>
      <c r="AM2" s="78" t="s">
        <v>169</v>
      </c>
      <c r="BA2" s="78"/>
    </row>
    <row r="3" ht="15.75" hidden="1" customHeight="1">
      <c r="A3" s="27"/>
      <c r="B3" s="27"/>
      <c r="C3" s="81"/>
      <c r="D3" s="81"/>
      <c r="E3" s="81"/>
      <c r="F3" s="81"/>
      <c r="G3" s="81"/>
      <c r="H3" s="81"/>
      <c r="I3" s="81"/>
      <c r="J3" s="81"/>
      <c r="K3" s="81">
        <v>6.0</v>
      </c>
      <c r="L3" s="81">
        <v>8.0</v>
      </c>
      <c r="M3" s="81">
        <v>10.0</v>
      </c>
      <c r="N3" s="81">
        <v>12.0</v>
      </c>
      <c r="O3" s="81">
        <v>14.0</v>
      </c>
      <c r="P3" s="81">
        <v>16.0</v>
      </c>
      <c r="Q3" s="81">
        <v>18.0</v>
      </c>
      <c r="R3" s="81">
        <v>20.0</v>
      </c>
      <c r="S3" s="81">
        <v>22.0</v>
      </c>
      <c r="T3" s="81">
        <v>25.0</v>
      </c>
      <c r="U3" s="81">
        <v>30.0</v>
      </c>
      <c r="V3" s="81">
        <v>35.0</v>
      </c>
      <c r="W3" s="81">
        <v>40.0</v>
      </c>
      <c r="X3" s="81">
        <v>45.0</v>
      </c>
      <c r="Y3" s="81">
        <v>6.0</v>
      </c>
      <c r="Z3" s="81">
        <v>8.0</v>
      </c>
      <c r="AA3" s="81">
        <v>10.0</v>
      </c>
      <c r="AB3" s="81">
        <v>12.0</v>
      </c>
      <c r="AC3" s="81">
        <v>14.0</v>
      </c>
      <c r="AD3" s="81">
        <v>16.0</v>
      </c>
      <c r="AE3" s="81">
        <v>18.0</v>
      </c>
      <c r="AF3" s="81">
        <v>20.0</v>
      </c>
      <c r="AG3" s="81">
        <v>22.0</v>
      </c>
      <c r="AH3" s="81">
        <v>25.0</v>
      </c>
      <c r="AI3" s="81">
        <v>30.0</v>
      </c>
      <c r="AJ3" s="81">
        <v>35.0</v>
      </c>
      <c r="AK3" s="81">
        <v>40.0</v>
      </c>
      <c r="AL3" s="81">
        <v>45.0</v>
      </c>
      <c r="AM3" s="82">
        <v>6.0</v>
      </c>
      <c r="AN3" s="82">
        <v>8.0</v>
      </c>
      <c r="AO3" s="82">
        <v>10.0</v>
      </c>
      <c r="AP3" s="82">
        <v>12.0</v>
      </c>
      <c r="AQ3" s="82">
        <v>14.0</v>
      </c>
      <c r="AR3" s="82">
        <v>16.0</v>
      </c>
      <c r="AS3" s="82">
        <v>18.0</v>
      </c>
      <c r="AT3" s="82">
        <v>20.0</v>
      </c>
      <c r="AU3" s="82">
        <v>22.0</v>
      </c>
      <c r="AV3" s="82">
        <v>25.0</v>
      </c>
      <c r="AW3" s="82">
        <v>30.0</v>
      </c>
      <c r="AX3" s="82">
        <v>35.0</v>
      </c>
      <c r="AY3" s="82">
        <v>40.0</v>
      </c>
      <c r="AZ3" s="82">
        <v>45.0</v>
      </c>
      <c r="BA3" s="82" t="s">
        <v>9</v>
      </c>
    </row>
    <row r="4" ht="15.75" hidden="1" customHeight="1">
      <c r="A4" s="83"/>
      <c r="B4" s="84"/>
      <c r="C4" s="85"/>
      <c r="BA4" s="86"/>
    </row>
    <row r="5" ht="15.75" hidden="1" customHeight="1">
      <c r="A5" s="87" t="s">
        <v>170</v>
      </c>
      <c r="B5" s="50"/>
      <c r="C5" s="23"/>
      <c r="D5" s="23"/>
      <c r="E5" s="23"/>
      <c r="F5" s="23"/>
      <c r="G5" s="23"/>
      <c r="H5" s="23"/>
      <c r="I5" s="23"/>
      <c r="J5" s="23"/>
      <c r="K5" s="88"/>
      <c r="L5" s="23">
        <v>4.0</v>
      </c>
      <c r="M5" s="23">
        <v>3.0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88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8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89" t="s">
        <v>171</v>
      </c>
    </row>
    <row r="6" ht="15.75" hidden="1" customHeight="1">
      <c r="A6" s="83"/>
      <c r="B6" s="84"/>
      <c r="C6" s="85"/>
    </row>
    <row r="7" ht="15.75" hidden="1" customHeight="1">
      <c r="A7" s="87" t="s">
        <v>172</v>
      </c>
      <c r="B7" s="23"/>
      <c r="C7" s="23"/>
      <c r="D7" s="23"/>
      <c r="E7" s="23"/>
      <c r="F7" s="23"/>
      <c r="G7" s="23"/>
      <c r="H7" s="23"/>
      <c r="I7" s="23"/>
      <c r="J7" s="23"/>
      <c r="K7" s="88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88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88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ht="15.75" hidden="1" customHeight="1">
      <c r="A8" s="83"/>
      <c r="B8" s="84"/>
      <c r="C8" s="85"/>
    </row>
    <row r="9" ht="15.75" hidden="1" customHeight="1">
      <c r="A9" s="87" t="s">
        <v>173</v>
      </c>
      <c r="B9" s="23">
        <v>9.0</v>
      </c>
      <c r="C9" s="16">
        <v>14.0</v>
      </c>
      <c r="D9" s="16">
        <v>4.0</v>
      </c>
      <c r="E9" s="23">
        <v>34.0</v>
      </c>
      <c r="F9" s="23">
        <v>15.0</v>
      </c>
      <c r="G9" s="23">
        <v>6.0</v>
      </c>
      <c r="H9" s="23">
        <v>3.0</v>
      </c>
      <c r="I9" s="23">
        <v>13.0</v>
      </c>
      <c r="J9" s="16">
        <v>24.0</v>
      </c>
      <c r="K9" s="88"/>
      <c r="L9" s="23">
        <v>10.0</v>
      </c>
      <c r="M9" s="23"/>
      <c r="N9" s="16">
        <v>47.0</v>
      </c>
      <c r="O9" s="23">
        <v>4.0</v>
      </c>
      <c r="P9" s="23"/>
      <c r="Q9" s="23"/>
      <c r="R9" s="23"/>
      <c r="S9" s="23">
        <v>8.0</v>
      </c>
      <c r="T9" s="23"/>
      <c r="U9" s="23">
        <v>19.0</v>
      </c>
      <c r="V9" s="23">
        <v>2.0</v>
      </c>
      <c r="W9" s="16">
        <v>5.0</v>
      </c>
      <c r="X9" s="23"/>
      <c r="Y9" s="88">
        <v>5.0</v>
      </c>
      <c r="Z9" s="23">
        <v>35.0</v>
      </c>
      <c r="AA9" s="23">
        <v>6.0</v>
      </c>
      <c r="AB9" s="23">
        <v>17.0</v>
      </c>
      <c r="AC9" s="23"/>
      <c r="AD9" s="23">
        <v>4.0</v>
      </c>
      <c r="AE9" s="23"/>
      <c r="AF9" s="23">
        <v>6.0</v>
      </c>
      <c r="AG9" s="23"/>
      <c r="AH9" s="23"/>
      <c r="AI9" s="23">
        <v>4.0</v>
      </c>
      <c r="AJ9" s="23">
        <v>2.0</v>
      </c>
      <c r="AK9" s="23">
        <v>4.0</v>
      </c>
      <c r="AL9" s="23"/>
      <c r="AM9" s="88"/>
      <c r="AN9" s="23"/>
      <c r="AO9" s="23"/>
      <c r="AP9" s="23"/>
      <c r="AQ9" s="23"/>
      <c r="AR9" s="16">
        <v>3.0</v>
      </c>
      <c r="AS9" s="23"/>
      <c r="AT9" s="16">
        <v>1.0</v>
      </c>
      <c r="AU9" s="23"/>
      <c r="AV9" s="23"/>
      <c r="AW9" s="23"/>
      <c r="AX9" s="23"/>
      <c r="AY9" s="23"/>
      <c r="AZ9" s="23"/>
    </row>
    <row r="10" ht="15.75" hidden="1" customHeight="1">
      <c r="A10" s="83"/>
      <c r="B10" s="84"/>
      <c r="C10" s="85"/>
    </row>
    <row r="11" ht="15.75" hidden="1" customHeight="1">
      <c r="A11" s="87" t="s">
        <v>174</v>
      </c>
      <c r="B11" s="16">
        <v>12.0</v>
      </c>
      <c r="C11" s="16">
        <v>0.0</v>
      </c>
      <c r="D11" s="16">
        <v>4.0</v>
      </c>
      <c r="E11" s="23"/>
      <c r="F11" s="23"/>
      <c r="G11" s="23"/>
      <c r="H11" s="23"/>
      <c r="I11" s="23"/>
      <c r="J11" s="23"/>
      <c r="K11" s="88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88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88"/>
      <c r="AN11" s="23"/>
      <c r="AO11" s="23"/>
      <c r="AP11" s="23"/>
      <c r="AQ11" s="23"/>
      <c r="AR11" s="23">
        <v>3.0</v>
      </c>
      <c r="AS11" s="23"/>
      <c r="AT11" s="23">
        <v>1.0</v>
      </c>
      <c r="AU11" s="23"/>
      <c r="AV11" s="23"/>
      <c r="AW11" s="23"/>
      <c r="AX11" s="23"/>
      <c r="AY11" s="23"/>
      <c r="AZ11" s="23"/>
    </row>
    <row r="12" ht="15.75" hidden="1" customHeight="1">
      <c r="A12" s="83"/>
      <c r="B12" s="84"/>
      <c r="C12" s="85"/>
      <c r="BA12" s="23"/>
    </row>
    <row r="13" ht="15.75" hidden="1" customHeight="1">
      <c r="A13" s="87" t="s">
        <v>175</v>
      </c>
      <c r="B13" s="23">
        <v>8.0</v>
      </c>
      <c r="C13" s="23">
        <v>8.0</v>
      </c>
      <c r="D13" s="23"/>
      <c r="E13" s="23">
        <v>4.0</v>
      </c>
      <c r="F13" s="23">
        <v>5.0</v>
      </c>
      <c r="G13" s="23">
        <v>6.0</v>
      </c>
      <c r="H13" s="23">
        <v>3.0</v>
      </c>
      <c r="I13" s="23">
        <v>2.0</v>
      </c>
      <c r="J13" s="23"/>
      <c r="K13" s="88"/>
      <c r="L13" s="23"/>
      <c r="M13" s="89">
        <v>2.0</v>
      </c>
      <c r="N13" s="23">
        <v>4.0</v>
      </c>
      <c r="O13" s="23"/>
      <c r="P13" s="23"/>
      <c r="Q13" s="23"/>
      <c r="R13" s="23"/>
      <c r="S13" s="23"/>
      <c r="T13" s="23"/>
      <c r="U13" s="23"/>
      <c r="V13" s="23">
        <v>4.0</v>
      </c>
      <c r="W13" s="23">
        <v>2.0</v>
      </c>
      <c r="X13" s="23"/>
      <c r="Y13" s="8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88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</row>
    <row r="14" ht="15.75" hidden="1" customHeight="1">
      <c r="A14" s="83"/>
      <c r="B14" s="84"/>
      <c r="C14" s="85"/>
      <c r="BA14" s="23"/>
    </row>
    <row r="15" ht="15.75" hidden="1" customHeight="1">
      <c r="A15" s="87" t="s">
        <v>176</v>
      </c>
      <c r="B15" s="23">
        <v>8.0</v>
      </c>
      <c r="C15" s="23"/>
      <c r="D15" s="23"/>
      <c r="E15" s="23">
        <v>22.0</v>
      </c>
      <c r="F15" s="23">
        <v>5.0</v>
      </c>
      <c r="G15" s="23"/>
      <c r="H15" s="23"/>
      <c r="I15" s="23"/>
      <c r="J15" s="23"/>
      <c r="K15" s="88"/>
      <c r="L15" s="23"/>
      <c r="M15" s="23"/>
      <c r="N15" s="23">
        <v>8.0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88"/>
      <c r="Z15" s="23">
        <v>4.0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88"/>
      <c r="AN15" s="23"/>
      <c r="AO15" s="23"/>
      <c r="AP15" s="23"/>
      <c r="AQ15" s="23">
        <v>10.0</v>
      </c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ht="15.75" hidden="1" customHeight="1">
      <c r="A16" s="83"/>
      <c r="B16" s="84"/>
      <c r="C16" s="85"/>
      <c r="BA16" s="23"/>
    </row>
    <row r="17" ht="15.75" hidden="1" customHeight="1">
      <c r="A17" s="87" t="s">
        <v>177</v>
      </c>
      <c r="B17" s="23"/>
      <c r="C17" s="23"/>
      <c r="D17" s="23"/>
      <c r="E17" s="23"/>
      <c r="F17" s="23"/>
      <c r="G17" s="23"/>
      <c r="H17" s="23"/>
      <c r="I17" s="23"/>
      <c r="J17" s="23"/>
      <c r="K17" s="88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88"/>
      <c r="Z17" s="23"/>
      <c r="AA17" s="23"/>
      <c r="AB17" s="23"/>
      <c r="AC17" s="23"/>
      <c r="AD17" s="23">
        <v>10.0</v>
      </c>
      <c r="AE17" s="23"/>
      <c r="AF17" s="23"/>
      <c r="AG17" s="23"/>
      <c r="AH17" s="23"/>
      <c r="AI17" s="23"/>
      <c r="AJ17" s="23"/>
      <c r="AK17" s="23"/>
      <c r="AL17" s="23"/>
      <c r="AM17" s="88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ht="15.75" hidden="1" customHeight="1">
      <c r="A18" s="83"/>
      <c r="B18" s="84"/>
      <c r="C18" s="85"/>
      <c r="BA18" s="23"/>
    </row>
    <row r="19" ht="15.75" hidden="1" customHeight="1">
      <c r="A19" s="90"/>
      <c r="B19" s="50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</row>
    <row r="20" ht="15.75" hidden="1" customHeight="1">
      <c r="A20" s="90"/>
      <c r="B20" s="50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ht="15.75" hidden="1" customHeight="1">
      <c r="A21" s="90"/>
      <c r="B21" s="5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</row>
    <row r="22" ht="15.75" hidden="1" customHeight="1">
      <c r="A22" s="91" t="s">
        <v>178</v>
      </c>
      <c r="B22" s="66"/>
      <c r="C22" s="91"/>
      <c r="D22" s="91"/>
      <c r="E22" s="91"/>
      <c r="F22" s="91"/>
      <c r="G22" s="91"/>
      <c r="H22" s="91"/>
      <c r="I22" s="91"/>
      <c r="J22" s="91"/>
      <c r="K22" s="91"/>
    </row>
    <row r="23" ht="27.75" hidden="1" customHeight="1">
      <c r="A23" s="23"/>
      <c r="B23" s="77" t="s">
        <v>158</v>
      </c>
      <c r="C23" s="78" t="s">
        <v>159</v>
      </c>
      <c r="D23" s="79" t="s">
        <v>160</v>
      </c>
      <c r="E23" s="80" t="s">
        <v>161</v>
      </c>
      <c r="F23" s="80" t="s">
        <v>162</v>
      </c>
      <c r="G23" s="80" t="s">
        <v>163</v>
      </c>
      <c r="H23" s="80" t="s">
        <v>164</v>
      </c>
      <c r="I23" s="80" t="s">
        <v>165</v>
      </c>
      <c r="J23" s="80" t="s">
        <v>166</v>
      </c>
      <c r="K23" s="78" t="s">
        <v>167</v>
      </c>
      <c r="Y23" s="78" t="s">
        <v>168</v>
      </c>
      <c r="AM23" s="78" t="s">
        <v>169</v>
      </c>
      <c r="BA23" s="78"/>
    </row>
    <row r="24" ht="15.75" hidden="1" customHeight="1">
      <c r="A24" s="92"/>
      <c r="B24" s="27"/>
      <c r="C24" s="81"/>
      <c r="D24" s="81"/>
      <c r="E24" s="81"/>
      <c r="F24" s="81"/>
      <c r="G24" s="81"/>
      <c r="H24" s="81"/>
      <c r="I24" s="81"/>
      <c r="J24" s="81"/>
      <c r="K24" s="81">
        <v>6.0</v>
      </c>
      <c r="L24" s="81">
        <v>8.0</v>
      </c>
      <c r="M24" s="81">
        <v>10.0</v>
      </c>
      <c r="N24" s="81">
        <v>12.0</v>
      </c>
      <c r="O24" s="81">
        <v>14.0</v>
      </c>
      <c r="P24" s="81">
        <v>16.0</v>
      </c>
      <c r="Q24" s="81">
        <v>18.0</v>
      </c>
      <c r="R24" s="81">
        <v>20.0</v>
      </c>
      <c r="S24" s="81">
        <v>22.0</v>
      </c>
      <c r="T24" s="81">
        <v>25.0</v>
      </c>
      <c r="U24" s="81">
        <v>30.0</v>
      </c>
      <c r="V24" s="81">
        <v>35.0</v>
      </c>
      <c r="W24" s="81">
        <v>40.0</v>
      </c>
      <c r="X24" s="81">
        <v>45.0</v>
      </c>
      <c r="Y24" s="81">
        <v>6.0</v>
      </c>
      <c r="Z24" s="81">
        <v>8.0</v>
      </c>
      <c r="AA24" s="81">
        <v>10.0</v>
      </c>
      <c r="AB24" s="81">
        <v>12.0</v>
      </c>
      <c r="AC24" s="81">
        <v>14.0</v>
      </c>
      <c r="AD24" s="81">
        <v>16.0</v>
      </c>
      <c r="AE24" s="81">
        <v>18.0</v>
      </c>
      <c r="AF24" s="81">
        <v>20.0</v>
      </c>
      <c r="AG24" s="81">
        <v>22.0</v>
      </c>
      <c r="AH24" s="81">
        <v>25.0</v>
      </c>
      <c r="AI24" s="81">
        <v>30.0</v>
      </c>
      <c r="AJ24" s="81">
        <v>35.0</v>
      </c>
      <c r="AK24" s="81">
        <v>40.0</v>
      </c>
      <c r="AL24" s="81">
        <v>45.0</v>
      </c>
      <c r="AM24" s="82">
        <v>6.0</v>
      </c>
      <c r="AN24" s="82">
        <v>8.0</v>
      </c>
      <c r="AO24" s="82">
        <v>10.0</v>
      </c>
      <c r="AP24" s="82">
        <v>12.0</v>
      </c>
      <c r="AQ24" s="82">
        <v>14.0</v>
      </c>
      <c r="AR24" s="82">
        <v>16.0</v>
      </c>
      <c r="AS24" s="82">
        <v>18.0</v>
      </c>
      <c r="AT24" s="82">
        <v>20.0</v>
      </c>
      <c r="AU24" s="82">
        <v>22.0</v>
      </c>
      <c r="AV24" s="82">
        <v>25.0</v>
      </c>
      <c r="AW24" s="82">
        <v>30.0</v>
      </c>
      <c r="AX24" s="82">
        <v>35.0</v>
      </c>
      <c r="AY24" s="82">
        <v>40.0</v>
      </c>
      <c r="AZ24" s="82">
        <v>45.0</v>
      </c>
      <c r="BA24" s="82" t="s">
        <v>9</v>
      </c>
    </row>
    <row r="25" ht="15.75" hidden="1" customHeight="1">
      <c r="A25" s="83"/>
      <c r="B25" s="84"/>
      <c r="C25" s="85"/>
      <c r="BA25" s="85"/>
    </row>
    <row r="26" ht="15.75" hidden="1" customHeight="1">
      <c r="A26" s="87" t="s">
        <v>170</v>
      </c>
      <c r="B26" s="23"/>
      <c r="C26" s="23"/>
      <c r="D26" s="23"/>
      <c r="E26" s="23"/>
      <c r="F26" s="23"/>
      <c r="G26" s="23"/>
      <c r="H26" s="23"/>
      <c r="I26" s="23"/>
      <c r="J26" s="23"/>
      <c r="K26" s="88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88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88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ht="15.75" hidden="1" customHeight="1">
      <c r="A27" s="83"/>
      <c r="B27" s="84"/>
      <c r="C27" s="85"/>
      <c r="BA27" s="23"/>
    </row>
    <row r="28" ht="15.75" hidden="1" customHeight="1">
      <c r="A28" s="87" t="s">
        <v>172</v>
      </c>
      <c r="B28" s="23"/>
      <c r="C28" s="23"/>
      <c r="D28" s="23"/>
      <c r="E28" s="23"/>
      <c r="F28" s="23"/>
      <c r="G28" s="23"/>
      <c r="H28" s="23"/>
      <c r="I28" s="23"/>
      <c r="J28" s="23"/>
      <c r="K28" s="88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88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88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ht="15.75" hidden="1" customHeight="1">
      <c r="A29" s="83"/>
      <c r="B29" s="84"/>
      <c r="C29" s="85"/>
      <c r="BA29" s="23"/>
    </row>
    <row r="30" ht="15.75" hidden="1" customHeight="1">
      <c r="A30" s="87" t="s">
        <v>173</v>
      </c>
      <c r="B30" s="23"/>
      <c r="C30" s="23"/>
      <c r="D30" s="23"/>
      <c r="E30" s="23"/>
      <c r="F30" s="23"/>
      <c r="G30" s="23"/>
      <c r="H30" s="23"/>
      <c r="I30" s="23">
        <v>28.0</v>
      </c>
      <c r="J30" s="23">
        <v>1.0</v>
      </c>
      <c r="K30" s="88"/>
      <c r="L30" s="23">
        <v>4.0</v>
      </c>
      <c r="M30" s="23"/>
      <c r="N30" s="23">
        <v>4.0</v>
      </c>
      <c r="O30" s="23"/>
      <c r="P30" s="23"/>
      <c r="Q30" s="23"/>
      <c r="R30" s="23"/>
      <c r="S30" s="23">
        <v>8.0</v>
      </c>
      <c r="T30" s="23"/>
      <c r="U30" s="23"/>
      <c r="V30" s="23"/>
      <c r="W30" s="23"/>
      <c r="X30" s="23"/>
      <c r="Y30" s="88">
        <v>9.0</v>
      </c>
      <c r="Z30" s="23">
        <v>3.0</v>
      </c>
      <c r="AA30" s="23">
        <v>3.0</v>
      </c>
      <c r="AB30" s="23"/>
      <c r="AC30" s="23"/>
      <c r="AD30" s="23"/>
      <c r="AE30" s="23"/>
      <c r="AF30" s="23">
        <v>1.0</v>
      </c>
      <c r="AG30" s="23"/>
      <c r="AH30" s="23"/>
      <c r="AI30" s="23"/>
      <c r="AJ30" s="23"/>
      <c r="AK30" s="23"/>
      <c r="AL30" s="23"/>
      <c r="AM30" s="88">
        <v>8.0</v>
      </c>
      <c r="AN30" s="23">
        <v>9.0</v>
      </c>
      <c r="AO30" s="23">
        <v>8.0</v>
      </c>
      <c r="AP30" s="23"/>
      <c r="AQ30" s="23"/>
      <c r="AR30" s="23"/>
      <c r="AS30" s="23"/>
      <c r="AT30" s="23">
        <v>1.0</v>
      </c>
      <c r="AU30" s="23"/>
      <c r="AV30" s="23"/>
      <c r="AW30" s="23"/>
      <c r="AX30" s="23"/>
      <c r="AY30" s="23"/>
      <c r="AZ30" s="23"/>
      <c r="BA30" s="23"/>
    </row>
    <row r="31" ht="15.75" hidden="1" customHeight="1">
      <c r="A31" s="83"/>
      <c r="B31" s="84"/>
      <c r="C31" s="85"/>
      <c r="BA31" s="23"/>
    </row>
    <row r="32" ht="15.75" hidden="1" customHeight="1">
      <c r="A32" s="87" t="s">
        <v>174</v>
      </c>
      <c r="B32" s="23"/>
      <c r="C32" s="23"/>
      <c r="D32" s="23"/>
      <c r="E32" s="23"/>
      <c r="F32" s="23"/>
      <c r="G32" s="23"/>
      <c r="H32" s="23"/>
      <c r="I32" s="23"/>
      <c r="J32" s="23"/>
      <c r="K32" s="88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88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88"/>
      <c r="AN32" s="23"/>
      <c r="AO32" s="23">
        <v>3.0</v>
      </c>
      <c r="AP32" s="23"/>
      <c r="AQ32" s="23"/>
      <c r="AR32" s="23"/>
      <c r="AS32" s="23"/>
      <c r="AT32" s="23"/>
      <c r="AU32" s="23"/>
      <c r="AV32" s="23">
        <v>1.0</v>
      </c>
      <c r="AW32" s="23"/>
      <c r="AX32" s="23"/>
      <c r="AY32" s="23"/>
      <c r="AZ32" s="23"/>
      <c r="BA32" s="23"/>
    </row>
    <row r="33" ht="15.75" hidden="1" customHeight="1">
      <c r="A33" s="83"/>
      <c r="B33" s="84"/>
      <c r="C33" s="85"/>
      <c r="BA33" s="23"/>
    </row>
    <row r="34" ht="15.75" hidden="1" customHeight="1">
      <c r="A34" s="87" t="s">
        <v>175</v>
      </c>
      <c r="B34" s="23"/>
      <c r="C34" s="23"/>
      <c r="D34" s="23"/>
      <c r="E34" s="23"/>
      <c r="F34" s="23"/>
      <c r="G34" s="23"/>
      <c r="H34" s="23"/>
      <c r="I34" s="23"/>
      <c r="J34" s="23"/>
      <c r="K34" s="88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88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88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 ht="15.75" hidden="1" customHeight="1">
      <c r="A35" s="83"/>
      <c r="B35" s="84"/>
      <c r="C35" s="85"/>
      <c r="BA35" s="23"/>
    </row>
    <row r="36" ht="15.75" hidden="1" customHeight="1">
      <c r="A36" s="87" t="s">
        <v>176</v>
      </c>
      <c r="B36" s="23"/>
      <c r="C36" s="23"/>
      <c r="D36" s="23"/>
      <c r="E36" s="23"/>
      <c r="F36" s="23"/>
      <c r="G36" s="23"/>
      <c r="H36" s="23"/>
      <c r="I36" s="23"/>
      <c r="J36" s="23"/>
      <c r="K36" s="88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88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88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</row>
    <row r="37" ht="15.75" hidden="1" customHeight="1">
      <c r="A37" s="83"/>
      <c r="B37" s="84"/>
      <c r="C37" s="85"/>
      <c r="BA37" s="23"/>
    </row>
    <row r="38" ht="15.75" hidden="1" customHeight="1">
      <c r="A38" s="87" t="s">
        <v>177</v>
      </c>
      <c r="B38" s="23"/>
      <c r="C38" s="23"/>
      <c r="D38" s="23"/>
      <c r="E38" s="23"/>
      <c r="F38" s="23"/>
      <c r="G38" s="23"/>
      <c r="H38" s="23"/>
      <c r="I38" s="23"/>
      <c r="J38" s="23"/>
      <c r="K38" s="88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88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88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 ht="15.75" hidden="1" customHeight="1">
      <c r="A39" s="83"/>
      <c r="B39" s="84"/>
      <c r="C39" s="85"/>
      <c r="BA39" s="23"/>
    </row>
    <row r="40" ht="15.75" hidden="1" customHeight="1">
      <c r="B40" s="50"/>
    </row>
    <row r="41" ht="15.75" hidden="1" customHeight="1">
      <c r="B41" s="50"/>
    </row>
    <row r="42" ht="15.75" hidden="1" customHeight="1">
      <c r="B42" s="50"/>
    </row>
    <row r="43" ht="15.75" customHeight="1">
      <c r="A43" s="93" t="s">
        <v>155</v>
      </c>
      <c r="B43" s="94"/>
      <c r="C43" s="93"/>
      <c r="D43" s="93"/>
      <c r="E43" s="93"/>
      <c r="F43" s="93"/>
      <c r="G43" s="93"/>
      <c r="H43" s="93"/>
      <c r="I43" s="93"/>
      <c r="J43" s="93"/>
      <c r="K43" s="93"/>
    </row>
    <row r="44" ht="31.5" customHeight="1">
      <c r="A44" s="23"/>
      <c r="B44" s="77" t="s">
        <v>158</v>
      </c>
      <c r="C44" s="78" t="s">
        <v>159</v>
      </c>
      <c r="D44" s="79" t="s">
        <v>160</v>
      </c>
      <c r="E44" s="80" t="s">
        <v>161</v>
      </c>
      <c r="F44" s="80" t="s">
        <v>162</v>
      </c>
      <c r="G44" s="80" t="s">
        <v>163</v>
      </c>
      <c r="H44" s="80" t="s">
        <v>164</v>
      </c>
      <c r="I44" s="80" t="s">
        <v>165</v>
      </c>
      <c r="J44" s="80" t="s">
        <v>166</v>
      </c>
      <c r="K44" s="78" t="s">
        <v>167</v>
      </c>
      <c r="Y44" s="78" t="s">
        <v>168</v>
      </c>
      <c r="AM44" s="78" t="s">
        <v>169</v>
      </c>
      <c r="BA44" s="78"/>
    </row>
    <row r="45" ht="15.75" customHeight="1">
      <c r="A45" s="92"/>
      <c r="B45" s="27"/>
      <c r="C45" s="81"/>
      <c r="D45" s="81"/>
      <c r="E45" s="81"/>
      <c r="F45" s="81"/>
      <c r="G45" s="81"/>
      <c r="H45" s="81"/>
      <c r="I45" s="81"/>
      <c r="J45" s="81"/>
      <c r="K45" s="81">
        <v>6.0</v>
      </c>
      <c r="L45" s="81">
        <v>8.0</v>
      </c>
      <c r="M45" s="81">
        <v>10.0</v>
      </c>
      <c r="N45" s="81">
        <v>12.0</v>
      </c>
      <c r="O45" s="81">
        <v>14.0</v>
      </c>
      <c r="P45" s="81">
        <v>16.0</v>
      </c>
      <c r="Q45" s="81">
        <v>18.0</v>
      </c>
      <c r="R45" s="81">
        <v>20.0</v>
      </c>
      <c r="S45" s="81">
        <v>22.0</v>
      </c>
      <c r="T45" s="81">
        <v>25.0</v>
      </c>
      <c r="U45" s="81">
        <v>30.0</v>
      </c>
      <c r="V45" s="81">
        <v>35.0</v>
      </c>
      <c r="W45" s="81">
        <v>40.0</v>
      </c>
      <c r="X45" s="81">
        <v>45.0</v>
      </c>
      <c r="Y45" s="81">
        <v>6.0</v>
      </c>
      <c r="Z45" s="81">
        <v>8.0</v>
      </c>
      <c r="AA45" s="81">
        <v>10.0</v>
      </c>
      <c r="AB45" s="81">
        <v>12.0</v>
      </c>
      <c r="AC45" s="81">
        <v>14.0</v>
      </c>
      <c r="AD45" s="81">
        <v>16.0</v>
      </c>
      <c r="AE45" s="81">
        <v>18.0</v>
      </c>
      <c r="AF45" s="81">
        <v>20.0</v>
      </c>
      <c r="AG45" s="81">
        <v>22.0</v>
      </c>
      <c r="AH45" s="81">
        <v>25.0</v>
      </c>
      <c r="AI45" s="81">
        <v>30.0</v>
      </c>
      <c r="AJ45" s="81">
        <v>35.0</v>
      </c>
      <c r="AK45" s="81">
        <v>40.0</v>
      </c>
      <c r="AL45" s="81">
        <v>45.0</v>
      </c>
      <c r="AM45" s="82">
        <v>6.0</v>
      </c>
      <c r="AN45" s="82">
        <v>8.0</v>
      </c>
      <c r="AO45" s="82">
        <v>10.0</v>
      </c>
      <c r="AP45" s="82">
        <v>12.0</v>
      </c>
      <c r="AQ45" s="82">
        <v>14.0</v>
      </c>
      <c r="AR45" s="82">
        <v>16.0</v>
      </c>
      <c r="AS45" s="82">
        <v>18.0</v>
      </c>
      <c r="AT45" s="82">
        <v>20.0</v>
      </c>
      <c r="AU45" s="82">
        <v>22.0</v>
      </c>
      <c r="AV45" s="82">
        <v>25.0</v>
      </c>
      <c r="AW45" s="82">
        <v>30.0</v>
      </c>
      <c r="AX45" s="82">
        <v>35.0</v>
      </c>
      <c r="AY45" s="82">
        <v>40.0</v>
      </c>
      <c r="AZ45" s="82">
        <v>45.0</v>
      </c>
      <c r="BA45" s="82" t="s">
        <v>9</v>
      </c>
    </row>
    <row r="46" ht="15.75" customHeight="1">
      <c r="A46" s="83"/>
      <c r="B46" s="84"/>
      <c r="C46" s="85"/>
      <c r="BA46" s="85"/>
    </row>
    <row r="47" ht="15.75" customHeight="1">
      <c r="A47" s="87" t="s">
        <v>170</v>
      </c>
      <c r="B47" s="23">
        <f t="shared" ref="B47:AZ47" si="1">ROUNDUP(SUM(B26,B5)*$BA$49,0)</f>
        <v>0</v>
      </c>
      <c r="C47" s="23">
        <f t="shared" si="1"/>
        <v>0</v>
      </c>
      <c r="D47" s="23">
        <f t="shared" si="1"/>
        <v>0</v>
      </c>
      <c r="E47" s="23">
        <f t="shared" si="1"/>
        <v>0</v>
      </c>
      <c r="F47" s="23">
        <f t="shared" si="1"/>
        <v>0</v>
      </c>
      <c r="G47" s="23">
        <f t="shared" si="1"/>
        <v>0</v>
      </c>
      <c r="H47" s="23">
        <f t="shared" si="1"/>
        <v>0</v>
      </c>
      <c r="I47" s="23">
        <f t="shared" si="1"/>
        <v>0</v>
      </c>
      <c r="J47" s="23">
        <f t="shared" si="1"/>
        <v>0</v>
      </c>
      <c r="K47" s="88">
        <f t="shared" si="1"/>
        <v>0</v>
      </c>
      <c r="L47" s="23">
        <f t="shared" si="1"/>
        <v>6</v>
      </c>
      <c r="M47" s="23">
        <f t="shared" si="1"/>
        <v>4</v>
      </c>
      <c r="N47" s="23">
        <f t="shared" si="1"/>
        <v>0</v>
      </c>
      <c r="O47" s="23">
        <f t="shared" si="1"/>
        <v>0</v>
      </c>
      <c r="P47" s="23">
        <f t="shared" si="1"/>
        <v>0</v>
      </c>
      <c r="Q47" s="23">
        <f t="shared" si="1"/>
        <v>0</v>
      </c>
      <c r="R47" s="23">
        <f t="shared" si="1"/>
        <v>0</v>
      </c>
      <c r="S47" s="23">
        <f t="shared" si="1"/>
        <v>0</v>
      </c>
      <c r="T47" s="23">
        <f t="shared" si="1"/>
        <v>0</v>
      </c>
      <c r="U47" s="23">
        <f t="shared" si="1"/>
        <v>0</v>
      </c>
      <c r="V47" s="23">
        <f t="shared" si="1"/>
        <v>0</v>
      </c>
      <c r="W47" s="23">
        <f t="shared" si="1"/>
        <v>0</v>
      </c>
      <c r="X47" s="23">
        <f t="shared" si="1"/>
        <v>0</v>
      </c>
      <c r="Y47" s="88">
        <f t="shared" si="1"/>
        <v>0</v>
      </c>
      <c r="Z47" s="23">
        <f t="shared" si="1"/>
        <v>0</v>
      </c>
      <c r="AA47" s="23">
        <f t="shared" si="1"/>
        <v>0</v>
      </c>
      <c r="AB47" s="23">
        <f t="shared" si="1"/>
        <v>0</v>
      </c>
      <c r="AC47" s="23">
        <f t="shared" si="1"/>
        <v>0</v>
      </c>
      <c r="AD47" s="23">
        <f t="shared" si="1"/>
        <v>0</v>
      </c>
      <c r="AE47" s="23">
        <f t="shared" si="1"/>
        <v>0</v>
      </c>
      <c r="AF47" s="23">
        <f t="shared" si="1"/>
        <v>0</v>
      </c>
      <c r="AG47" s="23">
        <f t="shared" si="1"/>
        <v>0</v>
      </c>
      <c r="AH47" s="23">
        <f t="shared" si="1"/>
        <v>0</v>
      </c>
      <c r="AI47" s="23">
        <f t="shared" si="1"/>
        <v>0</v>
      </c>
      <c r="AJ47" s="23">
        <f t="shared" si="1"/>
        <v>0</v>
      </c>
      <c r="AK47" s="23">
        <f t="shared" si="1"/>
        <v>0</v>
      </c>
      <c r="AL47" s="23">
        <f t="shared" si="1"/>
        <v>0</v>
      </c>
      <c r="AM47" s="88">
        <f t="shared" si="1"/>
        <v>0</v>
      </c>
      <c r="AN47" s="23">
        <f t="shared" si="1"/>
        <v>0</v>
      </c>
      <c r="AO47" s="23">
        <f t="shared" si="1"/>
        <v>0</v>
      </c>
      <c r="AP47" s="23">
        <f t="shared" si="1"/>
        <v>0</v>
      </c>
      <c r="AQ47" s="23">
        <f t="shared" si="1"/>
        <v>0</v>
      </c>
      <c r="AR47" s="23">
        <f t="shared" si="1"/>
        <v>0</v>
      </c>
      <c r="AS47" s="23">
        <f t="shared" si="1"/>
        <v>0</v>
      </c>
      <c r="AT47" s="23">
        <f t="shared" si="1"/>
        <v>0</v>
      </c>
      <c r="AU47" s="23">
        <f t="shared" si="1"/>
        <v>0</v>
      </c>
      <c r="AV47" s="23">
        <f t="shared" si="1"/>
        <v>0</v>
      </c>
      <c r="AW47" s="23">
        <f t="shared" si="1"/>
        <v>0</v>
      </c>
      <c r="AX47" s="23">
        <f t="shared" si="1"/>
        <v>0</v>
      </c>
      <c r="AY47" s="23">
        <f t="shared" si="1"/>
        <v>0</v>
      </c>
      <c r="AZ47" s="23">
        <f t="shared" si="1"/>
        <v>0</v>
      </c>
      <c r="BA47" s="23"/>
    </row>
    <row r="48" ht="15.75" customHeight="1">
      <c r="A48" s="83"/>
      <c r="B48" s="84"/>
      <c r="C48" s="85"/>
      <c r="BA48" s="78" t="s">
        <v>179</v>
      </c>
    </row>
    <row r="49" ht="15.75" customHeight="1">
      <c r="A49" s="87" t="s">
        <v>172</v>
      </c>
      <c r="B49" s="23">
        <f t="shared" ref="B49:AZ49" si="2">ROUNDUP(SUM(B28,B7)*$BA$49,0)</f>
        <v>0</v>
      </c>
      <c r="C49" s="23">
        <f t="shared" si="2"/>
        <v>0</v>
      </c>
      <c r="D49" s="23">
        <f t="shared" si="2"/>
        <v>0</v>
      </c>
      <c r="E49" s="23">
        <f t="shared" si="2"/>
        <v>0</v>
      </c>
      <c r="F49" s="23">
        <f t="shared" si="2"/>
        <v>0</v>
      </c>
      <c r="G49" s="23">
        <f t="shared" si="2"/>
        <v>0</v>
      </c>
      <c r="H49" s="23">
        <f t="shared" si="2"/>
        <v>0</v>
      </c>
      <c r="I49" s="23">
        <f t="shared" si="2"/>
        <v>0</v>
      </c>
      <c r="J49" s="23">
        <f t="shared" si="2"/>
        <v>0</v>
      </c>
      <c r="K49" s="88">
        <f t="shared" si="2"/>
        <v>0</v>
      </c>
      <c r="L49" s="23">
        <f t="shared" si="2"/>
        <v>0</v>
      </c>
      <c r="M49" s="23">
        <f t="shared" si="2"/>
        <v>0</v>
      </c>
      <c r="N49" s="23">
        <f t="shared" si="2"/>
        <v>0</v>
      </c>
      <c r="O49" s="23">
        <f t="shared" si="2"/>
        <v>0</v>
      </c>
      <c r="P49" s="23">
        <f t="shared" si="2"/>
        <v>0</v>
      </c>
      <c r="Q49" s="23">
        <f t="shared" si="2"/>
        <v>0</v>
      </c>
      <c r="R49" s="23">
        <f t="shared" si="2"/>
        <v>0</v>
      </c>
      <c r="S49" s="23">
        <f t="shared" si="2"/>
        <v>0</v>
      </c>
      <c r="T49" s="23">
        <f t="shared" si="2"/>
        <v>0</v>
      </c>
      <c r="U49" s="23">
        <f t="shared" si="2"/>
        <v>0</v>
      </c>
      <c r="V49" s="23">
        <f t="shared" si="2"/>
        <v>0</v>
      </c>
      <c r="W49" s="23">
        <f t="shared" si="2"/>
        <v>0</v>
      </c>
      <c r="X49" s="23">
        <f t="shared" si="2"/>
        <v>0</v>
      </c>
      <c r="Y49" s="88">
        <f t="shared" si="2"/>
        <v>0</v>
      </c>
      <c r="Z49" s="23">
        <f t="shared" si="2"/>
        <v>0</v>
      </c>
      <c r="AA49" s="23">
        <f t="shared" si="2"/>
        <v>0</v>
      </c>
      <c r="AB49" s="23">
        <f t="shared" si="2"/>
        <v>0</v>
      </c>
      <c r="AC49" s="23">
        <f t="shared" si="2"/>
        <v>0</v>
      </c>
      <c r="AD49" s="23">
        <f t="shared" si="2"/>
        <v>0</v>
      </c>
      <c r="AE49" s="23">
        <f t="shared" si="2"/>
        <v>0</v>
      </c>
      <c r="AF49" s="23">
        <f t="shared" si="2"/>
        <v>0</v>
      </c>
      <c r="AG49" s="23">
        <f t="shared" si="2"/>
        <v>0</v>
      </c>
      <c r="AH49" s="23">
        <f t="shared" si="2"/>
        <v>0</v>
      </c>
      <c r="AI49" s="23">
        <f t="shared" si="2"/>
        <v>0</v>
      </c>
      <c r="AJ49" s="23">
        <f t="shared" si="2"/>
        <v>0</v>
      </c>
      <c r="AK49" s="23">
        <f t="shared" si="2"/>
        <v>0</v>
      </c>
      <c r="AL49" s="23">
        <f t="shared" si="2"/>
        <v>0</v>
      </c>
      <c r="AM49" s="88">
        <f t="shared" si="2"/>
        <v>0</v>
      </c>
      <c r="AN49" s="23">
        <f t="shared" si="2"/>
        <v>0</v>
      </c>
      <c r="AO49" s="23">
        <f t="shared" si="2"/>
        <v>0</v>
      </c>
      <c r="AP49" s="23">
        <f t="shared" si="2"/>
        <v>0</v>
      </c>
      <c r="AQ49" s="23">
        <f t="shared" si="2"/>
        <v>0</v>
      </c>
      <c r="AR49" s="23">
        <f t="shared" si="2"/>
        <v>0</v>
      </c>
      <c r="AS49" s="23">
        <f t="shared" si="2"/>
        <v>0</v>
      </c>
      <c r="AT49" s="23">
        <f t="shared" si="2"/>
        <v>0</v>
      </c>
      <c r="AU49" s="23">
        <f t="shared" si="2"/>
        <v>0</v>
      </c>
      <c r="AV49" s="23">
        <f t="shared" si="2"/>
        <v>0</v>
      </c>
      <c r="AW49" s="23">
        <f t="shared" si="2"/>
        <v>0</v>
      </c>
      <c r="AX49" s="23">
        <f t="shared" si="2"/>
        <v>0</v>
      </c>
      <c r="AY49" s="23">
        <f t="shared" si="2"/>
        <v>0</v>
      </c>
      <c r="AZ49" s="23">
        <f t="shared" si="2"/>
        <v>0</v>
      </c>
      <c r="BA49" s="23">
        <v>1.3</v>
      </c>
    </row>
    <row r="50" ht="15.75" customHeight="1">
      <c r="A50" s="83"/>
      <c r="B50" s="84"/>
      <c r="C50" s="85"/>
      <c r="BA50" s="23"/>
    </row>
    <row r="51" ht="15.75" customHeight="1">
      <c r="A51" s="87" t="s">
        <v>173</v>
      </c>
      <c r="B51" s="23">
        <f t="shared" ref="B51:AZ51" si="3">ROUNDUP(SUM(B30,B9)*$BA$49,0)</f>
        <v>12</v>
      </c>
      <c r="C51" s="23">
        <f t="shared" si="3"/>
        <v>19</v>
      </c>
      <c r="D51" s="23">
        <f t="shared" si="3"/>
        <v>6</v>
      </c>
      <c r="E51" s="23">
        <f t="shared" si="3"/>
        <v>45</v>
      </c>
      <c r="F51" s="23">
        <f t="shared" si="3"/>
        <v>20</v>
      </c>
      <c r="G51" s="23">
        <f t="shared" si="3"/>
        <v>8</v>
      </c>
      <c r="H51" s="23">
        <f t="shared" si="3"/>
        <v>4</v>
      </c>
      <c r="I51" s="23">
        <f t="shared" si="3"/>
        <v>54</v>
      </c>
      <c r="J51" s="23">
        <f t="shared" si="3"/>
        <v>33</v>
      </c>
      <c r="K51" s="88">
        <f t="shared" si="3"/>
        <v>0</v>
      </c>
      <c r="L51" s="23">
        <f t="shared" si="3"/>
        <v>19</v>
      </c>
      <c r="M51" s="23">
        <f t="shared" si="3"/>
        <v>0</v>
      </c>
      <c r="N51" s="23">
        <f t="shared" si="3"/>
        <v>67</v>
      </c>
      <c r="O51" s="23">
        <f t="shared" si="3"/>
        <v>6</v>
      </c>
      <c r="P51" s="23">
        <f t="shared" si="3"/>
        <v>0</v>
      </c>
      <c r="Q51" s="23">
        <f t="shared" si="3"/>
        <v>0</v>
      </c>
      <c r="R51" s="23">
        <f t="shared" si="3"/>
        <v>0</v>
      </c>
      <c r="S51" s="23">
        <f t="shared" si="3"/>
        <v>21</v>
      </c>
      <c r="T51" s="23">
        <f t="shared" si="3"/>
        <v>0</v>
      </c>
      <c r="U51" s="23">
        <f t="shared" si="3"/>
        <v>25</v>
      </c>
      <c r="V51" s="23">
        <f t="shared" si="3"/>
        <v>3</v>
      </c>
      <c r="W51" s="23">
        <f t="shared" si="3"/>
        <v>7</v>
      </c>
      <c r="X51" s="23">
        <f t="shared" si="3"/>
        <v>0</v>
      </c>
      <c r="Y51" s="88">
        <f t="shared" si="3"/>
        <v>19</v>
      </c>
      <c r="Z51" s="23">
        <f t="shared" si="3"/>
        <v>50</v>
      </c>
      <c r="AA51" s="23">
        <f t="shared" si="3"/>
        <v>12</v>
      </c>
      <c r="AB51" s="23">
        <f t="shared" si="3"/>
        <v>23</v>
      </c>
      <c r="AC51" s="23">
        <f t="shared" si="3"/>
        <v>0</v>
      </c>
      <c r="AD51" s="23">
        <f t="shared" si="3"/>
        <v>6</v>
      </c>
      <c r="AE51" s="23">
        <f t="shared" si="3"/>
        <v>0</v>
      </c>
      <c r="AF51" s="23">
        <f t="shared" si="3"/>
        <v>10</v>
      </c>
      <c r="AG51" s="23">
        <f t="shared" si="3"/>
        <v>0</v>
      </c>
      <c r="AH51" s="23">
        <f t="shared" si="3"/>
        <v>0</v>
      </c>
      <c r="AI51" s="23">
        <f t="shared" si="3"/>
        <v>6</v>
      </c>
      <c r="AJ51" s="23">
        <f t="shared" si="3"/>
        <v>3</v>
      </c>
      <c r="AK51" s="23">
        <f t="shared" si="3"/>
        <v>6</v>
      </c>
      <c r="AL51" s="23">
        <f t="shared" si="3"/>
        <v>0</v>
      </c>
      <c r="AM51" s="88">
        <f t="shared" si="3"/>
        <v>11</v>
      </c>
      <c r="AN51" s="23">
        <f t="shared" si="3"/>
        <v>12</v>
      </c>
      <c r="AO51" s="23">
        <f t="shared" si="3"/>
        <v>11</v>
      </c>
      <c r="AP51" s="23">
        <f t="shared" si="3"/>
        <v>0</v>
      </c>
      <c r="AQ51" s="23">
        <f t="shared" si="3"/>
        <v>0</v>
      </c>
      <c r="AR51" s="23">
        <f t="shared" si="3"/>
        <v>4</v>
      </c>
      <c r="AS51" s="23">
        <f t="shared" si="3"/>
        <v>0</v>
      </c>
      <c r="AT51" s="23">
        <f t="shared" si="3"/>
        <v>3</v>
      </c>
      <c r="AU51" s="23">
        <f t="shared" si="3"/>
        <v>0</v>
      </c>
      <c r="AV51" s="23">
        <f t="shared" si="3"/>
        <v>0</v>
      </c>
      <c r="AW51" s="23">
        <f t="shared" si="3"/>
        <v>0</v>
      </c>
      <c r="AX51" s="23">
        <f t="shared" si="3"/>
        <v>0</v>
      </c>
      <c r="AY51" s="23">
        <f t="shared" si="3"/>
        <v>0</v>
      </c>
      <c r="AZ51" s="23">
        <f t="shared" si="3"/>
        <v>0</v>
      </c>
      <c r="BA51" s="23"/>
    </row>
    <row r="52" ht="15.75" customHeight="1">
      <c r="A52" s="83"/>
      <c r="B52" s="84"/>
      <c r="C52" s="85"/>
      <c r="BA52" s="23"/>
    </row>
    <row r="53" ht="15.75" customHeight="1">
      <c r="A53" s="87" t="s">
        <v>174</v>
      </c>
      <c r="B53" s="23">
        <f t="shared" ref="B53:AZ53" si="4">ROUNDUP(SUM(B32,B11)*$BA$49,0)</f>
        <v>16</v>
      </c>
      <c r="C53" s="23">
        <f t="shared" si="4"/>
        <v>0</v>
      </c>
      <c r="D53" s="23">
        <f t="shared" si="4"/>
        <v>6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23">
        <f t="shared" si="4"/>
        <v>0</v>
      </c>
      <c r="I53" s="23">
        <f t="shared" si="4"/>
        <v>0</v>
      </c>
      <c r="J53" s="23">
        <f t="shared" si="4"/>
        <v>0</v>
      </c>
      <c r="K53" s="88">
        <f t="shared" si="4"/>
        <v>0</v>
      </c>
      <c r="L53" s="23">
        <f t="shared" si="4"/>
        <v>0</v>
      </c>
      <c r="M53" s="23">
        <f t="shared" si="4"/>
        <v>0</v>
      </c>
      <c r="N53" s="23">
        <f t="shared" si="4"/>
        <v>0</v>
      </c>
      <c r="O53" s="23">
        <f t="shared" si="4"/>
        <v>0</v>
      </c>
      <c r="P53" s="23">
        <f t="shared" si="4"/>
        <v>0</v>
      </c>
      <c r="Q53" s="23">
        <f t="shared" si="4"/>
        <v>0</v>
      </c>
      <c r="R53" s="23">
        <f t="shared" si="4"/>
        <v>0</v>
      </c>
      <c r="S53" s="23">
        <f t="shared" si="4"/>
        <v>0</v>
      </c>
      <c r="T53" s="23">
        <f t="shared" si="4"/>
        <v>0</v>
      </c>
      <c r="U53" s="23">
        <f t="shared" si="4"/>
        <v>0</v>
      </c>
      <c r="V53" s="23">
        <f t="shared" si="4"/>
        <v>0</v>
      </c>
      <c r="W53" s="23">
        <f t="shared" si="4"/>
        <v>0</v>
      </c>
      <c r="X53" s="23">
        <f t="shared" si="4"/>
        <v>0</v>
      </c>
      <c r="Y53" s="88">
        <f t="shared" si="4"/>
        <v>0</v>
      </c>
      <c r="Z53" s="23">
        <f t="shared" si="4"/>
        <v>0</v>
      </c>
      <c r="AA53" s="23">
        <f t="shared" si="4"/>
        <v>0</v>
      </c>
      <c r="AB53" s="23">
        <f t="shared" si="4"/>
        <v>0</v>
      </c>
      <c r="AC53" s="23">
        <f t="shared" si="4"/>
        <v>0</v>
      </c>
      <c r="AD53" s="23">
        <f t="shared" si="4"/>
        <v>0</v>
      </c>
      <c r="AE53" s="23">
        <f t="shared" si="4"/>
        <v>0</v>
      </c>
      <c r="AF53" s="23">
        <f t="shared" si="4"/>
        <v>0</v>
      </c>
      <c r="AG53" s="23">
        <f t="shared" si="4"/>
        <v>0</v>
      </c>
      <c r="AH53" s="23">
        <f t="shared" si="4"/>
        <v>0</v>
      </c>
      <c r="AI53" s="23">
        <f t="shared" si="4"/>
        <v>0</v>
      </c>
      <c r="AJ53" s="23">
        <f t="shared" si="4"/>
        <v>0</v>
      </c>
      <c r="AK53" s="23">
        <f t="shared" si="4"/>
        <v>0</v>
      </c>
      <c r="AL53" s="23">
        <f t="shared" si="4"/>
        <v>0</v>
      </c>
      <c r="AM53" s="88">
        <f t="shared" si="4"/>
        <v>0</v>
      </c>
      <c r="AN53" s="23">
        <f t="shared" si="4"/>
        <v>0</v>
      </c>
      <c r="AO53" s="23">
        <f t="shared" si="4"/>
        <v>4</v>
      </c>
      <c r="AP53" s="23">
        <f t="shared" si="4"/>
        <v>0</v>
      </c>
      <c r="AQ53" s="23">
        <f t="shared" si="4"/>
        <v>0</v>
      </c>
      <c r="AR53" s="23">
        <f t="shared" si="4"/>
        <v>4</v>
      </c>
      <c r="AS53" s="23">
        <f t="shared" si="4"/>
        <v>0</v>
      </c>
      <c r="AT53" s="23">
        <f t="shared" si="4"/>
        <v>2</v>
      </c>
      <c r="AU53" s="23">
        <f t="shared" si="4"/>
        <v>0</v>
      </c>
      <c r="AV53" s="23">
        <f t="shared" si="4"/>
        <v>2</v>
      </c>
      <c r="AW53" s="23">
        <f t="shared" si="4"/>
        <v>0</v>
      </c>
      <c r="AX53" s="23">
        <f t="shared" si="4"/>
        <v>0</v>
      </c>
      <c r="AY53" s="23">
        <f t="shared" si="4"/>
        <v>0</v>
      </c>
      <c r="AZ53" s="23">
        <f t="shared" si="4"/>
        <v>0</v>
      </c>
      <c r="BA53" s="89" t="s">
        <v>171</v>
      </c>
    </row>
    <row r="54" ht="15.75" customHeight="1">
      <c r="A54" s="83"/>
      <c r="B54" s="84"/>
      <c r="C54" s="85"/>
      <c r="BA54" s="23"/>
    </row>
    <row r="55" ht="15.75" customHeight="1">
      <c r="A55" s="87" t="s">
        <v>175</v>
      </c>
      <c r="B55" s="23">
        <f t="shared" ref="B55:C55" si="5">ROUNDUP(SUM(B34,B13)*$BA$49,0)</f>
        <v>11</v>
      </c>
      <c r="C55" s="23">
        <f t="shared" si="5"/>
        <v>11</v>
      </c>
      <c r="D55" s="23"/>
      <c r="E55" s="23">
        <f t="shared" ref="E55:AZ55" si="6">ROUNDUP(SUM(E34,E13)*$BA$49,0)</f>
        <v>6</v>
      </c>
      <c r="F55" s="23">
        <f t="shared" si="6"/>
        <v>7</v>
      </c>
      <c r="G55" s="23">
        <f t="shared" si="6"/>
        <v>8</v>
      </c>
      <c r="H55" s="23">
        <f t="shared" si="6"/>
        <v>4</v>
      </c>
      <c r="I55" s="23">
        <f t="shared" si="6"/>
        <v>3</v>
      </c>
      <c r="J55" s="23">
        <f t="shared" si="6"/>
        <v>0</v>
      </c>
      <c r="K55" s="88">
        <f t="shared" si="6"/>
        <v>0</v>
      </c>
      <c r="L55" s="23">
        <f t="shared" si="6"/>
        <v>0</v>
      </c>
      <c r="M55" s="89">
        <f t="shared" si="6"/>
        <v>3</v>
      </c>
      <c r="N55" s="23">
        <f t="shared" si="6"/>
        <v>6</v>
      </c>
      <c r="O55" s="23">
        <f t="shared" si="6"/>
        <v>0</v>
      </c>
      <c r="P55" s="23">
        <f t="shared" si="6"/>
        <v>0</v>
      </c>
      <c r="Q55" s="23">
        <f t="shared" si="6"/>
        <v>0</v>
      </c>
      <c r="R55" s="23">
        <f t="shared" si="6"/>
        <v>0</v>
      </c>
      <c r="S55" s="23">
        <f t="shared" si="6"/>
        <v>0</v>
      </c>
      <c r="T55" s="23">
        <f t="shared" si="6"/>
        <v>0</v>
      </c>
      <c r="U55" s="23">
        <f t="shared" si="6"/>
        <v>0</v>
      </c>
      <c r="V55" s="23">
        <f t="shared" si="6"/>
        <v>6</v>
      </c>
      <c r="W55" s="23">
        <f t="shared" si="6"/>
        <v>3</v>
      </c>
      <c r="X55" s="23">
        <f t="shared" si="6"/>
        <v>0</v>
      </c>
      <c r="Y55" s="88">
        <f t="shared" si="6"/>
        <v>0</v>
      </c>
      <c r="Z55" s="23">
        <f t="shared" si="6"/>
        <v>0</v>
      </c>
      <c r="AA55" s="23">
        <f t="shared" si="6"/>
        <v>0</v>
      </c>
      <c r="AB55" s="23">
        <f t="shared" si="6"/>
        <v>0</v>
      </c>
      <c r="AC55" s="23">
        <f t="shared" si="6"/>
        <v>0</v>
      </c>
      <c r="AD55" s="23">
        <f t="shared" si="6"/>
        <v>0</v>
      </c>
      <c r="AE55" s="23">
        <f t="shared" si="6"/>
        <v>0</v>
      </c>
      <c r="AF55" s="23">
        <f t="shared" si="6"/>
        <v>0</v>
      </c>
      <c r="AG55" s="23">
        <f t="shared" si="6"/>
        <v>0</v>
      </c>
      <c r="AH55" s="23">
        <f t="shared" si="6"/>
        <v>0</v>
      </c>
      <c r="AI55" s="23">
        <f t="shared" si="6"/>
        <v>0</v>
      </c>
      <c r="AJ55" s="23">
        <f t="shared" si="6"/>
        <v>0</v>
      </c>
      <c r="AK55" s="23">
        <f t="shared" si="6"/>
        <v>0</v>
      </c>
      <c r="AL55" s="23">
        <f t="shared" si="6"/>
        <v>0</v>
      </c>
      <c r="AM55" s="88">
        <f t="shared" si="6"/>
        <v>0</v>
      </c>
      <c r="AN55" s="23">
        <f t="shared" si="6"/>
        <v>0</v>
      </c>
      <c r="AO55" s="23">
        <f t="shared" si="6"/>
        <v>0</v>
      </c>
      <c r="AP55" s="23">
        <f t="shared" si="6"/>
        <v>0</v>
      </c>
      <c r="AQ55" s="23">
        <f t="shared" si="6"/>
        <v>0</v>
      </c>
      <c r="AR55" s="23">
        <f t="shared" si="6"/>
        <v>0</v>
      </c>
      <c r="AS55" s="23">
        <f t="shared" si="6"/>
        <v>0</v>
      </c>
      <c r="AT55" s="23">
        <f t="shared" si="6"/>
        <v>0</v>
      </c>
      <c r="AU55" s="23">
        <f t="shared" si="6"/>
        <v>0</v>
      </c>
      <c r="AV55" s="23">
        <f t="shared" si="6"/>
        <v>0</v>
      </c>
      <c r="AW55" s="23">
        <f t="shared" si="6"/>
        <v>0</v>
      </c>
      <c r="AX55" s="23">
        <f t="shared" si="6"/>
        <v>0</v>
      </c>
      <c r="AY55" s="23">
        <f t="shared" si="6"/>
        <v>0</v>
      </c>
      <c r="AZ55" s="23">
        <f t="shared" si="6"/>
        <v>0</v>
      </c>
    </row>
    <row r="56" ht="15.75" customHeight="1">
      <c r="A56" s="83"/>
      <c r="B56" s="84"/>
      <c r="C56" s="85"/>
      <c r="BA56" s="95" t="s">
        <v>180</v>
      </c>
    </row>
    <row r="57" ht="15.75" customHeight="1">
      <c r="A57" s="87" t="s">
        <v>176</v>
      </c>
      <c r="B57" s="23">
        <f t="shared" ref="B57:C57" si="7">ROUNDUP(SUM(B36,B15)*$BA$49,0)</f>
        <v>11</v>
      </c>
      <c r="C57" s="23">
        <f t="shared" si="7"/>
        <v>0</v>
      </c>
      <c r="D57" s="23"/>
      <c r="E57" s="23">
        <f t="shared" ref="E57:AZ57" si="8">ROUNDUP(SUM(E36,E15)*$BA$49,0)</f>
        <v>29</v>
      </c>
      <c r="F57" s="23">
        <f t="shared" si="8"/>
        <v>7</v>
      </c>
      <c r="G57" s="23">
        <f t="shared" si="8"/>
        <v>0</v>
      </c>
      <c r="H57" s="23">
        <f t="shared" si="8"/>
        <v>0</v>
      </c>
      <c r="I57" s="23">
        <f t="shared" si="8"/>
        <v>0</v>
      </c>
      <c r="J57" s="23">
        <f t="shared" si="8"/>
        <v>0</v>
      </c>
      <c r="K57" s="88">
        <f t="shared" si="8"/>
        <v>0</v>
      </c>
      <c r="L57" s="23">
        <f t="shared" si="8"/>
        <v>0</v>
      </c>
      <c r="M57" s="23">
        <f t="shared" si="8"/>
        <v>0</v>
      </c>
      <c r="N57" s="23">
        <f t="shared" si="8"/>
        <v>11</v>
      </c>
      <c r="O57" s="23">
        <f t="shared" si="8"/>
        <v>0</v>
      </c>
      <c r="P57" s="23">
        <f t="shared" si="8"/>
        <v>0</v>
      </c>
      <c r="Q57" s="23">
        <f t="shared" si="8"/>
        <v>0</v>
      </c>
      <c r="R57" s="23">
        <f t="shared" si="8"/>
        <v>0</v>
      </c>
      <c r="S57" s="23">
        <f t="shared" si="8"/>
        <v>0</v>
      </c>
      <c r="T57" s="23">
        <f t="shared" si="8"/>
        <v>0</v>
      </c>
      <c r="U57" s="23">
        <f t="shared" si="8"/>
        <v>0</v>
      </c>
      <c r="V57" s="23">
        <f t="shared" si="8"/>
        <v>0</v>
      </c>
      <c r="W57" s="23">
        <f t="shared" si="8"/>
        <v>0</v>
      </c>
      <c r="X57" s="23">
        <f t="shared" si="8"/>
        <v>0</v>
      </c>
      <c r="Y57" s="88">
        <f t="shared" si="8"/>
        <v>0</v>
      </c>
      <c r="Z57" s="23">
        <f t="shared" si="8"/>
        <v>6</v>
      </c>
      <c r="AA57" s="23">
        <f t="shared" si="8"/>
        <v>0</v>
      </c>
      <c r="AB57" s="23">
        <f t="shared" si="8"/>
        <v>0</v>
      </c>
      <c r="AC57" s="23">
        <f t="shared" si="8"/>
        <v>0</v>
      </c>
      <c r="AD57" s="23">
        <f t="shared" si="8"/>
        <v>0</v>
      </c>
      <c r="AE57" s="23">
        <f t="shared" si="8"/>
        <v>0</v>
      </c>
      <c r="AF57" s="23">
        <f t="shared" si="8"/>
        <v>0</v>
      </c>
      <c r="AG57" s="23">
        <f t="shared" si="8"/>
        <v>0</v>
      </c>
      <c r="AH57" s="23">
        <f t="shared" si="8"/>
        <v>0</v>
      </c>
      <c r="AI57" s="23">
        <f t="shared" si="8"/>
        <v>0</v>
      </c>
      <c r="AJ57" s="23">
        <f t="shared" si="8"/>
        <v>0</v>
      </c>
      <c r="AK57" s="23">
        <f t="shared" si="8"/>
        <v>0</v>
      </c>
      <c r="AL57" s="23">
        <f t="shared" si="8"/>
        <v>0</v>
      </c>
      <c r="AM57" s="88">
        <f t="shared" si="8"/>
        <v>0</v>
      </c>
      <c r="AN57" s="23">
        <f t="shared" si="8"/>
        <v>0</v>
      </c>
      <c r="AO57" s="23">
        <f t="shared" si="8"/>
        <v>0</v>
      </c>
      <c r="AP57" s="23">
        <f t="shared" si="8"/>
        <v>0</v>
      </c>
      <c r="AQ57" s="23">
        <f t="shared" si="8"/>
        <v>13</v>
      </c>
      <c r="AR57" s="23">
        <f t="shared" si="8"/>
        <v>0</v>
      </c>
      <c r="AS57" s="23">
        <f t="shared" si="8"/>
        <v>0</v>
      </c>
      <c r="AT57" s="23">
        <f t="shared" si="8"/>
        <v>0</v>
      </c>
      <c r="AU57" s="23">
        <f t="shared" si="8"/>
        <v>0</v>
      </c>
      <c r="AV57" s="23">
        <f t="shared" si="8"/>
        <v>0</v>
      </c>
      <c r="AW57" s="23">
        <f t="shared" si="8"/>
        <v>0</v>
      </c>
      <c r="AX57" s="23">
        <f t="shared" si="8"/>
        <v>0</v>
      </c>
      <c r="AY57" s="23">
        <f t="shared" si="8"/>
        <v>0</v>
      </c>
      <c r="AZ57" s="23">
        <f t="shared" si="8"/>
        <v>0</v>
      </c>
      <c r="BA57" s="95" t="s">
        <v>181</v>
      </c>
    </row>
    <row r="58" ht="15.75" customHeight="1">
      <c r="A58" s="83"/>
      <c r="B58" s="84"/>
      <c r="C58" s="85"/>
      <c r="BA58" s="95" t="s">
        <v>182</v>
      </c>
    </row>
    <row r="59" ht="15.75" customHeight="1">
      <c r="A59" s="87" t="s">
        <v>177</v>
      </c>
      <c r="B59" s="23">
        <f t="shared" ref="B59:C59" si="9">ROUNDUP(SUM(B38,B17)*$BA$49,0)</f>
        <v>0</v>
      </c>
      <c r="C59" s="23">
        <f t="shared" si="9"/>
        <v>0</v>
      </c>
      <c r="D59" s="23"/>
      <c r="E59" s="23">
        <f t="shared" ref="E59:AZ59" si="10">ROUNDUP(SUM(E38,E17)*$BA$49,0)</f>
        <v>0</v>
      </c>
      <c r="F59" s="23">
        <f t="shared" si="10"/>
        <v>0</v>
      </c>
      <c r="G59" s="23">
        <f t="shared" si="10"/>
        <v>0</v>
      </c>
      <c r="H59" s="23">
        <f t="shared" si="10"/>
        <v>0</v>
      </c>
      <c r="I59" s="23">
        <f t="shared" si="10"/>
        <v>0</v>
      </c>
      <c r="J59" s="23">
        <f t="shared" si="10"/>
        <v>0</v>
      </c>
      <c r="K59" s="88">
        <f t="shared" si="10"/>
        <v>0</v>
      </c>
      <c r="L59" s="23">
        <f t="shared" si="10"/>
        <v>0</v>
      </c>
      <c r="M59" s="23">
        <f t="shared" si="10"/>
        <v>0</v>
      </c>
      <c r="N59" s="23">
        <f t="shared" si="10"/>
        <v>0</v>
      </c>
      <c r="O59" s="23">
        <f t="shared" si="10"/>
        <v>0</v>
      </c>
      <c r="P59" s="23">
        <f t="shared" si="10"/>
        <v>0</v>
      </c>
      <c r="Q59" s="23">
        <f t="shared" si="10"/>
        <v>0</v>
      </c>
      <c r="R59" s="23">
        <f t="shared" si="10"/>
        <v>0</v>
      </c>
      <c r="S59" s="23">
        <f t="shared" si="10"/>
        <v>0</v>
      </c>
      <c r="T59" s="23">
        <f t="shared" si="10"/>
        <v>0</v>
      </c>
      <c r="U59" s="23">
        <f t="shared" si="10"/>
        <v>0</v>
      </c>
      <c r="V59" s="23">
        <f t="shared" si="10"/>
        <v>0</v>
      </c>
      <c r="W59" s="23">
        <f t="shared" si="10"/>
        <v>0</v>
      </c>
      <c r="X59" s="23">
        <f t="shared" si="10"/>
        <v>0</v>
      </c>
      <c r="Y59" s="88">
        <f t="shared" si="10"/>
        <v>0</v>
      </c>
      <c r="Z59" s="23">
        <f t="shared" si="10"/>
        <v>0</v>
      </c>
      <c r="AA59" s="23">
        <f t="shared" si="10"/>
        <v>0</v>
      </c>
      <c r="AB59" s="23">
        <f t="shared" si="10"/>
        <v>0</v>
      </c>
      <c r="AC59" s="23">
        <f t="shared" si="10"/>
        <v>0</v>
      </c>
      <c r="AD59" s="23">
        <f t="shared" si="10"/>
        <v>13</v>
      </c>
      <c r="AE59" s="23">
        <f t="shared" si="10"/>
        <v>0</v>
      </c>
      <c r="AF59" s="23">
        <f t="shared" si="10"/>
        <v>0</v>
      </c>
      <c r="AG59" s="23">
        <f t="shared" si="10"/>
        <v>0</v>
      </c>
      <c r="AH59" s="23">
        <f t="shared" si="10"/>
        <v>0</v>
      </c>
      <c r="AI59" s="23">
        <f t="shared" si="10"/>
        <v>0</v>
      </c>
      <c r="AJ59" s="23">
        <f t="shared" si="10"/>
        <v>0</v>
      </c>
      <c r="AK59" s="23">
        <f t="shared" si="10"/>
        <v>0</v>
      </c>
      <c r="AL59" s="23">
        <f t="shared" si="10"/>
        <v>0</v>
      </c>
      <c r="AM59" s="88">
        <f t="shared" si="10"/>
        <v>0</v>
      </c>
      <c r="AN59" s="23">
        <f t="shared" si="10"/>
        <v>0</v>
      </c>
      <c r="AO59" s="23">
        <f t="shared" si="10"/>
        <v>0</v>
      </c>
      <c r="AP59" s="23">
        <f t="shared" si="10"/>
        <v>0</v>
      </c>
      <c r="AQ59" s="23">
        <f t="shared" si="10"/>
        <v>0</v>
      </c>
      <c r="AR59" s="23">
        <f t="shared" si="10"/>
        <v>0</v>
      </c>
      <c r="AS59" s="23">
        <f t="shared" si="10"/>
        <v>0</v>
      </c>
      <c r="AT59" s="23">
        <f t="shared" si="10"/>
        <v>0</v>
      </c>
      <c r="AU59" s="23">
        <f t="shared" si="10"/>
        <v>0</v>
      </c>
      <c r="AV59" s="23">
        <f t="shared" si="10"/>
        <v>0</v>
      </c>
      <c r="AW59" s="23">
        <f t="shared" si="10"/>
        <v>0</v>
      </c>
      <c r="AX59" s="23">
        <f t="shared" si="10"/>
        <v>0</v>
      </c>
      <c r="AY59" s="23">
        <f t="shared" si="10"/>
        <v>0</v>
      </c>
      <c r="AZ59" s="23">
        <f t="shared" si="10"/>
        <v>0</v>
      </c>
    </row>
    <row r="60" ht="15.75" customHeight="1">
      <c r="A60" s="83"/>
      <c r="B60" s="84"/>
      <c r="C60" s="85"/>
    </row>
    <row r="61" ht="15.75" customHeight="1">
      <c r="B61" s="50"/>
    </row>
    <row r="62" ht="15.75" customHeight="1">
      <c r="B62" s="50"/>
    </row>
    <row r="63" ht="15.75" customHeight="1">
      <c r="B63" s="50"/>
    </row>
    <row r="64" ht="15.75" customHeight="1">
      <c r="B64" s="50"/>
      <c r="G64" s="96" t="s">
        <v>183</v>
      </c>
      <c r="H64" s="96">
        <f>SUM(B46:AZ60)</f>
        <v>727</v>
      </c>
      <c r="I64" s="97" t="s">
        <v>184</v>
      </c>
      <c r="J64" s="98">
        <v>68.0</v>
      </c>
      <c r="K64" s="99" t="s">
        <v>185</v>
      </c>
      <c r="L64" s="96"/>
      <c r="M64" s="96"/>
      <c r="N64" s="96"/>
    </row>
    <row r="65" ht="15.75" customHeight="1">
      <c r="B65" s="50"/>
    </row>
    <row r="66" ht="15.75" customHeight="1">
      <c r="B66" s="50"/>
    </row>
    <row r="67" ht="15.75" customHeight="1">
      <c r="B67" s="50"/>
    </row>
    <row r="68" ht="15.75" customHeight="1">
      <c r="B68" s="50"/>
    </row>
    <row r="69" ht="15.75" customHeight="1">
      <c r="B69" s="50"/>
    </row>
    <row r="70" ht="15.75" customHeight="1">
      <c r="B70" s="50"/>
    </row>
    <row r="71" ht="15.75" customHeight="1">
      <c r="B71" s="50"/>
    </row>
    <row r="72" ht="15.75" customHeight="1">
      <c r="B72" s="50"/>
    </row>
    <row r="73" ht="15.75" customHeight="1">
      <c r="B73" s="50"/>
    </row>
    <row r="74" ht="15.75" customHeight="1">
      <c r="B74" s="50"/>
    </row>
    <row r="75" ht="15.75" customHeight="1">
      <c r="B75" s="50"/>
    </row>
    <row r="76" ht="15.75" customHeight="1">
      <c r="B76" s="50"/>
    </row>
    <row r="77" ht="15.75" customHeight="1">
      <c r="B77" s="50"/>
    </row>
    <row r="78" ht="15.75" customHeight="1">
      <c r="B78" s="50"/>
    </row>
    <row r="79" ht="15.75" customHeight="1">
      <c r="B79" s="50"/>
    </row>
    <row r="80" ht="15.75" customHeight="1">
      <c r="B80" s="50"/>
    </row>
    <row r="81" ht="15.75" customHeight="1">
      <c r="B81" s="50"/>
    </row>
    <row r="82" ht="15.75" customHeight="1">
      <c r="B82" s="50"/>
    </row>
    <row r="83" ht="15.75" customHeight="1">
      <c r="B83" s="50"/>
    </row>
    <row r="84" ht="15.75" customHeight="1">
      <c r="B84" s="50"/>
    </row>
    <row r="85" ht="15.75" customHeight="1">
      <c r="B85" s="50"/>
    </row>
    <row r="86" ht="15.75" customHeight="1">
      <c r="B86" s="50"/>
    </row>
    <row r="87" ht="15.75" customHeight="1">
      <c r="B87" s="50"/>
    </row>
    <row r="88" ht="15.75" customHeight="1">
      <c r="B88" s="50"/>
    </row>
    <row r="89" ht="15.75" customHeight="1">
      <c r="B89" s="50"/>
    </row>
    <row r="90" ht="15.75" customHeight="1">
      <c r="B90" s="50"/>
    </row>
    <row r="91" ht="15.75" customHeight="1">
      <c r="B91" s="50"/>
    </row>
    <row r="92" ht="15.75" customHeight="1">
      <c r="B92" s="50"/>
    </row>
    <row r="93" ht="15.75" customHeight="1">
      <c r="B93" s="50"/>
    </row>
    <row r="94" ht="15.75" customHeight="1">
      <c r="B94" s="50"/>
    </row>
    <row r="95" ht="15.75" customHeight="1">
      <c r="B95" s="50"/>
    </row>
    <row r="96" ht="15.75" customHeight="1">
      <c r="B96" s="50"/>
    </row>
    <row r="97" ht="15.75" customHeight="1">
      <c r="B97" s="50"/>
    </row>
    <row r="98" ht="15.75" customHeight="1">
      <c r="B98" s="50"/>
    </row>
    <row r="99" ht="15.75" customHeight="1">
      <c r="B99" s="50"/>
    </row>
    <row r="100" ht="15.75" customHeight="1">
      <c r="B100" s="50"/>
    </row>
    <row r="101" ht="15.75" customHeight="1">
      <c r="B101" s="50"/>
    </row>
    <row r="102" ht="15.75" customHeight="1">
      <c r="B102" s="50"/>
    </row>
    <row r="103" ht="15.75" customHeight="1">
      <c r="B103" s="50"/>
    </row>
    <row r="104" ht="15.75" customHeight="1">
      <c r="B104" s="50"/>
    </row>
    <row r="105" ht="15.75" customHeight="1">
      <c r="B105" s="50"/>
    </row>
    <row r="106" ht="15.75" customHeight="1">
      <c r="B106" s="50"/>
    </row>
    <row r="107" ht="15.75" customHeight="1">
      <c r="B107" s="50"/>
    </row>
    <row r="108" ht="15.75" customHeight="1">
      <c r="B108" s="50"/>
    </row>
    <row r="109" ht="15.75" customHeight="1">
      <c r="B109" s="50"/>
    </row>
    <row r="110" ht="15.75" customHeight="1">
      <c r="B110" s="50"/>
    </row>
    <row r="111" ht="15.75" customHeight="1">
      <c r="B111" s="50"/>
    </row>
    <row r="112" ht="15.75" customHeight="1">
      <c r="B112" s="50"/>
    </row>
    <row r="113" ht="15.75" customHeight="1">
      <c r="B113" s="50"/>
    </row>
    <row r="114" ht="15.75" customHeight="1">
      <c r="B114" s="50"/>
    </row>
    <row r="115" ht="15.75" customHeight="1">
      <c r="B115" s="50"/>
    </row>
    <row r="116" ht="15.75" customHeight="1">
      <c r="B116" s="50"/>
    </row>
    <row r="117" ht="15.75" customHeight="1">
      <c r="B117" s="50"/>
    </row>
    <row r="118" ht="15.75" customHeight="1">
      <c r="B118" s="50"/>
    </row>
    <row r="119" ht="15.75" customHeight="1">
      <c r="B119" s="50"/>
    </row>
    <row r="120" ht="15.75" customHeight="1">
      <c r="B120" s="50"/>
    </row>
    <row r="121" ht="15.75" customHeight="1">
      <c r="B121" s="50"/>
    </row>
    <row r="122" ht="15.75" customHeight="1">
      <c r="B122" s="50"/>
    </row>
    <row r="123" ht="15.75" customHeight="1">
      <c r="B123" s="50"/>
    </row>
    <row r="124" ht="15.75" customHeight="1">
      <c r="B124" s="50"/>
    </row>
    <row r="125" ht="15.75" customHeight="1">
      <c r="B125" s="50"/>
    </row>
    <row r="126" ht="15.75" customHeight="1">
      <c r="B126" s="50"/>
    </row>
    <row r="127" ht="15.75" customHeight="1">
      <c r="B127" s="50"/>
    </row>
    <row r="128" ht="15.75" customHeight="1">
      <c r="B128" s="50"/>
    </row>
    <row r="129" ht="15.75" customHeight="1">
      <c r="B129" s="50"/>
    </row>
    <row r="130" ht="15.75" customHeight="1">
      <c r="B130" s="50"/>
    </row>
    <row r="131" ht="15.75" customHeight="1">
      <c r="B131" s="50"/>
    </row>
    <row r="132" ht="15.75" customHeight="1">
      <c r="B132" s="50"/>
    </row>
    <row r="133" ht="15.75" customHeight="1">
      <c r="B133" s="50"/>
    </row>
    <row r="134" ht="15.75" customHeight="1">
      <c r="B134" s="50"/>
    </row>
    <row r="135" ht="15.75" customHeight="1">
      <c r="B135" s="50"/>
    </row>
    <row r="136" ht="15.75" customHeight="1">
      <c r="B136" s="50"/>
    </row>
    <row r="137" ht="15.75" customHeight="1">
      <c r="B137" s="50"/>
    </row>
    <row r="138" ht="15.75" customHeight="1">
      <c r="B138" s="50"/>
    </row>
    <row r="139" ht="15.75" customHeight="1">
      <c r="B139" s="50"/>
    </row>
    <row r="140" ht="15.75" customHeight="1">
      <c r="B140" s="50"/>
    </row>
    <row r="141" ht="15.75" customHeight="1">
      <c r="B141" s="50"/>
    </row>
    <row r="142" ht="15.75" customHeight="1">
      <c r="B142" s="50"/>
    </row>
    <row r="143" ht="15.75" customHeight="1">
      <c r="B143" s="50"/>
    </row>
    <row r="144" ht="15.75" customHeight="1">
      <c r="B144" s="50"/>
    </row>
    <row r="145" ht="15.75" customHeight="1">
      <c r="B145" s="50"/>
    </row>
    <row r="146" ht="15.75" customHeight="1">
      <c r="B146" s="50"/>
    </row>
    <row r="147" ht="15.75" customHeight="1">
      <c r="B147" s="50"/>
    </row>
    <row r="148" ht="15.75" customHeight="1">
      <c r="B148" s="50"/>
    </row>
    <row r="149" ht="15.75" customHeight="1">
      <c r="B149" s="50"/>
    </row>
    <row r="150" ht="15.75" customHeight="1">
      <c r="B150" s="50"/>
    </row>
    <row r="151" ht="15.75" customHeight="1">
      <c r="B151" s="50"/>
    </row>
    <row r="152" ht="15.75" customHeight="1">
      <c r="B152" s="50"/>
    </row>
    <row r="153" ht="15.75" customHeight="1">
      <c r="B153" s="50"/>
    </row>
    <row r="154" ht="15.75" customHeight="1">
      <c r="B154" s="50"/>
    </row>
    <row r="155" ht="15.75" customHeight="1">
      <c r="B155" s="50"/>
    </row>
    <row r="156" ht="15.75" customHeight="1">
      <c r="B156" s="50"/>
    </row>
    <row r="157" ht="15.75" customHeight="1">
      <c r="B157" s="50"/>
    </row>
    <row r="158" ht="15.75" customHeight="1">
      <c r="B158" s="50"/>
    </row>
    <row r="159" ht="15.75" customHeight="1">
      <c r="B159" s="50"/>
    </row>
    <row r="160" ht="15.75" customHeight="1">
      <c r="B160" s="50"/>
    </row>
    <row r="161" ht="15.75" customHeight="1">
      <c r="B161" s="50"/>
    </row>
    <row r="162" ht="15.75" customHeight="1">
      <c r="B162" s="50"/>
    </row>
    <row r="163" ht="15.75" customHeight="1">
      <c r="B163" s="50"/>
    </row>
    <row r="164" ht="15.75" customHeight="1">
      <c r="B164" s="50"/>
    </row>
    <row r="165" ht="15.75" customHeight="1">
      <c r="B165" s="50"/>
    </row>
    <row r="166" ht="15.75" customHeight="1">
      <c r="B166" s="50"/>
    </row>
    <row r="167" ht="15.75" customHeight="1">
      <c r="B167" s="50"/>
    </row>
    <row r="168" ht="15.75" customHeight="1">
      <c r="B168" s="50"/>
    </row>
    <row r="169" ht="15.75" customHeight="1">
      <c r="B169" s="50"/>
    </row>
    <row r="170" ht="15.75" customHeight="1">
      <c r="B170" s="50"/>
    </row>
    <row r="171" ht="15.75" customHeight="1">
      <c r="B171" s="50"/>
    </row>
    <row r="172" ht="15.75" customHeight="1">
      <c r="B172" s="50"/>
    </row>
    <row r="173" ht="15.75" customHeight="1">
      <c r="B173" s="50"/>
    </row>
    <row r="174" ht="15.75" customHeight="1">
      <c r="B174" s="50"/>
    </row>
    <row r="175" ht="15.75" customHeight="1">
      <c r="B175" s="50"/>
    </row>
    <row r="176" ht="15.75" customHeight="1">
      <c r="B176" s="50"/>
    </row>
    <row r="177" ht="15.75" customHeight="1">
      <c r="B177" s="50"/>
    </row>
    <row r="178" ht="15.75" customHeight="1">
      <c r="B178" s="50"/>
    </row>
    <row r="179" ht="15.75" customHeight="1">
      <c r="B179" s="50"/>
    </row>
    <row r="180" ht="15.75" customHeight="1">
      <c r="B180" s="50"/>
    </row>
    <row r="181" ht="15.75" customHeight="1">
      <c r="B181" s="50"/>
    </row>
    <row r="182" ht="15.75" customHeight="1">
      <c r="B182" s="50"/>
    </row>
    <row r="183" ht="15.75" customHeight="1">
      <c r="B183" s="50"/>
    </row>
    <row r="184" ht="15.75" customHeight="1">
      <c r="B184" s="50"/>
    </row>
    <row r="185" ht="15.75" customHeight="1">
      <c r="B185" s="50"/>
    </row>
    <row r="186" ht="15.75" customHeight="1">
      <c r="B186" s="50"/>
    </row>
    <row r="187" ht="15.75" customHeight="1">
      <c r="B187" s="50"/>
    </row>
    <row r="188" ht="15.75" customHeight="1">
      <c r="B188" s="50"/>
    </row>
    <row r="189" ht="15.75" customHeight="1">
      <c r="B189" s="50"/>
    </row>
    <row r="190" ht="15.75" customHeight="1">
      <c r="B190" s="50"/>
    </row>
    <row r="191" ht="15.75" customHeight="1">
      <c r="B191" s="50"/>
    </row>
    <row r="192" ht="15.75" customHeight="1">
      <c r="B192" s="50"/>
    </row>
    <row r="193" ht="15.75" customHeight="1">
      <c r="B193" s="50"/>
    </row>
    <row r="194" ht="15.75" customHeight="1">
      <c r="B194" s="50"/>
    </row>
    <row r="195" ht="15.75" customHeight="1">
      <c r="B195" s="50"/>
    </row>
    <row r="196" ht="15.75" customHeight="1">
      <c r="B196" s="50"/>
    </row>
    <row r="197" ht="15.75" customHeight="1">
      <c r="B197" s="50"/>
    </row>
    <row r="198" ht="15.75" customHeight="1">
      <c r="B198" s="50"/>
    </row>
    <row r="199" ht="15.75" customHeight="1">
      <c r="B199" s="50"/>
    </row>
    <row r="200" ht="15.75" customHeight="1">
      <c r="B200" s="50"/>
    </row>
    <row r="201" ht="15.75" customHeight="1">
      <c r="B201" s="50"/>
    </row>
    <row r="202" ht="15.75" customHeight="1">
      <c r="B202" s="50"/>
    </row>
    <row r="203" ht="15.75" customHeight="1">
      <c r="B203" s="50"/>
    </row>
    <row r="204" ht="15.75" customHeight="1">
      <c r="B204" s="50"/>
    </row>
    <row r="205" ht="15.75" customHeight="1">
      <c r="B205" s="50"/>
    </row>
    <row r="206" ht="15.75" customHeight="1">
      <c r="B206" s="50"/>
    </row>
    <row r="207" ht="15.75" customHeight="1">
      <c r="B207" s="50"/>
    </row>
    <row r="208" ht="15.75" customHeight="1">
      <c r="B208" s="50"/>
    </row>
    <row r="209" ht="15.75" customHeight="1">
      <c r="B209" s="50"/>
    </row>
    <row r="210" ht="15.75" customHeight="1">
      <c r="B210" s="50"/>
    </row>
    <row r="211" ht="15.75" customHeight="1">
      <c r="B211" s="50"/>
    </row>
    <row r="212" ht="15.75" customHeight="1">
      <c r="B212" s="50"/>
    </row>
    <row r="213" ht="15.75" customHeight="1">
      <c r="B213" s="50"/>
    </row>
    <row r="214" ht="15.75" customHeight="1">
      <c r="B214" s="50"/>
    </row>
    <row r="215" ht="15.75" customHeight="1">
      <c r="B215" s="50"/>
    </row>
    <row r="216" ht="15.75" customHeight="1">
      <c r="B216" s="50"/>
    </row>
    <row r="217" ht="15.75" customHeight="1">
      <c r="B217" s="50"/>
    </row>
    <row r="218" ht="15.75" customHeight="1">
      <c r="B218" s="50"/>
    </row>
    <row r="219" ht="15.75" customHeight="1">
      <c r="B219" s="50"/>
    </row>
    <row r="220" ht="15.75" customHeight="1">
      <c r="B220" s="50"/>
    </row>
    <row r="221" ht="15.75" customHeight="1">
      <c r="B221" s="50"/>
    </row>
    <row r="222" ht="15.75" customHeight="1">
      <c r="B222" s="50"/>
    </row>
    <row r="223" ht="15.75" customHeight="1">
      <c r="B223" s="50"/>
    </row>
    <row r="224" ht="15.75" customHeight="1">
      <c r="B224" s="50"/>
    </row>
    <row r="225" ht="15.75" customHeight="1">
      <c r="B225" s="50"/>
    </row>
    <row r="226" ht="15.75" customHeight="1">
      <c r="B226" s="50"/>
    </row>
    <row r="227" ht="15.75" customHeight="1">
      <c r="B227" s="50"/>
    </row>
    <row r="228" ht="15.75" customHeight="1">
      <c r="B228" s="50"/>
    </row>
    <row r="229" ht="15.75" customHeight="1">
      <c r="B229" s="50"/>
    </row>
    <row r="230" ht="15.75" customHeight="1">
      <c r="B230" s="50"/>
    </row>
    <row r="231" ht="15.75" customHeight="1">
      <c r="B231" s="50"/>
    </row>
    <row r="232" ht="15.75" customHeight="1">
      <c r="B232" s="50"/>
    </row>
    <row r="233" ht="15.75" customHeight="1">
      <c r="B233" s="50"/>
    </row>
    <row r="234" ht="15.75" customHeight="1">
      <c r="B234" s="50"/>
    </row>
    <row r="235" ht="15.75" customHeight="1">
      <c r="B235" s="50"/>
    </row>
    <row r="236" ht="15.75" customHeight="1">
      <c r="B236" s="50"/>
    </row>
    <row r="237" ht="15.75" customHeight="1">
      <c r="B237" s="50"/>
    </row>
    <row r="238" ht="15.75" customHeight="1">
      <c r="B238" s="50"/>
    </row>
    <row r="239" ht="15.75" customHeight="1">
      <c r="B239" s="50"/>
    </row>
    <row r="240" ht="15.75" customHeight="1">
      <c r="B240" s="50"/>
    </row>
    <row r="241" ht="15.75" customHeight="1">
      <c r="B241" s="50"/>
    </row>
    <row r="242" ht="15.75" customHeight="1">
      <c r="B242" s="50"/>
    </row>
    <row r="243" ht="15.75" customHeight="1">
      <c r="B243" s="50"/>
    </row>
    <row r="244" ht="15.75" customHeight="1">
      <c r="B244" s="50"/>
    </row>
    <row r="245" ht="15.75" customHeight="1">
      <c r="B245" s="50"/>
    </row>
    <row r="246" ht="15.75" customHeight="1">
      <c r="B246" s="50"/>
    </row>
    <row r="247" ht="15.75" customHeight="1">
      <c r="B247" s="50"/>
    </row>
    <row r="248" ht="15.75" customHeight="1">
      <c r="B248" s="50"/>
    </row>
    <row r="249" ht="15.75" customHeight="1">
      <c r="B249" s="50"/>
    </row>
    <row r="250" ht="15.75" customHeight="1">
      <c r="B250" s="50"/>
    </row>
    <row r="251" ht="15.75" customHeight="1">
      <c r="B251" s="50"/>
    </row>
    <row r="252" ht="15.75" customHeight="1">
      <c r="B252" s="50"/>
    </row>
    <row r="253" ht="15.75" customHeight="1">
      <c r="B253" s="50"/>
    </row>
    <row r="254" ht="15.75" customHeight="1">
      <c r="B254" s="50"/>
    </row>
    <row r="255" ht="15.75" customHeight="1">
      <c r="B255" s="50"/>
    </row>
    <row r="256" ht="15.75" customHeight="1">
      <c r="B256" s="50"/>
    </row>
    <row r="257" ht="15.75" customHeight="1">
      <c r="B257" s="50"/>
    </row>
    <row r="258" ht="15.75" customHeight="1">
      <c r="B258" s="50"/>
    </row>
    <row r="259" ht="15.75" customHeight="1">
      <c r="B259" s="50"/>
    </row>
    <row r="260" ht="15.75" customHeight="1">
      <c r="B260" s="50"/>
    </row>
    <row r="261" ht="15.75" customHeight="1">
      <c r="B261" s="50"/>
    </row>
    <row r="262" ht="15.75" customHeight="1">
      <c r="B262" s="50"/>
    </row>
    <row r="263" ht="15.75" customHeight="1">
      <c r="B263" s="50"/>
    </row>
    <row r="264" ht="15.75" customHeight="1">
      <c r="B264" s="50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K1:BA1"/>
    <mergeCell ref="K2:X2"/>
    <mergeCell ref="Y2:AL2"/>
    <mergeCell ref="AM2:AZ2"/>
    <mergeCell ref="C4:AZ4"/>
    <mergeCell ref="C6:AZ6"/>
    <mergeCell ref="C8:AZ8"/>
    <mergeCell ref="Y23:AL23"/>
    <mergeCell ref="AM23:AZ23"/>
    <mergeCell ref="C10:AZ10"/>
    <mergeCell ref="C12:AZ12"/>
    <mergeCell ref="C14:AZ14"/>
    <mergeCell ref="C16:AZ16"/>
    <mergeCell ref="C18:AZ18"/>
    <mergeCell ref="K22:BA22"/>
    <mergeCell ref="K23:X23"/>
    <mergeCell ref="C25:AZ25"/>
    <mergeCell ref="C27:AZ27"/>
    <mergeCell ref="C29:AZ29"/>
    <mergeCell ref="C31:AZ31"/>
    <mergeCell ref="C33:AZ33"/>
    <mergeCell ref="C35:AZ35"/>
    <mergeCell ref="C37:AZ37"/>
    <mergeCell ref="C50:AZ50"/>
    <mergeCell ref="C52:AZ52"/>
    <mergeCell ref="C54:AZ54"/>
    <mergeCell ref="C56:AZ56"/>
    <mergeCell ref="C58:AZ58"/>
    <mergeCell ref="C60:AZ60"/>
    <mergeCell ref="C39:AZ39"/>
    <mergeCell ref="K43:BA43"/>
    <mergeCell ref="K44:X44"/>
    <mergeCell ref="Y44:AL44"/>
    <mergeCell ref="AM44:AZ44"/>
    <mergeCell ref="C46:AZ46"/>
    <mergeCell ref="C48:AZ48"/>
  </mergeCells>
  <conditionalFormatting sqref="A1:BA101">
    <cfRule type="cellIs" dxfId="0" priority="1" operator="equal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