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gabrielepozzato/Dropbox/Dataset_SECL_INR21700-M50T/"/>
    </mc:Choice>
  </mc:AlternateContent>
  <xr:revisionPtr revIDLastSave="0" documentId="13_ncr:1_{C1875D75-BD7E-A441-8BA1-2354D5889B5A}" xr6:coauthVersionLast="47" xr6:coauthVersionMax="47" xr10:uidLastSave="{00000000-0000-0000-0000-000000000000}"/>
  <bookViews>
    <workbookView xWindow="28800" yWindow="500" windowWidth="38400" windowHeight="21100" xr2:uid="{72873491-4A0D-C540-9385-367D38C5FA59}"/>
  </bookViews>
  <sheets>
    <sheet name="INFO" sheetId="1" r:id="rId1"/>
    <sheet name="Dataset_structure" sheetId="8" r:id="rId2"/>
    <sheet name="Signals_description" sheetId="9" r:id="rId3"/>
    <sheet name="Capacity_test" sheetId="6" r:id="rId4"/>
    <sheet name="EIS" sheetId="3" r:id="rId5"/>
    <sheet name="HPPC" sheetId="5" r:id="rId6"/>
    <sheet name="Cycling_test" sheetId="7" r:id="rId7"/>
    <sheet name="Cycling_protocol" sheetId="11" r:id="rId8"/>
    <sheet name="Temperature"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3" l="1"/>
  <c r="J11" i="3"/>
  <c r="H16" i="3"/>
  <c r="G16" i="3"/>
  <c r="F16" i="3"/>
  <c r="J12" i="6"/>
  <c r="I12" i="6"/>
  <c r="H16" i="6"/>
  <c r="G16" i="6"/>
  <c r="F16" i="6"/>
  <c r="D16" i="6"/>
  <c r="I12" i="5"/>
  <c r="J12" i="5"/>
  <c r="D16" i="5"/>
  <c r="H16" i="5"/>
  <c r="G16" i="5"/>
  <c r="F16" i="5"/>
  <c r="H15" i="3"/>
  <c r="G15" i="3"/>
  <c r="F15" i="3"/>
  <c r="J11" i="5"/>
  <c r="I11" i="5"/>
  <c r="H15" i="5"/>
  <c r="G15" i="5"/>
  <c r="F15" i="5"/>
  <c r="D15" i="5"/>
  <c r="J10" i="6"/>
  <c r="J11" i="6" s="1"/>
  <c r="J10" i="3"/>
  <c r="J10" i="5"/>
  <c r="H14" i="3"/>
  <c r="G14" i="3"/>
  <c r="F14" i="3"/>
  <c r="I10" i="6"/>
  <c r="I11" i="6" s="1"/>
  <c r="I10" i="5"/>
  <c r="H14" i="6"/>
  <c r="H15" i="6" s="1"/>
  <c r="G14" i="6"/>
  <c r="G15" i="6" s="1"/>
  <c r="F14" i="6"/>
  <c r="F15" i="6" s="1"/>
  <c r="D14" i="6"/>
  <c r="D15" i="6" s="1"/>
  <c r="H14" i="5" l="1"/>
  <c r="G14" i="5"/>
  <c r="F14" i="5"/>
  <c r="D14" i="5"/>
  <c r="B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3223F1D9-0713-234A-9514-B19826EDB693}">
      <text>
        <r>
          <rPr>
            <b/>
            <sz val="10"/>
            <color rgb="FF000000"/>
            <rFont val="Tahoma"/>
            <family val="2"/>
          </rPr>
          <t>Fixture change: a low resistance fixture is used starting from Diag_2 (impedance 30-40[mOhm] lower with respect to previous diagnostics tests)</t>
        </r>
      </text>
    </comment>
    <comment ref="C8" authorId="0" shapeId="0" xr:uid="{2B134D0C-7B37-C944-94DE-FD1E54E5BFF6}">
      <text>
        <r>
          <rPr>
            <b/>
            <sz val="10"/>
            <color rgb="FF000000"/>
            <rFont val="Calibri"/>
            <family val="2"/>
            <scheme val="minor"/>
          </rPr>
          <t>Fixture change: a low resistance fixture is used starting from Diag_7 (impedance 30-40[mOhm] lower with respect to previous diagnostics tests)</t>
        </r>
        <r>
          <rPr>
            <sz val="10"/>
            <color rgb="FF000000"/>
            <rFont val="Calibri"/>
            <family val="2"/>
            <scheme val="minor"/>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69297AE3-C530-CB4F-B051-0F606B811370}">
      <text>
        <r>
          <rPr>
            <b/>
            <sz val="10"/>
            <color rgb="FF000000"/>
            <rFont val="Calibri"/>
            <family val="2"/>
            <scheme val="minor"/>
          </rPr>
          <t>Fixture change: a low resistance fixture is used starting from Diag_2 (impedance 30-40[mOhm] lower with respect to previous diagnostics tests)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8D65833F-2056-6544-9A02-0FB11A19D18E}">
      <text>
        <r>
          <rPr>
            <b/>
            <sz val="10"/>
            <color rgb="FF000000"/>
            <rFont val="Calibri"/>
            <family val="2"/>
            <scheme val="minor"/>
          </rPr>
          <t>Fixture change: a low resistance fixture is used starting from Diag_2 (impedance 30-40[mOhm] lower with respect to previous diagnostics tests)</t>
        </r>
      </text>
    </comment>
    <comment ref="C8" authorId="0" shapeId="0" xr:uid="{D3F7AA73-51F6-3841-8196-15A98FC156D7}">
      <text>
        <r>
          <rPr>
            <b/>
            <sz val="10"/>
            <color rgb="FF000000"/>
            <rFont val="Calibri"/>
            <family val="2"/>
            <scheme val="minor"/>
          </rPr>
          <t>Fixture change: a low resistance fixture is used starting from Diag_7 (impedance 30-40[mOhm] lower with respect to previous diagnostics tests)</t>
        </r>
      </text>
    </comment>
  </commentList>
</comments>
</file>

<file path=xl/sharedStrings.xml><?xml version="1.0" encoding="utf-8"?>
<sst xmlns="http://schemas.openxmlformats.org/spreadsheetml/2006/main" count="345" uniqueCount="117">
  <si>
    <t>W3</t>
  </si>
  <si>
    <t>W4</t>
  </si>
  <si>
    <t>W5</t>
  </si>
  <si>
    <t>W7</t>
  </si>
  <si>
    <t>W8</t>
  </si>
  <si>
    <t>W9</t>
  </si>
  <si>
    <t>W10</t>
  </si>
  <si>
    <t>G1</t>
  </si>
  <si>
    <t>V4</t>
  </si>
  <si>
    <t>V5</t>
  </si>
  <si>
    <t>Diag_1</t>
  </si>
  <si>
    <t>Diag_2</t>
  </si>
  <si>
    <t>Diag_3</t>
  </si>
  <si>
    <t>Diag_4</t>
  </si>
  <si>
    <t>Diag_5</t>
  </si>
  <si>
    <t>Diag_6</t>
  </si>
  <si>
    <t>Diag_7</t>
  </si>
  <si>
    <t>Diag_8</t>
  </si>
  <si>
    <t>Diag_9</t>
  </si>
  <si>
    <t>N</t>
  </si>
  <si>
    <t>Cell dismissed</t>
  </si>
  <si>
    <t>-</t>
  </si>
  <si>
    <t>Not performed yet</t>
  </si>
  <si>
    <t>Cycling_1</t>
  </si>
  <si>
    <t>Cycling_2</t>
  </si>
  <si>
    <t>Cycling_3</t>
  </si>
  <si>
    <t>Cycling_4</t>
  </si>
  <si>
    <t>Cycling_5</t>
  </si>
  <si>
    <t>Cycling_6</t>
  </si>
  <si>
    <t>Cycling_7</t>
  </si>
  <si>
    <t>Cycling_8</t>
  </si>
  <si>
    <t>Not available (equipment issues)</t>
  </si>
  <si>
    <t>Last modified</t>
  </si>
  <si>
    <t>Date_Time</t>
  </si>
  <si>
    <t>Test_Time(s)</t>
  </si>
  <si>
    <t>Step_Time(s)</t>
  </si>
  <si>
    <t>Step_Index</t>
  </si>
  <si>
    <t>Cycle_Index</t>
  </si>
  <si>
    <t>Voltage(V)</t>
  </si>
  <si>
    <t>Current(A)</t>
  </si>
  <si>
    <t>Charge_Capacity(Ah)</t>
  </si>
  <si>
    <t>Discharge_Capacity(Ah)</t>
  </si>
  <si>
    <t>Charge_Energy(Wh)</t>
  </si>
  <si>
    <t>Discharge_Energy(Wh)</t>
  </si>
  <si>
    <t>ACR(Ohm)</t>
  </si>
  <si>
    <t>Internal Resistance(Ohm)</t>
  </si>
  <si>
    <t>dV/dt(V/s)</t>
  </si>
  <si>
    <t>Aux_Temperature(°C)</t>
  </si>
  <si>
    <t>* Signals inside sheets 'Channel*'</t>
  </si>
  <si>
    <t>Capacity tests, HPPC, cycling tests*</t>
  </si>
  <si>
    <t>Device_ID</t>
  </si>
  <si>
    <t>Test_ID</t>
  </si>
  <si>
    <t>Channel_ID</t>
  </si>
  <si>
    <t>Cycle_ID</t>
  </si>
  <si>
    <t>Step_ID</t>
  </si>
  <si>
    <t>Pt</t>
  </si>
  <si>
    <t>EIS**</t>
  </si>
  <si>
    <t>** Signals inside sheets 'ACIM_Chan*'</t>
  </si>
  <si>
    <t>Time the data is taken, start of test = 0</t>
  </si>
  <si>
    <t>Time the data is taken, start of each step = 0</t>
  </si>
  <si>
    <t>Current at this point</t>
  </si>
  <si>
    <t>Cycle number of current step at this point</t>
  </si>
  <si>
    <t>Step number at this point</t>
  </si>
  <si>
    <t>Date and time in the format of hh:mm:ss.sss when viewed in Excel</t>
  </si>
  <si>
    <t>Voltage at this point</t>
  </si>
  <si>
    <t>Charge energy at this point (always positive)</t>
  </si>
  <si>
    <t>Discharge energy at this point (always positive)</t>
  </si>
  <si>
    <t>dV/dt</t>
  </si>
  <si>
    <t>Internal resistance</t>
  </si>
  <si>
    <t>Cell surface temperature</t>
  </si>
  <si>
    <t>AC impedance</t>
  </si>
  <si>
    <t>Device identifier</t>
  </si>
  <si>
    <t>Test identifier</t>
  </si>
  <si>
    <t>Channel identifier</t>
  </si>
  <si>
    <t>Cycle identifier</t>
  </si>
  <si>
    <t>Step identifier</t>
  </si>
  <si>
    <t xml:space="preserve">Frequency </t>
  </si>
  <si>
    <t>Phase</t>
  </si>
  <si>
    <t>Modulus</t>
  </si>
  <si>
    <t>Zmod(Ohm)</t>
  </si>
  <si>
    <t>Zphz(deg)</t>
  </si>
  <si>
    <t>Freq(Hz)</t>
  </si>
  <si>
    <t>Point identifier</t>
  </si>
  <si>
    <t>#</t>
  </si>
  <si>
    <t>Available (the number of cycles performed during each batch is shown)</t>
  </si>
  <si>
    <t>1) Aging cycling protocol (Table 2 of the paper)</t>
  </si>
  <si>
    <t>STEP</t>
  </si>
  <si>
    <t>ACTION</t>
  </si>
  <si>
    <t>EXIT CONDITION</t>
  </si>
  <si>
    <t>CC charge at C-rate specified in the second column of table on the right</t>
  </si>
  <si>
    <t xml:space="preserve">4V is reached </t>
  </si>
  <si>
    <t>CV charge</t>
  </si>
  <si>
    <t>Current below 50mA</t>
  </si>
  <si>
    <t>CC charge at C/4</t>
  </si>
  <si>
    <t>4.2V is reached</t>
  </si>
  <si>
    <t>CV charge followed by 30min rest</t>
  </si>
  <si>
    <t>CC discharge at C/4</t>
  </si>
  <si>
    <t>20% discharged capacity (80% SOC)</t>
  </si>
  <si>
    <t>UDDS discharge</t>
  </si>
  <si>
    <t>60% discharged capacity (20% SOC)</t>
  </si>
  <si>
    <t>2) Highlights on steps 5 and 6</t>
  </si>
  <si>
    <t>Discharge capacity (𝑄_𝑑𝑖𝑠) at this point (always positive)</t>
  </si>
  <si>
    <r>
      <t>Charge capacity (𝑄_</t>
    </r>
    <r>
      <rPr>
        <i/>
        <sz val="12"/>
        <color theme="1"/>
        <rFont val="Cambria"/>
        <family val="1"/>
      </rPr>
      <t>ch</t>
    </r>
    <r>
      <rPr>
        <sz val="12"/>
        <color theme="1"/>
        <rFont val="Calibri"/>
        <family val="2"/>
        <scheme val="minor"/>
      </rPr>
      <t>) at this point (always positive)</t>
    </r>
  </si>
  <si>
    <t>Diag_10</t>
  </si>
  <si>
    <t>Diag_11</t>
  </si>
  <si>
    <t>Cycling_9</t>
  </si>
  <si>
    <t>Cycling_10</t>
  </si>
  <si>
    <t>Diag_12</t>
  </si>
  <si>
    <t>Cycling_11</t>
  </si>
  <si>
    <t>Available (the number of cycles experienced by the cell is shown)</t>
  </si>
  <si>
    <t>Cycling_12</t>
  </si>
  <si>
    <t>Diag_13</t>
  </si>
  <si>
    <t>Cycling_13</t>
  </si>
  <si>
    <t>Diag_14</t>
  </si>
  <si>
    <t>Cycling_14</t>
  </si>
  <si>
    <t>Diag_15</t>
  </si>
  <si>
    <t>In case of trouble downloading  data from OSF, use this DropBox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</si>
</sst>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000"/>
  </numFmts>
  <fonts count="15" x14ac:knownFonts="1">
    <font>
      <sz val="12"/>
      <color theme="1"/>
      <name val="Calibri"/>
      <family val="2"/>
      <scheme val="minor"/>
    </font>
    <font>
      <b/>
      <sz val="12"/>
      <color theme="1"/>
      <name val="Calibri"/>
      <family val="2"/>
      <scheme val="minor"/>
    </font>
    <font>
      <sz val="8"/>
      <name val="Calibri"/>
      <family val="2"/>
      <scheme val="minor"/>
    </font>
    <font>
      <b/>
      <sz val="12"/>
      <color rgb="FFFF0000"/>
      <name val="Calibri"/>
      <family val="2"/>
      <scheme val="minor"/>
    </font>
    <font>
      <b/>
      <sz val="12"/>
      <color rgb="FF000000"/>
      <name val="Calibri"/>
      <family val="2"/>
      <scheme val="minor"/>
    </font>
    <font>
      <b/>
      <sz val="12"/>
      <color rgb="FFC00000"/>
      <name val="Calibri"/>
      <family val="2"/>
      <scheme val="minor"/>
    </font>
    <font>
      <sz val="12"/>
      <color rgb="FF000000"/>
      <name val="Calibri"/>
      <family val="2"/>
      <scheme val="minor"/>
    </font>
    <font>
      <b/>
      <sz val="10"/>
      <color rgb="FF000000"/>
      <name val="Tahoma"/>
      <family val="2"/>
    </font>
    <font>
      <sz val="10"/>
      <color rgb="FF000000"/>
      <name val="Calibri"/>
      <family val="2"/>
      <scheme val="minor"/>
    </font>
    <font>
      <b/>
      <sz val="10"/>
      <color rgb="FF000000"/>
      <name val="Calibri"/>
      <family val="2"/>
      <scheme val="minor"/>
    </font>
    <font>
      <b/>
      <sz val="15"/>
      <color rgb="FFFF0000"/>
      <name val="Calibri"/>
      <family val="2"/>
      <scheme val="minor"/>
    </font>
    <font>
      <i/>
      <sz val="12"/>
      <color theme="1"/>
      <name val="Calibri"/>
      <family val="2"/>
      <scheme val="minor"/>
    </font>
    <font>
      <sz val="10"/>
      <color theme="1"/>
      <name val="Helvetica"/>
      <family val="2"/>
    </font>
    <font>
      <i/>
      <sz val="12"/>
      <color theme="1"/>
      <name val="Cambria"/>
      <family val="1"/>
    </font>
    <font>
      <u/>
      <sz val="12"/>
      <color theme="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35">
    <xf numFmtId="0" fontId="0" fillId="0" borderId="0" xfId="0"/>
    <xf numFmtId="0" fontId="0" fillId="0" borderId="1" xfId="0" applyBorder="1"/>
    <xf numFmtId="0" fontId="1" fillId="0" borderId="1" xfId="0" applyFont="1" applyBorder="1" applyAlignment="1">
      <alignment horizontal="center" vertical="center"/>
    </xf>
    <xf numFmtId="0" fontId="3" fillId="0" borderId="0" xfId="0" applyFont="1"/>
    <xf numFmtId="0" fontId="0" fillId="4" borderId="1" xfId="0" applyFill="1" applyBorder="1"/>
    <xf numFmtId="0" fontId="0" fillId="5" borderId="1" xfId="0" applyFill="1" applyBorder="1" applyAlignment="1">
      <alignment horizontal="center" vertical="center"/>
    </xf>
    <xf numFmtId="0" fontId="1" fillId="0" borderId="1" xfId="0" applyFont="1" applyBorder="1" applyAlignment="1">
      <alignment horizontal="center"/>
    </xf>
    <xf numFmtId="0" fontId="4" fillId="0" borderId="1" xfId="0" applyFont="1" applyBorder="1" applyAlignment="1">
      <alignment horizontal="center"/>
    </xf>
    <xf numFmtId="0" fontId="1" fillId="2" borderId="1" xfId="0" applyFont="1" applyFill="1" applyBorder="1"/>
    <xf numFmtId="0" fontId="0" fillId="6" borderId="1" xfId="0"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wrapText="1"/>
    </xf>
    <xf numFmtId="0" fontId="1" fillId="0" borderId="2" xfId="0" applyFont="1" applyBorder="1" applyAlignment="1">
      <alignment horizontal="center" vertical="center"/>
    </xf>
    <xf numFmtId="15" fontId="5" fillId="0" borderId="3" xfId="0" applyNumberFormat="1" applyFont="1" applyBorder="1" applyAlignment="1">
      <alignment horizontal="center" vertical="center"/>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164" fontId="0" fillId="0" borderId="6" xfId="0" applyNumberFormat="1" applyBorder="1" applyAlignment="1">
      <alignment horizontal="left"/>
    </xf>
    <xf numFmtId="0" fontId="1"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xf>
    <xf numFmtId="0" fontId="6" fillId="0" borderId="0" xfId="0" applyFont="1"/>
    <xf numFmtId="0" fontId="10" fillId="0" borderId="0" xfId="0" applyFont="1"/>
    <xf numFmtId="0" fontId="1" fillId="3" borderId="1" xfId="0" applyFont="1" applyFill="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1" fillId="0" borderId="0" xfId="0" applyFont="1" applyAlignment="1">
      <alignment horizontal="center" vertical="center"/>
    </xf>
    <xf numFmtId="0" fontId="1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114572</xdr:colOff>
      <xdr:row>1</xdr:row>
      <xdr:rowOff>154034</xdr:rowOff>
    </xdr:from>
    <xdr:to>
      <xdr:col>15</xdr:col>
      <xdr:colOff>284480</xdr:colOff>
      <xdr:row>60</xdr:row>
      <xdr:rowOff>0</xdr:rowOff>
    </xdr:to>
    <xdr:sp macro="" textlink="">
      <xdr:nvSpPr>
        <xdr:cNvPr id="2" name="TextBox 1">
          <a:extLst>
            <a:ext uri="{FF2B5EF4-FFF2-40B4-BE49-F238E27FC236}">
              <a16:creationId xmlns:a16="http://schemas.microsoft.com/office/drawing/2014/main" id="{7509FF53-290D-A74C-A11E-213E241C0849}"/>
            </a:ext>
          </a:extLst>
        </xdr:cNvPr>
        <xdr:cNvSpPr txBox="1"/>
      </xdr:nvSpPr>
      <xdr:spPr>
        <a:xfrm>
          <a:off x="114572" y="365701"/>
          <a:ext cx="13582890" cy="116770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p>
        <a:p>
          <a:r>
            <a:rPr lang="en-US" sz="1100"/>
            <a:t>Authors: Gabriele Pozzato, Anirudh Allam, Simona Onori</a:t>
          </a:r>
        </a:p>
        <a:p>
          <a:r>
            <a:rPr lang="en-US" sz="1100"/>
            <a:t>Affiliation: Stanford University, Department of Energy Resources Engineering</a:t>
          </a:r>
        </a:p>
        <a:p>
          <a:r>
            <a:rPr lang="en-US" sz="1100"/>
            <a:t>  </a:t>
          </a:r>
        </a:p>
        <a:p>
          <a:r>
            <a:rPr lang="en-US" sz="1100"/>
            <a:t>Property of Stanford Energy Control Lab (SECL) - https://onorilab.stanford.edu/</a:t>
          </a:r>
          <a:r>
            <a:rPr lang="en-US" sz="1100" baseline="0"/>
            <a:t> </a:t>
          </a:r>
          <a:endParaRPr lang="en-US" sz="1100"/>
        </a:p>
        <a:p>
          <a:r>
            <a:rPr lang="en-US" sz="1100"/>
            <a:t>-----------------------------------------------------------------------------------------------------------</a:t>
          </a:r>
        </a:p>
        <a:p>
          <a:endParaRPr lang="en-US" sz="1100"/>
        </a:p>
        <a:p>
          <a:r>
            <a:rPr lang="en-US" sz="1100"/>
            <a:t>- General comments</a:t>
          </a:r>
        </a:p>
        <a:p>
          <a:r>
            <a:rPr lang="en-US" sz="1100"/>
            <a:t>    &gt; For both diagnostic and cycling tests, data are provided in .xlsx (raw) and .mat (processed) form</a:t>
          </a:r>
        </a:p>
        <a:p>
          <a:r>
            <a:rPr lang="en-US" sz="1100" baseline="0"/>
            <a:t>              &gt;&gt; .mat files are reduced in size (~6.3% of the ~248.9GB raw dataset)</a:t>
          </a:r>
        </a:p>
        <a:p>
          <a:r>
            <a:rPr lang="en-US" sz="1100" baseline="0"/>
            <a:t>              &gt;&gt; .mat files are useful in particular for cycling tests</a:t>
          </a:r>
        </a:p>
        <a:p>
          <a:r>
            <a:rPr lang="en-US" sz="1100" baseline="0"/>
            <a:t>	&gt;&gt;&gt; For each cell, cycling tests are composed of several .xlsx files that must be merged for analysis/algorithm development</a:t>
          </a:r>
        </a:p>
        <a:p>
          <a:r>
            <a:rPr lang="en-US" sz="1100" baseline="0"/>
            <a:t>	&gt;&gt;&gt; For each cell, the .mat files are obtained merging all the .xlsx files</a:t>
          </a:r>
        </a:p>
        <a:p>
          <a:r>
            <a:rPr lang="en-US" sz="1100" baseline="0"/>
            <a:t>    &gt; The authors have focused their analysis on current and voltage profiles so far</a:t>
          </a:r>
        </a:p>
        <a:p>
          <a:r>
            <a:rPr lang="en-US" sz="1100" baseline="0"/>
            <a:t>              &gt;&gt; Raw data contain additional signals (such as temperature) that can be accessed by the user. It is the responsibility of the user to carefully analyze these additional signals before using them (sheet "Temperature" provides additional details on the surface temperature sensing)</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 Sheets 'Dataset_structure' and 'Signals_description' show the dataset structure and provide a description of the signals contained in the .xlsx files</a:t>
          </a: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 Sheet 'Cycling_protocol' provide additional details on the cycling protocol</a:t>
          </a:r>
        </a:p>
        <a:p>
          <a:endParaRPr lang="en-US" sz="1100"/>
        </a:p>
        <a:p>
          <a:r>
            <a:rPr lang="en-US" sz="1100"/>
            <a:t>- Cell properties</a:t>
          </a:r>
        </a:p>
        <a:p>
          <a:r>
            <a:rPr lang="en-US" sz="1100"/>
            <a:t>    &gt; Model/chemistry: LG Chem INR21700-M50T, NMC </a:t>
          </a:r>
        </a:p>
        <a:p>
          <a:r>
            <a:rPr lang="en-US" sz="1100"/>
            <a:t>    &gt; Weight: 0.06925kg</a:t>
          </a:r>
        </a:p>
        <a:p>
          <a:r>
            <a:rPr lang="en-US" sz="1100"/>
            <a:t>    &gt; Size (diameter x length): 21.44mm x 70.80mm </a:t>
          </a:r>
        </a:p>
        <a:p>
          <a:r>
            <a:rPr lang="en-US" sz="1100"/>
            <a:t>    &gt; Nominal capacity: 4.85Ah</a:t>
          </a:r>
        </a:p>
        <a:p>
          <a:r>
            <a:rPr lang="en-US" sz="1100"/>
            <a:t>    &gt; Nominal voltage: 3.63V</a:t>
          </a:r>
        </a:p>
        <a:p>
          <a:r>
            <a:rPr lang="en-US" sz="1100"/>
            <a:t>    &gt; Charge cutoff voltage: 4.2V</a:t>
          </a:r>
        </a:p>
        <a:p>
          <a:r>
            <a:rPr lang="en-US" sz="1100"/>
            <a:t>    &gt; Discharge cutoff voltage: 2.5V</a:t>
          </a:r>
        </a:p>
        <a:p>
          <a:r>
            <a:rPr lang="en-US" sz="1100"/>
            <a:t>    &gt; Cutoff current: 50mA</a:t>
          </a:r>
        </a:p>
        <a:p>
          <a:endParaRPr lang="en-US" sz="1100"/>
        </a:p>
        <a:p>
          <a:r>
            <a:rPr lang="en-US" sz="1100"/>
            <a:t>- diagnostic_tests: HPPC, EIS (@20, 50, 80% SOC), and capacity test (@C/20) data for all cells</a:t>
          </a:r>
        </a:p>
        <a:p>
          <a:pPr marL="0" marR="0" lvl="0" indent="0" defTabSz="914400" eaLnBrk="1" fontAlgn="auto" latinLnBrk="0" hangingPunct="1">
            <a:lnSpc>
              <a:spcPct val="100000"/>
            </a:lnSpc>
            <a:spcBef>
              <a:spcPts val="0"/>
            </a:spcBef>
            <a:spcAft>
              <a:spcPts val="0"/>
            </a:spcAft>
            <a:buClrTx/>
            <a:buSzTx/>
            <a:buFontTx/>
            <a:buNone/>
            <a:tabLst/>
            <a:defRPr/>
          </a:pPr>
          <a:r>
            <a:rPr lang="en-US" sz="1100"/>
            <a:t>    &gt;</a:t>
          </a:r>
          <a:r>
            <a:rPr lang="en-US" sz="1100" baseline="0"/>
            <a:t> Diag_#</a:t>
          </a:r>
          <a:r>
            <a:rPr lang="en-US" sz="1100"/>
            <a:t>: contains experimental</a:t>
          </a:r>
          <a:r>
            <a:rPr lang="en-US" sz="1100" baseline="0"/>
            <a:t> data</a:t>
          </a:r>
          <a:r>
            <a:rPr lang="en-US" sz="1100"/>
            <a:t> for diagnostic test </a:t>
          </a:r>
          <a:r>
            <a:rPr lang="en-US" sz="1100" baseline="0"/>
            <a:t>#, with # = 1, 2, ..., 9</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&gt;&gt; # = 1 are the diagnostic tests for pristine cells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&gt;&gt; Inside each Diag_# folder, the raw data for Capacity_test, EIS_test, and HPPC_test are collected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 _processed_mat: contains the .mat files collecting all diagnostic tests for all the cells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&gt;&gt; The Matlab script 'data_analysis.m' can be used to plot experimental profiles from capacity tests, EIS, and HPPC </a:t>
          </a:r>
        </a:p>
        <a:p>
          <a:r>
            <a:rPr lang="en-US" sz="1100" baseline="0"/>
            <a:t>             </a:t>
          </a:r>
          <a:endParaRPr lang="en-US" sz="1100"/>
        </a:p>
        <a:p>
          <a:r>
            <a:rPr lang="en-US" sz="1100"/>
            <a:t>-</a:t>
          </a:r>
          <a:r>
            <a:rPr lang="en-US" sz="1100" baseline="0"/>
            <a:t> </a:t>
          </a:r>
          <a:r>
            <a:rPr lang="en-US" sz="1100"/>
            <a:t>cycling_tests: aging cycling data for each cell</a:t>
          </a:r>
        </a:p>
        <a:p>
          <a:r>
            <a:rPr lang="en-US" sz="1100"/>
            <a:t>    &gt; Cycling_#: contains experimental</a:t>
          </a:r>
          <a:r>
            <a:rPr lang="en-US" sz="1100" baseline="0"/>
            <a:t> data</a:t>
          </a:r>
          <a:r>
            <a:rPr lang="en-US" sz="1100"/>
            <a:t> for cycling test </a:t>
          </a:r>
          <a:r>
            <a:rPr lang="en-US" sz="1100" baseline="0"/>
            <a:t>#, with # = 1, 2, ..., 8</a:t>
          </a:r>
        </a:p>
        <a:p>
          <a:r>
            <a:rPr lang="en-US" sz="1100" baseline="0"/>
            <a:t>              &gt;&gt; Inside each Cycling_# folder, folders G1, V4, V5, W3, ... contain raw data for each cell </a:t>
          </a:r>
        </a:p>
        <a:p>
          <a:r>
            <a:rPr lang="en-US" sz="1100" baseline="0"/>
            <a:t>	&gt;&gt;&gt; For some cells, cycling data may be split into more than one folder, e.g., Part1 and Part2 inside cycling_tests/Cycling_2/G1. In this scenario, data should be read starting from Part1 and then moving to Part2</a:t>
          </a:r>
        </a:p>
        <a:p>
          <a:r>
            <a:rPr lang="en-US" sz="1100" baseline="0"/>
            <a:t>              &gt;&gt; Inside each Cycling_# folder, _processed_mat contains  processed .mat files (the Matlab script 'data_analysis.m' can be used to plot experimental profiles) </a:t>
          </a:r>
        </a:p>
        <a:p>
          <a:endParaRPr lang="en-US" sz="1100" baseline="0"/>
        </a:p>
        <a:p>
          <a:r>
            <a:rPr lang="en-US" sz="1100" baseline="0"/>
            <a:t>- Notes:</a:t>
          </a:r>
        </a:p>
        <a:p>
          <a:r>
            <a:rPr lang="en-US" sz="1100" baseline="0"/>
            <a:t>    &gt; Positive current --&gt; charge, negative current --&gt; discharge</a:t>
          </a:r>
        </a:p>
        <a:p>
          <a:r>
            <a:rPr lang="en-US" sz="1100" baseline="0"/>
            <a:t>    &gt; Because of </a:t>
          </a:r>
          <a:r>
            <a:rPr lang="en-US" sz="1100" u="none" baseline="0"/>
            <a:t>Gamry </a:t>
          </a:r>
          <a:r>
            <a:rPr lang="en-US" sz="1100" u="none">
              <a:solidFill>
                <a:schemeClr val="dk1"/>
              </a:solidFill>
              <a:effectLst/>
              <a:latin typeface="+mn-lt"/>
              <a:ea typeface="+mn-ea"/>
              <a:cs typeface="+mn-cs"/>
            </a:rPr>
            <a:t>EIS 1010E</a:t>
          </a:r>
          <a:r>
            <a:rPr lang="en-US" sz="1100" u="none" baseline="0"/>
            <a:t> issues</a:t>
          </a:r>
          <a:r>
            <a:rPr lang="en-US" sz="1100" baseline="0"/>
            <a:t>, EIS diagnostic tests for W4, W5, W7, and G1 are missing (see sheet 'EIS') </a:t>
          </a:r>
        </a:p>
        <a:p>
          <a:r>
            <a:rPr lang="en-US" sz="1100" baseline="0"/>
            <a:t>    &gt; Depending on the Arbin channel used, the .xlsx raw data could contain 'RawData*' sheets: these sheets must be neglected. For capacity tests, HPPC, and cycling tests only sheets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'Channel*' should be considered. For EIS, only 'ACIM_Chan*' should be considered</a:t>
          </a:r>
        </a:p>
        <a:p>
          <a:r>
            <a:rPr lang="en-US" sz="1100" baseline="0"/>
            <a:t>    &gt; Arbin scheduling issues prevented to start UDDS cycling correctly </a:t>
          </a:r>
        </a:p>
        <a:p>
          <a:r>
            <a:rPr lang="en-US" sz="1100" baseline="0"/>
            <a:t>             &gt;&gt; Data can be used, however, the resting time between one Cycle and the next one is sometimes changing</a:t>
          </a:r>
        </a:p>
        <a:p>
          <a:r>
            <a:rPr lang="en-US" sz="1100" baseline="0"/>
            <a:t>             &gt;&gt; This problem can be seen between Diag_5 and Diag_8  (for cells W4, W5, W8, W9, W10) and between Diag_3 and Diag_4 (for G1, V4, V5)</a:t>
          </a:r>
        </a:p>
        <a:p>
          <a:r>
            <a:rPr lang="en-US" sz="1100" baseline="0"/>
            <a:t>    &gt; For some cells and cycling folders,  we have noticed an increased output voltage profile most probably caused by equipment issues. Cells with this problem (and cycling folders) are listed below:</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&gt;&gt; Cell W4: Cycling_3, Cycling_6, and Cycling_7</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&gt;&gt; Cell W5: Cycling_3</a:t>
          </a:r>
        </a:p>
        <a:p>
          <a:r>
            <a:rPr lang="en-US" sz="1100" baseline="0"/>
            <a:t>             &gt;&gt; Cell W7: Cycling_2 and Cycling_3</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 For some cells, cycling data may be split into more than one folder</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&gt;&gt; .mat files created from the concatenation of these folders show the behavior in the figure below (cycling_tests/Cycling_8/_processed_mat/W10.mat)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endParaRPr lang="en-US" sz="1100" baseline="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aseline="0"/>
            <a:t>    </a:t>
          </a:r>
          <a:endParaRPr lang="en-US" sz="1100" u="sng" baseline="0"/>
        </a:p>
      </xdr:txBody>
    </xdr:sp>
    <xdr:clientData/>
  </xdr:twoCellAnchor>
  <xdr:twoCellAnchor editAs="oneCell">
    <xdr:from>
      <xdr:col>0</xdr:col>
      <xdr:colOff>1055660</xdr:colOff>
      <xdr:row>49</xdr:row>
      <xdr:rowOff>102575</xdr:rowOff>
    </xdr:from>
    <xdr:to>
      <xdr:col>6</xdr:col>
      <xdr:colOff>202220</xdr:colOff>
      <xdr:row>59</xdr:row>
      <xdr:rowOff>165534</xdr:rowOff>
    </xdr:to>
    <xdr:pic>
      <xdr:nvPicPr>
        <xdr:cNvPr id="3" name="Picture 2">
          <a:extLst>
            <a:ext uri="{FF2B5EF4-FFF2-40B4-BE49-F238E27FC236}">
              <a16:creationId xmlns:a16="http://schemas.microsoft.com/office/drawing/2014/main" id="{19ABEE2D-55C5-8C40-B83B-6B8664763A9F}"/>
            </a:ext>
          </a:extLst>
        </xdr:cNvPr>
        <xdr:cNvPicPr>
          <a:picLocks noChangeAspect="1"/>
        </xdr:cNvPicPr>
      </xdr:nvPicPr>
      <xdr:blipFill>
        <a:blip xmlns:r="http://schemas.openxmlformats.org/officeDocument/2006/relationships" r:embed="rId1"/>
        <a:stretch>
          <a:fillRect/>
        </a:stretch>
      </xdr:blipFill>
      <xdr:spPr>
        <a:xfrm>
          <a:off x="1055660" y="9939505"/>
          <a:ext cx="4549630" cy="2068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253999</xdr:colOff>
      <xdr:row>0</xdr:row>
      <xdr:rowOff>169332</xdr:rowOff>
    </xdr:from>
    <xdr:to>
      <xdr:col>13</xdr:col>
      <xdr:colOff>152399</xdr:colOff>
      <xdr:row>70</xdr:row>
      <xdr:rowOff>191909</xdr:rowOff>
    </xdr:to>
    <xdr:pic>
      <xdr:nvPicPr>
        <xdr:cNvPr id="2" name="Picture 1">
          <a:extLst>
            <a:ext uri="{FF2B5EF4-FFF2-40B4-BE49-F238E27FC236}">
              <a16:creationId xmlns:a16="http://schemas.microsoft.com/office/drawing/2014/main" id="{E77E0FD7-EE3C-2045-9280-A176F73ED7D9}"/>
            </a:ext>
          </a:extLst>
        </xdr:cNvPr>
        <xdr:cNvPicPr>
          <a:picLocks noChangeAspect="1"/>
        </xdr:cNvPicPr>
      </xdr:nvPicPr>
      <xdr:blipFill>
        <a:blip xmlns:r="http://schemas.openxmlformats.org/officeDocument/2006/relationships" r:embed="rId1"/>
        <a:stretch>
          <a:fillRect/>
        </a:stretch>
      </xdr:blipFill>
      <xdr:spPr>
        <a:xfrm>
          <a:off x="253999" y="169332"/>
          <a:ext cx="10684933" cy="142465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88900</xdr:colOff>
      <xdr:row>0</xdr:row>
      <xdr:rowOff>139701</xdr:rowOff>
    </xdr:from>
    <xdr:to>
      <xdr:col>14</xdr:col>
      <xdr:colOff>431800</xdr:colOff>
      <xdr:row>12</xdr:row>
      <xdr:rowOff>101601</xdr:rowOff>
    </xdr:to>
    <xdr:pic>
      <xdr:nvPicPr>
        <xdr:cNvPr id="2" name="Picture 1">
          <a:extLst>
            <a:ext uri="{FF2B5EF4-FFF2-40B4-BE49-F238E27FC236}">
              <a16:creationId xmlns:a16="http://schemas.microsoft.com/office/drawing/2014/main" id="{51F48D58-93CE-1E40-8A64-EF273A5CA2F0}"/>
            </a:ext>
          </a:extLst>
        </xdr:cNvPr>
        <xdr:cNvPicPr>
          <a:picLocks noChangeAspect="1"/>
        </xdr:cNvPicPr>
      </xdr:nvPicPr>
      <xdr:blipFill>
        <a:blip xmlns:r="http://schemas.openxmlformats.org/officeDocument/2006/relationships" r:embed="rId1"/>
        <a:stretch>
          <a:fillRect/>
        </a:stretch>
      </xdr:blipFill>
      <xdr:spPr>
        <a:xfrm>
          <a:off x="7454900" y="139701"/>
          <a:ext cx="7772400" cy="3492500"/>
        </a:xfrm>
        <a:prstGeom prst="rect">
          <a:avLst/>
        </a:prstGeom>
        <a:ln>
          <a:solidFill>
            <a:schemeClr val="tx1"/>
          </a:solidFill>
        </a:ln>
      </xdr:spPr>
    </xdr:pic>
    <xdr:clientData/>
  </xdr:twoCellAnchor>
  <xdr:twoCellAnchor editAs="oneCell">
    <xdr:from>
      <xdr:col>1</xdr:col>
      <xdr:colOff>210329</xdr:colOff>
      <xdr:row>10</xdr:row>
      <xdr:rowOff>127001</xdr:rowOff>
    </xdr:from>
    <xdr:to>
      <xdr:col>3</xdr:col>
      <xdr:colOff>1844187</xdr:colOff>
      <xdr:row>23</xdr:row>
      <xdr:rowOff>190500</xdr:rowOff>
    </xdr:to>
    <xdr:pic>
      <xdr:nvPicPr>
        <xdr:cNvPr id="3" name="Picture 2">
          <a:extLst>
            <a:ext uri="{FF2B5EF4-FFF2-40B4-BE49-F238E27FC236}">
              <a16:creationId xmlns:a16="http://schemas.microsoft.com/office/drawing/2014/main" id="{A91921B1-C2A9-644B-80BE-28D5A74E270C}"/>
            </a:ext>
          </a:extLst>
        </xdr:cNvPr>
        <xdr:cNvPicPr>
          <a:picLocks noChangeAspect="1"/>
        </xdr:cNvPicPr>
      </xdr:nvPicPr>
      <xdr:blipFill>
        <a:blip xmlns:r="http://schemas.openxmlformats.org/officeDocument/2006/relationships" r:embed="rId2"/>
        <a:stretch>
          <a:fillRect/>
        </a:stretch>
      </xdr:blipFill>
      <xdr:spPr>
        <a:xfrm>
          <a:off x="1035829" y="3175001"/>
          <a:ext cx="5291458" cy="3200399"/>
        </a:xfrm>
        <a:prstGeom prst="rect">
          <a:avLst/>
        </a:prstGeom>
        <a:solidFill>
          <a:schemeClr val="bg1"/>
        </a:solidFill>
        <a:ln>
          <a:solidFill>
            <a:schemeClr val="tx1"/>
          </a:solidFill>
        </a:ln>
      </xdr:spPr>
    </xdr:pic>
    <xdr:clientData/>
  </xdr:twoCellAnchor>
  <xdr:twoCellAnchor>
    <xdr:from>
      <xdr:col>0</xdr:col>
      <xdr:colOff>469900</xdr:colOff>
      <xdr:row>29</xdr:row>
      <xdr:rowOff>152401</xdr:rowOff>
    </xdr:from>
    <xdr:to>
      <xdr:col>5</xdr:col>
      <xdr:colOff>228600</xdr:colOff>
      <xdr:row>44</xdr:row>
      <xdr:rowOff>63500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9E6A71D-1B66-2346-86EC-5978F707DE18}"/>
                </a:ext>
              </a:extLst>
            </xdr:cNvPr>
            <xdr:cNvSpPr txBox="1"/>
          </xdr:nvSpPr>
          <xdr:spPr>
            <a:xfrm>
              <a:off x="469900" y="8001001"/>
              <a:ext cx="7124700" cy="3530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 define the following signals:</a:t>
              </a:r>
            </a:p>
            <a:p>
              <a:r>
                <a:rPr lang="en-US" sz="1400"/>
                <a:t>- </a:t>
              </a:r>
              <a14:m>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𝑄</m:t>
                      </m:r>
                    </m:e>
                    <m:sub>
                      <m:r>
                        <a:rPr lang="en-US" sz="1400" i="1">
                          <a:latin typeface="Cambria Math" panose="02040503050406030204" pitchFamily="18" charset="0"/>
                        </a:rPr>
                        <m:t>𝑐h</m:t>
                      </m:r>
                    </m:sub>
                  </m:sSub>
                  <m:r>
                    <a:rPr lang="it-IT" sz="1400" b="0" i="1">
                      <a:latin typeface="Cambria Math" panose="02040503050406030204" pitchFamily="18" charset="0"/>
                    </a:rPr>
                    <m:t>(</m:t>
                  </m:r>
                  <m:r>
                    <a:rPr lang="it-IT" sz="1400" b="0" i="1">
                      <a:latin typeface="Cambria Math" panose="02040503050406030204" pitchFamily="18" charset="0"/>
                    </a:rPr>
                    <m:t>𝑡</m:t>
                  </m:r>
                  <m:r>
                    <a:rPr lang="it-IT" sz="1400" b="0" i="1">
                      <a:latin typeface="Cambria Math" panose="02040503050406030204" pitchFamily="18" charset="0"/>
                    </a:rPr>
                    <m:t>)</m:t>
                  </m:r>
                </m:oMath>
              </a14:m>
              <a:r>
                <a:rPr lang="en-US" sz="1400" baseline="0"/>
                <a:t>: charge capacity, time varying [Ah] (provided by Arbin equipment)</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 </a:t>
              </a:r>
              <a14:m>
                <m:oMath xmlns:m="http://schemas.openxmlformats.org/officeDocument/2006/math">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𝑄</m:t>
                      </m:r>
                    </m:e>
                    <m:sub>
                      <m:r>
                        <a:rPr lang="en-US" sz="1400" i="1" baseline="0">
                          <a:latin typeface="Cambria Math" panose="02040503050406030204" pitchFamily="18" charset="0"/>
                        </a:rPr>
                        <m:t>𝑑𝑖𝑠</m:t>
                      </m:r>
                    </m:sub>
                  </m:sSub>
                  <m:r>
                    <a:rPr lang="it-IT" sz="1400" b="0" i="1" baseline="0">
                      <a:latin typeface="Cambria Math" panose="02040503050406030204" pitchFamily="18" charset="0"/>
                    </a:rPr>
                    <m:t>(</m:t>
                  </m:r>
                  <m:r>
                    <a:rPr lang="it-IT" sz="1400" b="0" i="1" baseline="0">
                      <a:latin typeface="Cambria Math" panose="02040503050406030204" pitchFamily="18" charset="0"/>
                    </a:rPr>
                    <m:t>𝑡</m:t>
                  </m:r>
                  <m:r>
                    <a:rPr lang="it-IT" sz="1400" b="0" i="1" baseline="0">
                      <a:latin typeface="Cambria Math" panose="02040503050406030204" pitchFamily="18" charset="0"/>
                    </a:rPr>
                    <m:t>)</m:t>
                  </m:r>
                </m:oMath>
              </a14:m>
              <a:r>
                <a:rPr lang="en-US" sz="1400" baseline="0"/>
                <a:t>: discharge capacity, time varying [Ah] (provided by Arbin equipment)</a:t>
              </a:r>
            </a:p>
            <a:p>
              <a:r>
                <a:rPr lang="en-US" sz="1400" baseline="0"/>
                <a:t>- </a:t>
              </a:r>
              <a14:m>
                <m:oMath xmlns:m="http://schemas.openxmlformats.org/officeDocument/2006/math">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𝑄</m:t>
                      </m:r>
                    </m:e>
                    <m:sub>
                      <m:r>
                        <a:rPr lang="en-US" sz="1400" i="1" baseline="0">
                          <a:latin typeface="Cambria Math" panose="02040503050406030204" pitchFamily="18" charset="0"/>
                        </a:rPr>
                        <m:t>𝑐h𝑎𝑟</m:t>
                      </m:r>
                    </m:sub>
                  </m:sSub>
                </m:oMath>
              </a14:m>
              <a:r>
                <a:rPr lang="en-US" sz="1400" baseline="0"/>
                <a:t>: battery capacity according to the last diagnostic capacity test [Ah]</a:t>
              </a:r>
            </a:p>
            <a:p>
              <a:r>
                <a:rPr lang="en-US" sz="1400" baseline="0"/>
                <a:t>- </a:t>
              </a:r>
              <a14:m>
                <m:oMath xmlns:m="http://schemas.openxmlformats.org/officeDocument/2006/math">
                  <m:r>
                    <m:rPr>
                      <m:sty m:val="p"/>
                    </m:rPr>
                    <a:rPr lang="it-IT" sz="1400" b="0" i="0" baseline="0">
                      <a:latin typeface="Cambria Math" panose="02040503050406030204" pitchFamily="18" charset="0"/>
                    </a:rPr>
                    <m:t>Δ</m:t>
                  </m:r>
                  <m:r>
                    <a:rPr lang="en-US" sz="1400" i="1" baseline="0">
                      <a:latin typeface="Cambria Math" panose="02040503050406030204" pitchFamily="18" charset="0"/>
                    </a:rPr>
                    <m:t>𝑆𝑂</m:t>
                  </m:r>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𝐶</m:t>
                      </m:r>
                    </m:e>
                    <m:sub>
                      <m:r>
                        <a:rPr lang="en-US" sz="1400" i="1" baseline="0">
                          <a:latin typeface="Cambria Math" panose="02040503050406030204" pitchFamily="18" charset="0"/>
                        </a:rPr>
                        <m:t>5</m:t>
                      </m:r>
                    </m:sub>
                  </m:sSub>
                  <m:r>
                    <a:rPr lang="it-IT" sz="1400" b="0" i="0" baseline="0">
                      <a:latin typeface="Cambria Math" panose="02040503050406030204" pitchFamily="18" charset="0"/>
                    </a:rPr>
                    <m:t>=20/100</m:t>
                  </m:r>
                </m:oMath>
              </a14:m>
              <a:r>
                <a:rPr lang="en-US" sz="1400" baseline="0"/>
                <a:t>: delta SOC in Step 5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 </a:t>
              </a:r>
              <a14:m>
                <m:oMath xmlns:m="http://schemas.openxmlformats.org/officeDocument/2006/math">
                  <m:r>
                    <m:rPr>
                      <m:sty m:val="p"/>
                    </m:rPr>
                    <a:rPr lang="it-IT" sz="1400" b="0" i="0" baseline="0">
                      <a:latin typeface="Cambria Math" panose="02040503050406030204" pitchFamily="18" charset="0"/>
                    </a:rPr>
                    <m:t>Δ</m:t>
                  </m:r>
                  <m:r>
                    <a:rPr lang="en-US" sz="1400" i="1" baseline="0">
                      <a:latin typeface="Cambria Math" panose="02040503050406030204" pitchFamily="18" charset="0"/>
                    </a:rPr>
                    <m:t>𝑆𝑂</m:t>
                  </m:r>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𝐶</m:t>
                      </m:r>
                    </m:e>
                    <m:sub>
                      <m:r>
                        <a:rPr lang="en-US" sz="1400" i="1" baseline="0">
                          <a:latin typeface="Cambria Math" panose="02040503050406030204" pitchFamily="18" charset="0"/>
                        </a:rPr>
                        <m:t>6</m:t>
                      </m:r>
                    </m:sub>
                  </m:sSub>
                  <m:r>
                    <a:rPr lang="it-IT" sz="1400" b="0" i="1" baseline="0">
                      <a:latin typeface="Cambria Math" panose="02040503050406030204" pitchFamily="18" charset="0"/>
                    </a:rPr>
                    <m:t>=</m:t>
                  </m:r>
                  <m:r>
                    <a:rPr lang="en-US" sz="1400" i="1" baseline="0">
                      <a:latin typeface="Cambria Math" panose="02040503050406030204" pitchFamily="18" charset="0"/>
                    </a:rPr>
                    <m:t>60/100</m:t>
                  </m:r>
                </m:oMath>
              </a14:m>
              <a:r>
                <a:rPr lang="en-US" sz="1400" baseline="0"/>
                <a:t>: delta SOC in Step 6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--&gt; All quantities are positive</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Referring to figure on the right, the transitions between one step and the other happen according to the follwing procedure:</a:t>
              </a:r>
              <a:endParaRPr lang="en-US" sz="1400"/>
            </a:p>
            <a:p>
              <a:r>
                <a:rPr lang="en-US" sz="1400" b="1"/>
                <a:t>(a) </a:t>
              </a:r>
              <a14:m>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𝑄</m:t>
                      </m:r>
                    </m:e>
                    <m:sub>
                      <m:r>
                        <a:rPr lang="en-US" sz="1400" i="1">
                          <a:latin typeface="Cambria Math" panose="02040503050406030204" pitchFamily="18" charset="0"/>
                        </a:rPr>
                        <m:t>𝑐h</m:t>
                      </m:r>
                    </m:sub>
                  </m:sSub>
                  <m:r>
                    <a:rPr lang="en-US" sz="1400" i="1">
                      <a:latin typeface="Cambria Math" panose="02040503050406030204" pitchFamily="18" charset="0"/>
                    </a:rPr>
                    <m:t> </m:t>
                  </m:r>
                </m:oMath>
              </a14:m>
              <a:r>
                <a:rPr lang="en-US" sz="1400"/>
                <a:t>and </a:t>
              </a:r>
              <a14:m>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𝑄</m:t>
                      </m:r>
                    </m:e>
                    <m:sub>
                      <m:r>
                        <a:rPr lang="en-US" sz="1400" i="1">
                          <a:latin typeface="Cambria Math" panose="02040503050406030204" pitchFamily="18" charset="0"/>
                        </a:rPr>
                        <m:t>𝑑𝑖𝑠</m:t>
                      </m:r>
                    </m:sub>
                  </m:sSub>
                  <m:r>
                    <a:rPr lang="en-US" sz="1400" i="1">
                      <a:latin typeface="Cambria Math" panose="02040503050406030204" pitchFamily="18" charset="0"/>
                    </a:rPr>
                    <m:t> </m:t>
                  </m:r>
                </m:oMath>
              </a14:m>
              <a:r>
                <a:rPr lang="en-US" sz="1400"/>
                <a:t>are reset and Step 5 starts</a:t>
              </a:r>
            </a:p>
            <a:p>
              <a:r>
                <a:rPr lang="en-US" sz="1400" b="1" baseline="0"/>
                <a:t>(b) </a:t>
              </a:r>
              <a:r>
                <a:rPr lang="en-US" sz="1400" baseline="0"/>
                <a:t>Step 5 (i.e., CC discharge at C/4) is stopped when </a:t>
              </a:r>
              <a14:m>
                <m:oMath xmlns:m="http://schemas.openxmlformats.org/officeDocument/2006/math">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𝑄</m:t>
                      </m:r>
                    </m:e>
                    <m:sub>
                      <m:r>
                        <a:rPr lang="en-US" sz="1400" i="1" baseline="0">
                          <a:latin typeface="Cambria Math" panose="02040503050406030204" pitchFamily="18" charset="0"/>
                        </a:rPr>
                        <m:t>𝑑𝑖𝑠</m:t>
                      </m:r>
                    </m:sub>
                  </m:sSub>
                  <m:r>
                    <a:rPr lang="it-IT" sz="1400" b="0" i="1" baseline="0">
                      <a:latin typeface="Cambria Math" panose="02040503050406030204" pitchFamily="18" charset="0"/>
                    </a:rPr>
                    <m:t>(</m:t>
                  </m:r>
                  <m:sSub>
                    <m:sSubPr>
                      <m:ctrlPr>
                        <a:rPr lang="it-IT" sz="1400" b="0" i="1" baseline="0">
                          <a:latin typeface="Cambria Math" panose="02040503050406030204" pitchFamily="18" charset="0"/>
                        </a:rPr>
                      </m:ctrlPr>
                    </m:sSubPr>
                    <m:e>
                      <m:r>
                        <a:rPr lang="it-IT" sz="1400" b="0" i="1" baseline="0">
                          <a:latin typeface="Cambria Math" panose="02040503050406030204" pitchFamily="18" charset="0"/>
                        </a:rPr>
                        <m:t>𝑡</m:t>
                      </m:r>
                    </m:e>
                    <m:sub>
                      <m:r>
                        <a:rPr lang="it-IT" sz="1400" b="0" i="1" baseline="0">
                          <a:latin typeface="Cambria Math" panose="02040503050406030204" pitchFamily="18" charset="0"/>
                        </a:rPr>
                        <m:t>𝑏</m:t>
                      </m:r>
                    </m:sub>
                  </m:sSub>
                  <m:r>
                    <a:rPr lang="it-IT" sz="1400" b="0" i="1" baseline="0">
                      <a:latin typeface="Cambria Math" panose="02040503050406030204" pitchFamily="18" charset="0"/>
                    </a:rPr>
                    <m:t>)</m:t>
                  </m:r>
                  <m:r>
                    <a:rPr lang="en-US" sz="1400" i="1" baseline="0">
                      <a:latin typeface="Cambria Math" panose="02040503050406030204" pitchFamily="18" charset="0"/>
                    </a:rPr>
                    <m:t>≥</m:t>
                  </m:r>
                  <m:r>
                    <m:rPr>
                      <m:sty m:val="p"/>
                    </m:rPr>
                    <a:rPr lang="it-IT" sz="1400" b="0" i="0" baseline="0">
                      <a:latin typeface="Cambria Math" panose="02040503050406030204" pitchFamily="18" charset="0"/>
                    </a:rPr>
                    <m:t>Δ</m:t>
                  </m:r>
                  <m:r>
                    <a:rPr lang="en-US" sz="1400" i="1" baseline="0">
                      <a:latin typeface="Cambria Math" panose="02040503050406030204" pitchFamily="18" charset="0"/>
                    </a:rPr>
                    <m:t>𝑆𝑂</m:t>
                  </m:r>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𝐶</m:t>
                      </m:r>
                    </m:e>
                    <m:sub>
                      <m:r>
                        <a:rPr lang="en-US" sz="1400" i="1" baseline="0">
                          <a:latin typeface="Cambria Math" panose="02040503050406030204" pitchFamily="18" charset="0"/>
                        </a:rPr>
                        <m:t>5</m:t>
                      </m:r>
                    </m:sub>
                  </m:sSub>
                  <m:r>
                    <a:rPr lang="it-IT" sz="1400" b="0" i="1" baseline="0">
                      <a:latin typeface="Cambria Math" panose="02040503050406030204" pitchFamily="18" charset="0"/>
                    </a:rPr>
                    <m:t>⋅</m:t>
                  </m:r>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𝑄</m:t>
                      </m:r>
                    </m:e>
                    <m:sub>
                      <m:r>
                        <a:rPr lang="en-US" sz="1400" i="1" baseline="0">
                          <a:latin typeface="Cambria Math" panose="02040503050406030204" pitchFamily="18" charset="0"/>
                        </a:rPr>
                        <m:t>𝑐h𝑎𝑟</m:t>
                      </m:r>
                    </m:sub>
                  </m:sSub>
                </m:oMath>
              </a14:m>
              <a:r>
                <a:rPr lang="en-US" sz="1400" baseline="0"/>
                <a:t>, i.e., when the battery reaches 80% SOC, and Step 6 starts</a:t>
              </a:r>
            </a:p>
            <a:p>
              <a:r>
                <a:rPr lang="en-US" sz="1400" b="1" baseline="0"/>
                <a:t>(c) </a:t>
              </a:r>
              <a:r>
                <a:rPr lang="en-US" sz="1400" baseline="0"/>
                <a:t>Step 6 is stopped when </a:t>
              </a:r>
              <a14:m>
                <m:oMath xmlns:m="http://schemas.openxmlformats.org/officeDocument/2006/math">
                  <m:d>
                    <m:dPr>
                      <m:ctrlPr>
                        <a:rPr lang="en-US" sz="1400" i="1" baseline="0">
                          <a:latin typeface="Cambria Math" panose="02040503050406030204" pitchFamily="18" charset="0"/>
                        </a:rPr>
                      </m:ctrlPr>
                    </m:dPr>
                    <m:e>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𝑄</m:t>
                          </m:r>
                        </m:e>
                        <m:sub>
                          <m:r>
                            <a:rPr lang="en-US" sz="1400" i="1" baseline="0">
                              <a:latin typeface="Cambria Math" panose="02040503050406030204" pitchFamily="18" charset="0"/>
                            </a:rPr>
                            <m:t>𝑑𝑖𝑠</m:t>
                          </m:r>
                        </m:sub>
                      </m:sSub>
                      <m:r>
                        <a:rPr lang="it-IT" sz="1400" b="0" i="1" baseline="0">
                          <a:latin typeface="Cambria Math" panose="02040503050406030204" pitchFamily="18" charset="0"/>
                        </a:rPr>
                        <m:t>(</m:t>
                      </m:r>
                      <m:sSub>
                        <m:sSubPr>
                          <m:ctrlPr>
                            <a:rPr lang="it-IT" sz="1400" b="0" i="1" baseline="0">
                              <a:latin typeface="Cambria Math" panose="02040503050406030204" pitchFamily="18" charset="0"/>
                            </a:rPr>
                          </m:ctrlPr>
                        </m:sSubPr>
                        <m:e>
                          <m:r>
                            <a:rPr lang="it-IT" sz="1400" b="0" i="1" baseline="0">
                              <a:latin typeface="Cambria Math" panose="02040503050406030204" pitchFamily="18" charset="0"/>
                            </a:rPr>
                            <m:t>𝑡</m:t>
                          </m:r>
                        </m:e>
                        <m:sub>
                          <m:r>
                            <a:rPr lang="it-IT" sz="1400" b="0" i="1" baseline="0">
                              <a:latin typeface="Cambria Math" panose="02040503050406030204" pitchFamily="18" charset="0"/>
                            </a:rPr>
                            <m:t>𝑐</m:t>
                          </m:r>
                        </m:sub>
                      </m:sSub>
                      <m:r>
                        <a:rPr lang="it-IT" sz="1400" b="0" i="1" baseline="0">
                          <a:latin typeface="Cambria Math" panose="02040503050406030204" pitchFamily="18" charset="0"/>
                        </a:rPr>
                        <m:t>)</m:t>
                      </m:r>
                      <m:r>
                        <a:rPr lang="en-US" sz="1400" i="1" baseline="0">
                          <a:latin typeface="Cambria Math" panose="02040503050406030204" pitchFamily="18" charset="0"/>
                        </a:rPr>
                        <m:t>−</m:t>
                      </m:r>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𝑄</m:t>
                          </m:r>
                        </m:e>
                        <m:sub>
                          <m:r>
                            <a:rPr lang="en-US" sz="1400" i="1" baseline="0">
                              <a:latin typeface="Cambria Math" panose="02040503050406030204" pitchFamily="18" charset="0"/>
                            </a:rPr>
                            <m:t>𝑐h</m:t>
                          </m:r>
                        </m:sub>
                      </m:sSub>
                      <m:r>
                        <a:rPr lang="it-IT" sz="1400" b="0" i="1" baseline="0">
                          <a:latin typeface="Cambria Math" panose="02040503050406030204" pitchFamily="18" charset="0"/>
                        </a:rPr>
                        <m:t>(</m:t>
                      </m:r>
                      <m:sSub>
                        <m:sSubPr>
                          <m:ctrlPr>
                            <a:rPr lang="it-IT" sz="1400" b="0" i="1" baseline="0">
                              <a:latin typeface="Cambria Math" panose="02040503050406030204" pitchFamily="18" charset="0"/>
                            </a:rPr>
                          </m:ctrlPr>
                        </m:sSubPr>
                        <m:e>
                          <m:r>
                            <a:rPr lang="it-IT" sz="1400" b="0" i="1" baseline="0">
                              <a:latin typeface="Cambria Math" panose="02040503050406030204" pitchFamily="18" charset="0"/>
                            </a:rPr>
                            <m:t>𝑡</m:t>
                          </m:r>
                        </m:e>
                        <m:sub>
                          <m:r>
                            <a:rPr lang="it-IT" sz="1400" b="0" i="1" baseline="0">
                              <a:latin typeface="Cambria Math" panose="02040503050406030204" pitchFamily="18" charset="0"/>
                            </a:rPr>
                            <m:t>𝑐</m:t>
                          </m:r>
                        </m:sub>
                      </m:sSub>
                      <m:r>
                        <a:rPr lang="it-IT" sz="1400" b="0" i="1" baseline="0">
                          <a:latin typeface="Cambria Math" panose="02040503050406030204" pitchFamily="18" charset="0"/>
                        </a:rPr>
                        <m:t>)</m:t>
                      </m:r>
                    </m:e>
                  </m:d>
                  <m:r>
                    <a:rPr lang="en-US" sz="1400" i="1" baseline="0">
                      <a:latin typeface="Cambria Math" panose="02040503050406030204" pitchFamily="18" charset="0"/>
                    </a:rPr>
                    <m:t>≥ </m:t>
                  </m:r>
                  <m:d>
                    <m:dPr>
                      <m:ctrlPr>
                        <a:rPr lang="en-US" sz="1400" i="1" baseline="0">
                          <a:latin typeface="Cambria Math" panose="02040503050406030204" pitchFamily="18" charset="0"/>
                        </a:rPr>
                      </m:ctrlPr>
                    </m:dPr>
                    <m:e>
                      <m:r>
                        <m:rPr>
                          <m:sty m:val="p"/>
                        </m:rPr>
                        <a:rPr lang="it-IT" sz="1400" b="0" i="0" baseline="0">
                          <a:latin typeface="Cambria Math" panose="02040503050406030204" pitchFamily="18" charset="0"/>
                        </a:rPr>
                        <m:t>Δ</m:t>
                      </m:r>
                      <m:r>
                        <a:rPr lang="en-US" sz="1400" i="1" baseline="0">
                          <a:latin typeface="Cambria Math" panose="02040503050406030204" pitchFamily="18" charset="0"/>
                        </a:rPr>
                        <m:t>𝑆𝑂</m:t>
                      </m:r>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𝐶</m:t>
                          </m:r>
                        </m:e>
                        <m:sub>
                          <m:r>
                            <a:rPr lang="en-US" sz="1400" i="1" baseline="0">
                              <a:latin typeface="Cambria Math" panose="02040503050406030204" pitchFamily="18" charset="0"/>
                            </a:rPr>
                            <m:t>5</m:t>
                          </m:r>
                        </m:sub>
                      </m:sSub>
                      <m:r>
                        <a:rPr lang="en-US" sz="1400" i="1" baseline="0">
                          <a:latin typeface="Cambria Math" panose="02040503050406030204" pitchFamily="18" charset="0"/>
                        </a:rPr>
                        <m:t>+</m:t>
                      </m:r>
                      <m:r>
                        <m:rPr>
                          <m:sty m:val="p"/>
                        </m:rPr>
                        <a:rPr lang="it-IT" sz="1400" b="0" i="0" baseline="0">
                          <a:latin typeface="Cambria Math" panose="02040503050406030204" pitchFamily="18" charset="0"/>
                        </a:rPr>
                        <m:t>Δ</m:t>
                      </m:r>
                      <m:r>
                        <a:rPr lang="en-US" sz="1400" i="1" baseline="0">
                          <a:latin typeface="Cambria Math" panose="02040503050406030204" pitchFamily="18" charset="0"/>
                        </a:rPr>
                        <m:t>𝑆𝑂</m:t>
                      </m:r>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𝐶</m:t>
                          </m:r>
                        </m:e>
                        <m:sub>
                          <m:r>
                            <a:rPr lang="en-US" sz="1400" i="1" baseline="0">
                              <a:latin typeface="Cambria Math" panose="02040503050406030204" pitchFamily="18" charset="0"/>
                            </a:rPr>
                            <m:t>6</m:t>
                          </m:r>
                        </m:sub>
                      </m:sSub>
                    </m:e>
                  </m:d>
                  <m:r>
                    <a:rPr lang="it-IT" sz="1400" b="0" i="1" baseline="0">
                      <a:latin typeface="Cambria Math" panose="02040503050406030204" pitchFamily="18" charset="0"/>
                    </a:rPr>
                    <m:t>⋅</m:t>
                  </m:r>
                  <m:sSub>
                    <m:sSubPr>
                      <m:ctrlPr>
                        <a:rPr lang="en-US" sz="1400" i="1" baseline="0">
                          <a:latin typeface="Cambria Math" panose="02040503050406030204" pitchFamily="18" charset="0"/>
                        </a:rPr>
                      </m:ctrlPr>
                    </m:sSubPr>
                    <m:e>
                      <m:r>
                        <a:rPr lang="en-US" sz="1400" i="1" baseline="0">
                          <a:latin typeface="Cambria Math" panose="02040503050406030204" pitchFamily="18" charset="0"/>
                        </a:rPr>
                        <m:t>𝑄</m:t>
                      </m:r>
                    </m:e>
                    <m:sub>
                      <m:r>
                        <a:rPr lang="en-US" sz="1400" i="1" baseline="0">
                          <a:latin typeface="Cambria Math" panose="02040503050406030204" pitchFamily="18" charset="0"/>
                        </a:rPr>
                        <m:t>𝑐h𝑎𝑟</m:t>
                      </m:r>
                    </m:sub>
                  </m:sSub>
                </m:oMath>
              </a14:m>
              <a:r>
                <a:rPr lang="en-US" sz="1400" baseline="0"/>
                <a:t>, i.e., when the battery reaches 20% SOC, and Step 1 starts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400"/>
            </a:p>
            <a:p>
              <a:endParaRPr lang="en-US" sz="1400" baseline="0"/>
            </a:p>
            <a:p>
              <a:endParaRPr lang="en-US" sz="1400"/>
            </a:p>
          </xdr:txBody>
        </xdr:sp>
      </mc:Choice>
      <mc:Fallback xmlns="">
        <xdr:sp macro="" textlink="">
          <xdr:nvSpPr>
            <xdr:cNvPr id="5" name="TextBox 4">
              <a:extLst>
                <a:ext uri="{FF2B5EF4-FFF2-40B4-BE49-F238E27FC236}">
                  <a16:creationId xmlns:a16="http://schemas.microsoft.com/office/drawing/2014/main" id="{19E6A71D-1B66-2346-86EC-5978F707DE18}"/>
                </a:ext>
              </a:extLst>
            </xdr:cNvPr>
            <xdr:cNvSpPr txBox="1"/>
          </xdr:nvSpPr>
          <xdr:spPr>
            <a:xfrm>
              <a:off x="469900" y="8001001"/>
              <a:ext cx="7124700" cy="3530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 define the following signals:</a:t>
              </a:r>
            </a:p>
            <a:p>
              <a:r>
                <a:rPr lang="en-US" sz="1400"/>
                <a:t>- </a:t>
              </a:r>
              <a:r>
                <a:rPr lang="en-US" sz="1400" i="0">
                  <a:latin typeface="Cambria Math" panose="02040503050406030204" pitchFamily="18" charset="0"/>
                </a:rPr>
                <a:t>𝑄_𝑐ℎ</a:t>
              </a:r>
              <a:r>
                <a:rPr lang="it-IT" sz="1400" b="0" i="0">
                  <a:latin typeface="Cambria Math" panose="02040503050406030204" pitchFamily="18" charset="0"/>
                </a:rPr>
                <a:t> (𝑡)</a:t>
              </a:r>
              <a:r>
                <a:rPr lang="en-US" sz="1400" baseline="0"/>
                <a:t>: charge capacity, time varying [Ah] (provided by Arbin equipment)</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 </a:t>
              </a:r>
              <a:r>
                <a:rPr lang="en-US" sz="1400" i="0" baseline="0">
                  <a:latin typeface="Cambria Math" panose="02040503050406030204" pitchFamily="18" charset="0"/>
                </a:rPr>
                <a:t>𝑄_𝑑𝑖𝑠</a:t>
              </a:r>
              <a:r>
                <a:rPr lang="it-IT" sz="1400" b="0" i="0" baseline="0">
                  <a:latin typeface="Cambria Math" panose="02040503050406030204" pitchFamily="18" charset="0"/>
                </a:rPr>
                <a:t> (𝑡)</a:t>
              </a:r>
              <a:r>
                <a:rPr lang="en-US" sz="1400" baseline="0"/>
                <a:t>: discharge capacity, time varying [Ah] (provided by Arbin equipment)</a:t>
              </a:r>
            </a:p>
            <a:p>
              <a:r>
                <a:rPr lang="en-US" sz="1400" baseline="0"/>
                <a:t>- </a:t>
              </a:r>
              <a:r>
                <a:rPr lang="en-US" sz="1400" i="0" baseline="0">
                  <a:latin typeface="Cambria Math" panose="02040503050406030204" pitchFamily="18" charset="0"/>
                </a:rPr>
                <a:t>𝑄_𝑐ℎ𝑎𝑟</a:t>
              </a:r>
              <a:r>
                <a:rPr lang="en-US" sz="1400" baseline="0"/>
                <a:t>: battery capacity according to the last diagnostic capacity test [Ah]</a:t>
              </a:r>
            </a:p>
            <a:p>
              <a:r>
                <a:rPr lang="en-US" sz="1400" baseline="0"/>
                <a:t>- </a:t>
              </a:r>
              <a:r>
                <a:rPr lang="it-IT" sz="1400" b="0" i="0" baseline="0">
                  <a:latin typeface="Cambria Math" panose="02040503050406030204" pitchFamily="18" charset="0"/>
                </a:rPr>
                <a:t>Δ</a:t>
              </a:r>
              <a:r>
                <a:rPr lang="en-US" sz="1400" i="0" baseline="0">
                  <a:latin typeface="Cambria Math" panose="02040503050406030204" pitchFamily="18" charset="0"/>
                </a:rPr>
                <a:t>𝑆𝑂𝐶_5</a:t>
              </a:r>
              <a:r>
                <a:rPr lang="it-IT" sz="1400" b="0" i="0" baseline="0">
                  <a:latin typeface="Cambria Math" panose="02040503050406030204" pitchFamily="18" charset="0"/>
                </a:rPr>
                <a:t>=20/100</a:t>
              </a:r>
              <a:r>
                <a:rPr lang="en-US" sz="1400" baseline="0"/>
                <a:t>: delta SOC in Step 5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 </a:t>
              </a:r>
              <a:r>
                <a:rPr lang="it-IT" sz="1400" b="0" i="0" baseline="0">
                  <a:latin typeface="Cambria Math" panose="02040503050406030204" pitchFamily="18" charset="0"/>
                </a:rPr>
                <a:t>Δ</a:t>
              </a:r>
              <a:r>
                <a:rPr lang="en-US" sz="1400" i="0" baseline="0">
                  <a:latin typeface="Cambria Math" panose="02040503050406030204" pitchFamily="18" charset="0"/>
                </a:rPr>
                <a:t>𝑆𝑂𝐶_6</a:t>
              </a:r>
              <a:r>
                <a:rPr lang="it-IT" sz="1400" b="0" i="0" baseline="0">
                  <a:latin typeface="Cambria Math" panose="02040503050406030204" pitchFamily="18" charset="0"/>
                </a:rPr>
                <a:t>=</a:t>
              </a:r>
              <a:r>
                <a:rPr lang="en-US" sz="1400" i="0" baseline="0">
                  <a:latin typeface="Cambria Math" panose="02040503050406030204" pitchFamily="18" charset="0"/>
                </a:rPr>
                <a:t>60/100</a:t>
              </a:r>
              <a:r>
                <a:rPr lang="en-US" sz="1400" baseline="0"/>
                <a:t>: delta SOC in Step 6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--&gt; All quantities are positive</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t>Referring to figure on the right, the transitions between one step and the other happen according to the follwing procedure:</a:t>
              </a:r>
              <a:endParaRPr lang="en-US" sz="1400"/>
            </a:p>
            <a:p>
              <a:r>
                <a:rPr lang="en-US" sz="1400" b="1"/>
                <a:t>(a) </a:t>
              </a:r>
              <a:r>
                <a:rPr lang="en-US" sz="1400" i="0">
                  <a:latin typeface="Cambria Math" panose="02040503050406030204" pitchFamily="18" charset="0"/>
                </a:rPr>
                <a:t>𝑄_𝑐ℎ  </a:t>
              </a:r>
              <a:r>
                <a:rPr lang="en-US" sz="1400"/>
                <a:t>and </a:t>
              </a:r>
              <a:r>
                <a:rPr lang="en-US" sz="1400" i="0">
                  <a:latin typeface="Cambria Math" panose="02040503050406030204" pitchFamily="18" charset="0"/>
                </a:rPr>
                <a:t>𝑄_𝑑𝑖𝑠  </a:t>
              </a:r>
              <a:r>
                <a:rPr lang="en-US" sz="1400"/>
                <a:t>are reset and Step 5 starts</a:t>
              </a:r>
            </a:p>
            <a:p>
              <a:r>
                <a:rPr lang="en-US" sz="1400" b="1" baseline="0"/>
                <a:t>(b) </a:t>
              </a:r>
              <a:r>
                <a:rPr lang="en-US" sz="1400" baseline="0"/>
                <a:t>Step 5 (i.e., CC discharge at C/4) is stopped when </a:t>
              </a:r>
              <a:r>
                <a:rPr lang="en-US" sz="1400" i="0" baseline="0">
                  <a:latin typeface="Cambria Math" panose="02040503050406030204" pitchFamily="18" charset="0"/>
                </a:rPr>
                <a:t>𝑄_𝑑𝑖𝑠</a:t>
              </a:r>
              <a:r>
                <a:rPr lang="it-IT" sz="1400" b="0" i="0" baseline="0">
                  <a:latin typeface="Cambria Math" panose="02040503050406030204" pitchFamily="18" charset="0"/>
                </a:rPr>
                <a:t> (𝑡_𝑏)</a:t>
              </a:r>
              <a:r>
                <a:rPr lang="en-US" sz="1400" i="0" baseline="0">
                  <a:latin typeface="Cambria Math" panose="02040503050406030204" pitchFamily="18" charset="0"/>
                </a:rPr>
                <a:t>≥</a:t>
              </a:r>
              <a:r>
                <a:rPr lang="it-IT" sz="1400" b="0" i="0" baseline="0">
                  <a:latin typeface="Cambria Math" panose="02040503050406030204" pitchFamily="18" charset="0"/>
                </a:rPr>
                <a:t>Δ</a:t>
              </a:r>
              <a:r>
                <a:rPr lang="en-US" sz="1400" i="0" baseline="0">
                  <a:latin typeface="Cambria Math" panose="02040503050406030204" pitchFamily="18" charset="0"/>
                </a:rPr>
                <a:t>𝑆𝑂𝐶_5</a:t>
              </a:r>
              <a:r>
                <a:rPr lang="it-IT" sz="1400" b="0" i="0" baseline="0">
                  <a:latin typeface="Cambria Math" panose="02040503050406030204" pitchFamily="18" charset="0"/>
                </a:rPr>
                <a:t>⋅</a:t>
              </a:r>
              <a:r>
                <a:rPr lang="en-US" sz="1400" i="0" baseline="0">
                  <a:latin typeface="Cambria Math" panose="02040503050406030204" pitchFamily="18" charset="0"/>
                </a:rPr>
                <a:t>𝑄_𝑐ℎ𝑎𝑟</a:t>
              </a:r>
              <a:r>
                <a:rPr lang="en-US" sz="1400" baseline="0"/>
                <a:t>, i.e., when the battery reaches 80% SOC, and Step 6 starts</a:t>
              </a:r>
            </a:p>
            <a:p>
              <a:r>
                <a:rPr lang="en-US" sz="1400" b="1" baseline="0"/>
                <a:t>(c) </a:t>
              </a:r>
              <a:r>
                <a:rPr lang="en-US" sz="1400" baseline="0"/>
                <a:t>Step 6 is stopped when </a:t>
              </a:r>
              <a:r>
                <a:rPr lang="en-US" sz="1400" i="0" baseline="0">
                  <a:latin typeface="Cambria Math" panose="02040503050406030204" pitchFamily="18" charset="0"/>
                </a:rPr>
                <a:t>(𝑄_𝑑𝑖𝑠</a:t>
              </a:r>
              <a:r>
                <a:rPr lang="it-IT" sz="1400" b="0" i="0" baseline="0">
                  <a:latin typeface="Cambria Math" panose="02040503050406030204" pitchFamily="18" charset="0"/>
                </a:rPr>
                <a:t> (𝑡_𝑐)</a:t>
              </a:r>
              <a:r>
                <a:rPr lang="en-US" sz="1400" i="0" baseline="0">
                  <a:latin typeface="Cambria Math" panose="02040503050406030204" pitchFamily="18" charset="0"/>
                </a:rPr>
                <a:t>−𝑄_𝑐ℎ</a:t>
              </a:r>
              <a:r>
                <a:rPr lang="it-IT" sz="1400" b="0" i="0" baseline="0">
                  <a:latin typeface="Cambria Math" panose="02040503050406030204" pitchFamily="18" charset="0"/>
                </a:rPr>
                <a:t> (𝑡_𝑐)</a:t>
              </a:r>
              <a:r>
                <a:rPr lang="en-US" sz="1400" b="0" i="0" baseline="0">
                  <a:latin typeface="Cambria Math" panose="02040503050406030204" pitchFamily="18" charset="0"/>
                </a:rPr>
                <a:t>)</a:t>
              </a:r>
              <a:r>
                <a:rPr lang="en-US" sz="1400" i="0" baseline="0">
                  <a:latin typeface="Cambria Math" panose="02040503050406030204" pitchFamily="18" charset="0"/>
                </a:rPr>
                <a:t>≥ (</a:t>
              </a:r>
              <a:r>
                <a:rPr lang="it-IT" sz="1400" b="0" i="0" baseline="0">
                  <a:latin typeface="Cambria Math" panose="02040503050406030204" pitchFamily="18" charset="0"/>
                </a:rPr>
                <a:t>Δ</a:t>
              </a:r>
              <a:r>
                <a:rPr lang="en-US" sz="1400" i="0" baseline="0">
                  <a:latin typeface="Cambria Math" panose="02040503050406030204" pitchFamily="18" charset="0"/>
                </a:rPr>
                <a:t>𝑆𝑂𝐶_5+</a:t>
              </a:r>
              <a:r>
                <a:rPr lang="it-IT" sz="1400" b="0" i="0" baseline="0">
                  <a:latin typeface="Cambria Math" panose="02040503050406030204" pitchFamily="18" charset="0"/>
                </a:rPr>
                <a:t>Δ</a:t>
              </a:r>
              <a:r>
                <a:rPr lang="en-US" sz="1400" i="0" baseline="0">
                  <a:latin typeface="Cambria Math" panose="02040503050406030204" pitchFamily="18" charset="0"/>
                </a:rPr>
                <a:t>𝑆𝑂𝐶_6 )</a:t>
              </a:r>
              <a:r>
                <a:rPr lang="it-IT" sz="1400" b="0" i="0" baseline="0">
                  <a:latin typeface="Cambria Math" panose="02040503050406030204" pitchFamily="18" charset="0"/>
                </a:rPr>
                <a:t>⋅</a:t>
              </a:r>
              <a:r>
                <a:rPr lang="en-US" sz="1400" i="0" baseline="0">
                  <a:latin typeface="Cambria Math" panose="02040503050406030204" pitchFamily="18" charset="0"/>
                </a:rPr>
                <a:t>𝑄_𝑐ℎ𝑎𝑟</a:t>
              </a:r>
              <a:r>
                <a:rPr lang="en-US" sz="1400" baseline="0"/>
                <a:t>, i.e., when the battery reaches 20% SOC, and Step 1 starts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400"/>
            </a:p>
            <a:p>
              <a:endParaRPr lang="en-US" sz="1400" baseline="0"/>
            </a:p>
            <a:p>
              <a:endParaRPr lang="en-US" sz="1400"/>
            </a:p>
          </xdr:txBody>
        </xdr:sp>
      </mc:Fallback>
    </mc:AlternateContent>
    <xdr:clientData/>
  </xdr:twoCellAnchor>
  <xdr:twoCellAnchor editAs="oneCell">
    <xdr:from>
      <xdr:col>7</xdr:col>
      <xdr:colOff>101600</xdr:colOff>
      <xdr:row>29</xdr:row>
      <xdr:rowOff>101600</xdr:rowOff>
    </xdr:from>
    <xdr:to>
      <xdr:col>13</xdr:col>
      <xdr:colOff>355600</xdr:colOff>
      <xdr:row>50</xdr:row>
      <xdr:rowOff>0</xdr:rowOff>
    </xdr:to>
    <xdr:pic>
      <xdr:nvPicPr>
        <xdr:cNvPr id="9" name="Picture 8">
          <a:extLst>
            <a:ext uri="{FF2B5EF4-FFF2-40B4-BE49-F238E27FC236}">
              <a16:creationId xmlns:a16="http://schemas.microsoft.com/office/drawing/2014/main" id="{EB430D3E-6CEE-9D40-90C2-8D08BBDA2786}"/>
            </a:ext>
          </a:extLst>
        </xdr:cNvPr>
        <xdr:cNvPicPr>
          <a:picLocks noChangeAspect="1"/>
        </xdr:cNvPicPr>
      </xdr:nvPicPr>
      <xdr:blipFill>
        <a:blip xmlns:r="http://schemas.openxmlformats.org/officeDocument/2006/relationships" r:embed="rId3"/>
        <a:stretch>
          <a:fillRect/>
        </a:stretch>
      </xdr:blipFill>
      <xdr:spPr>
        <a:xfrm>
          <a:off x="9118600" y="7747000"/>
          <a:ext cx="5207000" cy="4965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165100</xdr:colOff>
      <xdr:row>0</xdr:row>
      <xdr:rowOff>114300</xdr:rowOff>
    </xdr:from>
    <xdr:to>
      <xdr:col>8</xdr:col>
      <xdr:colOff>152400</xdr:colOff>
      <xdr:row>7</xdr:row>
      <xdr:rowOff>88900</xdr:rowOff>
    </xdr:to>
    <xdr:sp macro="" textlink="">
      <xdr:nvSpPr>
        <xdr:cNvPr id="2" name="TextBox 1">
          <a:extLst>
            <a:ext uri="{FF2B5EF4-FFF2-40B4-BE49-F238E27FC236}">
              <a16:creationId xmlns:a16="http://schemas.microsoft.com/office/drawing/2014/main" id="{26603076-DFEA-084D-9A32-40C1A6335894}"/>
            </a:ext>
          </a:extLst>
        </xdr:cNvPr>
        <xdr:cNvSpPr txBox="1"/>
      </xdr:nvSpPr>
      <xdr:spPr>
        <a:xfrm>
          <a:off x="165100" y="114300"/>
          <a:ext cx="6591300" cy="139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aseline="0"/>
            <a:t>- Cells are tested in an </a:t>
          </a:r>
          <a:r>
            <a:rPr lang="en-US" sz="1400"/>
            <a:t>Amerex IC500R</a:t>
          </a:r>
          <a:r>
            <a:rPr lang="it-IT" sz="1400" baseline="0"/>
            <a:t> thermal chamber controlled at 23°C</a:t>
          </a:r>
        </a:p>
        <a:p>
          <a:r>
            <a:rPr lang="it-IT" sz="1400" baseline="0"/>
            <a:t>	&gt; The temperature of the chamber is not available </a:t>
          </a:r>
        </a:p>
        <a:p>
          <a:endParaRPr lang="it-IT" sz="1400" baseline="0"/>
        </a:p>
        <a:p>
          <a:r>
            <a:rPr lang="it-IT" sz="1400" baseline="0"/>
            <a:t>- For each cell, a T-type thermocouple (Omega) is used to measure the surface temperature </a:t>
          </a:r>
        </a:p>
        <a:p>
          <a:r>
            <a:rPr lang="it-IT" sz="1400" baseline="0"/>
            <a:t>	&gt; The cell temperature is a function of the cycling the cell is experiencing</a:t>
          </a:r>
        </a:p>
        <a:p>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400"/>
        </a:p>
        <a:p>
          <a:endParaRPr lang="en-US" sz="1400" baseline="0"/>
        </a:p>
        <a:p>
          <a:endParaRPr lang="en-US" sz="1400"/>
        </a:p>
      </xdr:txBody>
    </xdr:sp>
    <xdr:clientData/>
  </xdr:twoCellAnchor>
  <xdr:twoCellAnchor>
    <xdr:from>
      <xdr:col>0</xdr:col>
      <xdr:colOff>127000</xdr:colOff>
      <xdr:row>10</xdr:row>
      <xdr:rowOff>139700</xdr:rowOff>
    </xdr:from>
    <xdr:to>
      <xdr:col>8</xdr:col>
      <xdr:colOff>114300</xdr:colOff>
      <xdr:row>22</xdr:row>
      <xdr:rowOff>63500</xdr:rowOff>
    </xdr:to>
    <xdr:sp macro="" textlink="">
      <xdr:nvSpPr>
        <xdr:cNvPr id="3" name="TextBox 2">
          <a:extLst>
            <a:ext uri="{FF2B5EF4-FFF2-40B4-BE49-F238E27FC236}">
              <a16:creationId xmlns:a16="http://schemas.microsoft.com/office/drawing/2014/main" id="{3F29D55F-E6C0-9F4D-AB17-CF2A6C4DD82D}"/>
            </a:ext>
          </a:extLst>
        </xdr:cNvPr>
        <xdr:cNvSpPr txBox="1"/>
      </xdr:nvSpPr>
      <xdr:spPr>
        <a:xfrm>
          <a:off x="127000" y="2171700"/>
          <a:ext cx="6591300"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baseline="0"/>
            <a:t>C/20 capacity test</a:t>
          </a:r>
          <a:endParaRPr lang="it-IT" sz="1400" baseline="0"/>
        </a:p>
        <a:p>
          <a:r>
            <a:rPr lang="it-IT" sz="1400" baseline="0"/>
            <a:t>- The plot on the right shows the average surface temperature vs discharged capacity for each cell</a:t>
          </a:r>
        </a:p>
        <a:p>
          <a:r>
            <a:rPr lang="it-IT" sz="1400" baseline="0"/>
            <a:t>	&gt; Cells are aging moving from top to bottom</a:t>
          </a:r>
        </a:p>
        <a:p>
          <a:r>
            <a:rPr lang="it-IT" sz="1400" baseline="0"/>
            <a:t>	&gt; Overall, diagnostics tests are always performed in the range 20-24°C</a:t>
          </a:r>
        </a:p>
        <a:p>
          <a:endParaRPr lang="it-IT" sz="1400" baseline="0"/>
        </a:p>
        <a:p>
          <a:r>
            <a:rPr lang="it-IT" sz="1400" baseline="0"/>
            <a:t>- Missing data</a:t>
          </a:r>
        </a:p>
        <a:p>
          <a:r>
            <a:rPr lang="it-IT" sz="1400" baseline="0"/>
            <a:t>	&gt; Cell W5: diagnostic tests #4,5,6,7</a:t>
          </a:r>
        </a:p>
        <a:p>
          <a:pPr marL="0" marR="0" lvl="0" indent="0" defTabSz="914400" eaLnBrk="1" fontAlgn="auto" latinLnBrk="0" hangingPunct="1">
            <a:lnSpc>
              <a:spcPct val="100000"/>
            </a:lnSpc>
            <a:spcBef>
              <a:spcPts val="0"/>
            </a:spcBef>
            <a:spcAft>
              <a:spcPts val="0"/>
            </a:spcAft>
            <a:buClrTx/>
            <a:buSzTx/>
            <a:buFontTx/>
            <a:buNone/>
            <a:tabLst/>
            <a:defRPr/>
          </a:pPr>
          <a:r>
            <a:rPr lang="it-IT" sz="1400" baseline="0"/>
            <a:t>	&gt; Cell V4: diagnostic tests #2,3</a:t>
          </a:r>
        </a:p>
        <a:p>
          <a:pPr marL="0" marR="0" lvl="0" indent="0" defTabSz="914400" eaLnBrk="1" fontAlgn="auto" latinLnBrk="0" hangingPunct="1">
            <a:lnSpc>
              <a:spcPct val="100000"/>
            </a:lnSpc>
            <a:spcBef>
              <a:spcPts val="0"/>
            </a:spcBef>
            <a:spcAft>
              <a:spcPts val="0"/>
            </a:spcAft>
            <a:buClrTx/>
            <a:buSzTx/>
            <a:buFontTx/>
            <a:buNone/>
            <a:tabLst/>
            <a:defRPr/>
          </a:pPr>
          <a:r>
            <a:rPr lang="it-IT" sz="1400" baseline="0"/>
            <a:t>	&gt; Cell V5: diagnostic tests #1</a:t>
          </a:r>
        </a:p>
        <a:p>
          <a:endParaRPr lang="it-IT" sz="1400" baseline="0"/>
        </a:p>
        <a:p>
          <a:endParaRPr lang="it-IT" sz="1400" baseline="0"/>
        </a:p>
      </xdr:txBody>
    </xdr:sp>
    <xdr:clientData/>
  </xdr:twoCellAnchor>
  <xdr:twoCellAnchor editAs="oneCell">
    <xdr:from>
      <xdr:col>8</xdr:col>
      <xdr:colOff>419100</xdr:colOff>
      <xdr:row>10</xdr:row>
      <xdr:rowOff>114300</xdr:rowOff>
    </xdr:from>
    <xdr:to>
      <xdr:col>17</xdr:col>
      <xdr:colOff>762000</xdr:colOff>
      <xdr:row>32</xdr:row>
      <xdr:rowOff>165100</xdr:rowOff>
    </xdr:to>
    <xdr:pic>
      <xdr:nvPicPr>
        <xdr:cNvPr id="4" name="Picture 3">
          <a:extLst>
            <a:ext uri="{FF2B5EF4-FFF2-40B4-BE49-F238E27FC236}">
              <a16:creationId xmlns:a16="http://schemas.microsoft.com/office/drawing/2014/main" id="{63160668-D4C2-B6DC-6DD4-97976B6CFDFD}"/>
            </a:ext>
          </a:extLst>
        </xdr:cNvPr>
        <xdr:cNvPicPr>
          <a:picLocks noChangeAspect="1"/>
        </xdr:cNvPicPr>
      </xdr:nvPicPr>
      <xdr:blipFill>
        <a:blip xmlns:r="http://schemas.openxmlformats.org/officeDocument/2006/relationships" r:embed="rId1"/>
        <a:stretch>
          <a:fillRect/>
        </a:stretch>
      </xdr:blipFill>
      <xdr:spPr>
        <a:xfrm>
          <a:off x="7023100" y="2146300"/>
          <a:ext cx="7772400" cy="4521200"/>
        </a:xfrm>
        <a:prstGeom prst="rect">
          <a:avLst/>
        </a:prstGeom>
        <a:solidFill>
          <a:schemeClr val="bg1"/>
        </a:solidFill>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dropbox.com/scl/fo/3ss0age6ggfcm67okldhw/h?rlkey=tnczvb82gukfe2n4gol2uyo7x&amp;dl=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41E8-3CC2-454E-9C07-CEF390229A8C}">
  <dimension ref="A1:B62"/>
  <sheetViews>
    <sheetView tabSelected="1" topLeftCell="A29" zoomScale="114" workbookViewId="0">
      <selection activeCell="I68" sqref="I68"/>
    </sheetView>
  </sheetViews>
  <sheetFormatPr baseColWidth="10" defaultRowHeight="16" x14ac:dyDescent="0.2"/>
  <cols>
    <col min="1" max="1" width="16.83203125" customWidth="1"/>
    <col min="15" max="15" width="18.5" customWidth="1"/>
    <col min="16" max="16" width="13.33203125" customWidth="1"/>
    <col min="17" max="17" width="14.5" customWidth="1"/>
  </cols>
  <sheetData>
    <row r="1" spans="1:2" ht="17" thickBot="1" x14ac:dyDescent="0.25">
      <c r="A1" s="16" t="s">
        <v>32</v>
      </c>
      <c r="B1" s="17">
        <f ca="1">TODAY()</f>
        <v>45138</v>
      </c>
    </row>
    <row r="62" spans="1:1" x14ac:dyDescent="0.2">
      <c r="A62" s="34" t="s">
        <v>116</v>
      </c>
    </row>
  </sheetData>
  <phoneticPr fontId="2" type="noConversion"/>
  <hyperlinks>
    <hyperlink ref="A62" r:id="rId1" xr:uid="{DF0E3B3A-7FC9-144D-A075-9A1AA493F51F}"/>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27C2-B41E-C549-82E4-0A1B72FA7436}">
  <dimension ref="O9:O19"/>
  <sheetViews>
    <sheetView topLeftCell="A4" zoomScale="75" workbookViewId="0">
      <selection activeCell="Q13" sqref="Q13"/>
    </sheetView>
  </sheetViews>
  <sheetFormatPr baseColWidth="10" defaultRowHeight="16" x14ac:dyDescent="0.2"/>
  <sheetData>
    <row r="9" spans="15:15" x14ac:dyDescent="0.2">
      <c r="O9" s="26"/>
    </row>
    <row r="11" spans="15:15" x14ac:dyDescent="0.2">
      <c r="O11" s="26"/>
    </row>
    <row r="13" spans="15:15" x14ac:dyDescent="0.2">
      <c r="O13" s="26"/>
    </row>
    <row r="15" spans="15:15" x14ac:dyDescent="0.2">
      <c r="O15" s="26"/>
    </row>
    <row r="17" spans="15:15" x14ac:dyDescent="0.2">
      <c r="O17" s="26"/>
    </row>
    <row r="19" spans="15:15" x14ac:dyDescent="0.2">
      <c r="O19" s="2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C09B3-0294-474A-9E2F-625424943870}">
  <dimension ref="A1:B33"/>
  <sheetViews>
    <sheetView topLeftCell="A14" zoomScale="150" workbookViewId="0">
      <selection activeCell="D15" sqref="D15"/>
    </sheetView>
  </sheetViews>
  <sheetFormatPr baseColWidth="10" defaultRowHeight="16" x14ac:dyDescent="0.2"/>
  <cols>
    <col min="1" max="1" width="22.5" customWidth="1"/>
    <col min="2" max="2" width="71.83203125" customWidth="1"/>
  </cols>
  <sheetData>
    <row r="1" spans="1:2" ht="17" thickBot="1" x14ac:dyDescent="0.25"/>
    <row r="2" spans="1:2" ht="35" thickBot="1" x14ac:dyDescent="0.25">
      <c r="A2" s="18" t="s">
        <v>49</v>
      </c>
    </row>
    <row r="3" spans="1:2" x14ac:dyDescent="0.2">
      <c r="A3" s="22" t="s">
        <v>33</v>
      </c>
      <c r="B3" s="1" t="s">
        <v>63</v>
      </c>
    </row>
    <row r="4" spans="1:2" x14ac:dyDescent="0.2">
      <c r="A4" s="20" t="s">
        <v>34</v>
      </c>
      <c r="B4" s="1" t="s">
        <v>58</v>
      </c>
    </row>
    <row r="5" spans="1:2" x14ac:dyDescent="0.2">
      <c r="A5" s="20" t="s">
        <v>35</v>
      </c>
      <c r="B5" s="1" t="s">
        <v>59</v>
      </c>
    </row>
    <row r="6" spans="1:2" x14ac:dyDescent="0.2">
      <c r="A6" s="20" t="s">
        <v>36</v>
      </c>
      <c r="B6" s="1" t="s">
        <v>62</v>
      </c>
    </row>
    <row r="7" spans="1:2" x14ac:dyDescent="0.2">
      <c r="A7" s="20" t="s">
        <v>37</v>
      </c>
      <c r="B7" s="1" t="s">
        <v>61</v>
      </c>
    </row>
    <row r="8" spans="1:2" x14ac:dyDescent="0.2">
      <c r="A8" s="20" t="s">
        <v>38</v>
      </c>
      <c r="B8" s="1" t="s">
        <v>64</v>
      </c>
    </row>
    <row r="9" spans="1:2" x14ac:dyDescent="0.2">
      <c r="A9" s="20" t="s">
        <v>39</v>
      </c>
      <c r="B9" s="1" t="s">
        <v>60</v>
      </c>
    </row>
    <row r="10" spans="1:2" x14ac:dyDescent="0.2">
      <c r="A10" s="20" t="s">
        <v>40</v>
      </c>
      <c r="B10" s="1" t="s">
        <v>102</v>
      </c>
    </row>
    <row r="11" spans="1:2" x14ac:dyDescent="0.2">
      <c r="A11" s="20" t="s">
        <v>41</v>
      </c>
      <c r="B11" s="1" t="s">
        <v>101</v>
      </c>
    </row>
    <row r="12" spans="1:2" x14ac:dyDescent="0.2">
      <c r="A12" s="20" t="s">
        <v>42</v>
      </c>
      <c r="B12" s="1" t="s">
        <v>65</v>
      </c>
    </row>
    <row r="13" spans="1:2" x14ac:dyDescent="0.2">
      <c r="A13" s="20" t="s">
        <v>43</v>
      </c>
      <c r="B13" s="1" t="s">
        <v>66</v>
      </c>
    </row>
    <row r="14" spans="1:2" x14ac:dyDescent="0.2">
      <c r="A14" s="20" t="s">
        <v>44</v>
      </c>
      <c r="B14" s="1" t="s">
        <v>70</v>
      </c>
    </row>
    <row r="15" spans="1:2" x14ac:dyDescent="0.2">
      <c r="A15" s="20" t="s">
        <v>45</v>
      </c>
      <c r="B15" s="1" t="s">
        <v>68</v>
      </c>
    </row>
    <row r="16" spans="1:2" x14ac:dyDescent="0.2">
      <c r="A16" s="20" t="s">
        <v>46</v>
      </c>
      <c r="B16" s="1" t="s">
        <v>67</v>
      </c>
    </row>
    <row r="17" spans="1:2" x14ac:dyDescent="0.2">
      <c r="A17" s="20" t="s">
        <v>47</v>
      </c>
      <c r="B17" s="1" t="s">
        <v>69</v>
      </c>
    </row>
    <row r="19" spans="1:2" x14ac:dyDescent="0.2">
      <c r="A19" s="21" t="s">
        <v>48</v>
      </c>
    </row>
    <row r="21" spans="1:2" ht="17" thickBot="1" x14ac:dyDescent="0.25"/>
    <row r="22" spans="1:2" ht="17" x14ac:dyDescent="0.2">
      <c r="A22" s="19" t="s">
        <v>56</v>
      </c>
    </row>
    <row r="23" spans="1:2" x14ac:dyDescent="0.2">
      <c r="A23" s="20" t="s">
        <v>50</v>
      </c>
      <c r="B23" s="1" t="s">
        <v>71</v>
      </c>
    </row>
    <row r="24" spans="1:2" x14ac:dyDescent="0.2">
      <c r="A24" s="20" t="s">
        <v>51</v>
      </c>
      <c r="B24" s="1" t="s">
        <v>72</v>
      </c>
    </row>
    <row r="25" spans="1:2" x14ac:dyDescent="0.2">
      <c r="A25" s="20" t="s">
        <v>52</v>
      </c>
      <c r="B25" s="1" t="s">
        <v>73</v>
      </c>
    </row>
    <row r="26" spans="1:2" x14ac:dyDescent="0.2">
      <c r="A26" s="20" t="s">
        <v>53</v>
      </c>
      <c r="B26" s="1" t="s">
        <v>74</v>
      </c>
    </row>
    <row r="27" spans="1:2" x14ac:dyDescent="0.2">
      <c r="A27" s="20" t="s">
        <v>54</v>
      </c>
      <c r="B27" s="1" t="s">
        <v>75</v>
      </c>
    </row>
    <row r="28" spans="1:2" x14ac:dyDescent="0.2">
      <c r="A28" s="20" t="s">
        <v>55</v>
      </c>
      <c r="B28" s="1" t="s">
        <v>82</v>
      </c>
    </row>
    <row r="29" spans="1:2" x14ac:dyDescent="0.2">
      <c r="A29" s="20" t="s">
        <v>81</v>
      </c>
      <c r="B29" s="1" t="s">
        <v>76</v>
      </c>
    </row>
    <row r="30" spans="1:2" x14ac:dyDescent="0.2">
      <c r="A30" s="20" t="s">
        <v>79</v>
      </c>
      <c r="B30" s="1" t="s">
        <v>78</v>
      </c>
    </row>
    <row r="31" spans="1:2" x14ac:dyDescent="0.2">
      <c r="A31" s="20" t="s">
        <v>80</v>
      </c>
      <c r="B31" s="1" t="s">
        <v>77</v>
      </c>
    </row>
    <row r="33" spans="1:1" x14ac:dyDescent="0.2">
      <c r="A33" s="21"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3B84-D219-2243-9AA3-C35F2E7BAB08}">
  <dimension ref="A1:K24"/>
  <sheetViews>
    <sheetView workbookViewId="0">
      <selection activeCell="A16" sqref="A16"/>
    </sheetView>
  </sheetViews>
  <sheetFormatPr baseColWidth="10" defaultRowHeight="16" x14ac:dyDescent="0.2"/>
  <cols>
    <col min="2" max="2" width="22.33203125" customWidth="1"/>
    <col min="3" max="3" width="26.83203125" customWidth="1"/>
    <col min="4" max="4" width="20" customWidth="1"/>
    <col min="5" max="5" width="16.6640625" customWidth="1"/>
    <col min="6" max="6" width="18.83203125" customWidth="1"/>
    <col min="7" max="7" width="19.83203125" customWidth="1"/>
    <col min="8" max="8" width="22" customWidth="1"/>
    <col min="9" max="9" width="21.83203125" customWidth="1"/>
    <col min="10" max="10" width="14.83203125" customWidth="1"/>
    <col min="11" max="11" width="18.83203125" customWidth="1"/>
  </cols>
  <sheetData>
    <row r="1" spans="1:11" x14ac:dyDescent="0.2">
      <c r="A1" s="1"/>
      <c r="B1" s="9" t="s">
        <v>0</v>
      </c>
      <c r="C1" s="9" t="s">
        <v>1</v>
      </c>
      <c r="D1" s="9" t="s">
        <v>2</v>
      </c>
      <c r="E1" s="9" t="s">
        <v>3</v>
      </c>
      <c r="F1" s="9" t="s">
        <v>4</v>
      </c>
      <c r="G1" s="9" t="s">
        <v>5</v>
      </c>
      <c r="H1" s="9" t="s">
        <v>6</v>
      </c>
      <c r="I1" s="9" t="s">
        <v>7</v>
      </c>
      <c r="J1" s="9" t="s">
        <v>8</v>
      </c>
      <c r="K1" s="9" t="s">
        <v>9</v>
      </c>
    </row>
    <row r="2" spans="1:11" x14ac:dyDescent="0.2">
      <c r="A2" s="5" t="s">
        <v>10</v>
      </c>
      <c r="B2" s="6">
        <v>0</v>
      </c>
      <c r="C2" s="2">
        <v>0</v>
      </c>
      <c r="D2" s="2">
        <v>0</v>
      </c>
      <c r="E2" s="2">
        <v>0</v>
      </c>
      <c r="F2" s="2">
        <v>0</v>
      </c>
      <c r="G2" s="2">
        <v>0</v>
      </c>
      <c r="H2" s="2">
        <v>0</v>
      </c>
      <c r="I2" s="2">
        <v>0</v>
      </c>
      <c r="J2" s="2">
        <v>0</v>
      </c>
      <c r="K2" s="2">
        <v>0</v>
      </c>
    </row>
    <row r="3" spans="1:11" x14ac:dyDescent="0.2">
      <c r="A3" s="5" t="s">
        <v>11</v>
      </c>
      <c r="B3" s="24">
        <v>25</v>
      </c>
      <c r="C3" s="2">
        <v>25</v>
      </c>
      <c r="D3" s="2">
        <v>25</v>
      </c>
      <c r="E3" s="2">
        <v>25</v>
      </c>
      <c r="F3" s="2">
        <v>25</v>
      </c>
      <c r="G3" s="2">
        <v>25</v>
      </c>
      <c r="H3" s="2">
        <v>25</v>
      </c>
      <c r="I3" s="2">
        <v>25</v>
      </c>
      <c r="J3" s="2">
        <v>20</v>
      </c>
      <c r="K3" s="2">
        <v>12</v>
      </c>
    </row>
    <row r="4" spans="1:11" x14ac:dyDescent="0.2">
      <c r="A4" s="5" t="s">
        <v>12</v>
      </c>
      <c r="B4" s="24">
        <v>75</v>
      </c>
      <c r="C4" s="2">
        <v>75</v>
      </c>
      <c r="D4" s="2">
        <v>75</v>
      </c>
      <c r="E4" s="2">
        <v>75</v>
      </c>
      <c r="F4" s="2">
        <v>75</v>
      </c>
      <c r="G4" s="2">
        <v>75</v>
      </c>
      <c r="H4" s="2">
        <v>75</v>
      </c>
      <c r="I4" s="2">
        <v>30</v>
      </c>
      <c r="J4" s="2">
        <v>45</v>
      </c>
      <c r="K4" s="2">
        <v>18</v>
      </c>
    </row>
    <row r="5" spans="1:11" x14ac:dyDescent="0.2">
      <c r="A5" s="5" t="s">
        <v>13</v>
      </c>
      <c r="B5" s="8"/>
      <c r="C5" s="2">
        <v>123</v>
      </c>
      <c r="D5" s="2">
        <v>125</v>
      </c>
      <c r="E5" s="13">
        <v>125</v>
      </c>
      <c r="F5" s="2">
        <v>125</v>
      </c>
      <c r="G5" s="2">
        <v>122</v>
      </c>
      <c r="H5" s="2">
        <v>122</v>
      </c>
      <c r="I5" s="2">
        <v>37</v>
      </c>
      <c r="J5" s="2">
        <v>70</v>
      </c>
      <c r="K5" s="2">
        <v>29</v>
      </c>
    </row>
    <row r="6" spans="1:11" x14ac:dyDescent="0.2">
      <c r="A6" s="5" t="s">
        <v>14</v>
      </c>
      <c r="B6" s="8"/>
      <c r="C6" s="2">
        <v>132</v>
      </c>
      <c r="D6" s="2">
        <v>159</v>
      </c>
      <c r="E6" s="11" t="s">
        <v>19</v>
      </c>
      <c r="F6" s="2">
        <v>148</v>
      </c>
      <c r="G6" s="2">
        <v>144</v>
      </c>
      <c r="H6" s="2">
        <v>146</v>
      </c>
      <c r="I6" s="2">
        <v>62</v>
      </c>
      <c r="J6" s="2">
        <v>95</v>
      </c>
      <c r="K6" s="2" t="s">
        <v>21</v>
      </c>
    </row>
    <row r="7" spans="1:11" x14ac:dyDescent="0.2">
      <c r="A7" s="5" t="s">
        <v>15</v>
      </c>
      <c r="B7" s="8"/>
      <c r="C7" s="2">
        <v>159</v>
      </c>
      <c r="D7" s="2">
        <v>167</v>
      </c>
      <c r="E7" s="25"/>
      <c r="F7" s="2">
        <v>150</v>
      </c>
      <c r="G7" s="2">
        <v>145</v>
      </c>
      <c r="H7" s="2">
        <v>148</v>
      </c>
      <c r="I7" s="2">
        <v>87</v>
      </c>
      <c r="J7" s="2">
        <v>120</v>
      </c>
      <c r="K7" s="2" t="s">
        <v>21</v>
      </c>
    </row>
    <row r="8" spans="1:11" x14ac:dyDescent="0.2">
      <c r="A8" s="5" t="s">
        <v>16</v>
      </c>
      <c r="B8" s="8"/>
      <c r="C8" s="2">
        <v>176</v>
      </c>
      <c r="D8" s="2">
        <v>187</v>
      </c>
      <c r="E8" s="25"/>
      <c r="F8" s="2">
        <v>151</v>
      </c>
      <c r="G8" s="2">
        <v>146</v>
      </c>
      <c r="H8" s="2">
        <v>151</v>
      </c>
      <c r="I8" s="2">
        <v>112</v>
      </c>
      <c r="J8" s="2">
        <v>145</v>
      </c>
      <c r="K8" s="2" t="s">
        <v>21</v>
      </c>
    </row>
    <row r="9" spans="1:11" x14ac:dyDescent="0.2">
      <c r="A9" s="5" t="s">
        <v>17</v>
      </c>
      <c r="B9" s="8"/>
      <c r="C9" s="2">
        <v>179</v>
      </c>
      <c r="D9" s="2">
        <v>194</v>
      </c>
      <c r="E9" s="25"/>
      <c r="F9" s="2">
        <v>157</v>
      </c>
      <c r="G9" s="2">
        <v>150</v>
      </c>
      <c r="H9" s="2">
        <v>159</v>
      </c>
      <c r="I9" s="2">
        <v>137</v>
      </c>
      <c r="J9" s="2">
        <v>170</v>
      </c>
      <c r="K9" s="2" t="s">
        <v>21</v>
      </c>
    </row>
    <row r="10" spans="1:11" x14ac:dyDescent="0.2">
      <c r="A10" s="5" t="s">
        <v>18</v>
      </c>
      <c r="B10" s="8"/>
      <c r="C10" s="2" t="s">
        <v>21</v>
      </c>
      <c r="D10" s="2">
        <v>219</v>
      </c>
      <c r="E10" s="25"/>
      <c r="F10" s="2">
        <v>185</v>
      </c>
      <c r="G10" s="2">
        <v>179</v>
      </c>
      <c r="H10" s="2">
        <v>188</v>
      </c>
      <c r="I10" s="2">
        <f>I9+25</f>
        <v>162</v>
      </c>
      <c r="J10" s="2">
        <f>J9+24</f>
        <v>194</v>
      </c>
      <c r="K10" s="2" t="s">
        <v>21</v>
      </c>
    </row>
    <row r="11" spans="1:11" x14ac:dyDescent="0.2">
      <c r="A11" s="5" t="s">
        <v>103</v>
      </c>
      <c r="B11" s="8"/>
      <c r="C11" s="2" t="s">
        <v>21</v>
      </c>
      <c r="D11" s="2">
        <v>244</v>
      </c>
      <c r="E11" s="25"/>
      <c r="F11" s="2">
        <v>222</v>
      </c>
      <c r="G11" s="2">
        <v>216</v>
      </c>
      <c r="H11" s="2">
        <v>225</v>
      </c>
      <c r="I11" s="2">
        <f>I10+25</f>
        <v>187</v>
      </c>
      <c r="J11" s="2">
        <f>J10+25</f>
        <v>219</v>
      </c>
      <c r="K11" s="2" t="s">
        <v>21</v>
      </c>
    </row>
    <row r="12" spans="1:11" x14ac:dyDescent="0.2">
      <c r="A12" s="5" t="s">
        <v>104</v>
      </c>
      <c r="B12" s="8"/>
      <c r="C12" s="2" t="s">
        <v>21</v>
      </c>
      <c r="D12" s="2">
        <v>269</v>
      </c>
      <c r="E12" s="25"/>
      <c r="F12" s="2">
        <v>247</v>
      </c>
      <c r="G12" s="2">
        <v>241</v>
      </c>
      <c r="H12" s="2">
        <v>250</v>
      </c>
      <c r="I12" s="2">
        <f>I11+25</f>
        <v>212</v>
      </c>
      <c r="J12" s="2">
        <f>J11+25</f>
        <v>244</v>
      </c>
      <c r="K12" s="2" t="s">
        <v>21</v>
      </c>
    </row>
    <row r="13" spans="1:11" x14ac:dyDescent="0.2">
      <c r="A13" s="5" t="s">
        <v>107</v>
      </c>
      <c r="B13" s="8"/>
      <c r="C13" s="2" t="s">
        <v>21</v>
      </c>
      <c r="D13" s="2">
        <v>294</v>
      </c>
      <c r="E13" s="25"/>
      <c r="F13" s="2">
        <v>272</v>
      </c>
      <c r="G13" s="2">
        <v>266</v>
      </c>
      <c r="H13" s="2">
        <v>275</v>
      </c>
      <c r="I13" s="2" t="s">
        <v>21</v>
      </c>
      <c r="J13" s="2" t="s">
        <v>21</v>
      </c>
      <c r="K13" s="2" t="s">
        <v>21</v>
      </c>
    </row>
    <row r="14" spans="1:11" x14ac:dyDescent="0.2">
      <c r="A14" s="5" t="s">
        <v>111</v>
      </c>
      <c r="B14" s="8"/>
      <c r="C14" s="2" t="s">
        <v>21</v>
      </c>
      <c r="D14" s="2">
        <f>D13+25</f>
        <v>319</v>
      </c>
      <c r="E14" s="25"/>
      <c r="F14" s="2">
        <f t="shared" ref="F14:H16" si="0">F13+25</f>
        <v>297</v>
      </c>
      <c r="G14" s="2">
        <f t="shared" si="0"/>
        <v>291</v>
      </c>
      <c r="H14" s="2">
        <f t="shared" si="0"/>
        <v>300</v>
      </c>
      <c r="I14" s="2" t="s">
        <v>21</v>
      </c>
      <c r="J14" s="2" t="s">
        <v>21</v>
      </c>
      <c r="K14" s="2" t="s">
        <v>21</v>
      </c>
    </row>
    <row r="15" spans="1:11" x14ac:dyDescent="0.2">
      <c r="A15" s="5" t="s">
        <v>113</v>
      </c>
      <c r="B15" s="8"/>
      <c r="C15" s="2" t="s">
        <v>21</v>
      </c>
      <c r="D15" s="2">
        <f>D14+25</f>
        <v>344</v>
      </c>
      <c r="E15" s="25"/>
      <c r="F15" s="2">
        <f t="shared" si="0"/>
        <v>322</v>
      </c>
      <c r="G15" s="2">
        <f t="shared" si="0"/>
        <v>316</v>
      </c>
      <c r="H15" s="2">
        <f t="shared" si="0"/>
        <v>325</v>
      </c>
      <c r="I15" s="2" t="s">
        <v>21</v>
      </c>
      <c r="J15" s="2" t="s">
        <v>21</v>
      </c>
      <c r="K15" s="2" t="s">
        <v>21</v>
      </c>
    </row>
    <row r="16" spans="1:11" x14ac:dyDescent="0.2">
      <c r="A16" s="5" t="s">
        <v>115</v>
      </c>
      <c r="B16" s="8"/>
      <c r="C16" s="2" t="s">
        <v>21</v>
      </c>
      <c r="D16" s="2">
        <f>D15+25</f>
        <v>369</v>
      </c>
      <c r="E16" s="25"/>
      <c r="F16" s="2">
        <f t="shared" si="0"/>
        <v>347</v>
      </c>
      <c r="G16" s="2">
        <f t="shared" si="0"/>
        <v>341</v>
      </c>
      <c r="H16" s="2">
        <f t="shared" si="0"/>
        <v>350</v>
      </c>
      <c r="I16" s="2" t="s">
        <v>21</v>
      </c>
      <c r="J16" s="2" t="s">
        <v>21</v>
      </c>
      <c r="K16" s="2" t="s">
        <v>21</v>
      </c>
    </row>
    <row r="18" spans="1:2" ht="51" x14ac:dyDescent="0.2">
      <c r="A18" s="2" t="s">
        <v>83</v>
      </c>
      <c r="B18" s="15" t="s">
        <v>109</v>
      </c>
    </row>
    <row r="19" spans="1:2" ht="34" x14ac:dyDescent="0.2">
      <c r="A19" s="11" t="s">
        <v>19</v>
      </c>
      <c r="B19" s="15" t="s">
        <v>31</v>
      </c>
    </row>
    <row r="20" spans="1:2" x14ac:dyDescent="0.2">
      <c r="A20" s="2" t="s">
        <v>21</v>
      </c>
      <c r="B20" s="1" t="s">
        <v>22</v>
      </c>
    </row>
    <row r="21" spans="1:2" x14ac:dyDescent="0.2">
      <c r="A21" s="4"/>
      <c r="B21" s="1" t="s">
        <v>20</v>
      </c>
    </row>
    <row r="24" spans="1:2" x14ac:dyDescent="0.2">
      <c r="A24" s="3"/>
    </row>
  </sheetData>
  <phoneticPr fontId="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5B24A-766E-9343-B5C0-3AE1A8506694}">
  <dimension ref="A1:K22"/>
  <sheetViews>
    <sheetView workbookViewId="0">
      <selection activeCell="A12" sqref="A12:XFD12"/>
    </sheetView>
  </sheetViews>
  <sheetFormatPr baseColWidth="10" defaultRowHeight="16" x14ac:dyDescent="0.2"/>
  <cols>
    <col min="2" max="2" width="22.83203125" customWidth="1"/>
    <col min="3" max="3" width="26.83203125" customWidth="1"/>
    <col min="4" max="4" width="20" customWidth="1"/>
    <col min="5" max="5" width="16.6640625" customWidth="1"/>
    <col min="6" max="6" width="22.33203125" customWidth="1"/>
    <col min="7" max="7" width="23.33203125" customWidth="1"/>
    <col min="8" max="8" width="22" customWidth="1"/>
    <col min="9" max="9" width="21.83203125" customWidth="1"/>
    <col min="10" max="10" width="22.83203125" customWidth="1"/>
    <col min="11" max="11" width="21.5" customWidth="1"/>
  </cols>
  <sheetData>
    <row r="1" spans="1:11" x14ac:dyDescent="0.2">
      <c r="A1" s="1"/>
      <c r="B1" s="9" t="s">
        <v>0</v>
      </c>
      <c r="C1" s="9" t="s">
        <v>1</v>
      </c>
      <c r="D1" s="9" t="s">
        <v>2</v>
      </c>
      <c r="E1" s="9" t="s">
        <v>3</v>
      </c>
      <c r="F1" s="9" t="s">
        <v>4</v>
      </c>
      <c r="G1" s="9" t="s">
        <v>5</v>
      </c>
      <c r="H1" s="9" t="s">
        <v>6</v>
      </c>
      <c r="I1" s="9" t="s">
        <v>7</v>
      </c>
      <c r="J1" s="9" t="s">
        <v>8</v>
      </c>
      <c r="K1" s="9" t="s">
        <v>9</v>
      </c>
    </row>
    <row r="2" spans="1:11" ht="20" customHeight="1" x14ac:dyDescent="0.2">
      <c r="A2" s="5" t="s">
        <v>10</v>
      </c>
      <c r="B2" s="24">
        <v>0</v>
      </c>
      <c r="C2" s="12" t="s">
        <v>19</v>
      </c>
      <c r="D2" s="12" t="s">
        <v>19</v>
      </c>
      <c r="E2" s="12" t="s">
        <v>19</v>
      </c>
      <c r="F2" s="2">
        <v>0</v>
      </c>
      <c r="G2" s="2">
        <v>0</v>
      </c>
      <c r="H2" s="2">
        <v>0</v>
      </c>
      <c r="I2" s="12" t="s">
        <v>19</v>
      </c>
      <c r="J2" s="12" t="s">
        <v>19</v>
      </c>
      <c r="K2" s="12" t="s">
        <v>19</v>
      </c>
    </row>
    <row r="3" spans="1:11" ht="17" x14ac:dyDescent="0.2">
      <c r="A3" s="5" t="s">
        <v>11</v>
      </c>
      <c r="B3" s="24">
        <v>25</v>
      </c>
      <c r="C3" s="12" t="s">
        <v>19</v>
      </c>
      <c r="D3" s="12" t="s">
        <v>19</v>
      </c>
      <c r="E3" s="12" t="s">
        <v>19</v>
      </c>
      <c r="F3" s="2">
        <v>25</v>
      </c>
      <c r="G3" s="2">
        <v>25</v>
      </c>
      <c r="H3" s="2">
        <v>25</v>
      </c>
      <c r="I3" s="12" t="s">
        <v>19</v>
      </c>
      <c r="J3" s="2">
        <v>20</v>
      </c>
      <c r="K3" s="2">
        <v>12</v>
      </c>
    </row>
    <row r="4" spans="1:11" ht="17" x14ac:dyDescent="0.2">
      <c r="A4" s="5" t="s">
        <v>12</v>
      </c>
      <c r="B4" s="24">
        <v>75</v>
      </c>
      <c r="C4" s="12" t="s">
        <v>19</v>
      </c>
      <c r="D4" s="12" t="s">
        <v>19</v>
      </c>
      <c r="E4" s="12" t="s">
        <v>19</v>
      </c>
      <c r="F4" s="2">
        <v>75</v>
      </c>
      <c r="G4" s="2">
        <v>75</v>
      </c>
      <c r="H4" s="2">
        <v>75</v>
      </c>
      <c r="I4" s="12" t="s">
        <v>19</v>
      </c>
      <c r="J4" s="2">
        <v>45</v>
      </c>
      <c r="K4" s="2">
        <v>18</v>
      </c>
    </row>
    <row r="5" spans="1:11" ht="17" x14ac:dyDescent="0.2">
      <c r="A5" s="5" t="s">
        <v>13</v>
      </c>
      <c r="B5" s="14"/>
      <c r="C5" s="12" t="s">
        <v>19</v>
      </c>
      <c r="D5" s="12" t="s">
        <v>19</v>
      </c>
      <c r="E5" s="12" t="s">
        <v>19</v>
      </c>
      <c r="F5" s="2">
        <v>125</v>
      </c>
      <c r="G5" s="2">
        <v>122</v>
      </c>
      <c r="H5" s="2">
        <v>122</v>
      </c>
      <c r="I5" s="12" t="s">
        <v>19</v>
      </c>
      <c r="J5" s="2">
        <v>70</v>
      </c>
      <c r="K5" s="2">
        <v>29</v>
      </c>
    </row>
    <row r="6" spans="1:11" ht="17" x14ac:dyDescent="0.2">
      <c r="A6" s="5" t="s">
        <v>14</v>
      </c>
      <c r="B6" s="14"/>
      <c r="C6" s="12" t="s">
        <v>19</v>
      </c>
      <c r="D6" s="12" t="s">
        <v>19</v>
      </c>
      <c r="E6" s="10" t="s">
        <v>19</v>
      </c>
      <c r="F6" s="2">
        <v>148</v>
      </c>
      <c r="G6" s="2">
        <v>144</v>
      </c>
      <c r="H6" s="2">
        <v>146</v>
      </c>
      <c r="I6" s="12" t="s">
        <v>19</v>
      </c>
      <c r="J6" s="2">
        <v>95</v>
      </c>
      <c r="K6" s="2" t="s">
        <v>21</v>
      </c>
    </row>
    <row r="7" spans="1:11" ht="17" x14ac:dyDescent="0.2">
      <c r="A7" s="5" t="s">
        <v>15</v>
      </c>
      <c r="B7" s="14"/>
      <c r="C7" s="12" t="s">
        <v>19</v>
      </c>
      <c r="D7" s="12" t="s">
        <v>19</v>
      </c>
      <c r="E7" s="8"/>
      <c r="F7" s="2">
        <v>150</v>
      </c>
      <c r="G7" s="2">
        <v>145</v>
      </c>
      <c r="H7" s="2">
        <v>148</v>
      </c>
      <c r="I7" s="12" t="s">
        <v>19</v>
      </c>
      <c r="J7" s="2">
        <v>120</v>
      </c>
      <c r="K7" s="2" t="s">
        <v>21</v>
      </c>
    </row>
    <row r="8" spans="1:11" ht="17" x14ac:dyDescent="0.2">
      <c r="A8" s="5" t="s">
        <v>16</v>
      </c>
      <c r="B8" s="14"/>
      <c r="C8" s="12" t="s">
        <v>19</v>
      </c>
      <c r="D8" s="12" t="s">
        <v>19</v>
      </c>
      <c r="E8" s="8"/>
      <c r="F8" s="2">
        <v>151</v>
      </c>
      <c r="G8" s="2">
        <v>146</v>
      </c>
      <c r="H8" s="2">
        <v>151</v>
      </c>
      <c r="I8" s="12" t="s">
        <v>19</v>
      </c>
      <c r="J8" s="2">
        <v>145</v>
      </c>
      <c r="K8" s="2" t="s">
        <v>21</v>
      </c>
    </row>
    <row r="9" spans="1:11" ht="17" x14ac:dyDescent="0.2">
      <c r="A9" s="5" t="s">
        <v>17</v>
      </c>
      <c r="B9" s="14"/>
      <c r="C9" s="12" t="s">
        <v>19</v>
      </c>
      <c r="D9" s="12" t="s">
        <v>19</v>
      </c>
      <c r="E9" s="8"/>
      <c r="F9" s="2">
        <v>157</v>
      </c>
      <c r="G9" s="2">
        <v>150</v>
      </c>
      <c r="H9" s="2">
        <v>159</v>
      </c>
      <c r="I9" s="12" t="s">
        <v>19</v>
      </c>
      <c r="J9" s="2">
        <v>170</v>
      </c>
      <c r="K9" s="2" t="s">
        <v>21</v>
      </c>
    </row>
    <row r="10" spans="1:11" ht="17" x14ac:dyDescent="0.2">
      <c r="A10" s="5" t="s">
        <v>18</v>
      </c>
      <c r="B10" s="14"/>
      <c r="C10" s="12" t="s">
        <v>19</v>
      </c>
      <c r="D10" s="12" t="s">
        <v>19</v>
      </c>
      <c r="E10" s="14"/>
      <c r="F10" s="2">
        <v>185</v>
      </c>
      <c r="G10" s="2">
        <v>179</v>
      </c>
      <c r="H10" s="2">
        <v>188</v>
      </c>
      <c r="I10" s="12" t="s">
        <v>19</v>
      </c>
      <c r="J10" s="2">
        <f>J9+24</f>
        <v>194</v>
      </c>
      <c r="K10" s="2" t="s">
        <v>21</v>
      </c>
    </row>
    <row r="11" spans="1:11" ht="17" x14ac:dyDescent="0.2">
      <c r="A11" s="5" t="s">
        <v>103</v>
      </c>
      <c r="B11" s="8"/>
      <c r="C11" s="12" t="s">
        <v>19</v>
      </c>
      <c r="D11" s="12" t="s">
        <v>19</v>
      </c>
      <c r="E11" s="25"/>
      <c r="F11" s="2">
        <v>222</v>
      </c>
      <c r="G11" s="2">
        <v>216</v>
      </c>
      <c r="H11" s="2">
        <v>225</v>
      </c>
      <c r="I11" s="12" t="s">
        <v>19</v>
      </c>
      <c r="J11" s="2">
        <f>J10+25</f>
        <v>219</v>
      </c>
      <c r="K11" s="2" t="s">
        <v>21</v>
      </c>
    </row>
    <row r="12" spans="1:11" ht="17" x14ac:dyDescent="0.2">
      <c r="A12" s="5" t="s">
        <v>104</v>
      </c>
      <c r="B12" s="8"/>
      <c r="C12" s="12" t="s">
        <v>19</v>
      </c>
      <c r="D12" s="12" t="s">
        <v>19</v>
      </c>
      <c r="E12" s="25"/>
      <c r="F12" s="2">
        <v>247</v>
      </c>
      <c r="G12" s="2">
        <v>241</v>
      </c>
      <c r="H12" s="2">
        <v>250</v>
      </c>
      <c r="I12" s="12" t="s">
        <v>19</v>
      </c>
      <c r="J12" s="2">
        <f>J11+25</f>
        <v>244</v>
      </c>
      <c r="K12" s="2" t="s">
        <v>21</v>
      </c>
    </row>
    <row r="13" spans="1:11" ht="17" x14ac:dyDescent="0.2">
      <c r="A13" s="5" t="s">
        <v>107</v>
      </c>
      <c r="B13" s="8"/>
      <c r="C13" s="12" t="s">
        <v>19</v>
      </c>
      <c r="D13" s="12" t="s">
        <v>19</v>
      </c>
      <c r="E13" s="25"/>
      <c r="F13" s="2">
        <v>272</v>
      </c>
      <c r="G13" s="2">
        <v>266</v>
      </c>
      <c r="H13" s="2">
        <v>275</v>
      </c>
      <c r="I13" s="2" t="s">
        <v>21</v>
      </c>
      <c r="J13" s="2" t="s">
        <v>21</v>
      </c>
      <c r="K13" s="2" t="s">
        <v>21</v>
      </c>
    </row>
    <row r="14" spans="1:11" ht="17" x14ac:dyDescent="0.2">
      <c r="A14" s="5" t="s">
        <v>111</v>
      </c>
      <c r="B14" s="8"/>
      <c r="C14" s="12" t="s">
        <v>19</v>
      </c>
      <c r="D14" s="12" t="s">
        <v>19</v>
      </c>
      <c r="E14" s="25"/>
      <c r="F14" s="2">
        <f t="shared" ref="F14:H16" si="0">F13+25</f>
        <v>297</v>
      </c>
      <c r="G14" s="2">
        <f t="shared" si="0"/>
        <v>291</v>
      </c>
      <c r="H14" s="2">
        <f t="shared" si="0"/>
        <v>300</v>
      </c>
      <c r="I14" s="2" t="s">
        <v>21</v>
      </c>
      <c r="J14" s="2" t="s">
        <v>21</v>
      </c>
      <c r="K14" s="2" t="s">
        <v>21</v>
      </c>
    </row>
    <row r="15" spans="1:11" ht="17" x14ac:dyDescent="0.2">
      <c r="A15" s="5" t="s">
        <v>113</v>
      </c>
      <c r="B15" s="8"/>
      <c r="C15" s="12" t="s">
        <v>19</v>
      </c>
      <c r="D15" s="12" t="s">
        <v>19</v>
      </c>
      <c r="E15" s="25"/>
      <c r="F15" s="2">
        <f t="shared" si="0"/>
        <v>322</v>
      </c>
      <c r="G15" s="2">
        <f t="shared" si="0"/>
        <v>316</v>
      </c>
      <c r="H15" s="2">
        <f t="shared" si="0"/>
        <v>325</v>
      </c>
      <c r="I15" s="2" t="s">
        <v>21</v>
      </c>
      <c r="J15" s="2" t="s">
        <v>21</v>
      </c>
      <c r="K15" s="2" t="s">
        <v>21</v>
      </c>
    </row>
    <row r="16" spans="1:11" ht="17" x14ac:dyDescent="0.2">
      <c r="A16" s="5" t="s">
        <v>115</v>
      </c>
      <c r="B16" s="8"/>
      <c r="C16" s="12" t="s">
        <v>19</v>
      </c>
      <c r="D16" s="12" t="s">
        <v>19</v>
      </c>
      <c r="E16" s="25"/>
      <c r="F16" s="2">
        <f t="shared" si="0"/>
        <v>347</v>
      </c>
      <c r="G16" s="2">
        <f t="shared" si="0"/>
        <v>341</v>
      </c>
      <c r="H16" s="2">
        <f t="shared" si="0"/>
        <v>350</v>
      </c>
      <c r="I16" s="2" t="s">
        <v>21</v>
      </c>
      <c r="J16" s="2" t="s">
        <v>21</v>
      </c>
      <c r="K16" s="2" t="s">
        <v>21</v>
      </c>
    </row>
    <row r="18" spans="1:8" ht="51" x14ac:dyDescent="0.2">
      <c r="A18" s="2" t="s">
        <v>83</v>
      </c>
      <c r="B18" s="15" t="s">
        <v>109</v>
      </c>
      <c r="F18" s="33"/>
      <c r="G18" s="33"/>
      <c r="H18" s="33"/>
    </row>
    <row r="19" spans="1:8" ht="34" x14ac:dyDescent="0.2">
      <c r="A19" s="11" t="s">
        <v>19</v>
      </c>
      <c r="B19" s="15" t="s">
        <v>31</v>
      </c>
    </row>
    <row r="20" spans="1:8" x14ac:dyDescent="0.2">
      <c r="A20" s="2" t="s">
        <v>21</v>
      </c>
      <c r="B20" s="1" t="s">
        <v>22</v>
      </c>
    </row>
    <row r="21" spans="1:8" x14ac:dyDescent="0.2">
      <c r="A21" s="4"/>
      <c r="B21" s="1" t="s">
        <v>20</v>
      </c>
    </row>
    <row r="22" spans="1:8" x14ac:dyDescent="0.2">
      <c r="A22" s="3"/>
    </row>
  </sheetData>
  <phoneticPr fontId="2" type="noConversion"/>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2AAFF-F5D7-2B4A-940E-5FEEA4896A1F}">
  <dimension ref="A1:K23"/>
  <sheetViews>
    <sheetView workbookViewId="0">
      <selection activeCell="A16" sqref="A16"/>
    </sheetView>
  </sheetViews>
  <sheetFormatPr baseColWidth="10" defaultRowHeight="16" x14ac:dyDescent="0.2"/>
  <cols>
    <col min="2" max="2" width="22.33203125" customWidth="1"/>
    <col min="3" max="3" width="26.83203125" customWidth="1"/>
    <col min="4" max="4" width="20" customWidth="1"/>
    <col min="5" max="5" width="16.6640625" customWidth="1"/>
    <col min="6" max="6" width="22.33203125" customWidth="1"/>
    <col min="7" max="8" width="22" customWidth="1"/>
    <col min="9" max="9" width="21.83203125" customWidth="1"/>
    <col min="10" max="10" width="22.33203125" customWidth="1"/>
    <col min="11" max="11" width="22.1640625" customWidth="1"/>
  </cols>
  <sheetData>
    <row r="1" spans="1:11" x14ac:dyDescent="0.2">
      <c r="A1" s="1"/>
      <c r="B1" s="9" t="s">
        <v>0</v>
      </c>
      <c r="C1" s="9" t="s">
        <v>1</v>
      </c>
      <c r="D1" s="9" t="s">
        <v>2</v>
      </c>
      <c r="E1" s="9" t="s">
        <v>3</v>
      </c>
      <c r="F1" s="9" t="s">
        <v>4</v>
      </c>
      <c r="G1" s="9" t="s">
        <v>5</v>
      </c>
      <c r="H1" s="9" t="s">
        <v>6</v>
      </c>
      <c r="I1" s="9" t="s">
        <v>7</v>
      </c>
      <c r="J1" s="9" t="s">
        <v>8</v>
      </c>
      <c r="K1" s="9" t="s">
        <v>9</v>
      </c>
    </row>
    <row r="2" spans="1:11" x14ac:dyDescent="0.2">
      <c r="A2" s="5" t="s">
        <v>10</v>
      </c>
      <c r="B2" s="6">
        <v>0</v>
      </c>
      <c r="C2" s="2">
        <v>0</v>
      </c>
      <c r="D2" s="11" t="s">
        <v>19</v>
      </c>
      <c r="E2" s="2">
        <v>0</v>
      </c>
      <c r="F2" s="2">
        <v>0</v>
      </c>
      <c r="G2" s="2">
        <v>0</v>
      </c>
      <c r="H2" s="2">
        <v>0</v>
      </c>
      <c r="I2" s="2">
        <v>0</v>
      </c>
      <c r="J2" s="2">
        <v>0</v>
      </c>
      <c r="K2" s="2">
        <v>0</v>
      </c>
    </row>
    <row r="3" spans="1:11" x14ac:dyDescent="0.2">
      <c r="A3" s="5" t="s">
        <v>11</v>
      </c>
      <c r="B3" s="24">
        <v>25</v>
      </c>
      <c r="C3" s="2">
        <v>25</v>
      </c>
      <c r="D3" s="2">
        <v>25</v>
      </c>
      <c r="E3" s="2">
        <v>25</v>
      </c>
      <c r="F3" s="2">
        <v>25</v>
      </c>
      <c r="G3" s="2">
        <v>25</v>
      </c>
      <c r="H3" s="2">
        <v>25</v>
      </c>
      <c r="I3" s="2">
        <v>25</v>
      </c>
      <c r="J3" s="2">
        <v>20</v>
      </c>
      <c r="K3" s="2">
        <v>12</v>
      </c>
    </row>
    <row r="4" spans="1:11" x14ac:dyDescent="0.2">
      <c r="A4" s="5" t="s">
        <v>12</v>
      </c>
      <c r="B4" s="24">
        <v>75</v>
      </c>
      <c r="C4" s="2">
        <v>75</v>
      </c>
      <c r="D4" s="2">
        <v>75</v>
      </c>
      <c r="E4" s="2">
        <v>75</v>
      </c>
      <c r="F4" s="2">
        <v>75</v>
      </c>
      <c r="G4" s="2">
        <v>75</v>
      </c>
      <c r="H4" s="2">
        <v>75</v>
      </c>
      <c r="I4" s="2">
        <v>30</v>
      </c>
      <c r="J4" s="2">
        <v>45</v>
      </c>
      <c r="K4" s="2">
        <v>18</v>
      </c>
    </row>
    <row r="5" spans="1:11" x14ac:dyDescent="0.2">
      <c r="A5" s="5" t="s">
        <v>13</v>
      </c>
      <c r="B5" s="25"/>
      <c r="C5" s="2">
        <v>123</v>
      </c>
      <c r="D5" s="2">
        <v>125</v>
      </c>
      <c r="E5" s="13">
        <v>125</v>
      </c>
      <c r="F5" s="2">
        <v>125</v>
      </c>
      <c r="G5" s="2">
        <v>122</v>
      </c>
      <c r="H5" s="2">
        <v>122</v>
      </c>
      <c r="I5" s="2">
        <v>37</v>
      </c>
      <c r="J5" s="2">
        <v>70</v>
      </c>
      <c r="K5" s="2">
        <v>29</v>
      </c>
    </row>
    <row r="6" spans="1:11" x14ac:dyDescent="0.2">
      <c r="A6" s="5" t="s">
        <v>14</v>
      </c>
      <c r="B6" s="25"/>
      <c r="C6" s="2">
        <v>132</v>
      </c>
      <c r="D6" s="2">
        <v>159</v>
      </c>
      <c r="E6" s="11" t="s">
        <v>19</v>
      </c>
      <c r="F6" s="2">
        <v>148</v>
      </c>
      <c r="G6" s="2">
        <v>144</v>
      </c>
      <c r="H6" s="2">
        <v>146</v>
      </c>
      <c r="I6" s="2">
        <v>62</v>
      </c>
      <c r="J6" s="2">
        <v>95</v>
      </c>
      <c r="K6" s="2" t="s">
        <v>21</v>
      </c>
    </row>
    <row r="7" spans="1:11" x14ac:dyDescent="0.2">
      <c r="A7" s="5" t="s">
        <v>15</v>
      </c>
      <c r="B7" s="25"/>
      <c r="C7" s="2">
        <v>159</v>
      </c>
      <c r="D7" s="2">
        <v>167</v>
      </c>
      <c r="E7" s="25"/>
      <c r="F7" s="2">
        <v>150</v>
      </c>
      <c r="G7" s="2">
        <v>145</v>
      </c>
      <c r="H7" s="2">
        <v>148</v>
      </c>
      <c r="I7" s="2">
        <v>87</v>
      </c>
      <c r="J7" s="2">
        <v>120</v>
      </c>
      <c r="K7" s="2" t="s">
        <v>21</v>
      </c>
    </row>
    <row r="8" spans="1:11" x14ac:dyDescent="0.2">
      <c r="A8" s="5" t="s">
        <v>16</v>
      </c>
      <c r="B8" s="25"/>
      <c r="C8" s="2">
        <v>176</v>
      </c>
      <c r="D8" s="2">
        <v>187</v>
      </c>
      <c r="E8" s="25"/>
      <c r="F8" s="2">
        <v>151</v>
      </c>
      <c r="G8" s="2">
        <v>146</v>
      </c>
      <c r="H8" s="2">
        <v>151</v>
      </c>
      <c r="I8" s="2">
        <v>112</v>
      </c>
      <c r="J8" s="2">
        <v>145</v>
      </c>
      <c r="K8" s="2" t="s">
        <v>21</v>
      </c>
    </row>
    <row r="9" spans="1:11" x14ac:dyDescent="0.2">
      <c r="A9" s="5" t="s">
        <v>17</v>
      </c>
      <c r="B9" s="25"/>
      <c r="C9" s="2">
        <v>179</v>
      </c>
      <c r="D9" s="2">
        <v>194</v>
      </c>
      <c r="E9" s="25"/>
      <c r="F9" s="2">
        <v>157</v>
      </c>
      <c r="G9" s="2">
        <v>150</v>
      </c>
      <c r="H9" s="2">
        <v>159</v>
      </c>
      <c r="I9" s="2">
        <v>137</v>
      </c>
      <c r="J9" s="2">
        <v>170</v>
      </c>
      <c r="K9" s="2" t="s">
        <v>21</v>
      </c>
    </row>
    <row r="10" spans="1:11" x14ac:dyDescent="0.2">
      <c r="A10" s="5" t="s">
        <v>18</v>
      </c>
      <c r="B10" s="25"/>
      <c r="C10" s="2" t="s">
        <v>21</v>
      </c>
      <c r="D10" s="2">
        <v>219</v>
      </c>
      <c r="E10" s="25"/>
      <c r="F10" s="2">
        <v>185</v>
      </c>
      <c r="G10" s="2">
        <v>179</v>
      </c>
      <c r="H10" s="2">
        <v>188</v>
      </c>
      <c r="I10" s="2">
        <f>I9+25</f>
        <v>162</v>
      </c>
      <c r="J10" s="2">
        <f>J9+24</f>
        <v>194</v>
      </c>
      <c r="K10" s="2" t="s">
        <v>21</v>
      </c>
    </row>
    <row r="11" spans="1:11" x14ac:dyDescent="0.2">
      <c r="A11" s="5" t="s">
        <v>103</v>
      </c>
      <c r="B11" s="8"/>
      <c r="C11" s="2" t="s">
        <v>21</v>
      </c>
      <c r="D11" s="2">
        <v>244</v>
      </c>
      <c r="E11" s="25"/>
      <c r="F11" s="2">
        <v>222</v>
      </c>
      <c r="G11" s="2">
        <v>216</v>
      </c>
      <c r="H11" s="2">
        <v>225</v>
      </c>
      <c r="I11" s="2">
        <f>I10+25</f>
        <v>187</v>
      </c>
      <c r="J11" s="2">
        <f>J10+25</f>
        <v>219</v>
      </c>
      <c r="K11" s="2" t="s">
        <v>21</v>
      </c>
    </row>
    <row r="12" spans="1:11" ht="15" customHeight="1" x14ac:dyDescent="0.2">
      <c r="A12" s="5" t="s">
        <v>104</v>
      </c>
      <c r="B12" s="8"/>
      <c r="C12" s="2" t="s">
        <v>21</v>
      </c>
      <c r="D12" s="2">
        <v>269</v>
      </c>
      <c r="E12" s="25"/>
      <c r="F12" s="2">
        <v>247</v>
      </c>
      <c r="G12" s="2">
        <v>241</v>
      </c>
      <c r="H12" s="2">
        <v>250</v>
      </c>
      <c r="I12" s="2">
        <f>I11+25</f>
        <v>212</v>
      </c>
      <c r="J12" s="2">
        <f>J11+25</f>
        <v>244</v>
      </c>
      <c r="K12" s="2" t="s">
        <v>21</v>
      </c>
    </row>
    <row r="13" spans="1:11" ht="15" customHeight="1" x14ac:dyDescent="0.2">
      <c r="A13" s="5" t="s">
        <v>107</v>
      </c>
      <c r="B13" s="8"/>
      <c r="C13" s="2" t="s">
        <v>21</v>
      </c>
      <c r="D13" s="2">
        <v>294</v>
      </c>
      <c r="E13" s="25"/>
      <c r="F13" s="2">
        <v>272</v>
      </c>
      <c r="G13" s="2">
        <v>266</v>
      </c>
      <c r="H13" s="2">
        <v>275</v>
      </c>
      <c r="I13" s="2" t="s">
        <v>21</v>
      </c>
      <c r="J13" s="2" t="s">
        <v>21</v>
      </c>
      <c r="K13" s="2" t="s">
        <v>21</v>
      </c>
    </row>
    <row r="14" spans="1:11" x14ac:dyDescent="0.2">
      <c r="A14" s="5" t="s">
        <v>111</v>
      </c>
      <c r="B14" s="8"/>
      <c r="C14" s="2" t="s">
        <v>21</v>
      </c>
      <c r="D14" s="2">
        <f>D13+25</f>
        <v>319</v>
      </c>
      <c r="E14" s="25"/>
      <c r="F14" s="2">
        <f t="shared" ref="F14:H16" si="0">F13+25</f>
        <v>297</v>
      </c>
      <c r="G14" s="2">
        <f t="shared" si="0"/>
        <v>291</v>
      </c>
      <c r="H14" s="2">
        <f t="shared" si="0"/>
        <v>300</v>
      </c>
      <c r="I14" s="2" t="s">
        <v>21</v>
      </c>
      <c r="J14" s="2" t="s">
        <v>21</v>
      </c>
      <c r="K14" s="2" t="s">
        <v>21</v>
      </c>
    </row>
    <row r="15" spans="1:11" x14ac:dyDescent="0.2">
      <c r="A15" s="5" t="s">
        <v>113</v>
      </c>
      <c r="B15" s="8"/>
      <c r="C15" s="2" t="s">
        <v>21</v>
      </c>
      <c r="D15" s="2">
        <f>D14+25</f>
        <v>344</v>
      </c>
      <c r="E15" s="25"/>
      <c r="F15" s="2">
        <f t="shared" si="0"/>
        <v>322</v>
      </c>
      <c r="G15" s="2">
        <f t="shared" si="0"/>
        <v>316</v>
      </c>
      <c r="H15" s="2">
        <f t="shared" si="0"/>
        <v>325</v>
      </c>
      <c r="I15" s="2" t="s">
        <v>21</v>
      </c>
      <c r="J15" s="2" t="s">
        <v>21</v>
      </c>
      <c r="K15" s="2" t="s">
        <v>21</v>
      </c>
    </row>
    <row r="16" spans="1:11" x14ac:dyDescent="0.2">
      <c r="A16" s="5" t="s">
        <v>115</v>
      </c>
      <c r="B16" s="8"/>
      <c r="C16" s="2" t="s">
        <v>21</v>
      </c>
      <c r="D16" s="2">
        <f>D15+25</f>
        <v>369</v>
      </c>
      <c r="E16" s="25"/>
      <c r="F16" s="2">
        <f t="shared" si="0"/>
        <v>347</v>
      </c>
      <c r="G16" s="2">
        <f t="shared" si="0"/>
        <v>341</v>
      </c>
      <c r="H16" s="2">
        <f t="shared" si="0"/>
        <v>350</v>
      </c>
      <c r="I16" s="2" t="s">
        <v>21</v>
      </c>
      <c r="J16" s="2" t="s">
        <v>21</v>
      </c>
      <c r="K16" s="2" t="s">
        <v>21</v>
      </c>
    </row>
    <row r="18" spans="1:2" ht="51" x14ac:dyDescent="0.2">
      <c r="A18" s="2" t="s">
        <v>83</v>
      </c>
      <c r="B18" s="15" t="s">
        <v>109</v>
      </c>
    </row>
    <row r="19" spans="1:2" ht="34" x14ac:dyDescent="0.2">
      <c r="A19" s="11" t="s">
        <v>19</v>
      </c>
      <c r="B19" s="15" t="s">
        <v>31</v>
      </c>
    </row>
    <row r="20" spans="1:2" x14ac:dyDescent="0.2">
      <c r="A20" s="2" t="s">
        <v>21</v>
      </c>
      <c r="B20" s="1" t="s">
        <v>22</v>
      </c>
    </row>
    <row r="21" spans="1:2" x14ac:dyDescent="0.2">
      <c r="A21" s="4"/>
      <c r="B21" s="1" t="s">
        <v>20</v>
      </c>
    </row>
    <row r="22" spans="1:2" x14ac:dyDescent="0.2">
      <c r="B22" s="23"/>
    </row>
    <row r="23" spans="1:2" x14ac:dyDescent="0.2">
      <c r="A23" s="3"/>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4D07-E82F-5F40-999C-ADD8217E0BD2}">
  <dimension ref="A1:K21"/>
  <sheetViews>
    <sheetView workbookViewId="0">
      <selection activeCell="E25" sqref="E25"/>
    </sheetView>
  </sheetViews>
  <sheetFormatPr baseColWidth="10" defaultRowHeight="16" x14ac:dyDescent="0.2"/>
  <cols>
    <col min="2" max="2" width="22.33203125" customWidth="1"/>
    <col min="3" max="3" width="26.83203125" customWidth="1"/>
    <col min="4" max="4" width="20" customWidth="1"/>
    <col min="5" max="5" width="16.6640625" customWidth="1"/>
    <col min="6" max="6" width="18.83203125" customWidth="1"/>
    <col min="7" max="7" width="19.83203125" customWidth="1"/>
    <col min="8" max="8" width="22" customWidth="1"/>
    <col min="9" max="9" width="21.83203125" customWidth="1"/>
    <col min="10" max="10" width="14.83203125" customWidth="1"/>
    <col min="11" max="11" width="18.83203125" customWidth="1"/>
  </cols>
  <sheetData>
    <row r="1" spans="1:11" x14ac:dyDescent="0.2">
      <c r="A1" s="1"/>
      <c r="B1" s="9" t="s">
        <v>0</v>
      </c>
      <c r="C1" s="9" t="s">
        <v>1</v>
      </c>
      <c r="D1" s="9" t="s">
        <v>2</v>
      </c>
      <c r="E1" s="9" t="s">
        <v>3</v>
      </c>
      <c r="F1" s="9" t="s">
        <v>4</v>
      </c>
      <c r="G1" s="9" t="s">
        <v>5</v>
      </c>
      <c r="H1" s="9" t="s">
        <v>6</v>
      </c>
      <c r="I1" s="9" t="s">
        <v>7</v>
      </c>
      <c r="J1" s="9" t="s">
        <v>8</v>
      </c>
      <c r="K1" s="9" t="s">
        <v>9</v>
      </c>
    </row>
    <row r="2" spans="1:11" x14ac:dyDescent="0.2">
      <c r="A2" s="5" t="s">
        <v>23</v>
      </c>
      <c r="B2" s="6">
        <v>25</v>
      </c>
      <c r="C2" s="6">
        <v>25</v>
      </c>
      <c r="D2" s="6">
        <v>25</v>
      </c>
      <c r="E2" s="6">
        <v>25</v>
      </c>
      <c r="F2" s="6">
        <v>25</v>
      </c>
      <c r="G2" s="6">
        <v>25</v>
      </c>
      <c r="H2" s="6">
        <v>25</v>
      </c>
      <c r="I2" s="6">
        <v>25</v>
      </c>
      <c r="J2" s="6">
        <v>20</v>
      </c>
      <c r="K2" s="6">
        <v>12</v>
      </c>
    </row>
    <row r="3" spans="1:11" x14ac:dyDescent="0.2">
      <c r="A3" s="5" t="s">
        <v>24</v>
      </c>
      <c r="B3" s="6">
        <v>50</v>
      </c>
      <c r="C3" s="6">
        <v>50</v>
      </c>
      <c r="D3" s="6">
        <v>50</v>
      </c>
      <c r="E3" s="6">
        <v>50</v>
      </c>
      <c r="F3" s="6">
        <v>50</v>
      </c>
      <c r="G3" s="6">
        <v>50</v>
      </c>
      <c r="H3" s="6">
        <v>50</v>
      </c>
      <c r="I3" s="6">
        <v>5</v>
      </c>
      <c r="J3" s="6">
        <v>25</v>
      </c>
      <c r="K3" s="6">
        <v>6</v>
      </c>
    </row>
    <row r="4" spans="1:11" x14ac:dyDescent="0.2">
      <c r="A4" s="5" t="s">
        <v>25</v>
      </c>
      <c r="B4" s="8"/>
      <c r="C4" s="6">
        <v>48</v>
      </c>
      <c r="D4" s="6">
        <v>50</v>
      </c>
      <c r="E4" s="6">
        <v>50</v>
      </c>
      <c r="F4" s="6">
        <v>50</v>
      </c>
      <c r="G4" s="6">
        <v>47</v>
      </c>
      <c r="H4" s="6">
        <v>47</v>
      </c>
      <c r="I4" s="6">
        <v>7</v>
      </c>
      <c r="J4" s="6">
        <v>25</v>
      </c>
      <c r="K4" s="6">
        <v>11</v>
      </c>
    </row>
    <row r="5" spans="1:11" x14ac:dyDescent="0.2">
      <c r="A5" s="5" t="s">
        <v>26</v>
      </c>
      <c r="B5" s="8"/>
      <c r="C5" s="6">
        <v>9</v>
      </c>
      <c r="D5" s="6">
        <v>34</v>
      </c>
      <c r="E5" s="7">
        <v>16</v>
      </c>
      <c r="F5" s="6">
        <v>23</v>
      </c>
      <c r="G5" s="6">
        <v>22</v>
      </c>
      <c r="H5" s="6">
        <v>24</v>
      </c>
      <c r="I5" s="6">
        <v>25</v>
      </c>
      <c r="J5" s="6">
        <v>25</v>
      </c>
      <c r="K5" s="6" t="s">
        <v>21</v>
      </c>
    </row>
    <row r="6" spans="1:11" x14ac:dyDescent="0.2">
      <c r="A6" s="5" t="s">
        <v>27</v>
      </c>
      <c r="B6" s="8"/>
      <c r="C6" s="6">
        <v>27</v>
      </c>
      <c r="D6" s="6">
        <v>8</v>
      </c>
      <c r="E6" s="8"/>
      <c r="F6" s="6">
        <v>2</v>
      </c>
      <c r="G6" s="6">
        <v>1</v>
      </c>
      <c r="H6" s="6">
        <v>2</v>
      </c>
      <c r="I6" s="6">
        <v>25</v>
      </c>
      <c r="J6" s="6">
        <v>25</v>
      </c>
      <c r="K6" s="6" t="s">
        <v>21</v>
      </c>
    </row>
    <row r="7" spans="1:11" x14ac:dyDescent="0.2">
      <c r="A7" s="5" t="s">
        <v>28</v>
      </c>
      <c r="B7" s="8"/>
      <c r="C7" s="6">
        <v>17</v>
      </c>
      <c r="D7" s="6">
        <v>20</v>
      </c>
      <c r="E7" s="8"/>
      <c r="F7" s="6">
        <v>1</v>
      </c>
      <c r="G7" s="6">
        <v>1</v>
      </c>
      <c r="H7" s="6">
        <v>3</v>
      </c>
      <c r="I7" s="6">
        <v>25</v>
      </c>
      <c r="J7" s="6">
        <v>25</v>
      </c>
      <c r="K7" s="6" t="s">
        <v>21</v>
      </c>
    </row>
    <row r="8" spans="1:11" x14ac:dyDescent="0.2">
      <c r="A8" s="5" t="s">
        <v>29</v>
      </c>
      <c r="B8" s="8"/>
      <c r="C8" s="6">
        <v>3</v>
      </c>
      <c r="D8" s="6">
        <v>7</v>
      </c>
      <c r="E8" s="8"/>
      <c r="F8" s="6">
        <v>6</v>
      </c>
      <c r="G8" s="6">
        <v>4</v>
      </c>
      <c r="H8" s="6">
        <v>8</v>
      </c>
      <c r="I8" s="6">
        <v>25</v>
      </c>
      <c r="J8" s="6">
        <v>25</v>
      </c>
      <c r="K8" s="6" t="s">
        <v>21</v>
      </c>
    </row>
    <row r="9" spans="1:11" x14ac:dyDescent="0.2">
      <c r="A9" s="5" t="s">
        <v>30</v>
      </c>
      <c r="B9" s="8"/>
      <c r="C9" s="6" t="s">
        <v>21</v>
      </c>
      <c r="D9" s="6">
        <v>25</v>
      </c>
      <c r="E9" s="8"/>
      <c r="F9" s="6">
        <v>28</v>
      </c>
      <c r="G9" s="6">
        <v>29</v>
      </c>
      <c r="H9" s="6">
        <v>29</v>
      </c>
      <c r="I9" s="6">
        <v>25</v>
      </c>
      <c r="J9" s="6">
        <v>24</v>
      </c>
      <c r="K9" s="6" t="s">
        <v>21</v>
      </c>
    </row>
    <row r="10" spans="1:11" x14ac:dyDescent="0.2">
      <c r="A10" s="5" t="s">
        <v>105</v>
      </c>
      <c r="B10" s="8"/>
      <c r="C10" s="6" t="s">
        <v>21</v>
      </c>
      <c r="D10" s="2">
        <v>25</v>
      </c>
      <c r="E10" s="25"/>
      <c r="F10" s="2">
        <v>37</v>
      </c>
      <c r="G10" s="2">
        <v>37</v>
      </c>
      <c r="H10" s="2">
        <v>37</v>
      </c>
      <c r="I10" s="6">
        <v>25</v>
      </c>
      <c r="J10" s="2">
        <v>25</v>
      </c>
      <c r="K10" s="2"/>
    </row>
    <row r="11" spans="1:11" x14ac:dyDescent="0.2">
      <c r="A11" s="5" t="s">
        <v>106</v>
      </c>
      <c r="B11" s="8"/>
      <c r="C11" s="6" t="s">
        <v>21</v>
      </c>
      <c r="D11" s="2">
        <v>25</v>
      </c>
      <c r="E11" s="25"/>
      <c r="F11" s="2">
        <v>25</v>
      </c>
      <c r="G11" s="2">
        <v>25</v>
      </c>
      <c r="H11" s="2">
        <v>25</v>
      </c>
      <c r="I11" s="6">
        <v>25</v>
      </c>
      <c r="J11" s="6">
        <v>25</v>
      </c>
      <c r="K11" s="6" t="s">
        <v>21</v>
      </c>
    </row>
    <row r="12" spans="1:11" x14ac:dyDescent="0.2">
      <c r="A12" s="5" t="s">
        <v>108</v>
      </c>
      <c r="B12" s="8"/>
      <c r="C12" s="6" t="s">
        <v>21</v>
      </c>
      <c r="D12" s="2">
        <v>25</v>
      </c>
      <c r="E12" s="25"/>
      <c r="F12" s="2">
        <v>25</v>
      </c>
      <c r="G12" s="2">
        <v>25</v>
      </c>
      <c r="H12" s="2">
        <v>25</v>
      </c>
      <c r="I12" s="6" t="s">
        <v>21</v>
      </c>
      <c r="J12" s="6" t="s">
        <v>21</v>
      </c>
      <c r="K12" s="6" t="s">
        <v>21</v>
      </c>
    </row>
    <row r="13" spans="1:11" x14ac:dyDescent="0.2">
      <c r="A13" s="5" t="s">
        <v>110</v>
      </c>
      <c r="B13" s="8"/>
      <c r="C13" s="6" t="s">
        <v>21</v>
      </c>
      <c r="D13" s="2">
        <v>25</v>
      </c>
      <c r="E13" s="25"/>
      <c r="F13" s="2">
        <v>25</v>
      </c>
      <c r="G13" s="2">
        <v>25</v>
      </c>
      <c r="H13" s="2">
        <v>25</v>
      </c>
      <c r="I13" s="6" t="s">
        <v>21</v>
      </c>
      <c r="J13" s="6" t="s">
        <v>21</v>
      </c>
      <c r="K13" s="6" t="s">
        <v>21</v>
      </c>
    </row>
    <row r="14" spans="1:11" x14ac:dyDescent="0.2">
      <c r="A14" s="5" t="s">
        <v>112</v>
      </c>
      <c r="B14" s="8"/>
      <c r="C14" s="6" t="s">
        <v>21</v>
      </c>
      <c r="D14" s="2">
        <v>25</v>
      </c>
      <c r="E14" s="25"/>
      <c r="F14" s="2">
        <v>25</v>
      </c>
      <c r="G14" s="2">
        <v>25</v>
      </c>
      <c r="H14" s="2">
        <v>25</v>
      </c>
      <c r="I14" s="6" t="s">
        <v>21</v>
      </c>
      <c r="J14" s="6" t="s">
        <v>21</v>
      </c>
      <c r="K14" s="6" t="s">
        <v>21</v>
      </c>
    </row>
    <row r="15" spans="1:11" x14ac:dyDescent="0.2">
      <c r="A15" s="5" t="s">
        <v>114</v>
      </c>
      <c r="B15" s="8"/>
      <c r="C15" s="6" t="s">
        <v>21</v>
      </c>
      <c r="D15" s="2">
        <v>25</v>
      </c>
      <c r="E15" s="25"/>
      <c r="F15" s="2">
        <v>25</v>
      </c>
      <c r="G15" s="2">
        <v>25</v>
      </c>
      <c r="H15" s="2">
        <v>25</v>
      </c>
      <c r="I15" s="6" t="s">
        <v>21</v>
      </c>
      <c r="J15" s="6" t="s">
        <v>21</v>
      </c>
      <c r="K15" s="6" t="s">
        <v>21</v>
      </c>
    </row>
    <row r="17" spans="1:2" ht="51" x14ac:dyDescent="0.2">
      <c r="A17" s="2" t="s">
        <v>83</v>
      </c>
      <c r="B17" s="15" t="s">
        <v>84</v>
      </c>
    </row>
    <row r="18" spans="1:2" ht="34" x14ac:dyDescent="0.2">
      <c r="A18" s="11" t="s">
        <v>19</v>
      </c>
      <c r="B18" s="15" t="s">
        <v>31</v>
      </c>
    </row>
    <row r="19" spans="1:2" x14ac:dyDescent="0.2">
      <c r="A19" s="2" t="s">
        <v>21</v>
      </c>
      <c r="B19" s="1" t="s">
        <v>22</v>
      </c>
    </row>
    <row r="20" spans="1:2" x14ac:dyDescent="0.2">
      <c r="A20" s="4"/>
      <c r="B20" s="1" t="s">
        <v>20</v>
      </c>
    </row>
    <row r="21" spans="1:2" x14ac:dyDescent="0.2">
      <c r="A21" s="3"/>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6105-3D64-CB42-A62A-837D6FD5BDD5}">
  <dimension ref="A1:D28"/>
  <sheetViews>
    <sheetView topLeftCell="A21" workbookViewId="0">
      <selection activeCell="G34" sqref="G34"/>
    </sheetView>
  </sheetViews>
  <sheetFormatPr baseColWidth="10" defaultRowHeight="19" customHeight="1" x14ac:dyDescent="0.2"/>
  <cols>
    <col min="2" max="2" width="17" customWidth="1"/>
    <col min="3" max="3" width="31" customWidth="1"/>
    <col min="4" max="4" width="27" customWidth="1"/>
  </cols>
  <sheetData>
    <row r="1" spans="1:4" ht="20" x14ac:dyDescent="0.25">
      <c r="A1" s="27" t="s">
        <v>85</v>
      </c>
    </row>
    <row r="3" spans="1:4" ht="35" customHeight="1" x14ac:dyDescent="0.2">
      <c r="B3" s="28" t="s">
        <v>86</v>
      </c>
      <c r="C3" s="28" t="s">
        <v>87</v>
      </c>
      <c r="D3" s="28" t="s">
        <v>88</v>
      </c>
    </row>
    <row r="4" spans="1:4" ht="28" x14ac:dyDescent="0.2">
      <c r="B4" s="29">
        <v>1</v>
      </c>
      <c r="C4" s="30" t="s">
        <v>89</v>
      </c>
      <c r="D4" s="31" t="s">
        <v>90</v>
      </c>
    </row>
    <row r="5" spans="1:4" ht="17" x14ac:dyDescent="0.2">
      <c r="B5" s="29">
        <v>2</v>
      </c>
      <c r="C5" s="30" t="s">
        <v>91</v>
      </c>
      <c r="D5" s="31" t="s">
        <v>92</v>
      </c>
    </row>
    <row r="6" spans="1:4" ht="17" x14ac:dyDescent="0.2">
      <c r="B6" s="29">
        <v>3</v>
      </c>
      <c r="C6" s="32" t="s">
        <v>93</v>
      </c>
      <c r="D6" s="31" t="s">
        <v>94</v>
      </c>
    </row>
    <row r="7" spans="1:4" ht="17" x14ac:dyDescent="0.2">
      <c r="B7" s="29">
        <v>4</v>
      </c>
      <c r="C7" s="32" t="s">
        <v>95</v>
      </c>
      <c r="D7" s="31" t="s">
        <v>92</v>
      </c>
    </row>
    <row r="8" spans="1:4" ht="34" x14ac:dyDescent="0.2">
      <c r="B8" s="29">
        <v>5</v>
      </c>
      <c r="C8" s="32" t="s">
        <v>96</v>
      </c>
      <c r="D8" s="31" t="s">
        <v>97</v>
      </c>
    </row>
    <row r="9" spans="1:4" ht="34" x14ac:dyDescent="0.2">
      <c r="B9" s="29">
        <v>6</v>
      </c>
      <c r="C9" s="32" t="s">
        <v>98</v>
      </c>
      <c r="D9" s="31" t="s">
        <v>99</v>
      </c>
    </row>
    <row r="28" spans="1:1" ht="20" x14ac:dyDescent="0.25">
      <c r="A28" s="27" t="s">
        <v>100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7865-BB91-CF49-8AA1-A8E7D2039950}">
  <dimension ref="A1"/>
  <sheetViews>
    <sheetView workbookViewId="0">
      <selection activeCell="T12" sqref="T12"/>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INFO</vt:lpstr>
      <vt:lpstr>Dataset_structure</vt:lpstr>
      <vt:lpstr>Signals_description</vt:lpstr>
      <vt:lpstr>Capacity_test</vt:lpstr>
      <vt:lpstr>EIS</vt:lpstr>
      <vt:lpstr>HPPC</vt:lpstr>
      <vt:lpstr>Cycling_test</vt:lpstr>
      <vt:lpstr>Cycling_protocol</vt:lpstr>
      <vt:lpstr>Temperature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2021-09-29T17:17:01Z</dcterms:created>
  <dcterms:modified xsi:type="dcterms:W3CDTF">2023-07-31T20:06:17Z</dcterms:modified>
</cp:coreProperties>
</file>