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<sst xmlns="http://schemas.openxmlformats.org/spreadsheetml/2006/main" count="34" uniqueCount="34">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</sst>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 applyAlignment="1">
      <alignment horizontal="left"/>
    </xf>
    <xf fontId="2" fillId="0" borderId="0" numFmtId="0" xfId="0" applyFont="1"/>
    <xf fontId="0" fillId="0" borderId="0" numFmtId="0" xfId="0" applyAlignment="1">
      <alignment horizontal="left"/>
    </xf>
    <xf fontId="0" fillId="0" borderId="0" numFmtId="0" xfId="0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112921</xdr:rowOff>
    </xdr:from>
    <xdr:ext cx="2539999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7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128796</xdr:rowOff>
    </xdr:from>
    <xdr:ext cx="2333624" cy="639349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9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9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174624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112921</xdr:rowOff>
    </xdr:from>
    <xdr:ext cx="2539999" cy="922547"/>
    <xdr:pic>
      <xdr:nvPicPr>
        <xdr:cNvPr id="610922220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7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064888682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128796</xdr:rowOff>
    </xdr:from>
    <xdr:ext cx="2333624" cy="639349"/>
    <xdr:pic>
      <xdr:nvPicPr>
        <xdr:cNvPr id="22453859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0727973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9" cy="2171700"/>
    <xdr:pic>
      <xdr:nvPicPr>
        <xdr:cNvPr id="1119703703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9" cy="971550"/>
    <xdr:pic>
      <xdr:nvPicPr>
        <xdr:cNvPr id="1050196644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174624</xdr:rowOff>
    </xdr:from>
    <xdr:ext cx="2362199" cy="781049"/>
    <xdr:pic>
      <xdr:nvPicPr>
        <xdr:cNvPr id="403118384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823190993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5" t="s">
        <v>9</v>
      </c>
      <c r="B10" s="5"/>
      <c r="C10" s="5"/>
      <c r="D10" s="5"/>
      <c r="E10" s="6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7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8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9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9.4014285714285712</v>
      </c>
      <c r="N23" s="4"/>
    </row>
    <row r="24" ht="14.25">
      <c r="A24" t="s">
        <v>25</v>
      </c>
      <c r="B24">
        <v>8.3300000000000001</v>
      </c>
      <c r="C24" t="s">
        <v>26</v>
      </c>
      <c r="D24">
        <f>SQRT(B24^2+1/12+D22^2)</f>
        <v>8.6060484583824657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B24+D22</f>
        <v>10.472857142857142</v>
      </c>
    </row>
    <row r="27" ht="14.25"/>
    <row r="28" ht="14.25">
      <c r="A28" s="9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0.26051883439943141</v>
      </c>
      <c r="N29" s="4"/>
    </row>
    <row r="30" ht="14.25">
      <c r="C30" t="s">
        <v>33</v>
      </c>
      <c r="D30">
        <f>B24*SQRT(B4/D6*(D6-B4)/D6)</f>
        <v>3.0374701530628943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B300D7-0059-4163-827D-0028009200CF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CB00B6-00F8-4CFD-8EB9-003E0086009E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C3" t="s">
        <v>3</v>
      </c>
      <c r="D3" s="3">
        <f>B4/0.6-1</f>
        <v>7.3333333333333339</v>
      </c>
    </row>
    <row r="4" ht="14.25">
      <c r="A4" t="s">
        <v>4</v>
      </c>
      <c r="B4">
        <v>5</v>
      </c>
    </row>
    <row r="5" ht="14.25">
      <c r="A5" t="s">
        <v>5</v>
      </c>
      <c r="B5">
        <v>1.2</v>
      </c>
      <c r="C5" t="s">
        <v>6</v>
      </c>
      <c r="D5">
        <f>B3*B5</f>
        <v>14.399999999999999</v>
      </c>
    </row>
    <row r="6" ht="14.25">
      <c r="A6" s="3" t="s">
        <v>7</v>
      </c>
      <c r="B6" s="3">
        <v>0.94999999999999996</v>
      </c>
      <c r="C6" t="s">
        <v>8</v>
      </c>
      <c r="D6">
        <f>B3*B6</f>
        <v>11.399999999999999</v>
      </c>
    </row>
    <row r="7" ht="14.25">
      <c r="A7" t="s">
        <v>25</v>
      </c>
      <c r="B7">
        <f>200*10^-3</f>
        <v>0.20000000000000001</v>
      </c>
    </row>
    <row r="8" ht="14.25">
      <c r="J8" s="4"/>
    </row>
    <row r="10" ht="14.25">
      <c r="A10" s="5" t="s">
        <v>9</v>
      </c>
      <c r="B10" s="5"/>
      <c r="C10" s="5"/>
      <c r="D10" s="5"/>
      <c r="E10" s="6"/>
    </row>
    <row r="11" ht="14.25">
      <c r="A11" s="3" t="s">
        <v>10</v>
      </c>
      <c r="B11" s="3">
        <v>11.5</v>
      </c>
      <c r="C11" s="3" t="s">
        <v>11</v>
      </c>
      <c r="D11" s="3">
        <f>(B11*(B15/B16)-B12)/(B13*(1-B15/B16)+B14)</f>
        <v>73698.630136987093</v>
      </c>
      <c r="E11" s="7"/>
    </row>
    <row r="12" ht="14.25">
      <c r="A12" s="3" t="s">
        <v>12</v>
      </c>
      <c r="B12" s="3">
        <v>10.199999999999999</v>
      </c>
      <c r="C12" s="3" t="s">
        <v>13</v>
      </c>
      <c r="D12" s="3">
        <f>(D11*B15)/(B12-B15+(D11*(B13+B14)))</f>
        <v>8367.0295489892014</v>
      </c>
      <c r="E12" s="3"/>
    </row>
    <row r="13" ht="14.25">
      <c r="A13" s="8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1.2535195530726257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1" ht="14.25">
      <c r="A21" s="5" t="s">
        <v>20</v>
      </c>
      <c r="B21" s="5"/>
      <c r="C21" s="5"/>
      <c r="D21" s="5"/>
    </row>
    <row r="22" ht="14.25">
      <c r="A22" s="3" t="s">
        <v>21</v>
      </c>
      <c r="B22">
        <v>500000</v>
      </c>
      <c r="C22" t="s">
        <v>22</v>
      </c>
      <c r="D22">
        <f>B4/D5*(D5-B4)/(B23*B22)</f>
        <v>1.9781144781144782</v>
      </c>
      <c r="F22" s="4"/>
      <c r="I22" s="4"/>
    </row>
    <row r="23" ht="14.25">
      <c r="A23" t="s">
        <v>23</v>
      </c>
      <c r="B23">
        <f>3.3*10^-6</f>
        <v>3.2999999999999997e-06</v>
      </c>
      <c r="C23" t="s">
        <v>24</v>
      </c>
      <c r="D23">
        <f>B7+D22/2</f>
        <v>1.1890572390572391</v>
      </c>
      <c r="N23" s="4"/>
    </row>
    <row r="24" ht="14.25">
      <c r="C24" t="s">
        <v>26</v>
      </c>
      <c r="D24">
        <f>SQRT(B7^2+1/12+D22^2)</f>
        <v>2.0090470929919606</v>
      </c>
    </row>
    <row r="25" ht="14.25">
      <c r="C25" t="s">
        <v>27</v>
      </c>
      <c r="D25">
        <f>B4*(B3-B4)/(SQRT(12)*B3*B23*B22)</f>
        <v>0.51028432882921471</v>
      </c>
    </row>
    <row r="26" ht="14.25">
      <c r="A26" t="s">
        <v>28</v>
      </c>
      <c r="C26" t="s">
        <v>29</v>
      </c>
      <c r="D26">
        <f>B7+D22</f>
        <v>2.1781144781144781</v>
      </c>
    </row>
    <row r="28" ht="14.25">
      <c r="A28" s="5" t="s">
        <v>30</v>
      </c>
      <c r="B28" s="5"/>
      <c r="C28" s="5"/>
      <c r="D28" s="5"/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0.054181952191902444</v>
      </c>
      <c r="N29" s="4"/>
    </row>
    <row r="30" ht="14.25">
      <c r="C30" t="s">
        <v>33</v>
      </c>
      <c r="D30">
        <f>B7*SQRT(B4/D6*(D6-B4)/D6)</f>
        <v>0.099243057008638252</v>
      </c>
    </row>
    <row r="35" ht="14.25">
      <c r="N35" s="4"/>
    </row>
  </sheetData>
  <mergeCells count="4">
    <mergeCell ref="A2:B2"/>
    <mergeCell ref="A10:D10"/>
    <mergeCell ref="A21:D21"/>
    <mergeCell ref="A28:D28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6A0090-00EC-40A6-950F-009E003300C1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D60010-00BA-4607-8185-00F400B800C3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2024-08-29T17:36:25Z</dcterms:modified>
</cp:coreProperties>
</file>