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web\"/>
    </mc:Choice>
  </mc:AlternateContent>
  <bookViews>
    <workbookView xWindow="0" yWindow="0" windowWidth="21570" windowHeight="8010"/>
  </bookViews>
  <sheets>
    <sheet name="Sheet1" sheetId="4" r:id="rId1"/>
    <sheet name="완성" sheetId="5" r:id="rId2"/>
    <sheet name="함수" sheetId="3" r:id="rId3"/>
    <sheet name="sum" sheetId="7" r:id="rId4"/>
    <sheet name="ROUND" sheetId="8" r:id="rId5"/>
    <sheet name="COUNT" sheetId="9" r:id="rId6"/>
    <sheet name="RANK" sheetId="10" r:id="rId7"/>
    <sheet name="Sheet2" sheetId="2" r:id="rId8"/>
  </sheets>
  <definedNames>
    <definedName name="재고수량">완성!$F$5:$F$12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5" l="1"/>
  <c r="J13" i="5"/>
  <c r="E14" i="5"/>
  <c r="E13" i="5"/>
  <c r="J6" i="5"/>
  <c r="J7" i="5"/>
  <c r="J8" i="5"/>
  <c r="J9" i="5"/>
  <c r="J10" i="5"/>
  <c r="J11" i="5"/>
  <c r="J12" i="5"/>
  <c r="J5" i="5"/>
  <c r="I6" i="5"/>
  <c r="I7" i="5"/>
  <c r="I8" i="5"/>
  <c r="I9" i="5"/>
  <c r="I10" i="5"/>
  <c r="I11" i="5"/>
  <c r="I12" i="5"/>
  <c r="I5" i="5"/>
</calcChain>
</file>

<file path=xl/sharedStrings.xml><?xml version="1.0" encoding="utf-8"?>
<sst xmlns="http://schemas.openxmlformats.org/spreadsheetml/2006/main" count="256" uniqueCount="156">
  <si>
    <t>NHN은 이렇게한다 웹 접근성 프로젝트 시작하기(박태준,조진주,김한솔)/18,000원</t>
    <phoneticPr fontId="1" type="noConversion"/>
  </si>
  <si>
    <t>초보자를 위한 C 언어 300제(김은철)/20,000원</t>
    <phoneticPr fontId="1" type="noConversion"/>
  </si>
  <si>
    <t>도널드 노먼의 디자인과 인간 심리 (도널드 노먼)/17000원</t>
    <phoneticPr fontId="1" type="noConversion"/>
  </si>
  <si>
    <t>SQL 첫걸음 (하루 30분 36강으로 배우는 완전 초보의 SQL 따라잡기)아사이 아츠시 저 박준용 역 한빛미디어/22,000원</t>
    <phoneticPr fontId="1" type="noConversion"/>
  </si>
  <si>
    <t>Do it! 점프 투 파이썬 (박응용 저)/18,800원</t>
    <phoneticPr fontId="1" type="noConversion"/>
  </si>
  <si>
    <t>죽음에 관하여2/15,000원</t>
    <phoneticPr fontId="1" type="noConversion"/>
  </si>
  <si>
    <t>돌이킬 수 없는 약속(야쿠마루 가쿠)/15,000원</t>
    <phoneticPr fontId="1" type="noConversion"/>
  </si>
  <si>
    <t>향료와 향수(한상길)/20,000원</t>
    <phoneticPr fontId="1" type="noConversion"/>
  </si>
  <si>
    <t xml:space="preserve">일러스트레이터 아트웍 (ca 편집부)/22000원 </t>
    <phoneticPr fontId="1" type="noConversion"/>
  </si>
  <si>
    <t>박지훈</t>
    <phoneticPr fontId="1" type="noConversion"/>
  </si>
  <si>
    <t>이대휘</t>
    <phoneticPr fontId="1" type="noConversion"/>
  </si>
  <si>
    <t>김재환</t>
    <phoneticPr fontId="1" type="noConversion"/>
  </si>
  <si>
    <t>옹성우</t>
    <phoneticPr fontId="1" type="noConversion"/>
  </si>
  <si>
    <t>박우진</t>
    <phoneticPr fontId="1" type="noConversion"/>
  </si>
  <si>
    <t>윤지성</t>
    <phoneticPr fontId="1" type="noConversion"/>
  </si>
  <si>
    <t>황민현</t>
    <phoneticPr fontId="1" type="noConversion"/>
  </si>
  <si>
    <t>배진영</t>
    <phoneticPr fontId="1" type="noConversion"/>
  </si>
  <si>
    <t>하성운</t>
    <phoneticPr fontId="1" type="noConversion"/>
  </si>
  <si>
    <t>수호</t>
    <phoneticPr fontId="1" type="noConversion"/>
  </si>
  <si>
    <t>찬열</t>
    <phoneticPr fontId="1" type="noConversion"/>
  </si>
  <si>
    <t>카이</t>
    <phoneticPr fontId="1" type="noConversion"/>
  </si>
  <si>
    <t>디오</t>
    <phoneticPr fontId="1" type="noConversion"/>
  </si>
  <si>
    <t>백현</t>
    <phoneticPr fontId="1" type="noConversion"/>
  </si>
  <si>
    <t>세훈</t>
    <phoneticPr fontId="1" type="noConversion"/>
  </si>
  <si>
    <t>시우민</t>
    <phoneticPr fontId="1" type="noConversion"/>
  </si>
  <si>
    <t>첸</t>
    <phoneticPr fontId="1" type="noConversion"/>
  </si>
  <si>
    <t>레이</t>
    <phoneticPr fontId="1" type="noConversion"/>
  </si>
  <si>
    <t>강다니엘</t>
    <phoneticPr fontId="1" type="noConversion"/>
  </si>
  <si>
    <t>소년이 온다 (한강)/12000원</t>
    <phoneticPr fontId="1" type="noConversion"/>
  </si>
  <si>
    <t>곰돌이 푸, 서두르지 않아도 괜찮아 (곰돌이 푸)/13,800원</t>
    <phoneticPr fontId="1" type="noConversion"/>
  </si>
  <si>
    <t>모든 것이 마법처럼 괜찮아 질거라고 (제딧)/13,800원</t>
    <phoneticPr fontId="1" type="noConversion"/>
  </si>
  <si>
    <t>라이관린</t>
    <phoneticPr fontId="1" type="noConversion"/>
  </si>
  <si>
    <t>프로그래머, 수학으로 생각하라-개정판 (유키 히로시) /20,000원</t>
    <phoneticPr fontId="1" type="noConversion"/>
  </si>
  <si>
    <t xml:space="preserve">나는 돈에 미쳤다/15,000원 </t>
    <phoneticPr fontId="1" type="noConversion"/>
  </si>
  <si>
    <t>거울 속 외딴성(츠지무라 미즈키) /16,500원</t>
    <phoneticPr fontId="1" type="noConversion"/>
  </si>
  <si>
    <t>좋은 디자인을 만드는 33가지 서체 이야기(디자인 라이브러리 03)/20000원</t>
    <phoneticPr fontId="1" type="noConversion"/>
  </si>
  <si>
    <t>ROUND</t>
    <phoneticPr fontId="1" type="noConversion"/>
  </si>
  <si>
    <t>ROUNDUP</t>
    <phoneticPr fontId="1" type="noConversion"/>
  </si>
  <si>
    <t>ROUNDDOWN</t>
    <phoneticPr fontId="1" type="noConversion"/>
  </si>
  <si>
    <t>SUMIF()</t>
    <phoneticPr fontId="1" type="noConversion"/>
  </si>
  <si>
    <t>NOW()</t>
    <phoneticPr fontId="1" type="noConversion"/>
  </si>
  <si>
    <t>COUNT</t>
    <phoneticPr fontId="1" type="noConversion"/>
  </si>
  <si>
    <t>TODAY</t>
    <phoneticPr fontId="1" type="noConversion"/>
  </si>
  <si>
    <t>SUM</t>
    <phoneticPr fontId="1" type="noConversion"/>
  </si>
  <si>
    <t>AVERAGE</t>
    <phoneticPr fontId="1" type="noConversion"/>
  </si>
  <si>
    <t>MOD</t>
    <phoneticPr fontId="1" type="noConversion"/>
  </si>
  <si>
    <t>MAX</t>
    <phoneticPr fontId="1" type="noConversion"/>
  </si>
  <si>
    <t>MIN</t>
    <phoneticPr fontId="1" type="noConversion"/>
  </si>
  <si>
    <t>COUNTA</t>
    <phoneticPr fontId="1" type="noConversion"/>
  </si>
  <si>
    <t>COUNTIF</t>
    <phoneticPr fontId="1" type="noConversion"/>
  </si>
  <si>
    <t>COUNTBLANK</t>
    <phoneticPr fontId="1" type="noConversion"/>
  </si>
  <si>
    <t>RANK</t>
    <phoneticPr fontId="1" type="noConversion"/>
  </si>
  <si>
    <t>VLOOKUP</t>
    <phoneticPr fontId="1" type="noConversion"/>
  </si>
  <si>
    <t>HLOOKUP</t>
    <phoneticPr fontId="1" type="noConversion"/>
  </si>
  <si>
    <t>IF</t>
    <phoneticPr fontId="1" type="noConversion"/>
  </si>
  <si>
    <t>중첩IF</t>
    <phoneticPr fontId="1" type="noConversion"/>
  </si>
  <si>
    <t>ASP.NET (윤석민)/18,000원</t>
    <phoneticPr fontId="1" type="noConversion"/>
  </si>
  <si>
    <t>재고수량</t>
    <phoneticPr fontId="1" type="noConversion"/>
  </si>
  <si>
    <t>제품 코드</t>
    <phoneticPr fontId="1" type="noConversion"/>
  </si>
  <si>
    <t>최다 재고수량</t>
    <phoneticPr fontId="1" type="noConversion"/>
  </si>
  <si>
    <t>SET 제품 개수</t>
    <phoneticPr fontId="1" type="noConversion"/>
  </si>
  <si>
    <t>SET 판매수량 평균</t>
    <phoneticPr fontId="1" type="noConversion"/>
  </si>
  <si>
    <t>제아</t>
    <phoneticPr fontId="1" type="noConversion"/>
  </si>
  <si>
    <t>상의</t>
    <phoneticPr fontId="1" type="noConversion"/>
  </si>
  <si>
    <t>트윙클 T</t>
    <phoneticPr fontId="1" type="noConversion"/>
  </si>
  <si>
    <t>ST9770</t>
    <phoneticPr fontId="1" type="noConversion"/>
  </si>
  <si>
    <t>달팽이</t>
    <phoneticPr fontId="1" type="noConversion"/>
  </si>
  <si>
    <t>하의</t>
    <phoneticPr fontId="1" type="noConversion"/>
  </si>
  <si>
    <t>그렌카모팬츠</t>
    <phoneticPr fontId="1" type="noConversion"/>
  </si>
  <si>
    <t>SE6021</t>
    <phoneticPr fontId="1" type="noConversion"/>
  </si>
  <si>
    <t>제아</t>
    <phoneticPr fontId="1" type="noConversion"/>
  </si>
  <si>
    <t>상의</t>
    <phoneticPr fontId="1" type="noConversion"/>
  </si>
  <si>
    <t>에이스줄 T</t>
    <phoneticPr fontId="1" type="noConversion"/>
  </si>
  <si>
    <t>ST1003</t>
    <phoneticPr fontId="1" type="noConversion"/>
  </si>
  <si>
    <t>달팽이</t>
    <phoneticPr fontId="1" type="noConversion"/>
  </si>
  <si>
    <t>하의</t>
    <phoneticPr fontId="1" type="noConversion"/>
  </si>
  <si>
    <t>카야세모팬츠</t>
    <phoneticPr fontId="1" type="noConversion"/>
  </si>
  <si>
    <t>DE7021</t>
    <phoneticPr fontId="1" type="noConversion"/>
  </si>
  <si>
    <t>베베</t>
    <phoneticPr fontId="1" type="noConversion"/>
  </si>
  <si>
    <t>SET</t>
    <phoneticPr fontId="1" type="noConversion"/>
  </si>
  <si>
    <t>초코별</t>
    <phoneticPr fontId="1" type="noConversion"/>
  </si>
  <si>
    <t>DE3201</t>
    <phoneticPr fontId="1" type="noConversion"/>
  </si>
  <si>
    <t>베베</t>
    <phoneticPr fontId="1" type="noConversion"/>
  </si>
  <si>
    <t>마카롱머그컵</t>
    <phoneticPr fontId="1" type="noConversion"/>
  </si>
  <si>
    <t>SS1048</t>
    <phoneticPr fontId="1" type="noConversion"/>
  </si>
  <si>
    <t>SET</t>
    <phoneticPr fontId="1" type="noConversion"/>
  </si>
  <si>
    <t>제로니정글</t>
    <phoneticPr fontId="1" type="noConversion"/>
  </si>
  <si>
    <t>SS1061</t>
    <phoneticPr fontId="1" type="noConversion"/>
  </si>
  <si>
    <t>11트레이닝</t>
    <phoneticPr fontId="1" type="noConversion"/>
  </si>
  <si>
    <t>DS3113</t>
    <phoneticPr fontId="1" type="noConversion"/>
  </si>
  <si>
    <t>판매순위</t>
    <phoneticPr fontId="1" type="noConversion"/>
  </si>
  <si>
    <t>비고</t>
    <phoneticPr fontId="1" type="noConversion"/>
  </si>
  <si>
    <t>제조사</t>
    <phoneticPr fontId="1" type="noConversion"/>
  </si>
  <si>
    <t>판매가
(단위:원)</t>
    <phoneticPr fontId="1" type="noConversion"/>
  </si>
  <si>
    <t>판매수량</t>
    <phoneticPr fontId="1" type="noConversion"/>
  </si>
  <si>
    <t>구분</t>
    <phoneticPr fontId="1" type="noConversion"/>
  </si>
  <si>
    <t>제품명</t>
    <phoneticPr fontId="1" type="noConversion"/>
  </si>
  <si>
    <t>제품코드</t>
    <phoneticPr fontId="1" type="noConversion"/>
  </si>
  <si>
    <t>OR</t>
    <phoneticPr fontId="1" type="noConversion"/>
  </si>
  <si>
    <t>AND</t>
    <phoneticPr fontId="1" type="noConversion"/>
  </si>
  <si>
    <t>DS3113</t>
  </si>
  <si>
    <t>평균</t>
    <phoneticPr fontId="1" type="noConversion"/>
  </si>
  <si>
    <t>성명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</si>
  <si>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</si>
  <si>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</si>
  <si>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</si>
  <si>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합계</t>
    <phoneticPr fontId="1" type="noConversion"/>
  </si>
  <si>
    <t>SUMIF</t>
    <phoneticPr fontId="1" type="noConversion"/>
  </si>
  <si>
    <t>성명</t>
    <phoneticPr fontId="1" type="noConversion"/>
  </si>
  <si>
    <t>직급</t>
    <phoneticPr fontId="1" type="noConversion"/>
  </si>
  <si>
    <t>기본급</t>
    <phoneticPr fontId="1" type="noConversion"/>
  </si>
  <si>
    <t>호봉</t>
    <phoneticPr fontId="1" type="noConversion"/>
  </si>
  <si>
    <t>부장</t>
    <phoneticPr fontId="1" type="noConversion"/>
  </si>
  <si>
    <t>과장</t>
    <phoneticPr fontId="1" type="noConversion"/>
  </si>
  <si>
    <t>대리</t>
    <phoneticPr fontId="1" type="noConversion"/>
  </si>
  <si>
    <t>4호봉인 사람들의 기본급 합계</t>
    <phoneticPr fontId="1" type="noConversion"/>
  </si>
  <si>
    <t>6호봉</t>
    <phoneticPr fontId="1" type="noConversion"/>
  </si>
  <si>
    <t>4호봉</t>
    <phoneticPr fontId="1" type="noConversion"/>
  </si>
  <si>
    <t>2호봉</t>
    <phoneticPr fontId="1" type="noConversion"/>
  </si>
  <si>
    <t>반올림할 자릿수</t>
    <phoneticPr fontId="1" type="noConversion"/>
  </si>
  <si>
    <t>의미</t>
    <phoneticPr fontId="1" type="noConversion"/>
  </si>
  <si>
    <t>소수 첫째 자리까지 표시</t>
    <phoneticPr fontId="1" type="noConversion"/>
  </si>
  <si>
    <t>소수 둘째 자리까지 표시</t>
    <phoneticPr fontId="1" type="noConversion"/>
  </si>
  <si>
    <t>소수 셋째 자리까지 표시</t>
    <phoneticPr fontId="1" type="noConversion"/>
  </si>
  <si>
    <t>정수만 표시</t>
    <phoneticPr fontId="1" type="noConversion"/>
  </si>
  <si>
    <t>정수 첫째 자리에서 반올림</t>
    <phoneticPr fontId="1" type="noConversion"/>
  </si>
  <si>
    <t>정수 둘째 자리에서 반올림</t>
    <phoneticPr fontId="1" type="noConversion"/>
  </si>
  <si>
    <t>정수 셋째 자리에서 반올림</t>
    <phoneticPr fontId="1" type="noConversion"/>
  </si>
  <si>
    <t>데이터</t>
    <phoneticPr fontId="1" type="noConversion"/>
  </si>
  <si>
    <t>결과</t>
    <phoneticPr fontId="1" type="noConversion"/>
  </si>
  <si>
    <t>ROUND(대상숫자,반올림할 자릿수)</t>
    <phoneticPr fontId="1" type="noConversion"/>
  </si>
  <si>
    <t>숫자가 입력된 셀의 개수</t>
    <phoneticPr fontId="1" type="noConversion"/>
  </si>
  <si>
    <t>공백을 제외한 모든 셀의 개수</t>
    <phoneticPr fontId="1" type="noConversion"/>
  </si>
  <si>
    <t>90점 이상인 셀의 개수</t>
    <phoneticPr fontId="1" type="noConversion"/>
  </si>
  <si>
    <t>과제물</t>
    <phoneticPr fontId="1" type="noConversion"/>
  </si>
  <si>
    <t>제출</t>
    <phoneticPr fontId="1" type="noConversion"/>
  </si>
  <si>
    <t>미제출</t>
    <phoneticPr fontId="1" type="noConversion"/>
  </si>
  <si>
    <t>보류</t>
    <phoneticPr fontId="1" type="noConversion"/>
  </si>
  <si>
    <t>기타</t>
    <phoneticPr fontId="1" type="noConversion"/>
  </si>
  <si>
    <t>결석</t>
    <phoneticPr fontId="1" type="noConversion"/>
  </si>
  <si>
    <t>점수가 없는 공백 셀의 개수</t>
    <phoneticPr fontId="1" type="noConversion"/>
  </si>
  <si>
    <t>국어</t>
    <phoneticPr fontId="1" type="noConversion"/>
  </si>
  <si>
    <t>수학</t>
    <phoneticPr fontId="1" type="noConversion"/>
  </si>
  <si>
    <t>순위</t>
    <phoneticPr fontId="1" type="noConversion"/>
  </si>
  <si>
    <t>장원영</t>
    <phoneticPr fontId="1" type="noConversion"/>
  </si>
  <si>
    <t>안유진</t>
    <phoneticPr fontId="1" type="noConversion"/>
  </si>
  <si>
    <t>권은비</t>
    <phoneticPr fontId="1" type="noConversion"/>
  </si>
  <si>
    <t>조유리</t>
    <phoneticPr fontId="1" type="noConversion"/>
  </si>
  <si>
    <t>최예나</t>
    <phoneticPr fontId="1" type="noConversion"/>
  </si>
  <si>
    <t>나코</t>
    <phoneticPr fontId="1" type="noConversion"/>
  </si>
  <si>
    <t>강혜원</t>
    <phoneticPr fontId="1" type="noConversion"/>
  </si>
  <si>
    <t>혼다</t>
    <phoneticPr fontId="1" type="noConversion"/>
  </si>
  <si>
    <t>미야와키</t>
    <phoneticPr fontId="1" type="noConversion"/>
  </si>
  <si>
    <t>김채원</t>
    <phoneticPr fontId="1" type="noConversion"/>
  </si>
  <si>
    <t>김민주</t>
    <phoneticPr fontId="1" type="noConversion"/>
  </si>
  <si>
    <t>이채연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</si>
</sst>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_ "/>
    <numFmt numFmtId="177" formatCode="General&quot;점&quot;"/>
    <numFmt numFmtId="178" formatCode="&quot;₩&quot;#,##0_);[Red]\(&quot;₩&quot;#,##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1" fontId="0" fillId="0" borderId="6" xfId="1" applyFont="1" applyBorder="1" applyAlignment="1">
      <alignment horizontal="right" vertical="center"/>
    </xf>
    <xf numFmtId="176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6" xfId="1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2" xfId="0" applyBorder="1">
      <alignment vertical="center"/>
    </xf>
    <xf numFmtId="2" fontId="0" fillId="0" borderId="0" xfId="0" applyNumberFormat="1">
      <alignment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38100</xdr:rowOff>
    </xdr:from>
    <xdr:to>
      <xdr:col>6</xdr:col>
      <xdr:colOff>428625</xdr:colOff>
      <xdr:row>2</xdr:row>
      <xdr:rowOff>238125</xdr:rowOff>
    </xdr:to>
    <xdr:sp macro="" textlink="">
      <xdr:nvSpPr>
        <xdr:cNvPr id="2" name="모서리가 둥근 직사각형 1"/>
        <xdr:cNvSpPr/>
      </xdr:nvSpPr>
      <xdr:spPr>
        <a:xfrm>
          <a:off x="733425" y="38100"/>
          <a:ext cx="3810000" cy="590550"/>
        </a:xfrm>
        <a:prstGeom prst="roundRect">
          <a:avLst/>
        </a:prstGeom>
        <a:solidFill>
          <a:srgbClr val="0070C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bg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무지개 의류 판매 현황</a:t>
          </a:r>
        </a:p>
      </xdr:txBody>
    </xdr:sp>
    <xdr:clientData/>
  </xdr:twoCellAnchor>
  <xdr:oneCellAnchor>
    <xdr:from>
      <xdr:col>6</xdr:col>
      <xdr:colOff>514350</xdr:colOff>
      <xdr:row>0</xdr:row>
      <xdr:rowOff>104775</xdr:rowOff>
    </xdr:from>
    <xdr:ext cx="2219325" cy="733425"/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104775"/>
          <a:ext cx="2219325" cy="733425"/>
        </a:xfrm>
        <a:prstGeom prst="rect">
          <a:avLst/>
        </a:prstGeom>
        <a:solidFill>
          <a:schemeClr val="bg1"/>
        </a:solidFill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38100</xdr:rowOff>
    </xdr:from>
    <xdr:to>
      <xdr:col>6</xdr:col>
      <xdr:colOff>428625</xdr:colOff>
      <xdr:row>2</xdr:row>
      <xdr:rowOff>238125</xdr:rowOff>
    </xdr:to>
    <xdr:sp macro="" textlink="">
      <xdr:nvSpPr>
        <xdr:cNvPr id="2" name="모서리가 둥근 직사각형 1"/>
        <xdr:cNvSpPr/>
      </xdr:nvSpPr>
      <xdr:spPr>
        <a:xfrm>
          <a:off x="171450" y="38100"/>
          <a:ext cx="4114800" cy="828675"/>
        </a:xfrm>
        <a:prstGeom prst="roundRect">
          <a:avLst/>
        </a:prstGeom>
        <a:solidFill>
          <a:srgbClr val="0070C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bg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무지개 의류 판매 현황</a:t>
          </a:r>
        </a:p>
      </xdr:txBody>
    </xdr:sp>
    <xdr:clientData/>
  </xdr:twoCellAnchor>
  <xdr:oneCellAnchor>
    <xdr:from>
      <xdr:col>6</xdr:col>
      <xdr:colOff>514350</xdr:colOff>
      <xdr:row>0</xdr:row>
      <xdr:rowOff>104775</xdr:rowOff>
    </xdr:from>
    <xdr:ext cx="2219325" cy="733425"/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104775"/>
          <a:ext cx="2219325" cy="733425"/>
        </a:xfrm>
        <a:prstGeom prst="rect">
          <a:avLst/>
        </a:prstGeom>
        <a:solidFill>
          <a:schemeClr val="bg1"/>
        </a:solidFill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zoomScaleNormal="100" workbookViewId="0">
      <selection activeCell="H22" sqref="H22"/>
    </sheetView>
  </sheetViews>
  <sheetFormatPr defaultRowHeight="16.5" x14ac:dyDescent="0.3"/>
  <cols>
    <col min="1" max="1" width="1.625" customWidth="1"/>
    <col min="3" max="3" width="13" bestFit="1" customWidth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3" x14ac:dyDescent="0.3">
      <c r="B4" s="13" t="s">
        <v>97</v>
      </c>
      <c r="C4" s="11" t="s">
        <v>96</v>
      </c>
      <c r="D4" s="11" t="s">
        <v>95</v>
      </c>
      <c r="E4" s="11" t="s">
        <v>94</v>
      </c>
      <c r="F4" s="11" t="s">
        <v>57</v>
      </c>
      <c r="G4" s="12" t="s">
        <v>93</v>
      </c>
      <c r="H4" s="11" t="s">
        <v>92</v>
      </c>
      <c r="I4" s="11" t="s">
        <v>91</v>
      </c>
      <c r="J4" s="10" t="s">
        <v>90</v>
      </c>
    </row>
    <row r="5" spans="2:10" x14ac:dyDescent="0.3">
      <c r="B5" s="9" t="s">
        <v>89</v>
      </c>
      <c r="C5" s="6" t="s">
        <v>88</v>
      </c>
      <c r="D5" s="6" t="s">
        <v>79</v>
      </c>
      <c r="E5" s="8">
        <v>136</v>
      </c>
      <c r="F5" s="6">
        <v>144</v>
      </c>
      <c r="G5" s="7">
        <v>14000</v>
      </c>
      <c r="H5" s="6" t="s">
        <v>82</v>
      </c>
      <c r="I5" s="6"/>
      <c r="J5" s="5"/>
    </row>
    <row r="6" spans="2:10" x14ac:dyDescent="0.3">
      <c r="B6" s="9" t="s">
        <v>87</v>
      </c>
      <c r="C6" s="6" t="s">
        <v>86</v>
      </c>
      <c r="D6" s="6" t="s">
        <v>85</v>
      </c>
      <c r="E6" s="8">
        <v>219</v>
      </c>
      <c r="F6" s="6">
        <v>321</v>
      </c>
      <c r="G6" s="7">
        <v>48000</v>
      </c>
      <c r="H6" s="6" t="s">
        <v>70</v>
      </c>
      <c r="I6" s="6"/>
      <c r="J6" s="5"/>
    </row>
    <row r="7" spans="2:10" x14ac:dyDescent="0.3">
      <c r="B7" s="9" t="s">
        <v>84</v>
      </c>
      <c r="C7" s="6" t="s">
        <v>83</v>
      </c>
      <c r="D7" s="6" t="s">
        <v>79</v>
      </c>
      <c r="E7" s="8">
        <v>341</v>
      </c>
      <c r="F7" s="6">
        <v>239</v>
      </c>
      <c r="G7" s="7">
        <v>52000</v>
      </c>
      <c r="H7" s="6" t="s">
        <v>82</v>
      </c>
      <c r="I7" s="6"/>
      <c r="J7" s="5"/>
    </row>
    <row r="8" spans="2:10" x14ac:dyDescent="0.3">
      <c r="B8" s="9" t="s">
        <v>81</v>
      </c>
      <c r="C8" s="6" t="s">
        <v>80</v>
      </c>
      <c r="D8" s="6" t="s">
        <v>79</v>
      </c>
      <c r="E8" s="8">
        <v>229</v>
      </c>
      <c r="F8" s="6">
        <v>121</v>
      </c>
      <c r="G8" s="7">
        <v>79800</v>
      </c>
      <c r="H8" s="6" t="s">
        <v>78</v>
      </c>
      <c r="I8" s="6"/>
      <c r="J8" s="5"/>
    </row>
    <row r="9" spans="2:10" x14ac:dyDescent="0.3">
      <c r="B9" s="9" t="s">
        <v>77</v>
      </c>
      <c r="C9" s="6" t="s">
        <v>76</v>
      </c>
      <c r="D9" s="6" t="s">
        <v>75</v>
      </c>
      <c r="E9" s="8">
        <v>137</v>
      </c>
      <c r="F9" s="6">
        <v>143</v>
      </c>
      <c r="G9" s="7">
        <v>15900</v>
      </c>
      <c r="H9" s="6" t="s">
        <v>74</v>
      </c>
      <c r="I9" s="6"/>
      <c r="J9" s="5"/>
    </row>
    <row r="10" spans="2:10" x14ac:dyDescent="0.3">
      <c r="B10" s="9" t="s">
        <v>73</v>
      </c>
      <c r="C10" s="6" t="s">
        <v>72</v>
      </c>
      <c r="D10" s="6" t="s">
        <v>71</v>
      </c>
      <c r="E10" s="8">
        <v>320</v>
      </c>
      <c r="F10" s="6">
        <v>130</v>
      </c>
      <c r="G10" s="7">
        <v>27000</v>
      </c>
      <c r="H10" s="6" t="s">
        <v>70</v>
      </c>
      <c r="I10" s="6"/>
      <c r="J10" s="5"/>
    </row>
    <row r="11" spans="2:10" x14ac:dyDescent="0.3">
      <c r="B11" s="9" t="s">
        <v>69</v>
      </c>
      <c r="C11" s="6" t="s">
        <v>68</v>
      </c>
      <c r="D11" s="6" t="s">
        <v>67</v>
      </c>
      <c r="E11" s="8">
        <v>30</v>
      </c>
      <c r="F11" s="6">
        <v>220</v>
      </c>
      <c r="G11" s="7">
        <v>8900</v>
      </c>
      <c r="H11" s="6" t="s">
        <v>66</v>
      </c>
      <c r="I11" s="6"/>
      <c r="J11" s="5"/>
    </row>
    <row r="12" spans="2:10" x14ac:dyDescent="0.3">
      <c r="B12" s="9" t="s">
        <v>65</v>
      </c>
      <c r="C12" s="6" t="s">
        <v>64</v>
      </c>
      <c r="D12" s="6" t="s">
        <v>63</v>
      </c>
      <c r="E12" s="8">
        <v>422</v>
      </c>
      <c r="F12" s="6">
        <v>228</v>
      </c>
      <c r="G12" s="7">
        <v>7900</v>
      </c>
      <c r="H12" s="6" t="s">
        <v>62</v>
      </c>
      <c r="I12" s="6"/>
      <c r="J12" s="5"/>
    </row>
    <row r="13" spans="2:10" x14ac:dyDescent="0.3">
      <c r="B13" s="25" t="s">
        <v>61</v>
      </c>
      <c r="C13" s="26"/>
      <c r="D13" s="26"/>
      <c r="E13" s="6"/>
      <c r="F13" s="29"/>
      <c r="G13" s="26" t="s">
        <v>60</v>
      </c>
      <c r="H13" s="26"/>
      <c r="I13" s="26"/>
      <c r="J13" s="5"/>
    </row>
    <row r="14" spans="2:10" ht="17.25" thickBot="1" x14ac:dyDescent="0.35">
      <c r="B14" s="27" t="s">
        <v>59</v>
      </c>
      <c r="C14" s="28"/>
      <c r="D14" s="28"/>
      <c r="E14" s="4"/>
      <c r="F14" s="30"/>
      <c r="G14" s="3" t="s">
        <v>58</v>
      </c>
      <c r="H14" s="4"/>
      <c r="I14" s="3" t="s">
        <v>57</v>
      </c>
      <c r="J14" s="2"/>
    </row>
  </sheetData>
  <mergeCells count="4">
    <mergeCell ref="B13:D13"/>
    <mergeCell ref="B14:D14"/>
    <mergeCell ref="F13:F14"/>
    <mergeCell ref="G13:I13"/>
  </mergeCells>
  <phoneticPr fontId="1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zoomScaleNormal="100" workbookViewId="0">
      <selection activeCell="F18" sqref="F18"/>
    </sheetView>
  </sheetViews>
  <sheetFormatPr defaultRowHeight="16.5" x14ac:dyDescent="0.3"/>
  <cols>
    <col min="1" max="1" width="1.625" customWidth="1"/>
    <col min="3" max="3" width="13" bestFit="1" customWidth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3" x14ac:dyDescent="0.3">
      <c r="B4" s="13" t="s">
        <v>97</v>
      </c>
      <c r="C4" s="11" t="s">
        <v>96</v>
      </c>
      <c r="D4" s="11" t="s">
        <v>95</v>
      </c>
      <c r="E4" s="11" t="s">
        <v>94</v>
      </c>
      <c r="F4" s="11" t="s">
        <v>57</v>
      </c>
      <c r="G4" s="12" t="s">
        <v>93</v>
      </c>
      <c r="H4" s="11" t="s">
        <v>92</v>
      </c>
      <c r="I4" s="11" t="s">
        <v>91</v>
      </c>
      <c r="J4" s="10" t="s">
        <v>90</v>
      </c>
    </row>
    <row r="5" spans="2:10" x14ac:dyDescent="0.3">
      <c r="B5" s="9" t="s">
        <v>89</v>
      </c>
      <c r="C5" s="6" t="s">
        <v>88</v>
      </c>
      <c r="D5" s="6" t="s">
        <v>79</v>
      </c>
      <c r="E5" s="14">
        <v>136</v>
      </c>
      <c r="F5" s="14">
        <v>144</v>
      </c>
      <c r="G5" s="7">
        <v>14000</v>
      </c>
      <c r="H5" s="6" t="s">
        <v>82</v>
      </c>
      <c r="I5" s="6" t="str">
        <f>IF(OR(F5&gt;=200, G5&gt;=50000),"20%할인", "")</f>
        <v/>
      </c>
      <c r="J5" s="5" t="str">
        <f>RANK(E5,$E$5:$E$12)&amp;"위"</f>
        <v>7위</v>
      </c>
    </row>
    <row r="6" spans="2:10" x14ac:dyDescent="0.3">
      <c r="B6" s="9" t="s">
        <v>87</v>
      </c>
      <c r="C6" s="6" t="s">
        <v>86</v>
      </c>
      <c r="D6" s="6" t="s">
        <v>85</v>
      </c>
      <c r="E6" s="14">
        <v>219</v>
      </c>
      <c r="F6" s="14">
        <v>321</v>
      </c>
      <c r="G6" s="7">
        <v>48000</v>
      </c>
      <c r="H6" s="6" t="s">
        <v>70</v>
      </c>
      <c r="I6" s="6" t="str">
        <f t="shared" ref="I6:I12" si="0">IF(OR(F6&gt;=200, G6&gt;=50000),"20%할인", "")</f>
        <v>20%할인</v>
      </c>
      <c r="J6" s="5" t="str">
        <f t="shared" ref="J6:J12" si="1">RANK(E6,$E$5:$E$12)&amp;"위"</f>
        <v>5위</v>
      </c>
    </row>
    <row r="7" spans="2:10" x14ac:dyDescent="0.3">
      <c r="B7" s="9" t="s">
        <v>84</v>
      </c>
      <c r="C7" s="6" t="s">
        <v>83</v>
      </c>
      <c r="D7" s="6" t="s">
        <v>79</v>
      </c>
      <c r="E7" s="14">
        <v>341</v>
      </c>
      <c r="F7" s="14">
        <v>239</v>
      </c>
      <c r="G7" s="7">
        <v>52000</v>
      </c>
      <c r="H7" s="6" t="s">
        <v>82</v>
      </c>
      <c r="I7" s="6" t="str">
        <f t="shared" si="0"/>
        <v>20%할인</v>
      </c>
      <c r="J7" s="5" t="str">
        <f t="shared" si="1"/>
        <v>2위</v>
      </c>
    </row>
    <row r="8" spans="2:10" x14ac:dyDescent="0.3">
      <c r="B8" s="9" t="s">
        <v>81</v>
      </c>
      <c r="C8" s="6" t="s">
        <v>80</v>
      </c>
      <c r="D8" s="6" t="s">
        <v>79</v>
      </c>
      <c r="E8" s="14">
        <v>229</v>
      </c>
      <c r="F8" s="14">
        <v>121</v>
      </c>
      <c r="G8" s="7">
        <v>79800</v>
      </c>
      <c r="H8" s="6" t="s">
        <v>78</v>
      </c>
      <c r="I8" s="6" t="str">
        <f t="shared" si="0"/>
        <v>20%할인</v>
      </c>
      <c r="J8" s="5" t="str">
        <f t="shared" si="1"/>
        <v>4위</v>
      </c>
    </row>
    <row r="9" spans="2:10" x14ac:dyDescent="0.3">
      <c r="B9" s="9" t="s">
        <v>77</v>
      </c>
      <c r="C9" s="6" t="s">
        <v>76</v>
      </c>
      <c r="D9" s="6" t="s">
        <v>75</v>
      </c>
      <c r="E9" s="14">
        <v>137</v>
      </c>
      <c r="F9" s="14">
        <v>143</v>
      </c>
      <c r="G9" s="7">
        <v>15900</v>
      </c>
      <c r="H9" s="6" t="s">
        <v>74</v>
      </c>
      <c r="I9" s="6" t="str">
        <f t="shared" si="0"/>
        <v/>
      </c>
      <c r="J9" s="5" t="str">
        <f t="shared" si="1"/>
        <v>6위</v>
      </c>
    </row>
    <row r="10" spans="2:10" x14ac:dyDescent="0.3">
      <c r="B10" s="9" t="s">
        <v>73</v>
      </c>
      <c r="C10" s="6" t="s">
        <v>72</v>
      </c>
      <c r="D10" s="6" t="s">
        <v>71</v>
      </c>
      <c r="E10" s="14">
        <v>320</v>
      </c>
      <c r="F10" s="14">
        <v>130</v>
      </c>
      <c r="G10" s="7">
        <v>27000</v>
      </c>
      <c r="H10" s="6" t="s">
        <v>70</v>
      </c>
      <c r="I10" s="6" t="str">
        <f t="shared" si="0"/>
        <v/>
      </c>
      <c r="J10" s="5" t="str">
        <f t="shared" si="1"/>
        <v>3위</v>
      </c>
    </row>
    <row r="11" spans="2:10" x14ac:dyDescent="0.3">
      <c r="B11" s="9" t="s">
        <v>69</v>
      </c>
      <c r="C11" s="6" t="s">
        <v>68</v>
      </c>
      <c r="D11" s="6" t="s">
        <v>67</v>
      </c>
      <c r="E11" s="14">
        <v>30</v>
      </c>
      <c r="F11" s="14">
        <v>220</v>
      </c>
      <c r="G11" s="7">
        <v>8900</v>
      </c>
      <c r="H11" s="6" t="s">
        <v>66</v>
      </c>
      <c r="I11" s="6" t="str">
        <f t="shared" si="0"/>
        <v>20%할인</v>
      </c>
      <c r="J11" s="5" t="str">
        <f t="shared" si="1"/>
        <v>8위</v>
      </c>
    </row>
    <row r="12" spans="2:10" x14ac:dyDescent="0.3">
      <c r="B12" s="9" t="s">
        <v>65</v>
      </c>
      <c r="C12" s="6" t="s">
        <v>64</v>
      </c>
      <c r="D12" s="6" t="s">
        <v>63</v>
      </c>
      <c r="E12" s="14">
        <v>422</v>
      </c>
      <c r="F12" s="14">
        <v>228</v>
      </c>
      <c r="G12" s="7">
        <v>7900</v>
      </c>
      <c r="H12" s="6" t="s">
        <v>62</v>
      </c>
      <c r="I12" s="6" t="str">
        <f t="shared" si="0"/>
        <v>20%할인</v>
      </c>
      <c r="J12" s="5" t="str">
        <f t="shared" si="1"/>
        <v>1위</v>
      </c>
    </row>
    <row r="13" spans="2:10" x14ac:dyDescent="0.3">
      <c r="B13" s="25" t="s">
        <v>61</v>
      </c>
      <c r="C13" s="26"/>
      <c r="D13" s="26"/>
      <c r="E13" s="14">
        <f>ROUND(AVERAGE(E5:E8),0)</f>
        <v>231</v>
      </c>
      <c r="F13" s="29"/>
      <c r="G13" s="26" t="s">
        <v>60</v>
      </c>
      <c r="H13" s="26"/>
      <c r="I13" s="26"/>
      <c r="J13" s="5">
        <f>COUNTIF(D5:D12,"SET")</f>
        <v>4</v>
      </c>
    </row>
    <row r="14" spans="2:10" ht="17.25" thickBot="1" x14ac:dyDescent="0.35">
      <c r="B14" s="27" t="s">
        <v>59</v>
      </c>
      <c r="C14" s="28"/>
      <c r="D14" s="28"/>
      <c r="E14" s="15">
        <f>MAX(F5:F12)</f>
        <v>321</v>
      </c>
      <c r="F14" s="30"/>
      <c r="G14" s="3" t="s">
        <v>58</v>
      </c>
      <c r="H14" s="4" t="s">
        <v>100</v>
      </c>
      <c r="I14" s="3" t="s">
        <v>57</v>
      </c>
      <c r="J14" s="2">
        <f>VLOOKUP(H14,B5:H12,5,0)</f>
        <v>144</v>
      </c>
    </row>
  </sheetData>
  <mergeCells count="4">
    <mergeCell ref="B13:D13"/>
    <mergeCell ref="F13:F14"/>
    <mergeCell ref="G13:I13"/>
    <mergeCell ref="B14:D14"/>
  </mergeCells>
  <phoneticPr fontId="1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9"/>
  <sheetViews>
    <sheetView workbookViewId="0">
      <selection activeCell="C28" sqref="C28:C29"/>
    </sheetView>
  </sheetViews>
  <sheetFormatPr defaultRowHeight="16.5" x14ac:dyDescent="0.3"/>
  <sheetData>
    <row r="3" spans="2:3" x14ac:dyDescent="0.3">
      <c r="B3" t="s">
        <v>42</v>
      </c>
      <c r="C3" s="1" t="s">
        <v>40</v>
      </c>
    </row>
    <row r="4" spans="2:3" x14ac:dyDescent="0.3">
      <c r="B4" t="s">
        <v>43</v>
      </c>
      <c r="C4" s="1" t="s">
        <v>39</v>
      </c>
    </row>
    <row r="5" spans="2:3" x14ac:dyDescent="0.3">
      <c r="B5" t="s">
        <v>44</v>
      </c>
    </row>
    <row r="6" spans="2:3" x14ac:dyDescent="0.3">
      <c r="B6" t="s">
        <v>45</v>
      </c>
    </row>
    <row r="7" spans="2:3" x14ac:dyDescent="0.3">
      <c r="B7" t="s">
        <v>46</v>
      </c>
    </row>
    <row r="8" spans="2:3" x14ac:dyDescent="0.3">
      <c r="B8" t="s">
        <v>47</v>
      </c>
    </row>
    <row r="9" spans="2:3" x14ac:dyDescent="0.3">
      <c r="B9" t="s">
        <v>36</v>
      </c>
      <c r="C9" t="s">
        <v>37</v>
      </c>
    </row>
    <row r="10" spans="2:3" x14ac:dyDescent="0.3">
      <c r="C10" t="s">
        <v>38</v>
      </c>
    </row>
    <row r="11" spans="2:3" x14ac:dyDescent="0.3">
      <c r="B11" t="s">
        <v>41</v>
      </c>
      <c r="C11" t="s">
        <v>48</v>
      </c>
    </row>
    <row r="12" spans="2:3" x14ac:dyDescent="0.3">
      <c r="C12" t="s">
        <v>49</v>
      </c>
    </row>
    <row r="13" spans="2:3" x14ac:dyDescent="0.3">
      <c r="C13" t="s">
        <v>50</v>
      </c>
    </row>
    <row r="14" spans="2:3" x14ac:dyDescent="0.3">
      <c r="B14" t="s">
        <v>51</v>
      </c>
    </row>
    <row r="15" spans="2:3" x14ac:dyDescent="0.3">
      <c r="B15" t="s">
        <v>52</v>
      </c>
    </row>
    <row r="16" spans="2:3" x14ac:dyDescent="0.3">
      <c r="B16" t="s">
        <v>53</v>
      </c>
    </row>
    <row r="17" spans="2:3" x14ac:dyDescent="0.3">
      <c r="B17" t="s">
        <v>54</v>
      </c>
      <c r="C17" t="s">
        <v>55</v>
      </c>
    </row>
    <row r="18" spans="2:3" x14ac:dyDescent="0.3">
      <c r="B18" t="s">
        <v>98</v>
      </c>
    </row>
    <row r="19" spans="2:3" x14ac:dyDescent="0.3">
      <c r="B19" t="s">
        <v>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"/>
  <sheetViews>
    <sheetView workbookViewId="0">
      <selection activeCell="F25" sqref="F25"/>
    </sheetView>
  </sheetViews>
  <sheetFormatPr defaultRowHeight="16.5" x14ac:dyDescent="0.3"/>
  <cols>
    <col min="4" max="4" width="11.375" bestFit="1" customWidth="1"/>
    <col min="5" max="5" width="12.5" bestFit="1" customWidth="1"/>
  </cols>
  <sheetData>
    <row r="3" spans="2:6" ht="17.25" thickBot="1" x14ac:dyDescent="0.35">
      <c r="B3" t="s">
        <v>43</v>
      </c>
    </row>
    <row r="4" spans="2:6" x14ac:dyDescent="0.3">
      <c r="B4" s="16" t="s">
        <v>102</v>
      </c>
      <c r="C4" s="17" t="s">
        <v>103</v>
      </c>
      <c r="D4" s="17" t="s">
        <v>104</v>
      </c>
      <c r="E4" s="17" t="s">
        <v>105</v>
      </c>
      <c r="F4" s="18" t="s">
        <v>106</v>
      </c>
    </row>
    <row r="5" spans="2:6" x14ac:dyDescent="0.3">
      <c r="B5" s="9" t="s">
        <v>9</v>
      </c>
      <c r="C5" s="6">
        <v>85</v>
      </c>
      <c r="D5" s="6">
        <v>75</v>
      </c>
      <c r="E5" s="6">
        <v>80</v>
      </c>
      <c r="F5" s="5"/>
    </row>
    <row r="6" spans="2:6" x14ac:dyDescent="0.3">
      <c r="B6" s="9" t="s">
        <v>10</v>
      </c>
      <c r="C6" s="6">
        <v>80</v>
      </c>
      <c r="D6" s="6">
        <v>90</v>
      </c>
      <c r="E6" s="6">
        <v>100</v>
      </c>
      <c r="F6" s="5"/>
    </row>
    <row r="7" spans="2:6" x14ac:dyDescent="0.3">
      <c r="B7" s="9" t="s">
        <v>11</v>
      </c>
      <c r="C7" s="6">
        <v>95</v>
      </c>
      <c r="D7" s="6">
        <v>95</v>
      </c>
      <c r="E7" s="6">
        <v>95</v>
      </c>
      <c r="F7" s="5"/>
    </row>
    <row r="8" spans="2:6" ht="17.25" thickBot="1" x14ac:dyDescent="0.35">
      <c r="B8" s="19" t="s">
        <v>12</v>
      </c>
      <c r="C8" s="4">
        <v>70</v>
      </c>
      <c r="D8" s="4">
        <v>90</v>
      </c>
      <c r="E8" s="4">
        <v>80</v>
      </c>
      <c r="F8" s="2"/>
    </row>
    <row r="12" spans="2:6" ht="17.25" thickBot="1" x14ac:dyDescent="0.35">
      <c r="B12" t="s">
        <v>107</v>
      </c>
    </row>
    <row r="13" spans="2:6" x14ac:dyDescent="0.3">
      <c r="B13" s="16" t="s">
        <v>108</v>
      </c>
      <c r="C13" s="17" t="s">
        <v>109</v>
      </c>
      <c r="D13" s="17" t="s">
        <v>110</v>
      </c>
      <c r="E13" s="18" t="s">
        <v>111</v>
      </c>
    </row>
    <row r="14" spans="2:6" x14ac:dyDescent="0.3">
      <c r="B14" s="9" t="s">
        <v>18</v>
      </c>
      <c r="C14" s="6" t="s">
        <v>112</v>
      </c>
      <c r="D14" s="20">
        <v>5500000</v>
      </c>
      <c r="E14" s="5" t="s">
        <v>116</v>
      </c>
    </row>
    <row r="15" spans="2:6" x14ac:dyDescent="0.3">
      <c r="B15" s="9" t="s">
        <v>19</v>
      </c>
      <c r="C15" s="6" t="s">
        <v>113</v>
      </c>
      <c r="D15" s="20">
        <v>4500000</v>
      </c>
      <c r="E15" s="5" t="s">
        <v>117</v>
      </c>
    </row>
    <row r="16" spans="2:6" x14ac:dyDescent="0.3">
      <c r="B16" s="9" t="s">
        <v>20</v>
      </c>
      <c r="C16" s="6" t="s">
        <v>114</v>
      </c>
      <c r="D16" s="20">
        <v>3750000</v>
      </c>
      <c r="E16" s="5" t="s">
        <v>118</v>
      </c>
    </row>
    <row r="17" spans="2:5" x14ac:dyDescent="0.3">
      <c r="B17" s="9" t="s">
        <v>21</v>
      </c>
      <c r="C17" s="6" t="s">
        <v>113</v>
      </c>
      <c r="D17" s="20">
        <v>4350000</v>
      </c>
      <c r="E17" s="5" t="s">
        <v>117</v>
      </c>
    </row>
    <row r="18" spans="2:5" x14ac:dyDescent="0.3">
      <c r="B18" s="9" t="s">
        <v>22</v>
      </c>
      <c r="C18" s="6" t="s">
        <v>113</v>
      </c>
      <c r="D18" s="20">
        <v>4400000</v>
      </c>
      <c r="E18" s="5" t="s">
        <v>117</v>
      </c>
    </row>
    <row r="19" spans="2:5" ht="17.25" thickBot="1" x14ac:dyDescent="0.35">
      <c r="B19" s="31" t="s">
        <v>115</v>
      </c>
      <c r="C19" s="32"/>
      <c r="D19" s="32"/>
      <c r="E19" s="21"/>
    </row>
  </sheetData>
  <mergeCells count="1">
    <mergeCell ref="B19:D1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C13" sqref="C13:E19"/>
    </sheetView>
  </sheetViews>
  <sheetFormatPr defaultRowHeight="16.5" x14ac:dyDescent="0.3"/>
  <cols>
    <col min="2" max="2" width="15.875" bestFit="1" customWidth="1"/>
    <col min="3" max="3" width="25.5" bestFit="1" customWidth="1"/>
    <col min="4" max="4" width="33.375" bestFit="1" customWidth="1"/>
    <col min="5" max="5" width="14.75" bestFit="1" customWidth="1"/>
  </cols>
  <sheetData>
    <row r="2" spans="2:5" x14ac:dyDescent="0.3">
      <c r="B2" t="s">
        <v>119</v>
      </c>
      <c r="C2" t="s">
        <v>120</v>
      </c>
    </row>
    <row r="3" spans="2:5" x14ac:dyDescent="0.3">
      <c r="B3">
        <v>1</v>
      </c>
      <c r="C3" t="s">
        <v>121</v>
      </c>
      <c r="D3" t="s">
        <v>130</v>
      </c>
    </row>
    <row r="4" spans="2:5" x14ac:dyDescent="0.3">
      <c r="B4">
        <v>2</v>
      </c>
      <c r="C4" t="s">
        <v>122</v>
      </c>
    </row>
    <row r="5" spans="2:5" x14ac:dyDescent="0.3">
      <c r="B5">
        <v>3</v>
      </c>
      <c r="C5" t="s">
        <v>123</v>
      </c>
    </row>
    <row r="6" spans="2:5" x14ac:dyDescent="0.3">
      <c r="B6">
        <v>0</v>
      </c>
      <c r="C6" t="s">
        <v>124</v>
      </c>
    </row>
    <row r="7" spans="2:5" x14ac:dyDescent="0.3">
      <c r="B7">
        <v>-1</v>
      </c>
      <c r="C7" t="s">
        <v>125</v>
      </c>
    </row>
    <row r="8" spans="2:5" x14ac:dyDescent="0.3">
      <c r="B8">
        <v>-2</v>
      </c>
      <c r="C8" t="s">
        <v>126</v>
      </c>
    </row>
    <row r="9" spans="2:5" x14ac:dyDescent="0.3">
      <c r="B9">
        <v>-3</v>
      </c>
      <c r="C9" t="s">
        <v>127</v>
      </c>
    </row>
    <row r="11" spans="2:5" x14ac:dyDescent="0.3">
      <c r="B11" t="s">
        <v>128</v>
      </c>
      <c r="C11" t="s">
        <v>129</v>
      </c>
    </row>
    <row r="12" spans="2:5" x14ac:dyDescent="0.3">
      <c r="C12" t="s">
        <v>36</v>
      </c>
      <c r="D12" t="s">
        <v>37</v>
      </c>
      <c r="E12" t="s">
        <v>38</v>
      </c>
    </row>
    <row r="13" spans="2:5" x14ac:dyDescent="0.3">
      <c r="B13">
        <v>12345.678900000001</v>
      </c>
    </row>
    <row r="14" spans="2:5" x14ac:dyDescent="0.3">
      <c r="B14">
        <v>12345.678900000001</v>
      </c>
    </row>
    <row r="15" spans="2:5" x14ac:dyDescent="0.3">
      <c r="B15">
        <v>12345.678900000001</v>
      </c>
    </row>
    <row r="16" spans="2:5" x14ac:dyDescent="0.3">
      <c r="B16">
        <v>12345.678900000001</v>
      </c>
    </row>
    <row r="17" spans="2:2" x14ac:dyDescent="0.3">
      <c r="B17">
        <v>56789</v>
      </c>
    </row>
    <row r="18" spans="2:2" x14ac:dyDescent="0.3">
      <c r="B18">
        <v>56789</v>
      </c>
    </row>
    <row r="19" spans="2:2" x14ac:dyDescent="0.3">
      <c r="B19">
        <v>56789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"/>
  <sheetViews>
    <sheetView workbookViewId="0">
      <selection activeCell="K22" sqref="K22:K23"/>
    </sheetView>
  </sheetViews>
  <sheetFormatPr defaultRowHeight="16.5" x14ac:dyDescent="0.3"/>
  <sheetData>
    <row r="2" spans="2:18" ht="17.25" thickBot="1" x14ac:dyDescent="0.35"/>
    <row r="3" spans="2:18" x14ac:dyDescent="0.3">
      <c r="B3" s="16" t="s">
        <v>102</v>
      </c>
      <c r="C3" s="17" t="s">
        <v>103</v>
      </c>
      <c r="D3" s="17" t="s">
        <v>104</v>
      </c>
      <c r="E3" s="17" t="s">
        <v>105</v>
      </c>
      <c r="F3" s="18" t="s">
        <v>134</v>
      </c>
      <c r="H3" s="16" t="s">
        <v>102</v>
      </c>
      <c r="I3" s="17" t="s">
        <v>103</v>
      </c>
      <c r="J3" s="17" t="s">
        <v>104</v>
      </c>
      <c r="K3" s="17" t="s">
        <v>105</v>
      </c>
      <c r="L3" s="18" t="s">
        <v>138</v>
      </c>
      <c r="N3" s="16" t="s">
        <v>102</v>
      </c>
      <c r="O3" s="17" t="s">
        <v>103</v>
      </c>
      <c r="P3" s="17" t="s">
        <v>104</v>
      </c>
      <c r="Q3" s="17" t="s">
        <v>105</v>
      </c>
      <c r="R3" s="18" t="s">
        <v>134</v>
      </c>
    </row>
    <row r="4" spans="2:18" x14ac:dyDescent="0.3">
      <c r="B4" s="9" t="s">
        <v>9</v>
      </c>
      <c r="C4" s="6">
        <v>85</v>
      </c>
      <c r="D4" s="6">
        <v>75</v>
      </c>
      <c r="E4" s="6">
        <v>80</v>
      </c>
      <c r="F4" s="5" t="s">
        <v>135</v>
      </c>
      <c r="H4" s="9" t="s">
        <v>9</v>
      </c>
      <c r="I4" s="6">
        <v>85</v>
      </c>
      <c r="J4" s="6">
        <v>75</v>
      </c>
      <c r="K4" s="6">
        <v>80</v>
      </c>
      <c r="L4" s="5"/>
      <c r="N4" s="9" t="s">
        <v>9</v>
      </c>
      <c r="O4" s="6">
        <v>85</v>
      </c>
      <c r="P4" s="6">
        <v>75</v>
      </c>
      <c r="Q4" s="6">
        <v>80</v>
      </c>
      <c r="R4" s="5" t="s">
        <v>135</v>
      </c>
    </row>
    <row r="5" spans="2:18" x14ac:dyDescent="0.3">
      <c r="B5" s="9" t="s">
        <v>10</v>
      </c>
      <c r="C5" s="6">
        <v>80</v>
      </c>
      <c r="D5" s="6">
        <v>90</v>
      </c>
      <c r="E5" s="6">
        <v>100</v>
      </c>
      <c r="F5" s="5" t="s">
        <v>136</v>
      </c>
      <c r="H5" s="9" t="s">
        <v>10</v>
      </c>
      <c r="I5" s="6">
        <v>80</v>
      </c>
      <c r="J5" s="6">
        <v>90</v>
      </c>
      <c r="K5" s="6">
        <v>100</v>
      </c>
      <c r="L5" s="5"/>
      <c r="N5" s="9" t="s">
        <v>10</v>
      </c>
      <c r="O5" s="6">
        <v>80</v>
      </c>
      <c r="P5" s="6">
        <v>90</v>
      </c>
      <c r="Q5" s="6">
        <v>100</v>
      </c>
      <c r="R5" s="5" t="s">
        <v>136</v>
      </c>
    </row>
    <row r="6" spans="2:18" x14ac:dyDescent="0.3">
      <c r="B6" s="9" t="s">
        <v>11</v>
      </c>
      <c r="C6" s="6">
        <v>95</v>
      </c>
      <c r="D6" s="6">
        <v>95</v>
      </c>
      <c r="E6" s="6">
        <v>95</v>
      </c>
      <c r="F6" s="5" t="s">
        <v>135</v>
      </c>
      <c r="H6" s="9" t="s">
        <v>11</v>
      </c>
      <c r="I6" s="6"/>
      <c r="J6" s="6"/>
      <c r="K6" s="6"/>
      <c r="L6" s="5" t="s">
        <v>139</v>
      </c>
      <c r="N6" s="9" t="s">
        <v>11</v>
      </c>
      <c r="O6" s="6">
        <v>95</v>
      </c>
      <c r="P6" s="6">
        <v>95</v>
      </c>
      <c r="Q6" s="6">
        <v>95</v>
      </c>
      <c r="R6" s="5" t="s">
        <v>135</v>
      </c>
    </row>
    <row r="7" spans="2:18" ht="17.25" thickBot="1" x14ac:dyDescent="0.35">
      <c r="B7" s="19" t="s">
        <v>12</v>
      </c>
      <c r="C7" s="4">
        <v>70</v>
      </c>
      <c r="D7" s="4">
        <v>90</v>
      </c>
      <c r="E7" s="4">
        <v>80</v>
      </c>
      <c r="F7" s="2" t="s">
        <v>137</v>
      </c>
      <c r="H7" s="19" t="s">
        <v>12</v>
      </c>
      <c r="I7" s="4">
        <v>70</v>
      </c>
      <c r="J7" s="4">
        <v>90</v>
      </c>
      <c r="K7" s="4">
        <v>80</v>
      </c>
      <c r="L7" s="2"/>
      <c r="N7" s="19" t="s">
        <v>12</v>
      </c>
      <c r="O7" s="4">
        <v>70</v>
      </c>
      <c r="P7" s="4">
        <v>90</v>
      </c>
      <c r="Q7" s="4">
        <v>80</v>
      </c>
      <c r="R7" s="2" t="s">
        <v>137</v>
      </c>
    </row>
    <row r="8" spans="2:18" ht="17.25" thickBot="1" x14ac:dyDescent="0.35"/>
    <row r="9" spans="2:18" ht="17.25" thickBot="1" x14ac:dyDescent="0.35">
      <c r="B9" s="33" t="s">
        <v>131</v>
      </c>
      <c r="C9" s="34"/>
      <c r="D9" s="35"/>
      <c r="E9" s="23"/>
      <c r="H9" s="33" t="s">
        <v>132</v>
      </c>
      <c r="I9" s="34"/>
      <c r="J9" s="35"/>
      <c r="K9" s="23"/>
      <c r="N9" s="33" t="s">
        <v>133</v>
      </c>
      <c r="O9" s="34"/>
      <c r="P9" s="35"/>
      <c r="Q9" s="23"/>
    </row>
    <row r="10" spans="2:18" ht="17.25" thickBot="1" x14ac:dyDescent="0.35">
      <c r="B10" s="22"/>
      <c r="C10" s="22"/>
      <c r="D10" s="22"/>
      <c r="H10" s="33" t="s">
        <v>140</v>
      </c>
      <c r="I10" s="34"/>
      <c r="J10" s="35"/>
      <c r="K10" s="23"/>
    </row>
  </sheetData>
  <mergeCells count="4">
    <mergeCell ref="B9:D9"/>
    <mergeCell ref="N9:P9"/>
    <mergeCell ref="H9:J9"/>
    <mergeCell ref="H10:J1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6"/>
  <sheetViews>
    <sheetView workbookViewId="0">
      <selection activeCell="G31" sqref="G31:G32"/>
    </sheetView>
  </sheetViews>
  <sheetFormatPr defaultRowHeight="16.5" x14ac:dyDescent="0.3"/>
  <cols>
    <col min="6" max="6" width="9.875" bestFit="1" customWidth="1"/>
  </cols>
  <sheetData>
    <row r="4" spans="2:7" x14ac:dyDescent="0.3">
      <c r="B4" t="s">
        <v>102</v>
      </c>
      <c r="C4" t="s">
        <v>141</v>
      </c>
      <c r="D4" t="s">
        <v>104</v>
      </c>
      <c r="E4" t="s">
        <v>142</v>
      </c>
      <c r="F4" t="s">
        <v>101</v>
      </c>
      <c r="G4" t="s">
        <v>143</v>
      </c>
    </row>
    <row r="5" spans="2:7" x14ac:dyDescent="0.3">
      <c r="B5" t="s">
        <v>144</v>
      </c>
      <c r="C5">
        <v>85</v>
      </c>
      <c r="D5">
        <v>75</v>
      </c>
      <c r="E5">
        <v>80</v>
      </c>
      <c r="F5" s="24"/>
    </row>
    <row r="6" spans="2:7" x14ac:dyDescent="0.3">
      <c r="B6" t="s">
        <v>152</v>
      </c>
      <c r="C6">
        <v>80</v>
      </c>
      <c r="D6">
        <v>90</v>
      </c>
      <c r="E6">
        <v>100</v>
      </c>
      <c r="F6" s="24"/>
    </row>
    <row r="7" spans="2:7" x14ac:dyDescent="0.3">
      <c r="B7" t="s">
        <v>147</v>
      </c>
      <c r="C7">
        <v>95</v>
      </c>
      <c r="D7">
        <v>95</v>
      </c>
      <c r="E7">
        <v>95</v>
      </c>
      <c r="F7" s="24"/>
    </row>
    <row r="8" spans="2:7" x14ac:dyDescent="0.3">
      <c r="B8" t="s">
        <v>148</v>
      </c>
      <c r="C8">
        <v>70</v>
      </c>
      <c r="D8">
        <v>90</v>
      </c>
      <c r="E8">
        <v>80</v>
      </c>
      <c r="F8" s="24"/>
    </row>
    <row r="9" spans="2:7" x14ac:dyDescent="0.3">
      <c r="B9" t="s">
        <v>145</v>
      </c>
      <c r="C9">
        <v>92</v>
      </c>
      <c r="D9">
        <v>91</v>
      </c>
      <c r="E9">
        <v>100</v>
      </c>
      <c r="F9" s="24"/>
    </row>
    <row r="10" spans="2:7" x14ac:dyDescent="0.3">
      <c r="B10" t="s">
        <v>149</v>
      </c>
      <c r="C10">
        <v>93</v>
      </c>
      <c r="D10">
        <v>96</v>
      </c>
      <c r="E10">
        <v>89</v>
      </c>
      <c r="F10" s="24"/>
    </row>
    <row r="11" spans="2:7" x14ac:dyDescent="0.3">
      <c r="B11" t="s">
        <v>146</v>
      </c>
      <c r="C11">
        <v>95</v>
      </c>
      <c r="D11">
        <v>85</v>
      </c>
      <c r="E11">
        <v>94</v>
      </c>
      <c r="F11" s="24"/>
    </row>
    <row r="12" spans="2:7" x14ac:dyDescent="0.3">
      <c r="B12" t="s">
        <v>150</v>
      </c>
      <c r="C12">
        <v>88</v>
      </c>
      <c r="D12">
        <v>83</v>
      </c>
      <c r="E12">
        <v>98</v>
      </c>
      <c r="F12" s="24"/>
    </row>
    <row r="13" spans="2:7" x14ac:dyDescent="0.3">
      <c r="B13" t="s">
        <v>151</v>
      </c>
      <c r="C13">
        <v>78</v>
      </c>
      <c r="D13">
        <v>76</v>
      </c>
      <c r="E13">
        <v>89</v>
      </c>
      <c r="F13" s="24"/>
    </row>
    <row r="14" spans="2:7" x14ac:dyDescent="0.3">
      <c r="B14" t="s">
        <v>153</v>
      </c>
      <c r="C14">
        <v>91</v>
      </c>
      <c r="D14">
        <v>99</v>
      </c>
      <c r="E14">
        <v>87</v>
      </c>
      <c r="F14" s="24"/>
    </row>
    <row r="15" spans="2:7" x14ac:dyDescent="0.3">
      <c r="B15" t="s">
        <v>154</v>
      </c>
      <c r="C15">
        <v>86</v>
      </c>
      <c r="D15">
        <v>97</v>
      </c>
      <c r="E15">
        <v>88</v>
      </c>
      <c r="F15" s="24"/>
    </row>
    <row r="16" spans="2:7" x14ac:dyDescent="0.3">
      <c r="B16" t="s">
        <v>155</v>
      </c>
      <c r="C16">
        <v>99</v>
      </c>
      <c r="D16">
        <v>83</v>
      </c>
      <c r="E16">
        <v>83</v>
      </c>
      <c r="F16" s="2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42"/>
  <sheetViews>
    <sheetView topLeftCell="A13" workbookViewId="0">
      <selection activeCell="J36" sqref="J36"/>
    </sheetView>
  </sheetViews>
  <sheetFormatPr defaultRowHeight="16.5" x14ac:dyDescent="0.3"/>
  <cols>
    <col min="1" max="1" width="1.625" customWidth="1"/>
  </cols>
  <sheetData>
    <row r="4" spans="2:2" x14ac:dyDescent="0.3">
      <c r="B4" t="s">
        <v>32</v>
      </c>
    </row>
    <row r="5" spans="2:2" x14ac:dyDescent="0.3">
      <c r="B5" t="s">
        <v>0</v>
      </c>
    </row>
    <row r="6" spans="2:2" x14ac:dyDescent="0.3">
      <c r="B6" t="s">
        <v>33</v>
      </c>
    </row>
    <row r="7" spans="2:2" x14ac:dyDescent="0.3">
      <c r="B7" t="s">
        <v>34</v>
      </c>
    </row>
    <row r="8" spans="2:2" x14ac:dyDescent="0.3">
      <c r="B8" t="s">
        <v>3</v>
      </c>
    </row>
    <row r="9" spans="2:2" x14ac:dyDescent="0.3">
      <c r="B9" t="s">
        <v>6</v>
      </c>
    </row>
    <row r="10" spans="2:2" x14ac:dyDescent="0.3">
      <c r="B10" t="s">
        <v>1</v>
      </c>
    </row>
    <row r="11" spans="2:2" x14ac:dyDescent="0.3">
      <c r="B11" t="s">
        <v>7</v>
      </c>
    </row>
    <row r="12" spans="2:2" x14ac:dyDescent="0.3">
      <c r="B12" t="s">
        <v>4</v>
      </c>
    </row>
    <row r="13" spans="2:2" x14ac:dyDescent="0.3">
      <c r="B13" t="s">
        <v>56</v>
      </c>
    </row>
    <row r="14" spans="2:2" x14ac:dyDescent="0.3">
      <c r="B14" t="s">
        <v>2</v>
      </c>
    </row>
    <row r="15" spans="2:2" x14ac:dyDescent="0.3">
      <c r="B15" t="s">
        <v>28</v>
      </c>
    </row>
    <row r="16" spans="2:2" x14ac:dyDescent="0.3">
      <c r="B16" t="s">
        <v>29</v>
      </c>
    </row>
    <row r="17" spans="2:3" x14ac:dyDescent="0.3">
      <c r="B17" t="s">
        <v>5</v>
      </c>
    </row>
    <row r="18" spans="2:3" x14ac:dyDescent="0.3">
      <c r="B18" t="s">
        <v>30</v>
      </c>
    </row>
    <row r="19" spans="2:3" x14ac:dyDescent="0.3">
      <c r="B19" t="s">
        <v>35</v>
      </c>
    </row>
    <row r="20" spans="2:3" x14ac:dyDescent="0.3">
      <c r="B20" t="s">
        <v>8</v>
      </c>
    </row>
    <row r="23" spans="2:3" x14ac:dyDescent="0.3">
      <c r="B23">
        <v>10101</v>
      </c>
      <c r="C23" t="s">
        <v>27</v>
      </c>
    </row>
    <row r="24" spans="2:3" x14ac:dyDescent="0.3">
      <c r="B24">
        <v>10102</v>
      </c>
      <c r="C24" t="s">
        <v>9</v>
      </c>
    </row>
    <row r="25" spans="2:3" x14ac:dyDescent="0.3">
      <c r="B25">
        <v>10103</v>
      </c>
      <c r="C25" t="s">
        <v>10</v>
      </c>
    </row>
    <row r="26" spans="2:3" x14ac:dyDescent="0.3">
      <c r="B26">
        <v>10104</v>
      </c>
      <c r="C26" t="s">
        <v>11</v>
      </c>
    </row>
    <row r="27" spans="2:3" x14ac:dyDescent="0.3">
      <c r="B27">
        <v>10105</v>
      </c>
      <c r="C27" t="s">
        <v>12</v>
      </c>
    </row>
    <row r="28" spans="2:3" x14ac:dyDescent="0.3">
      <c r="B28">
        <v>10106</v>
      </c>
      <c r="C28" t="s">
        <v>13</v>
      </c>
    </row>
    <row r="29" spans="2:3" x14ac:dyDescent="0.3">
      <c r="B29">
        <v>10107</v>
      </c>
      <c r="C29" t="s">
        <v>31</v>
      </c>
    </row>
    <row r="30" spans="2:3" x14ac:dyDescent="0.3">
      <c r="B30">
        <v>10108</v>
      </c>
      <c r="C30" t="s">
        <v>14</v>
      </c>
    </row>
    <row r="31" spans="2:3" x14ac:dyDescent="0.3">
      <c r="B31">
        <v>10109</v>
      </c>
      <c r="C31" t="s">
        <v>15</v>
      </c>
    </row>
    <row r="32" spans="2:3" x14ac:dyDescent="0.3">
      <c r="B32">
        <v>10110</v>
      </c>
      <c r="C32" t="s">
        <v>16</v>
      </c>
    </row>
    <row r="33" spans="2:3" x14ac:dyDescent="0.3">
      <c r="B33">
        <v>10111</v>
      </c>
      <c r="C33" t="s">
        <v>17</v>
      </c>
    </row>
    <row r="34" spans="2:3" x14ac:dyDescent="0.3">
      <c r="B34">
        <v>10112</v>
      </c>
      <c r="C34" t="s">
        <v>18</v>
      </c>
    </row>
    <row r="35" spans="2:3" x14ac:dyDescent="0.3">
      <c r="B35">
        <v>10113</v>
      </c>
      <c r="C35" t="s">
        <v>19</v>
      </c>
    </row>
    <row r="36" spans="2:3" x14ac:dyDescent="0.3">
      <c r="B36">
        <v>10114</v>
      </c>
      <c r="C36" t="s">
        <v>20</v>
      </c>
    </row>
    <row r="37" spans="2:3" x14ac:dyDescent="0.3">
      <c r="B37">
        <v>10115</v>
      </c>
      <c r="C37" t="s">
        <v>21</v>
      </c>
    </row>
    <row r="38" spans="2:3" x14ac:dyDescent="0.3">
      <c r="B38">
        <v>10116</v>
      </c>
      <c r="C38" t="s">
        <v>22</v>
      </c>
    </row>
    <row r="39" spans="2:3" x14ac:dyDescent="0.3">
      <c r="B39">
        <v>10117</v>
      </c>
      <c r="C39" t="s">
        <v>23</v>
      </c>
    </row>
    <row r="40" spans="2:3" x14ac:dyDescent="0.3">
      <c r="B40">
        <v>10118</v>
      </c>
      <c r="C40" t="s">
        <v>24</v>
      </c>
    </row>
    <row r="41" spans="2:3" x14ac:dyDescent="0.3">
      <c r="B41">
        <v>10119</v>
      </c>
      <c r="C41" t="s">
        <v>25</v>
      </c>
    </row>
    <row r="42" spans="2:3" x14ac:dyDescent="0.3">
      <c r="B42">
        <v>10120</v>
      </c>
      <c r="C42" t="s">
        <v>26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1</vt:i4>
      </vt:variant>
    </vt:vector>
  </HeadingPairs>
  <TitlesOfParts>
    <vt:vector size="9" baseType="lpstr">
      <vt:lpstr>Sheet1</vt:lpstr>
      <vt:lpstr>완성</vt:lpstr>
      <vt:lpstr>함수</vt:lpstr>
      <vt:lpstr>sum</vt:lpstr>
      <vt:lpstr>ROUND</vt:lpstr>
      <vt:lpstr>COUNT</vt:lpstr>
      <vt:lpstr>RANK</vt:lpstr>
      <vt:lpstr>Sheet2</vt:lpstr>
      <vt:lpstr>재고수량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2018-11-26T09:12:20Z</dcterms:created>
  <dcterms:modified xsi:type="dcterms:W3CDTF">2018-11-27T06:24:53Z</dcterms:modified>
</cp:coreProperties>
</file>