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겨울방학 방과후 엑셀\"/>
    </mc:Choice>
  </mc:AlternateContent>
  <bookViews>
    <workbookView xWindow="360" yWindow="60" windowWidth="25440" windowHeight="12555" activeTab="3"/>
  </bookViews>
  <sheets>
    <sheet name="제1작업" sheetId="8" r:id="rId1"/>
    <sheet name="제2작업" sheetId="11" r:id="rId2"/>
    <sheet name="제3작업" sheetId="3" r:id="rId3"/>
    <sheet name="제4작업" sheetId="10" r:id="rId4"/>
  </sheets>
  <externalReferences>
    <externalReference r:id="rId5"/>
  </externalReference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제2작업!$B$18:$H$18</definedName>
    <definedName name="출판사" localSheetId="0">제1작업!$F$5:$F$12</definedName>
    <definedName name="출판사" localSheetId="1">#REF!</definedName>
    <definedName name="출판사">#REF!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H11" i="11" l="1"/>
  <c r="J13" i="8" l="1"/>
  <c r="J6" i="8" l="1"/>
  <c r="J7" i="8"/>
  <c r="J8" i="8"/>
  <c r="J9" i="8"/>
  <c r="J10" i="8"/>
  <c r="J11" i="8"/>
  <c r="J12" i="8"/>
  <c r="J5" i="8"/>
  <c r="J14" i="8"/>
  <c r="E14" i="8"/>
  <c r="E13" i="8"/>
  <c r="I12" i="8"/>
  <c r="I11" i="8"/>
  <c r="I10" i="8"/>
  <c r="I9" i="8"/>
  <c r="I8" i="8"/>
  <c r="I7" i="8"/>
  <c r="I6" i="8"/>
  <c r="I5" i="8"/>
</calcChain>
</file>

<file path=xl/sharedStrings.xml><?xml version="1.0" encoding="utf-8"?>
<sst xmlns="http://schemas.openxmlformats.org/spreadsheetml/2006/main" count="135" uniqueCount="64">
  <si>
    <t>관리코드</t>
  </si>
  <si>
    <t>도서명</t>
  </si>
  <si>
    <t>지은이</t>
  </si>
  <si>
    <t>출판사</t>
  </si>
  <si>
    <t>구입일자</t>
  </si>
  <si>
    <t>구입가격</t>
  </si>
  <si>
    <t>D141</t>
  </si>
  <si>
    <t>C323</t>
  </si>
  <si>
    <t>A204</t>
  </si>
  <si>
    <t>B141</t>
  </si>
  <si>
    <t>A322</t>
  </si>
  <si>
    <t>A932</t>
  </si>
  <si>
    <t>B204</t>
  </si>
  <si>
    <t>구입월</t>
    <phoneticPr fontId="2" type="noConversion"/>
  </si>
  <si>
    <t>최저 구입가격</t>
    <phoneticPr fontId="2" type="noConversion"/>
  </si>
  <si>
    <t>도서명</t>
    <phoneticPr fontId="2" type="noConversion"/>
  </si>
  <si>
    <t>총구입금액</t>
    <phoneticPr fontId="2" type="noConversion"/>
  </si>
  <si>
    <t>꼭 완벽하지 않아도 돼</t>
    <phoneticPr fontId="2" type="noConversion"/>
  </si>
  <si>
    <t>엘리 스와츠</t>
    <phoneticPr fontId="2" type="noConversion"/>
  </si>
  <si>
    <t>라임</t>
    <phoneticPr fontId="2" type="noConversion"/>
  </si>
  <si>
    <t>2미터 그리고 48시간</t>
    <phoneticPr fontId="2" type="noConversion"/>
  </si>
  <si>
    <t>낮은산</t>
    <phoneticPr fontId="2" type="noConversion"/>
  </si>
  <si>
    <t>유은실</t>
    <phoneticPr fontId="2" type="noConversion"/>
  </si>
  <si>
    <t>우연한 빵집</t>
    <phoneticPr fontId="2" type="noConversion"/>
  </si>
  <si>
    <t>김혜연</t>
    <phoneticPr fontId="2" type="noConversion"/>
  </si>
  <si>
    <t>책을 뒤쫓는 소년</t>
    <phoneticPr fontId="2" type="noConversion"/>
  </si>
  <si>
    <t>서른</t>
    <phoneticPr fontId="2" type="noConversion"/>
  </si>
  <si>
    <t>창비</t>
    <phoneticPr fontId="2" type="noConversion"/>
  </si>
  <si>
    <t>컬러풀</t>
    <phoneticPr fontId="2" type="noConversion"/>
  </si>
  <si>
    <t>모리 에토</t>
    <phoneticPr fontId="2" type="noConversion"/>
  </si>
  <si>
    <t>세븐 블라인드</t>
    <phoneticPr fontId="2" type="noConversion"/>
  </si>
  <si>
    <t>문부일</t>
    <phoneticPr fontId="2" type="noConversion"/>
  </si>
  <si>
    <t>골드피쉬 보이</t>
    <phoneticPr fontId="2" type="noConversion"/>
  </si>
  <si>
    <t>리사 톰슨</t>
    <phoneticPr fontId="2" type="noConversion"/>
  </si>
  <si>
    <t>숲은 그렇게 대답했다</t>
    <phoneticPr fontId="2" type="noConversion"/>
  </si>
  <si>
    <t>이상권</t>
    <phoneticPr fontId="2" type="noConversion"/>
  </si>
  <si>
    <t>청소년 추천
인기도</t>
    <phoneticPr fontId="2" type="noConversion"/>
  </si>
  <si>
    <t>구입권수
(권)</t>
    <phoneticPr fontId="2" type="noConversion"/>
  </si>
  <si>
    <t>컬러풀</t>
  </si>
  <si>
    <t>구입가격이 평균 이상인 개수</t>
    <phoneticPr fontId="2" type="noConversion"/>
  </si>
  <si>
    <t>라임</t>
    <phoneticPr fontId="2" type="noConversion"/>
  </si>
  <si>
    <t>라임 도서의 구입가격 합계</t>
    <phoneticPr fontId="2" type="noConversion"/>
  </si>
  <si>
    <t>낮은산</t>
  </si>
  <si>
    <t>라임</t>
  </si>
  <si>
    <t>창비</t>
  </si>
  <si>
    <t>총합계</t>
  </si>
  <si>
    <t>개수 : 도서명</t>
  </si>
  <si>
    <t>평균 : 구입권수(권)</t>
  </si>
  <si>
    <t>7월</t>
  </si>
  <si>
    <t>8월</t>
  </si>
  <si>
    <t>9월</t>
  </si>
  <si>
    <t>**</t>
  </si>
  <si>
    <t>문부일</t>
    <phoneticPr fontId="2" type="noConversion"/>
  </si>
  <si>
    <t>낮은산</t>
    <phoneticPr fontId="2" type="noConversion"/>
  </si>
  <si>
    <t>컬러풀</t>
    <phoneticPr fontId="2" type="noConversion"/>
  </si>
  <si>
    <t>&lt;&gt;창비</t>
    <phoneticPr fontId="2" type="noConversion"/>
  </si>
  <si>
    <t>&gt;=3</t>
    <phoneticPr fontId="2" type="noConversion"/>
  </si>
  <si>
    <t>라임 출판사 구입가격의 전체 평균</t>
    <phoneticPr fontId="2" type="noConversion"/>
  </si>
  <si>
    <t>창비</t>
    <phoneticPr fontId="2" type="noConversion"/>
  </si>
  <si>
    <t>서른</t>
    <phoneticPr fontId="2" type="noConversion"/>
  </si>
  <si>
    <t>책을 뒤쫓는 소년</t>
    <phoneticPr fontId="2" type="noConversion"/>
  </si>
  <si>
    <t>김혜연</t>
    <phoneticPr fontId="2" type="noConversion"/>
  </si>
  <si>
    <t>우연한 빵집</t>
    <phoneticPr fontId="2" type="noConversion"/>
  </si>
  <si>
    <t>모리 에토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</si>
</sst>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&quot;원&quot;"/>
    <numFmt numFmtId="177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9" xfId="0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6" fontId="1" fillId="0" borderId="10" xfId="1" applyNumberFormat="1" applyFont="1" applyBorder="1" applyAlignment="1">
      <alignment horizontal="right" vertical="center"/>
    </xf>
    <xf numFmtId="176" fontId="1" fillId="0" borderId="1" xfId="1" applyNumberFormat="1" applyFont="1" applyBorder="1" applyAlignment="1">
      <alignment horizontal="right" vertical="center"/>
    </xf>
    <xf numFmtId="176" fontId="1" fillId="0" borderId="16" xfId="1" applyNumberFormat="1" applyFont="1" applyBorder="1" applyAlignment="1">
      <alignment horizontal="right" vertical="center"/>
    </xf>
    <xf numFmtId="177" fontId="1" fillId="0" borderId="10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6" xfId="0" applyNumberFormat="1" applyFont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8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ko-KR" altLang="en-US" sz="2000"/>
              <a:t>라임 및 창비 출판사 도서 구입 현황</a:t>
            </a:r>
            <a:endParaRPr lang="ko-KR" sz="2000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구입가격</c:v>
                </c:pt>
              </c:strCache>
            </c:strRef>
          </c:tx>
          <c:invertIfNegative val="0"/>
          <c:cat>
            <c:strRef>
              <c:f>(제1작업!$C$5,제1작업!$C$7:$C$9,제1작업!$C$11:$C$12)</c:f>
              <c:strCache>
                <c:ptCount val="6"/>
                <c:pt idx="0">
                  <c:v>컬러풀</c:v>
                </c:pt>
                <c:pt idx="1">
                  <c:v>우연한 빵집</c:v>
                </c:pt>
                <c:pt idx="2">
                  <c:v>책을 뒤쫓는 소년</c:v>
                </c:pt>
                <c:pt idx="3">
                  <c:v>꼭 완벽하지 않아도 돼</c:v>
                </c:pt>
                <c:pt idx="4">
                  <c:v>골드피쉬 보이</c:v>
                </c:pt>
                <c:pt idx="5">
                  <c:v>숲은 그렇게 대답했다</c:v>
                </c:pt>
              </c:strCache>
            </c:strRef>
          </c:cat>
          <c:val>
            <c:numRef>
              <c:f>(제1작업!$H$5,제1작업!$H$7:$H$9,제1작업!$H$11:$H$12)</c:f>
              <c:numCache>
                <c:formatCode>#,##0"원"</c:formatCode>
                <c:ptCount val="6"/>
                <c:pt idx="0">
                  <c:v>11000</c:v>
                </c:pt>
                <c:pt idx="1">
                  <c:v>12000</c:v>
                </c:pt>
                <c:pt idx="2">
                  <c:v>9000</c:v>
                </c:pt>
                <c:pt idx="3">
                  <c:v>10000</c:v>
                </c:pt>
                <c:pt idx="4">
                  <c:v>9000</c:v>
                </c:pt>
                <c:pt idx="5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81714848"/>
        <c:axId val="481715240"/>
      </c:barChart>
      <c:lineChart>
        <c:grouping val="standard"/>
        <c:varyColors val="0"/>
        <c:ser>
          <c:idx val="0"/>
          <c:order val="0"/>
          <c:tx>
            <c:v>구입권수(권)</c:v>
          </c:tx>
          <c:dLbls>
            <c:dLbl>
              <c:idx val="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(제1작업!$C$5,제1작업!$C$7:$C$9,제1작업!$C$11:$C$12)</c:f>
              <c:strCache>
                <c:ptCount val="6"/>
                <c:pt idx="0">
                  <c:v>컬러풀</c:v>
                </c:pt>
                <c:pt idx="1">
                  <c:v>우연한 빵집</c:v>
                </c:pt>
                <c:pt idx="2">
                  <c:v>책을 뒤쫓는 소년</c:v>
                </c:pt>
                <c:pt idx="3">
                  <c:v>꼭 완벽하지 않아도 돼</c:v>
                </c:pt>
                <c:pt idx="4">
                  <c:v>골드피쉬 보이</c:v>
                </c:pt>
                <c:pt idx="5">
                  <c:v>숲은 그렇게 대답했다</c:v>
                </c:pt>
              </c:strCache>
            </c:strRef>
          </c:cat>
          <c:val>
            <c:numRef>
              <c:f>(제1작업!$E$5,제1작업!$E$7:$E$9,제1작업!$E$11:$E$12)</c:f>
              <c:numCache>
                <c:formatCode>0_ 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08576"/>
        <c:axId val="481712888"/>
      </c:lineChart>
      <c:catAx>
        <c:axId val="481714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81715240"/>
        <c:crosses val="autoZero"/>
        <c:auto val="1"/>
        <c:lblAlgn val="ctr"/>
        <c:lblOffset val="100"/>
        <c:noMultiLvlLbl val="0"/>
      </c:catAx>
      <c:valAx>
        <c:axId val="48171524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&quot;₩&quot;#,##0_);[Red]\(&quot;₩&quot;#,##0\)" sourceLinked="0"/>
        <c:majorTickMark val="none"/>
        <c:minorTickMark val="none"/>
        <c:tickLblPos val="nextTo"/>
        <c:crossAx val="481714848"/>
        <c:crosses val="autoZero"/>
        <c:crossBetween val="between"/>
        <c:majorUnit val="5000"/>
      </c:valAx>
      <c:valAx>
        <c:axId val="481712888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crossAx val="481708576"/>
        <c:crosses val="max"/>
        <c:crossBetween val="between"/>
      </c:valAx>
      <c:catAx>
        <c:axId val="48170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171288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100">
          <a:latin typeface="굴림" pitchFamily="50" charset="-127"/>
          <a:ea typeface="굴림" pitchFamily="50" charset="-127"/>
        </a:defRPr>
      </a:pPr>
      <a:endParaRPr lang="ko-KR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95250</xdr:rowOff>
    </xdr:from>
    <xdr:to>
      <xdr:col>6</xdr:col>
      <xdr:colOff>533400</xdr:colOff>
      <xdr:row>2</xdr:row>
      <xdr:rowOff>228600</xdr:rowOff>
    </xdr:to>
    <xdr:sp macro="" textlink="">
      <xdr:nvSpPr>
        <xdr:cNvPr id="2" name="순서도: 문서 1"/>
        <xdr:cNvSpPr/>
      </xdr:nvSpPr>
      <xdr:spPr>
        <a:xfrm>
          <a:off x="133350" y="95250"/>
          <a:ext cx="5743575" cy="762000"/>
        </a:xfrm>
        <a:prstGeom prst="flowChartDocumen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청소년 추천 도서 구입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47625</xdr:rowOff>
    </xdr:from>
    <xdr:to>
      <xdr:col>10</xdr:col>
      <xdr:colOff>19049</xdr:colOff>
      <xdr:row>2</xdr:row>
      <xdr:rowOff>244754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47625"/>
          <a:ext cx="2524124" cy="825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0.46029</cdr:x>
      <cdr:y>0.12937</cdr:y>
    </cdr:from>
    <cdr:to>
      <cdr:x>0.60823</cdr:x>
      <cdr:y>0.21361</cdr:y>
    </cdr:to>
    <cdr:sp macro="" textlink="">
      <cdr:nvSpPr>
        <cdr:cNvPr id="2" name="왼쪽 화살표 1"/>
        <cdr:cNvSpPr/>
      </cdr:nvSpPr>
      <cdr:spPr>
        <a:xfrm xmlns:a="http://schemas.openxmlformats.org/drawingml/2006/main" rot="20215639">
          <a:off x="4284960" y="787500"/>
          <a:ext cx="1377181" cy="512730"/>
        </a:xfrm>
        <a:prstGeom xmlns:a="http://schemas.openxmlformats.org/drawingml/2006/main" prst="leftArrow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최다 구입 권수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9548;&#49828;%20&#48143;%20&#51221;&#45813;/&#52636;&#51228;&#50976;&#54805;/&#52636;&#51228;&#50976;&#54805;05-1/&#51221;&#48373;05-1_&#50756;&#49457;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1작업"/>
      <sheetName val="제3작업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375.741675347221" createdVersion="4" refreshedVersion="4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도서명" numFmtId="0">
      <sharedItems/>
    </cacheField>
    <cacheField name="지은이" numFmtId="0">
      <sharedItems/>
    </cacheField>
    <cacheField name="구입권수_x000a_(권)" numFmtId="177">
      <sharedItems containsSemiMixedTypes="0" containsString="0" containsNumber="1" containsInteger="1" minValue="2" maxValue="5"/>
    </cacheField>
    <cacheField name="출판사" numFmtId="0">
      <sharedItems count="3">
        <s v="라임"/>
        <s v="낮은산"/>
        <s v="창비"/>
      </sharedItems>
    </cacheField>
    <cacheField name="구입일자" numFmtId="14">
      <sharedItems containsSemiMixedTypes="0" containsNonDate="0" containsDate="1" containsString="0" minDate="2019-07-06T00:00:00" maxDate="2019-09-03T00:00:00" count="8">
        <d v="2019-08-25T00:00:00"/>
        <d v="2019-07-21T00:00:00"/>
        <d v="2019-07-06T00:00:00"/>
        <d v="2019-09-01T00:00:00"/>
        <d v="2019-07-23T00:00:00"/>
        <d v="2019-08-15T00:00:00"/>
        <d v="2019-08-21T00:00:00"/>
        <d v="2019-09-02T00:00:00"/>
      </sharedItems>
      <fieldGroup base="5">
        <rangePr groupBy="months" startDate="2019-07-06T00:00:00" endDate="2019-09-03T00:00:00"/>
        <groupItems count="14">
          <s v="&lt;2019-07-06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9-09-03"/>
        </groupItems>
      </fieldGroup>
    </cacheField>
    <cacheField name="구입가격" numFmtId="176">
      <sharedItems containsSemiMixedTypes="0" containsString="0" containsNumber="1" containsInteger="1" minValue="8000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D141"/>
    <s v="컬러풀"/>
    <s v="모리 에토"/>
    <n v="4"/>
    <x v="0"/>
    <x v="0"/>
    <n v="11000"/>
  </r>
  <r>
    <s v="C323"/>
    <s v="2미터 그리고 48시간"/>
    <s v="유은실"/>
    <n v="5"/>
    <x v="1"/>
    <x v="1"/>
    <n v="8000"/>
  </r>
  <r>
    <s v="A204"/>
    <s v="우연한 빵집"/>
    <s v="김혜연"/>
    <n v="4"/>
    <x v="2"/>
    <x v="2"/>
    <n v="12000"/>
  </r>
  <r>
    <s v="D141"/>
    <s v="책을 뒤쫓는 소년"/>
    <s v="서른"/>
    <n v="5"/>
    <x v="2"/>
    <x v="3"/>
    <n v="9000"/>
  </r>
  <r>
    <s v="B141"/>
    <s v="꼭 완벽하지 않아도 돼"/>
    <s v="엘리 스와츠"/>
    <n v="4"/>
    <x v="0"/>
    <x v="4"/>
    <n v="10000"/>
  </r>
  <r>
    <s v="A322"/>
    <s v="세븐 블라인드"/>
    <s v="문부일"/>
    <n v="3"/>
    <x v="1"/>
    <x v="5"/>
    <n v="12000"/>
  </r>
  <r>
    <s v="A932"/>
    <s v="골드피쉬 보이"/>
    <s v="리사 톰슨"/>
    <n v="2"/>
    <x v="0"/>
    <x v="6"/>
    <n v="9000"/>
  </r>
  <r>
    <s v="B204"/>
    <s v="숲은 그렇게 대답했다"/>
    <s v="이상권"/>
    <n v="3"/>
    <x v="2"/>
    <x v="7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4" minRefreshableVersion="3" useAutoFormatting="1" colGrandTotals="0" itemPrintTitles="1" mergeItem="1" createdVersion="4" indent="0" outline="1" outlineData="1" multipleFieldFilters="0" rowHeaderCaption="구입일자" colHeaderCaption="출판사">
  <location ref="B2:H8" firstHeaderRow="1" firstDataRow="3" firstDataCol="1"/>
  <pivotFields count="7">
    <pivotField showAll="0"/>
    <pivotField dataField="1" showAll="0"/>
    <pivotField showAll="0"/>
    <pivotField dataField="1" numFmtId="177" showAll="0"/>
    <pivotField axis="axisCol" showAll="0">
      <items count="4">
        <item x="2"/>
        <item x="1"/>
        <item x="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6" showAll="0"/>
  </pivotFields>
  <rowFields count="1">
    <field x="5"/>
  </rowFields>
  <rowItems count="4">
    <i>
      <x v="7"/>
    </i>
    <i>
      <x v="8"/>
    </i>
    <i>
      <x v="9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도서명" fld="1" subtotal="count" baseField="0" baseItem="0"/>
    <dataField name="평균 : 구입권수(권)" fld="3" subtotal="average" baseField="5" baseItem="0"/>
  </dataFields>
  <formats count="8">
    <format dxfId="7">
      <pivotArea outline="0" collapsedLevelsAreSubtotals="1" fieldPosition="0"/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2"/>
          </reference>
        </references>
      </pivotArea>
    </format>
    <format dxfId="3">
      <pivotArea outline="0" collapsedLevelsAreSubtotals="1" fieldPosition="0"/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zoomScaleNormal="100" workbookViewId="0"/>
  </sheetViews>
  <sheetFormatPr defaultRowHeight="13.5" x14ac:dyDescent="0.3"/>
  <cols>
    <col min="1" max="1" width="1.625" style="6" customWidth="1"/>
    <col min="2" max="2" width="10.5" style="6" customWidth="1"/>
    <col min="3" max="3" width="22.25" style="6" customWidth="1"/>
    <col min="4" max="4" width="13.75" style="6" bestFit="1" customWidth="1"/>
    <col min="5" max="5" width="9" style="6"/>
    <col min="6" max="6" width="13" style="6" bestFit="1" customWidth="1"/>
    <col min="7" max="7" width="14" style="6" customWidth="1"/>
    <col min="8" max="8" width="11.75" style="6" customWidth="1"/>
    <col min="9" max="9" width="12.125" style="6" customWidth="1"/>
    <col min="10" max="16384" width="9" style="6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2</v>
      </c>
      <c r="E4" s="16" t="s">
        <v>37</v>
      </c>
      <c r="F4" s="15" t="s">
        <v>3</v>
      </c>
      <c r="G4" s="15" t="s">
        <v>4</v>
      </c>
      <c r="H4" s="15" t="s">
        <v>5</v>
      </c>
      <c r="I4" s="16" t="s">
        <v>36</v>
      </c>
      <c r="J4" s="17" t="s">
        <v>13</v>
      </c>
    </row>
    <row r="5" spans="2:10" ht="21.95" customHeight="1" x14ac:dyDescent="0.3">
      <c r="B5" s="1" t="s">
        <v>6</v>
      </c>
      <c r="C5" s="13" t="s">
        <v>28</v>
      </c>
      <c r="D5" s="13" t="s">
        <v>29</v>
      </c>
      <c r="E5" s="23">
        <v>4</v>
      </c>
      <c r="F5" s="13" t="s">
        <v>40</v>
      </c>
      <c r="G5" s="2">
        <v>43702</v>
      </c>
      <c r="H5" s="20">
        <v>11000</v>
      </c>
      <c r="I5" s="13" t="str">
        <f>IF(LEFT(B5,1)="A","▲▲▲",IF(LEFT(B5,1)="B","▲▲","▲"))</f>
        <v>▲</v>
      </c>
      <c r="J5" s="19" t="str">
        <f>IF(MONTH(G5)&gt;=8,MONTH(G5)&amp;"월","")</f>
        <v>8월</v>
      </c>
    </row>
    <row r="6" spans="2:10" ht="21.95" customHeight="1" x14ac:dyDescent="0.3">
      <c r="B6" s="9" t="s">
        <v>7</v>
      </c>
      <c r="C6" s="7" t="s">
        <v>20</v>
      </c>
      <c r="D6" s="7" t="s">
        <v>22</v>
      </c>
      <c r="E6" s="24">
        <v>5</v>
      </c>
      <c r="F6" s="7" t="s">
        <v>21</v>
      </c>
      <c r="G6" s="8">
        <v>43667</v>
      </c>
      <c r="H6" s="21">
        <v>8000</v>
      </c>
      <c r="I6" s="13" t="str">
        <f t="shared" ref="I6:I12" si="0">IF(LEFT(B6,1)="A","▲▲▲",IF(LEFT(B6,1)="B","▲▲","▲"))</f>
        <v>▲</v>
      </c>
      <c r="J6" s="19" t="str">
        <f t="shared" ref="J6:J12" si="1">IF(MONTH(G6)&gt;=8,MONTH(G6)&amp;"월","")</f>
        <v/>
      </c>
    </row>
    <row r="7" spans="2:10" ht="21.95" customHeight="1" x14ac:dyDescent="0.3">
      <c r="B7" s="9" t="s">
        <v>8</v>
      </c>
      <c r="C7" s="7" t="s">
        <v>23</v>
      </c>
      <c r="D7" s="7" t="s">
        <v>24</v>
      </c>
      <c r="E7" s="24">
        <v>4</v>
      </c>
      <c r="F7" s="7" t="s">
        <v>27</v>
      </c>
      <c r="G7" s="8">
        <v>43652</v>
      </c>
      <c r="H7" s="21">
        <v>12000</v>
      </c>
      <c r="I7" s="13" t="str">
        <f t="shared" si="0"/>
        <v>▲▲▲</v>
      </c>
      <c r="J7" s="19" t="str">
        <f t="shared" si="1"/>
        <v/>
      </c>
    </row>
    <row r="8" spans="2:10" ht="21.95" customHeight="1" x14ac:dyDescent="0.3">
      <c r="B8" s="9" t="s">
        <v>6</v>
      </c>
      <c r="C8" s="7" t="s">
        <v>25</v>
      </c>
      <c r="D8" s="7" t="s">
        <v>26</v>
      </c>
      <c r="E8" s="24">
        <v>5</v>
      </c>
      <c r="F8" s="7" t="s">
        <v>27</v>
      </c>
      <c r="G8" s="8">
        <v>43709</v>
      </c>
      <c r="H8" s="21">
        <v>9000</v>
      </c>
      <c r="I8" s="13" t="str">
        <f t="shared" si="0"/>
        <v>▲</v>
      </c>
      <c r="J8" s="19" t="str">
        <f t="shared" si="1"/>
        <v>9월</v>
      </c>
    </row>
    <row r="9" spans="2:10" ht="21.95" customHeight="1" x14ac:dyDescent="0.3">
      <c r="B9" s="9" t="s">
        <v>9</v>
      </c>
      <c r="C9" s="7" t="s">
        <v>17</v>
      </c>
      <c r="D9" s="7" t="s">
        <v>18</v>
      </c>
      <c r="E9" s="24">
        <v>4</v>
      </c>
      <c r="F9" s="7" t="s">
        <v>19</v>
      </c>
      <c r="G9" s="8">
        <v>43669</v>
      </c>
      <c r="H9" s="21">
        <v>10000</v>
      </c>
      <c r="I9" s="13" t="str">
        <f t="shared" si="0"/>
        <v>▲▲</v>
      </c>
      <c r="J9" s="19" t="str">
        <f t="shared" si="1"/>
        <v/>
      </c>
    </row>
    <row r="10" spans="2:10" ht="21.95" customHeight="1" x14ac:dyDescent="0.3">
      <c r="B10" s="9" t="s">
        <v>10</v>
      </c>
      <c r="C10" s="7" t="s">
        <v>30</v>
      </c>
      <c r="D10" s="7" t="s">
        <v>31</v>
      </c>
      <c r="E10" s="24">
        <v>3</v>
      </c>
      <c r="F10" s="7" t="s">
        <v>21</v>
      </c>
      <c r="G10" s="8">
        <v>43692</v>
      </c>
      <c r="H10" s="21">
        <v>12000</v>
      </c>
      <c r="I10" s="13" t="str">
        <f t="shared" si="0"/>
        <v>▲▲▲</v>
      </c>
      <c r="J10" s="19" t="str">
        <f t="shared" si="1"/>
        <v>8월</v>
      </c>
    </row>
    <row r="11" spans="2:10" ht="21.95" customHeight="1" x14ac:dyDescent="0.3">
      <c r="B11" s="9" t="s">
        <v>11</v>
      </c>
      <c r="C11" s="7" t="s">
        <v>32</v>
      </c>
      <c r="D11" s="7" t="s">
        <v>33</v>
      </c>
      <c r="E11" s="24">
        <v>2</v>
      </c>
      <c r="F11" s="7" t="s">
        <v>19</v>
      </c>
      <c r="G11" s="8">
        <v>43698</v>
      </c>
      <c r="H11" s="21">
        <v>9000</v>
      </c>
      <c r="I11" s="13" t="str">
        <f t="shared" si="0"/>
        <v>▲▲▲</v>
      </c>
      <c r="J11" s="19" t="str">
        <f t="shared" si="1"/>
        <v>8월</v>
      </c>
    </row>
    <row r="12" spans="2:10" ht="21.95" customHeight="1" thickBot="1" x14ac:dyDescent="0.35">
      <c r="B12" s="3" t="s">
        <v>12</v>
      </c>
      <c r="C12" s="4" t="s">
        <v>34</v>
      </c>
      <c r="D12" s="4" t="s">
        <v>35</v>
      </c>
      <c r="E12" s="25">
        <v>3</v>
      </c>
      <c r="F12" s="4" t="s">
        <v>27</v>
      </c>
      <c r="G12" s="5">
        <v>43710</v>
      </c>
      <c r="H12" s="22">
        <v>10000</v>
      </c>
      <c r="I12" s="13" t="str">
        <f t="shared" si="0"/>
        <v>▲▲</v>
      </c>
      <c r="J12" s="19" t="str">
        <f t="shared" si="1"/>
        <v>9월</v>
      </c>
    </row>
    <row r="13" spans="2:10" ht="21.95" customHeight="1" x14ac:dyDescent="0.3">
      <c r="B13" s="32" t="s">
        <v>39</v>
      </c>
      <c r="C13" s="33"/>
      <c r="D13" s="33"/>
      <c r="E13" s="11" t="str">
        <f>COUNTIF(H5:H12,"&gt;="&amp;AVERAGE(H5:H12))&amp;"개"</f>
        <v>3개</v>
      </c>
      <c r="F13" s="34"/>
      <c r="G13" s="33" t="s">
        <v>14</v>
      </c>
      <c r="H13" s="33"/>
      <c r="I13" s="33"/>
      <c r="J13" s="31">
        <f>MIN(H5:H12)</f>
        <v>8000</v>
      </c>
    </row>
    <row r="14" spans="2:10" ht="21.95" customHeight="1" thickBot="1" x14ac:dyDescent="0.35">
      <c r="B14" s="36" t="s">
        <v>41</v>
      </c>
      <c r="C14" s="37"/>
      <c r="D14" s="37"/>
      <c r="E14" s="12">
        <f>DSUM(B4:H12,H4,F4:F5)</f>
        <v>30000</v>
      </c>
      <c r="F14" s="35"/>
      <c r="G14" s="18" t="s">
        <v>15</v>
      </c>
      <c r="H14" s="12" t="s">
        <v>38</v>
      </c>
      <c r="I14" s="18" t="s">
        <v>16</v>
      </c>
      <c r="J14" s="10">
        <f>VLOOKUP(H14,$C$5:$H$12,3,0)*VLOOKUP(H14,$C$5:$H$12,6,0)</f>
        <v>44000</v>
      </c>
    </row>
    <row r="19" ht="17.45" customHeight="1" x14ac:dyDescent="0.3"/>
  </sheetData>
  <mergeCells count="4">
    <mergeCell ref="B13:D13"/>
    <mergeCell ref="F13:F14"/>
    <mergeCell ref="G13:I13"/>
    <mergeCell ref="B14:D14"/>
  </mergeCells>
  <phoneticPr fontId="2" type="noConversion"/>
  <conditionalFormatting sqref="H5:H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{B0BE4AAF-CD9F-41F3-85F9-53A648A55BD3}</x14:id>
        </ext>
      </extLst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BE4AAF-CD9F-41F3-85F9-53A648A55BD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L17" sqref="L17"/>
    </sheetView>
  </sheetViews>
  <sheetFormatPr defaultRowHeight="16.5" x14ac:dyDescent="0.3"/>
  <cols>
    <col min="1" max="1" width="1.625" customWidth="1"/>
    <col min="2" max="2" width="10.5" customWidth="1"/>
    <col min="3" max="3" width="22.25" customWidth="1"/>
    <col min="4" max="4" width="13.75" bestFit="1" customWidth="1"/>
    <col min="6" max="6" width="13" bestFit="1" customWidth="1"/>
    <col min="7" max="7" width="14" customWidth="1"/>
    <col min="8" max="8" width="11.75" customWidth="1"/>
  </cols>
  <sheetData>
    <row r="1" spans="2:10" ht="17.25" thickBot="1" x14ac:dyDescent="0.35"/>
    <row r="2" spans="2:10" ht="27.75" thickBot="1" x14ac:dyDescent="0.35">
      <c r="B2" s="14" t="s">
        <v>0</v>
      </c>
      <c r="C2" s="15" t="s">
        <v>1</v>
      </c>
      <c r="D2" s="15" t="s">
        <v>2</v>
      </c>
      <c r="E2" s="16" t="s">
        <v>37</v>
      </c>
      <c r="F2" s="15" t="s">
        <v>3</v>
      </c>
      <c r="G2" s="15" t="s">
        <v>4</v>
      </c>
      <c r="H2" s="15" t="s">
        <v>5</v>
      </c>
    </row>
    <row r="3" spans="2:10" x14ac:dyDescent="0.3">
      <c r="B3" s="1" t="s">
        <v>6</v>
      </c>
      <c r="C3" s="13" t="s">
        <v>54</v>
      </c>
      <c r="D3" s="13" t="s">
        <v>63</v>
      </c>
      <c r="E3" s="23">
        <v>4</v>
      </c>
      <c r="F3" s="13" t="s">
        <v>19</v>
      </c>
      <c r="G3" s="2">
        <v>43702</v>
      </c>
      <c r="H3" s="20">
        <v>11000</v>
      </c>
    </row>
    <row r="4" spans="2:10" x14ac:dyDescent="0.3">
      <c r="B4" s="9" t="s">
        <v>7</v>
      </c>
      <c r="C4" s="7" t="s">
        <v>20</v>
      </c>
      <c r="D4" s="7" t="s">
        <v>22</v>
      </c>
      <c r="E4" s="24">
        <v>5</v>
      </c>
      <c r="F4" s="7" t="s">
        <v>21</v>
      </c>
      <c r="G4" s="8">
        <v>43667</v>
      </c>
      <c r="H4" s="21">
        <v>8000</v>
      </c>
    </row>
    <row r="5" spans="2:10" x14ac:dyDescent="0.3">
      <c r="B5" s="9" t="s">
        <v>8</v>
      </c>
      <c r="C5" s="7" t="s">
        <v>62</v>
      </c>
      <c r="D5" s="7" t="s">
        <v>61</v>
      </c>
      <c r="E5" s="24">
        <v>4</v>
      </c>
      <c r="F5" s="7" t="s">
        <v>27</v>
      </c>
      <c r="G5" s="8">
        <v>43652</v>
      </c>
      <c r="H5" s="21">
        <v>12000</v>
      </c>
    </row>
    <row r="6" spans="2:10" x14ac:dyDescent="0.3">
      <c r="B6" s="9" t="s">
        <v>6</v>
      </c>
      <c r="C6" s="7" t="s">
        <v>60</v>
      </c>
      <c r="D6" s="7" t="s">
        <v>59</v>
      </c>
      <c r="E6" s="24">
        <v>5</v>
      </c>
      <c r="F6" s="7" t="s">
        <v>58</v>
      </c>
      <c r="G6" s="8">
        <v>43709</v>
      </c>
      <c r="H6" s="21">
        <v>9000</v>
      </c>
    </row>
    <row r="7" spans="2:10" x14ac:dyDescent="0.3">
      <c r="B7" s="9" t="s">
        <v>9</v>
      </c>
      <c r="C7" s="7" t="s">
        <v>17</v>
      </c>
      <c r="D7" s="7" t="s">
        <v>18</v>
      </c>
      <c r="E7" s="24">
        <v>4</v>
      </c>
      <c r="F7" s="7" t="s">
        <v>19</v>
      </c>
      <c r="G7" s="8">
        <v>43669</v>
      </c>
      <c r="H7" s="21">
        <v>10000</v>
      </c>
    </row>
    <row r="8" spans="2:10" x14ac:dyDescent="0.3">
      <c r="B8" s="9" t="s">
        <v>10</v>
      </c>
      <c r="C8" s="7" t="s">
        <v>30</v>
      </c>
      <c r="D8" s="7" t="s">
        <v>52</v>
      </c>
      <c r="E8" s="24">
        <v>3</v>
      </c>
      <c r="F8" s="7" t="s">
        <v>21</v>
      </c>
      <c r="G8" s="8">
        <v>43692</v>
      </c>
      <c r="H8" s="21">
        <v>12000</v>
      </c>
    </row>
    <row r="9" spans="2:10" x14ac:dyDescent="0.3">
      <c r="B9" s="9" t="s">
        <v>11</v>
      </c>
      <c r="C9" s="7" t="s">
        <v>32</v>
      </c>
      <c r="D9" s="7" t="s">
        <v>33</v>
      </c>
      <c r="E9" s="24">
        <v>2</v>
      </c>
      <c r="F9" s="7" t="s">
        <v>19</v>
      </c>
      <c r="G9" s="8">
        <v>43698</v>
      </c>
      <c r="H9" s="21">
        <v>10500</v>
      </c>
    </row>
    <row r="10" spans="2:10" x14ac:dyDescent="0.3">
      <c r="B10" s="3" t="s">
        <v>12</v>
      </c>
      <c r="C10" s="4" t="s">
        <v>34</v>
      </c>
      <c r="D10" s="4" t="s">
        <v>35</v>
      </c>
      <c r="E10" s="25">
        <v>3</v>
      </c>
      <c r="F10" s="4" t="s">
        <v>27</v>
      </c>
      <c r="G10" s="5">
        <v>43710</v>
      </c>
      <c r="H10" s="22">
        <v>10000</v>
      </c>
    </row>
    <row r="11" spans="2:10" x14ac:dyDescent="0.3">
      <c r="B11" s="42" t="s">
        <v>57</v>
      </c>
      <c r="C11" s="42"/>
      <c r="D11" s="42"/>
      <c r="E11" s="42"/>
      <c r="F11" s="42"/>
      <c r="G11" s="42"/>
      <c r="H11" s="41">
        <f>DAVERAGE(B2:H10,H2,F2:F3)</f>
        <v>10500</v>
      </c>
      <c r="J11" s="40"/>
    </row>
    <row r="13" spans="2:10" ht="17.25" thickBot="1" x14ac:dyDescent="0.35"/>
    <row r="14" spans="2:10" ht="27.75" thickBot="1" x14ac:dyDescent="0.35">
      <c r="B14" s="16" t="s">
        <v>37</v>
      </c>
      <c r="C14" s="15" t="s">
        <v>3</v>
      </c>
    </row>
    <row r="15" spans="2:10" x14ac:dyDescent="0.3">
      <c r="B15" t="s">
        <v>56</v>
      </c>
      <c r="C15" t="s">
        <v>55</v>
      </c>
    </row>
    <row r="17" spans="2:8" ht="17.25" thickBot="1" x14ac:dyDescent="0.35"/>
    <row r="18" spans="2:8" ht="27.75" thickBot="1" x14ac:dyDescent="0.35">
      <c r="B18" s="14" t="s">
        <v>0</v>
      </c>
      <c r="C18" s="15" t="s">
        <v>1</v>
      </c>
      <c r="D18" s="15" t="s">
        <v>2</v>
      </c>
      <c r="E18" s="16" t="s">
        <v>37</v>
      </c>
      <c r="F18" s="15" t="s">
        <v>3</v>
      </c>
      <c r="G18" s="15" t="s">
        <v>4</v>
      </c>
      <c r="H18" s="15" t="s">
        <v>5</v>
      </c>
    </row>
    <row r="19" spans="2:8" x14ac:dyDescent="0.3">
      <c r="B19" s="1" t="s">
        <v>6</v>
      </c>
      <c r="C19" s="13" t="s">
        <v>54</v>
      </c>
      <c r="D19" s="13" t="s">
        <v>29</v>
      </c>
      <c r="E19" s="23">
        <v>4</v>
      </c>
      <c r="F19" s="13" t="s">
        <v>19</v>
      </c>
      <c r="G19" s="2">
        <v>43702</v>
      </c>
      <c r="H19" s="20">
        <v>11000</v>
      </c>
    </row>
    <row r="20" spans="2:8" x14ac:dyDescent="0.3">
      <c r="B20" s="9" t="s">
        <v>7</v>
      </c>
      <c r="C20" s="7" t="s">
        <v>20</v>
      </c>
      <c r="D20" s="7" t="s">
        <v>22</v>
      </c>
      <c r="E20" s="24">
        <v>5</v>
      </c>
      <c r="F20" s="7" t="s">
        <v>53</v>
      </c>
      <c r="G20" s="8">
        <v>43667</v>
      </c>
      <c r="H20" s="21">
        <v>8000</v>
      </c>
    </row>
    <row r="21" spans="2:8" x14ac:dyDescent="0.3">
      <c r="B21" s="9" t="s">
        <v>9</v>
      </c>
      <c r="C21" s="7" t="s">
        <v>17</v>
      </c>
      <c r="D21" s="7" t="s">
        <v>18</v>
      </c>
      <c r="E21" s="24">
        <v>4</v>
      </c>
      <c r="F21" s="7" t="s">
        <v>19</v>
      </c>
      <c r="G21" s="8">
        <v>43669</v>
      </c>
      <c r="H21" s="21">
        <v>10000</v>
      </c>
    </row>
    <row r="22" spans="2:8" x14ac:dyDescent="0.3">
      <c r="B22" s="9" t="s">
        <v>10</v>
      </c>
      <c r="C22" s="7" t="s">
        <v>30</v>
      </c>
      <c r="D22" s="7" t="s">
        <v>52</v>
      </c>
      <c r="E22" s="24">
        <v>3</v>
      </c>
      <c r="F22" s="7" t="s">
        <v>21</v>
      </c>
      <c r="G22" s="8">
        <v>43692</v>
      </c>
      <c r="H22" s="21">
        <v>12000</v>
      </c>
    </row>
  </sheetData>
  <mergeCells count="1">
    <mergeCell ref="B11:G11"/>
  </mergeCells>
  <phoneticPr fontId="2" type="noConversion"/>
  <conditionalFormatting sqref="H3:H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{37F3AD0B-148A-4EC7-AB3E-C66BFBE5575D}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F3AD0B-148A-4EC7-AB3E-C66BFBE5575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/>
  </sheetViews>
  <sheetFormatPr defaultRowHeight="16.5" x14ac:dyDescent="0.3"/>
  <cols>
    <col min="1" max="1" width="1.625" customWidth="1"/>
    <col min="2" max="2" width="13.875" customWidth="1"/>
    <col min="3" max="3" width="13.875" bestFit="1" customWidth="1"/>
    <col min="4" max="4" width="18.75" customWidth="1"/>
    <col min="5" max="5" width="13.125" customWidth="1"/>
    <col min="6" max="6" width="18.75" customWidth="1"/>
    <col min="7" max="7" width="13.125" bestFit="1" customWidth="1"/>
    <col min="8" max="8" width="18.75" bestFit="1" customWidth="1"/>
    <col min="9" max="9" width="18" bestFit="1" customWidth="1"/>
    <col min="10" max="10" width="23.5" bestFit="1" customWidth="1"/>
  </cols>
  <sheetData>
    <row r="2" spans="2:8" x14ac:dyDescent="0.3">
      <c r="B2" s="27"/>
      <c r="C2" s="28" t="s">
        <v>3</v>
      </c>
      <c r="D2" s="27"/>
      <c r="E2" s="27"/>
      <c r="F2" s="27"/>
      <c r="G2" s="27"/>
      <c r="H2" s="27"/>
    </row>
    <row r="3" spans="2:8" x14ac:dyDescent="0.3">
      <c r="B3" s="27"/>
      <c r="C3" s="38" t="s">
        <v>44</v>
      </c>
      <c r="D3" s="39"/>
      <c r="E3" s="38" t="s">
        <v>42</v>
      </c>
      <c r="F3" s="39"/>
      <c r="G3" s="38" t="s">
        <v>43</v>
      </c>
      <c r="H3" s="39"/>
    </row>
    <row r="4" spans="2:8" x14ac:dyDescent="0.3">
      <c r="B4" s="28" t="s">
        <v>4</v>
      </c>
      <c r="C4" s="29" t="s">
        <v>46</v>
      </c>
      <c r="D4" s="29" t="s">
        <v>47</v>
      </c>
      <c r="E4" s="29" t="s">
        <v>46</v>
      </c>
      <c r="F4" s="29" t="s">
        <v>47</v>
      </c>
      <c r="G4" s="29" t="s">
        <v>46</v>
      </c>
      <c r="H4" s="29" t="s">
        <v>47</v>
      </c>
    </row>
    <row r="5" spans="2:8" x14ac:dyDescent="0.3">
      <c r="B5" s="26" t="s">
        <v>48</v>
      </c>
      <c r="C5" s="30">
        <v>1</v>
      </c>
      <c r="D5" s="30">
        <v>4</v>
      </c>
      <c r="E5" s="30">
        <v>1</v>
      </c>
      <c r="F5" s="30">
        <v>5</v>
      </c>
      <c r="G5" s="30">
        <v>1</v>
      </c>
      <c r="H5" s="30">
        <v>4</v>
      </c>
    </row>
    <row r="6" spans="2:8" x14ac:dyDescent="0.3">
      <c r="B6" s="26" t="s">
        <v>49</v>
      </c>
      <c r="C6" s="30" t="s">
        <v>51</v>
      </c>
      <c r="D6" s="30" t="s">
        <v>51</v>
      </c>
      <c r="E6" s="30">
        <v>1</v>
      </c>
      <c r="F6" s="30">
        <v>3</v>
      </c>
      <c r="G6" s="30">
        <v>2</v>
      </c>
      <c r="H6" s="30">
        <v>3</v>
      </c>
    </row>
    <row r="7" spans="2:8" x14ac:dyDescent="0.3">
      <c r="B7" s="26" t="s">
        <v>50</v>
      </c>
      <c r="C7" s="30">
        <v>2</v>
      </c>
      <c r="D7" s="30">
        <v>4</v>
      </c>
      <c r="E7" s="30" t="s">
        <v>51</v>
      </c>
      <c r="F7" s="30" t="s">
        <v>51</v>
      </c>
      <c r="G7" s="30" t="s">
        <v>51</v>
      </c>
      <c r="H7" s="30" t="s">
        <v>51</v>
      </c>
    </row>
    <row r="8" spans="2:8" x14ac:dyDescent="0.3">
      <c r="B8" s="26" t="s">
        <v>45</v>
      </c>
      <c r="C8" s="30">
        <v>3</v>
      </c>
      <c r="D8" s="30">
        <v>4</v>
      </c>
      <c r="E8" s="30">
        <v>2</v>
      </c>
      <c r="F8" s="30">
        <v>4</v>
      </c>
      <c r="G8" s="30">
        <v>3</v>
      </c>
      <c r="H8" s="30">
        <v>3.3333333333333335</v>
      </c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제1작업!출판사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HyungSub Lee</cp:lastModifiedBy>
  <dcterms:created xsi:type="dcterms:W3CDTF">2018-09-27T08:39:38Z</dcterms:created>
  <dcterms:modified xsi:type="dcterms:W3CDTF">2019-01-14T14:02:23Z</dcterms:modified>
</cp:coreProperties>
</file>