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6E6E3C4A-126D-47CA-9EA7-30517B2FEEAB}" xr6:coauthVersionLast="47" xr6:coauthVersionMax="47" xr10:uidLastSave="{00000000-0000-0000-0000-000000000000}"/>
  <bookViews>
    <workbookView xWindow="-120" yWindow="-120" windowWidth="29040" windowHeight="15840" activeTab="2" xr2:uid="{632BA475-C80C-47B1-B422-37D9C1F61904}"/>
  </bookViews>
  <sheets>
    <sheet name="Profit" sheetId="20" r:id="rId1"/>
    <sheet name="Expense" sheetId="19" r:id="rId2"/>
    <sheet name="Income" sheetId="18" r:id="rId3"/>
    <sheet name="VL" sheetId="17" r:id="rId4"/>
    <sheet name="Code" sheetId="1" r:id="rId5"/>
  </sheets>
  <definedNames>
    <definedName name="外部資料_2" localSheetId="3" hidden="1">VL!$A$1:$N$2556</definedName>
    <definedName name="外部資料_3" localSheetId="2" hidden="1">Income!$A$1:$E$102</definedName>
    <definedName name="外部資料_4" localSheetId="1" hidden="1">Expense!$A$1:$E$310</definedName>
    <definedName name="外部資料_5" localSheetId="0" hidden="1">Profit!$A$1:$E$49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7" l="1"/>
  <c r="S3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39" i="17"/>
  <c r="S40" i="17"/>
  <c r="S41" i="17"/>
  <c r="S42" i="17"/>
  <c r="S43" i="17"/>
  <c r="S44" i="17"/>
  <c r="S45" i="17"/>
  <c r="S46" i="17"/>
  <c r="S47" i="17"/>
  <c r="S48" i="17"/>
  <c r="S49" i="17"/>
  <c r="S50" i="17"/>
  <c r="S51" i="17"/>
  <c r="S52" i="17"/>
  <c r="S53" i="17"/>
  <c r="S54" i="17"/>
  <c r="S55" i="17"/>
  <c r="S56" i="17"/>
  <c r="S57" i="17"/>
  <c r="S58" i="17"/>
  <c r="S59" i="17"/>
  <c r="S60" i="17"/>
  <c r="S61" i="17"/>
  <c r="S62" i="17"/>
  <c r="S63" i="17"/>
  <c r="S64" i="17"/>
  <c r="S65" i="17"/>
  <c r="S66" i="17"/>
  <c r="S67" i="17"/>
  <c r="S68" i="17"/>
  <c r="S69" i="17"/>
  <c r="S70" i="17"/>
  <c r="S71" i="17"/>
  <c r="S72" i="17"/>
  <c r="S73" i="17"/>
  <c r="S74" i="17"/>
  <c r="S75" i="17"/>
  <c r="S76" i="17"/>
  <c r="S77" i="17"/>
  <c r="S78" i="17"/>
  <c r="S79" i="17"/>
  <c r="S80" i="17"/>
  <c r="S81" i="17"/>
  <c r="S82" i="17"/>
  <c r="S83" i="17"/>
  <c r="S84" i="17"/>
  <c r="S85" i="17"/>
  <c r="S86" i="17"/>
  <c r="S87" i="17"/>
  <c r="S88" i="17"/>
  <c r="S89" i="17"/>
  <c r="S90" i="17"/>
  <c r="S91" i="17"/>
  <c r="S92" i="17"/>
  <c r="S93" i="17"/>
  <c r="S94" i="17"/>
  <c r="S95" i="17"/>
  <c r="S96" i="17"/>
  <c r="S97" i="17"/>
  <c r="S98" i="17"/>
  <c r="S99" i="17"/>
  <c r="S100" i="17"/>
  <c r="S101" i="17"/>
  <c r="S102" i="17"/>
  <c r="S103" i="17"/>
  <c r="S104" i="17"/>
  <c r="S105" i="17"/>
  <c r="S106" i="17"/>
  <c r="S107" i="17"/>
  <c r="S108" i="17"/>
  <c r="S109" i="17"/>
  <c r="S110" i="17"/>
  <c r="S111" i="17"/>
  <c r="S112" i="17"/>
  <c r="S113" i="17"/>
  <c r="S114" i="17"/>
  <c r="S115" i="17"/>
  <c r="S116" i="17"/>
  <c r="S117" i="17"/>
  <c r="S118" i="17"/>
  <c r="S119" i="17"/>
  <c r="S120" i="17"/>
  <c r="S121" i="17"/>
  <c r="S122" i="17"/>
  <c r="S123" i="17"/>
  <c r="S124" i="17"/>
  <c r="S125" i="17"/>
  <c r="S126" i="17"/>
  <c r="S127" i="17"/>
  <c r="S128" i="17"/>
  <c r="S129" i="17"/>
  <c r="S130" i="17"/>
  <c r="S131" i="17"/>
  <c r="S132" i="17"/>
  <c r="S133" i="17"/>
  <c r="S134" i="17"/>
  <c r="S135" i="17"/>
  <c r="S136" i="17"/>
  <c r="S137" i="17"/>
  <c r="S138" i="17"/>
  <c r="S139" i="17"/>
  <c r="S140" i="17"/>
  <c r="S141" i="17"/>
  <c r="S142" i="17"/>
  <c r="S143" i="17"/>
  <c r="S144" i="17"/>
  <c r="S145" i="17"/>
  <c r="S146" i="17"/>
  <c r="S147" i="17"/>
  <c r="S148" i="17"/>
  <c r="S149" i="17"/>
  <c r="S150" i="17"/>
  <c r="S151" i="17"/>
  <c r="S152" i="17"/>
  <c r="S153" i="17"/>
  <c r="S154" i="17"/>
  <c r="S155" i="17"/>
  <c r="S156" i="17"/>
  <c r="S157" i="17"/>
  <c r="S158" i="17"/>
  <c r="S159" i="17"/>
  <c r="S160" i="17"/>
  <c r="S161" i="17"/>
  <c r="S162" i="17"/>
  <c r="S163" i="17"/>
  <c r="S164" i="17"/>
  <c r="S165" i="17"/>
  <c r="S166" i="17"/>
  <c r="S167" i="17"/>
  <c r="S168" i="17"/>
  <c r="S169" i="17"/>
  <c r="S170" i="17"/>
  <c r="S171" i="17"/>
  <c r="S172" i="17"/>
  <c r="S173" i="17"/>
  <c r="S174" i="17"/>
  <c r="S175" i="17"/>
  <c r="S176" i="17"/>
  <c r="S177" i="17"/>
  <c r="S178" i="17"/>
  <c r="S179" i="17"/>
  <c r="S180" i="17"/>
  <c r="S181" i="17"/>
  <c r="S182" i="17"/>
  <c r="S183" i="17"/>
  <c r="S184" i="17"/>
  <c r="S185" i="17"/>
  <c r="S186" i="17"/>
  <c r="S187" i="17"/>
  <c r="S188" i="17"/>
  <c r="S189" i="17"/>
  <c r="S190" i="17"/>
  <c r="S191" i="17"/>
  <c r="S192" i="17"/>
  <c r="S193" i="17"/>
  <c r="S194" i="17"/>
  <c r="S195" i="17"/>
  <c r="S196" i="17"/>
  <c r="S197" i="17"/>
  <c r="S198" i="17"/>
  <c r="S199" i="17"/>
  <c r="S200" i="17"/>
  <c r="S201" i="17"/>
  <c r="S202" i="17"/>
  <c r="S203" i="17"/>
  <c r="S204" i="17"/>
  <c r="S205" i="17"/>
  <c r="S206" i="17"/>
  <c r="S207" i="17"/>
  <c r="S208" i="17"/>
  <c r="S209" i="17"/>
  <c r="S210" i="17"/>
  <c r="S211" i="17"/>
  <c r="S212" i="17"/>
  <c r="S213" i="17"/>
  <c r="S214" i="17"/>
  <c r="S215" i="17"/>
  <c r="S216" i="17"/>
  <c r="S217" i="17"/>
  <c r="S218" i="17"/>
  <c r="S219" i="17"/>
  <c r="S220" i="17"/>
  <c r="S221" i="17"/>
  <c r="S222" i="17"/>
  <c r="S223" i="17"/>
  <c r="S224" i="17"/>
  <c r="S225" i="17"/>
  <c r="S226" i="17"/>
  <c r="S227" i="17"/>
  <c r="S228" i="17"/>
  <c r="S229" i="17"/>
  <c r="S230" i="17"/>
  <c r="S231" i="17"/>
  <c r="S232" i="17"/>
  <c r="S233" i="17"/>
  <c r="S234" i="17"/>
  <c r="S235" i="17"/>
  <c r="S236" i="17"/>
  <c r="S237" i="17"/>
  <c r="S238" i="17"/>
  <c r="S239" i="17"/>
  <c r="S240" i="17"/>
  <c r="S241" i="17"/>
  <c r="S242" i="17"/>
  <c r="S243" i="17"/>
  <c r="S244" i="17"/>
  <c r="S245" i="17"/>
  <c r="S246" i="17"/>
  <c r="S247" i="17"/>
  <c r="S248" i="17"/>
  <c r="S249" i="17"/>
  <c r="S250" i="17"/>
  <c r="S251" i="17"/>
  <c r="S252" i="17"/>
  <c r="S253" i="17"/>
  <c r="S254" i="17"/>
  <c r="S255" i="17"/>
  <c r="S256" i="17"/>
  <c r="S257" i="17"/>
  <c r="S258" i="17"/>
  <c r="S259" i="17"/>
  <c r="S260" i="17"/>
  <c r="S261" i="17"/>
  <c r="S262" i="17"/>
  <c r="S263" i="17"/>
  <c r="S264" i="17"/>
  <c r="S265" i="17"/>
  <c r="S266" i="17"/>
  <c r="S267" i="17"/>
  <c r="S268" i="17"/>
  <c r="S269" i="17"/>
  <c r="S270" i="17"/>
  <c r="S271" i="17"/>
  <c r="S272" i="17"/>
  <c r="S273" i="17"/>
  <c r="S274" i="17"/>
  <c r="S275" i="17"/>
  <c r="S276" i="17"/>
  <c r="S277" i="17"/>
  <c r="S278" i="17"/>
  <c r="S279" i="17"/>
  <c r="S280" i="17"/>
  <c r="S281" i="17"/>
  <c r="S282" i="17"/>
  <c r="S283" i="17"/>
  <c r="S284" i="17"/>
  <c r="S285" i="17"/>
  <c r="S286" i="17"/>
  <c r="S287" i="17"/>
  <c r="S288" i="17"/>
  <c r="S289" i="17"/>
  <c r="S290" i="17"/>
  <c r="S291" i="17"/>
  <c r="S292" i="17"/>
  <c r="S293" i="17"/>
  <c r="S294" i="17"/>
  <c r="S295" i="17"/>
  <c r="S296" i="17"/>
  <c r="S297" i="17"/>
  <c r="S298" i="17"/>
  <c r="S299" i="17"/>
  <c r="S300" i="17"/>
  <c r="S301" i="17"/>
  <c r="S302" i="17"/>
  <c r="S303" i="17"/>
  <c r="S304" i="17"/>
  <c r="S305" i="17"/>
  <c r="S306" i="17"/>
  <c r="S307" i="17"/>
  <c r="S308" i="17"/>
  <c r="S309" i="17"/>
  <c r="S310" i="17"/>
  <c r="S311" i="17"/>
  <c r="S312" i="17"/>
  <c r="S313" i="17"/>
  <c r="S314" i="17"/>
  <c r="S315" i="17"/>
  <c r="S316" i="17"/>
  <c r="S317" i="17"/>
  <c r="S318" i="17"/>
  <c r="S319" i="17"/>
  <c r="S320" i="17"/>
  <c r="S321" i="17"/>
  <c r="S322" i="17"/>
  <c r="S323" i="17"/>
  <c r="S324" i="17"/>
  <c r="S325" i="17"/>
  <c r="S326" i="17"/>
  <c r="S327" i="17"/>
  <c r="S328" i="17"/>
  <c r="S329" i="17"/>
  <c r="S330" i="17"/>
  <c r="S331" i="17"/>
  <c r="S332" i="17"/>
  <c r="S333" i="17"/>
  <c r="S334" i="17"/>
  <c r="S335" i="17"/>
  <c r="S336" i="17"/>
  <c r="S337" i="17"/>
  <c r="S338" i="17"/>
  <c r="S339" i="17"/>
  <c r="S340" i="17"/>
  <c r="S341" i="17"/>
  <c r="S342" i="17"/>
  <c r="S343" i="17"/>
  <c r="S344" i="17"/>
  <c r="S345" i="17"/>
  <c r="S346" i="17"/>
  <c r="S347" i="17"/>
  <c r="S348" i="17"/>
  <c r="S349" i="17"/>
  <c r="S350" i="17"/>
  <c r="S351" i="17"/>
  <c r="S352" i="17"/>
  <c r="S353" i="17"/>
  <c r="S354" i="17"/>
  <c r="S355" i="17"/>
  <c r="S356" i="17"/>
  <c r="S357" i="17"/>
  <c r="S358" i="17"/>
  <c r="S359" i="17"/>
  <c r="S360" i="17"/>
  <c r="S361" i="17"/>
  <c r="S362" i="17"/>
  <c r="S363" i="17"/>
  <c r="S364" i="17"/>
  <c r="S365" i="17"/>
  <c r="S366" i="17"/>
  <c r="S367" i="17"/>
  <c r="S368" i="17"/>
  <c r="S369" i="17"/>
  <c r="S370" i="17"/>
  <c r="S371" i="17"/>
  <c r="S372" i="17"/>
  <c r="S373" i="17"/>
  <c r="S374" i="17"/>
  <c r="S375" i="17"/>
  <c r="S376" i="17"/>
  <c r="S377" i="17"/>
  <c r="S378" i="17"/>
  <c r="S379" i="17"/>
  <c r="S380" i="17"/>
  <c r="S381" i="17"/>
  <c r="S382" i="17"/>
  <c r="S383" i="17"/>
  <c r="S384" i="17"/>
  <c r="S385" i="17"/>
  <c r="S386" i="17"/>
  <c r="S387" i="17"/>
  <c r="S388" i="17"/>
  <c r="S389" i="17"/>
  <c r="S390" i="17"/>
  <c r="S391" i="17"/>
  <c r="S392" i="17"/>
  <c r="S393" i="17"/>
  <c r="S394" i="17"/>
  <c r="S395" i="17"/>
  <c r="S396" i="17"/>
  <c r="S397" i="17"/>
  <c r="S398" i="17"/>
  <c r="S399" i="17"/>
  <c r="S400" i="17"/>
  <c r="S401" i="17"/>
  <c r="S402" i="17"/>
  <c r="S403" i="17"/>
  <c r="S404" i="17"/>
  <c r="S405" i="17"/>
  <c r="S406" i="17"/>
  <c r="S407" i="17"/>
  <c r="S408" i="17"/>
  <c r="S409" i="17"/>
  <c r="S410" i="17"/>
  <c r="S411" i="17"/>
  <c r="S412" i="17"/>
  <c r="S413" i="17"/>
  <c r="S414" i="17"/>
  <c r="S415" i="17"/>
  <c r="S416" i="17"/>
  <c r="S417" i="17"/>
  <c r="S418" i="17"/>
  <c r="S419" i="17"/>
  <c r="S420" i="17"/>
  <c r="S421" i="17"/>
  <c r="S422" i="17"/>
  <c r="S423" i="17"/>
  <c r="S424" i="17"/>
  <c r="S425" i="17"/>
  <c r="S426" i="17"/>
  <c r="S427" i="17"/>
  <c r="S428" i="17"/>
  <c r="S429" i="17"/>
  <c r="S430" i="17"/>
  <c r="S431" i="17"/>
  <c r="S432" i="17"/>
  <c r="S433" i="17"/>
  <c r="S434" i="17"/>
  <c r="S435" i="17"/>
  <c r="S436" i="17"/>
  <c r="S437" i="17"/>
  <c r="S438" i="17"/>
  <c r="S439" i="17"/>
  <c r="S440" i="17"/>
  <c r="S441" i="17"/>
  <c r="S442" i="17"/>
  <c r="S443" i="17"/>
  <c r="S444" i="17"/>
  <c r="S445" i="17"/>
  <c r="S446" i="17"/>
  <c r="S447" i="17"/>
  <c r="S448" i="17"/>
  <c r="S449" i="17"/>
  <c r="S450" i="17"/>
  <c r="S451" i="17"/>
  <c r="S452" i="17"/>
  <c r="S453" i="17"/>
  <c r="S454" i="17"/>
  <c r="S455" i="17"/>
  <c r="S456" i="17"/>
  <c r="S457" i="17"/>
  <c r="S458" i="17"/>
  <c r="S459" i="17"/>
  <c r="S460" i="17"/>
  <c r="S461" i="17"/>
  <c r="S462" i="17"/>
  <c r="S463" i="17"/>
  <c r="S464" i="17"/>
  <c r="S465" i="17"/>
  <c r="S466" i="17"/>
  <c r="S467" i="17"/>
  <c r="S468" i="17"/>
  <c r="S469" i="17"/>
  <c r="S470" i="17"/>
  <c r="S471" i="17"/>
  <c r="S472" i="17"/>
  <c r="S473" i="17"/>
  <c r="S474" i="17"/>
  <c r="S475" i="17"/>
  <c r="S476" i="17"/>
  <c r="S477" i="17"/>
  <c r="S478" i="17"/>
  <c r="S479" i="17"/>
  <c r="S480" i="17"/>
  <c r="S481" i="17"/>
  <c r="S482" i="17"/>
  <c r="S483" i="17"/>
  <c r="S484" i="17"/>
  <c r="S485" i="17"/>
  <c r="S486" i="17"/>
  <c r="S487" i="17"/>
  <c r="S488" i="17"/>
  <c r="S489" i="17"/>
  <c r="S490" i="17"/>
  <c r="S491" i="17"/>
  <c r="S492" i="17"/>
  <c r="S493" i="17"/>
  <c r="S494" i="17"/>
  <c r="S495" i="17"/>
  <c r="S496" i="17"/>
  <c r="S497" i="17"/>
  <c r="S498" i="17"/>
  <c r="S499" i="17"/>
  <c r="S500" i="17"/>
  <c r="S501" i="17"/>
  <c r="S502" i="17"/>
  <c r="S503" i="17"/>
  <c r="S504" i="17"/>
  <c r="S505" i="17"/>
  <c r="S506" i="17"/>
  <c r="S507" i="17"/>
  <c r="S508" i="17"/>
  <c r="S509" i="17"/>
  <c r="S510" i="17"/>
  <c r="S511" i="17"/>
  <c r="S512" i="17"/>
  <c r="S513" i="17"/>
  <c r="S514" i="17"/>
  <c r="S515" i="17"/>
  <c r="S516" i="17"/>
  <c r="S517" i="17"/>
  <c r="S518" i="17"/>
  <c r="S519" i="17"/>
  <c r="S520" i="17"/>
  <c r="S521" i="17"/>
  <c r="S522" i="17"/>
  <c r="S523" i="17"/>
  <c r="S524" i="17"/>
  <c r="S525" i="17"/>
  <c r="S526" i="17"/>
  <c r="S527" i="17"/>
  <c r="S528" i="17"/>
  <c r="S529" i="17"/>
  <c r="S530" i="17"/>
  <c r="S531" i="17"/>
  <c r="S532" i="17"/>
  <c r="S533" i="17"/>
  <c r="S534" i="17"/>
  <c r="S535" i="17"/>
  <c r="S536" i="17"/>
  <c r="S537" i="17"/>
  <c r="S538" i="17"/>
  <c r="S539" i="17"/>
  <c r="S540" i="17"/>
  <c r="S541" i="17"/>
  <c r="S542" i="17"/>
  <c r="S543" i="17"/>
  <c r="S544" i="17"/>
  <c r="S545" i="17"/>
  <c r="S546" i="17"/>
  <c r="S547" i="17"/>
  <c r="S548" i="17"/>
  <c r="S549" i="17"/>
  <c r="S550" i="17"/>
  <c r="S551" i="17"/>
  <c r="S552" i="17"/>
  <c r="S553" i="17"/>
  <c r="S554" i="17"/>
  <c r="S555" i="17"/>
  <c r="S556" i="17"/>
  <c r="S557" i="17"/>
  <c r="S558" i="17"/>
  <c r="S559" i="17"/>
  <c r="S560" i="17"/>
  <c r="S561" i="17"/>
  <c r="S562" i="17"/>
  <c r="S563" i="17"/>
  <c r="S564" i="17"/>
  <c r="S565" i="17"/>
  <c r="S566" i="17"/>
  <c r="S567" i="17"/>
  <c r="S568" i="17"/>
  <c r="S569" i="17"/>
  <c r="S570" i="17"/>
  <c r="S571" i="17"/>
  <c r="S572" i="17"/>
  <c r="S573" i="17"/>
  <c r="S574" i="17"/>
  <c r="S575" i="17"/>
  <c r="S576" i="17"/>
  <c r="S577" i="17"/>
  <c r="S578" i="17"/>
  <c r="S579" i="17"/>
  <c r="S580" i="17"/>
  <c r="S581" i="17"/>
  <c r="S582" i="17"/>
  <c r="S583" i="17"/>
  <c r="S584" i="17"/>
  <c r="S585" i="17"/>
  <c r="S586" i="17"/>
  <c r="S587" i="17"/>
  <c r="S588" i="17"/>
  <c r="S589" i="17"/>
  <c r="S590" i="17"/>
  <c r="S591" i="17"/>
  <c r="S592" i="17"/>
  <c r="S593" i="17"/>
  <c r="S594" i="17"/>
  <c r="S595" i="17"/>
  <c r="S596" i="17"/>
  <c r="S597" i="17"/>
  <c r="S598" i="17"/>
  <c r="S599" i="17"/>
  <c r="S600" i="17"/>
  <c r="S601" i="17"/>
  <c r="S602" i="17"/>
  <c r="S603" i="17"/>
  <c r="S604" i="17"/>
  <c r="S605" i="17"/>
  <c r="S606" i="17"/>
  <c r="S607" i="17"/>
  <c r="S608" i="17"/>
  <c r="S609" i="17"/>
  <c r="S610" i="17"/>
  <c r="S611" i="17"/>
  <c r="S612" i="17"/>
  <c r="S613" i="17"/>
  <c r="S614" i="17"/>
  <c r="S615" i="17"/>
  <c r="S616" i="17"/>
  <c r="S617" i="17"/>
  <c r="S618" i="17"/>
  <c r="S619" i="17"/>
  <c r="S620" i="17"/>
  <c r="S621" i="17"/>
  <c r="S622" i="17"/>
  <c r="S623" i="17"/>
  <c r="S624" i="17"/>
  <c r="S625" i="17"/>
  <c r="S626" i="17"/>
  <c r="S627" i="17"/>
  <c r="S628" i="17"/>
  <c r="S629" i="17"/>
  <c r="S630" i="17"/>
  <c r="S631" i="17"/>
  <c r="S632" i="17"/>
  <c r="S633" i="17"/>
  <c r="S634" i="17"/>
  <c r="S635" i="17"/>
  <c r="S636" i="17"/>
  <c r="S637" i="17"/>
  <c r="S638" i="17"/>
  <c r="S639" i="17"/>
  <c r="S640" i="17"/>
  <c r="S641" i="17"/>
  <c r="S642" i="17"/>
  <c r="S643" i="17"/>
  <c r="S644" i="17"/>
  <c r="S645" i="17"/>
  <c r="S646" i="17"/>
  <c r="S647" i="17"/>
  <c r="S648" i="17"/>
  <c r="S649" i="17"/>
  <c r="S650" i="17"/>
  <c r="S651" i="17"/>
  <c r="S652" i="17"/>
  <c r="S653" i="17"/>
  <c r="S654" i="17"/>
  <c r="S655" i="17"/>
  <c r="S656" i="17"/>
  <c r="S657" i="17"/>
  <c r="S658" i="17"/>
  <c r="S659" i="17"/>
  <c r="S660" i="17"/>
  <c r="S661" i="17"/>
  <c r="S662" i="17"/>
  <c r="S663" i="17"/>
  <c r="S664" i="17"/>
  <c r="S665" i="17"/>
  <c r="S666" i="17"/>
  <c r="S667" i="17"/>
  <c r="S668" i="17"/>
  <c r="S669" i="17"/>
  <c r="S670" i="17"/>
  <c r="S671" i="17"/>
  <c r="S672" i="17"/>
  <c r="S673" i="17"/>
  <c r="S674" i="17"/>
  <c r="S675" i="17"/>
  <c r="S676" i="17"/>
  <c r="S677" i="17"/>
  <c r="S678" i="17"/>
  <c r="S679" i="17"/>
  <c r="S680" i="17"/>
  <c r="S681" i="17"/>
  <c r="S682" i="17"/>
  <c r="S683" i="17"/>
  <c r="S684" i="17"/>
  <c r="S685" i="17"/>
  <c r="S686" i="17"/>
  <c r="S687" i="17"/>
  <c r="S688" i="17"/>
  <c r="S689" i="17"/>
  <c r="S690" i="17"/>
  <c r="S691" i="17"/>
  <c r="S692" i="17"/>
  <c r="S693" i="17"/>
  <c r="S694" i="17"/>
  <c r="S695" i="17"/>
  <c r="S696" i="17"/>
  <c r="S697" i="17"/>
  <c r="S698" i="17"/>
  <c r="S699" i="17"/>
  <c r="S700" i="17"/>
  <c r="S701" i="17"/>
  <c r="S702" i="17"/>
  <c r="S703" i="17"/>
  <c r="S704" i="17"/>
  <c r="S705" i="17"/>
  <c r="S706" i="17"/>
  <c r="S707" i="17"/>
  <c r="S708" i="17"/>
  <c r="S709" i="17"/>
  <c r="S710" i="17"/>
  <c r="S711" i="17"/>
  <c r="S712" i="17"/>
  <c r="S713" i="17"/>
  <c r="S714" i="17"/>
  <c r="S715" i="17"/>
  <c r="S716" i="17"/>
  <c r="S717" i="17"/>
  <c r="S718" i="17"/>
  <c r="S719" i="17"/>
  <c r="S720" i="17"/>
  <c r="S721" i="17"/>
  <c r="S722" i="17"/>
  <c r="S723" i="17"/>
  <c r="S724" i="17"/>
  <c r="S725" i="17"/>
  <c r="S726" i="17"/>
  <c r="S727" i="17"/>
  <c r="S728" i="17"/>
  <c r="S729" i="17"/>
  <c r="S730" i="17"/>
  <c r="S731" i="17"/>
  <c r="S732" i="17"/>
  <c r="S733" i="17"/>
  <c r="S734" i="17"/>
  <c r="S735" i="17"/>
  <c r="S736" i="17"/>
  <c r="S737" i="17"/>
  <c r="S738" i="17"/>
  <c r="S739" i="17"/>
  <c r="S740" i="17"/>
  <c r="S741" i="17"/>
  <c r="S742" i="17"/>
  <c r="S743" i="17"/>
  <c r="S744" i="17"/>
  <c r="S745" i="17"/>
  <c r="S746" i="17"/>
  <c r="S747" i="17"/>
  <c r="S748" i="17"/>
  <c r="S749" i="17"/>
  <c r="S750" i="17"/>
  <c r="S751" i="17"/>
  <c r="S752" i="17"/>
  <c r="S753" i="17"/>
  <c r="S754" i="17"/>
  <c r="S755" i="17"/>
  <c r="S756" i="17"/>
  <c r="S757" i="17"/>
  <c r="S758" i="17"/>
  <c r="S759" i="17"/>
  <c r="S760" i="17"/>
  <c r="S761" i="17"/>
  <c r="S762" i="17"/>
  <c r="S763" i="17"/>
  <c r="S764" i="17"/>
  <c r="S765" i="17"/>
  <c r="S766" i="17"/>
  <c r="S767" i="17"/>
  <c r="S768" i="17"/>
  <c r="S769" i="17"/>
  <c r="S770" i="17"/>
  <c r="S771" i="17"/>
  <c r="S772" i="17"/>
  <c r="S773" i="17"/>
  <c r="S774" i="17"/>
  <c r="S775" i="17"/>
  <c r="S776" i="17"/>
  <c r="S777" i="17"/>
  <c r="S778" i="17"/>
  <c r="S779" i="17"/>
  <c r="S780" i="17"/>
  <c r="S781" i="17"/>
  <c r="S782" i="17"/>
  <c r="S783" i="17"/>
  <c r="S784" i="17"/>
  <c r="S785" i="17"/>
  <c r="S786" i="17"/>
  <c r="S787" i="17"/>
  <c r="S788" i="17"/>
  <c r="S789" i="17"/>
  <c r="S790" i="17"/>
  <c r="S791" i="17"/>
  <c r="S792" i="17"/>
  <c r="S793" i="17"/>
  <c r="S794" i="17"/>
  <c r="S795" i="17"/>
  <c r="S796" i="17"/>
  <c r="S797" i="17"/>
  <c r="S798" i="17"/>
  <c r="S799" i="17"/>
  <c r="S800" i="17"/>
  <c r="S801" i="17"/>
  <c r="S802" i="17"/>
  <c r="S803" i="17"/>
  <c r="S804" i="17"/>
  <c r="S805" i="17"/>
  <c r="S806" i="17"/>
  <c r="S807" i="17"/>
  <c r="S808" i="17"/>
  <c r="S809" i="17"/>
  <c r="S810" i="17"/>
  <c r="S811" i="17"/>
  <c r="S812" i="17"/>
  <c r="S813" i="17"/>
  <c r="S814" i="17"/>
  <c r="S815" i="17"/>
  <c r="S816" i="17"/>
  <c r="S817" i="17"/>
  <c r="S818" i="17"/>
  <c r="S819" i="17"/>
  <c r="S820" i="17"/>
  <c r="S821" i="17"/>
  <c r="S822" i="17"/>
  <c r="S823" i="17"/>
  <c r="S824" i="17"/>
  <c r="S825" i="17"/>
  <c r="S826" i="17"/>
  <c r="S827" i="17"/>
  <c r="S828" i="17"/>
  <c r="S829" i="17"/>
  <c r="S830" i="17"/>
  <c r="S831" i="17"/>
  <c r="S832" i="17"/>
  <c r="S833" i="17"/>
  <c r="S834" i="17"/>
  <c r="S835" i="17"/>
  <c r="S836" i="17"/>
  <c r="S837" i="17"/>
  <c r="S838" i="17"/>
  <c r="S839" i="17"/>
  <c r="S840" i="17"/>
  <c r="S841" i="17"/>
  <c r="S842" i="17"/>
  <c r="S843" i="17"/>
  <c r="S844" i="17"/>
  <c r="S845" i="17"/>
  <c r="S846" i="17"/>
  <c r="S847" i="17"/>
  <c r="S848" i="17"/>
  <c r="S849" i="17"/>
  <c r="S850" i="17"/>
  <c r="S851" i="17"/>
  <c r="S852" i="17"/>
  <c r="S853" i="17"/>
  <c r="S854" i="17"/>
  <c r="S855" i="17"/>
  <c r="S856" i="17"/>
  <c r="S857" i="17"/>
  <c r="S858" i="17"/>
  <c r="S859" i="17"/>
  <c r="S860" i="17"/>
  <c r="S861" i="17"/>
  <c r="S862" i="17"/>
  <c r="S863" i="17"/>
  <c r="S864" i="17"/>
  <c r="S865" i="17"/>
  <c r="S866" i="17"/>
  <c r="S867" i="17"/>
  <c r="S868" i="17"/>
  <c r="S869" i="17"/>
  <c r="S870" i="17"/>
  <c r="S871" i="17"/>
  <c r="S872" i="17"/>
  <c r="S873" i="17"/>
  <c r="S874" i="17"/>
  <c r="S875" i="17"/>
  <c r="S876" i="17"/>
  <c r="S877" i="17"/>
  <c r="S878" i="17"/>
  <c r="S879" i="17"/>
  <c r="S880" i="17"/>
  <c r="S881" i="17"/>
  <c r="S882" i="17"/>
  <c r="S883" i="17"/>
  <c r="S884" i="17"/>
  <c r="S885" i="17"/>
  <c r="S886" i="17"/>
  <c r="S887" i="17"/>
  <c r="S888" i="17"/>
  <c r="S889" i="17"/>
  <c r="S890" i="17"/>
  <c r="S891" i="17"/>
  <c r="S892" i="17"/>
  <c r="S893" i="17"/>
  <c r="S894" i="17"/>
  <c r="S895" i="17"/>
  <c r="S896" i="17"/>
  <c r="S897" i="17"/>
  <c r="S898" i="17"/>
  <c r="S899" i="17"/>
  <c r="S900" i="17"/>
  <c r="S901" i="17"/>
  <c r="S902" i="17"/>
  <c r="S903" i="17"/>
  <c r="S904" i="17"/>
  <c r="S905" i="17"/>
  <c r="S906" i="17"/>
  <c r="S907" i="17"/>
  <c r="S908" i="17"/>
  <c r="S909" i="17"/>
  <c r="S910" i="17"/>
  <c r="S911" i="17"/>
  <c r="S912" i="17"/>
  <c r="S913" i="17"/>
  <c r="S914" i="17"/>
  <c r="S915" i="17"/>
  <c r="S916" i="17"/>
  <c r="S917" i="17"/>
  <c r="S918" i="17"/>
  <c r="S919" i="17"/>
  <c r="S920" i="17"/>
  <c r="S921" i="17"/>
  <c r="S922" i="17"/>
  <c r="S923" i="17"/>
  <c r="S924" i="17"/>
  <c r="S925" i="17"/>
  <c r="S926" i="17"/>
  <c r="S927" i="17"/>
  <c r="S928" i="17"/>
  <c r="S929" i="17"/>
  <c r="S930" i="17"/>
  <c r="S931" i="17"/>
  <c r="S932" i="17"/>
  <c r="S933" i="17"/>
  <c r="S934" i="17"/>
  <c r="S935" i="17"/>
  <c r="S936" i="17"/>
  <c r="S937" i="17"/>
  <c r="S938" i="17"/>
  <c r="S939" i="17"/>
  <c r="S940" i="17"/>
  <c r="S941" i="17"/>
  <c r="S942" i="17"/>
  <c r="S943" i="17"/>
  <c r="S944" i="17"/>
  <c r="S945" i="17"/>
  <c r="S946" i="17"/>
  <c r="S947" i="17"/>
  <c r="S948" i="17"/>
  <c r="S949" i="17"/>
  <c r="S950" i="17"/>
  <c r="S951" i="17"/>
  <c r="S952" i="17"/>
  <c r="S953" i="17"/>
  <c r="S954" i="17"/>
  <c r="S955" i="17"/>
  <c r="S956" i="17"/>
  <c r="S957" i="17"/>
  <c r="S958" i="17"/>
  <c r="S959" i="17"/>
  <c r="S960" i="17"/>
  <c r="S961" i="17"/>
  <c r="S962" i="17"/>
  <c r="S963" i="17"/>
  <c r="S964" i="17"/>
  <c r="S965" i="17"/>
  <c r="S966" i="17"/>
  <c r="S967" i="17"/>
  <c r="S968" i="17"/>
  <c r="S969" i="17"/>
  <c r="S970" i="17"/>
  <c r="S971" i="17"/>
  <c r="S972" i="17"/>
  <c r="S973" i="17"/>
  <c r="S974" i="17"/>
  <c r="S975" i="17"/>
  <c r="S976" i="17"/>
  <c r="S977" i="17"/>
  <c r="S978" i="17"/>
  <c r="S979" i="17"/>
  <c r="S980" i="17"/>
  <c r="S981" i="17"/>
  <c r="S982" i="17"/>
  <c r="S983" i="17"/>
  <c r="S984" i="17"/>
  <c r="S985" i="17"/>
  <c r="S986" i="17"/>
  <c r="S987" i="17"/>
  <c r="S988" i="17"/>
  <c r="S989" i="17"/>
  <c r="S990" i="17"/>
  <c r="S991" i="17"/>
  <c r="S992" i="17"/>
  <c r="S993" i="17"/>
  <c r="S994" i="17"/>
  <c r="S995" i="17"/>
  <c r="S996" i="17"/>
  <c r="S997" i="17"/>
  <c r="S998" i="17"/>
  <c r="S999" i="17"/>
  <c r="S1000" i="17"/>
  <c r="S1001" i="17"/>
  <c r="S1002" i="17"/>
  <c r="S1003" i="17"/>
  <c r="S1004" i="17"/>
  <c r="S1005" i="17"/>
  <c r="S1006" i="17"/>
  <c r="S1007" i="17"/>
  <c r="S1008" i="17"/>
  <c r="S1009" i="17"/>
  <c r="S1010" i="17"/>
  <c r="S1011" i="17"/>
  <c r="S1012" i="17"/>
  <c r="S1013" i="17"/>
  <c r="S1014" i="17"/>
  <c r="S1015" i="17"/>
  <c r="S1016" i="17"/>
  <c r="S1017" i="17"/>
  <c r="S1018" i="17"/>
  <c r="S1019" i="17"/>
  <c r="S1020" i="17"/>
  <c r="S1021" i="17"/>
  <c r="S1022" i="17"/>
  <c r="S1023" i="17"/>
  <c r="S1024" i="17"/>
  <c r="S1025" i="17"/>
  <c r="S1026" i="17"/>
  <c r="S1027" i="17"/>
  <c r="S1028" i="17"/>
  <c r="S1029" i="17"/>
  <c r="S1030" i="17"/>
  <c r="S1031" i="17"/>
  <c r="S1032" i="17"/>
  <c r="S1033" i="17"/>
  <c r="S1034" i="17"/>
  <c r="S1035" i="17"/>
  <c r="S1036" i="17"/>
  <c r="S1037" i="17"/>
  <c r="S1038" i="17"/>
  <c r="S1039" i="17"/>
  <c r="S1040" i="17"/>
  <c r="S1041" i="17"/>
  <c r="S1042" i="17"/>
  <c r="S1043" i="17"/>
  <c r="S1044" i="17"/>
  <c r="S1045" i="17"/>
  <c r="S1046" i="17"/>
  <c r="S1047" i="17"/>
  <c r="S1048" i="17"/>
  <c r="S1049" i="17"/>
  <c r="S1050" i="17"/>
  <c r="S1051" i="17"/>
  <c r="S1052" i="17"/>
  <c r="S1053" i="17"/>
  <c r="S1054" i="17"/>
  <c r="S1055" i="17"/>
  <c r="S1056" i="17"/>
  <c r="S1057" i="17"/>
  <c r="S1058" i="17"/>
  <c r="S1059" i="17"/>
  <c r="S1060" i="17"/>
  <c r="S1061" i="17"/>
  <c r="S1062" i="17"/>
  <c r="S1063" i="17"/>
  <c r="S1064" i="17"/>
  <c r="S1065" i="17"/>
  <c r="S1066" i="17"/>
  <c r="S1067" i="17"/>
  <c r="S1068" i="17"/>
  <c r="S1069" i="17"/>
  <c r="S1070" i="17"/>
  <c r="S1071" i="17"/>
  <c r="S1072" i="17"/>
  <c r="S1073" i="17"/>
  <c r="S1074" i="17"/>
  <c r="S1075" i="17"/>
  <c r="S1076" i="17"/>
  <c r="S1077" i="17"/>
  <c r="S1078" i="17"/>
  <c r="S1079" i="17"/>
  <c r="S1080" i="17"/>
  <c r="S1081" i="17"/>
  <c r="S1082" i="17"/>
  <c r="S1083" i="17"/>
  <c r="S1084" i="17"/>
  <c r="S1085" i="17"/>
  <c r="S1086" i="17"/>
  <c r="S1087" i="17"/>
  <c r="S1088" i="17"/>
  <c r="S1089" i="17"/>
  <c r="S1090" i="17"/>
  <c r="S1091" i="17"/>
  <c r="S1092" i="17"/>
  <c r="S1093" i="17"/>
  <c r="S1094" i="17"/>
  <c r="S1095" i="17"/>
  <c r="S1096" i="17"/>
  <c r="S1097" i="17"/>
  <c r="S1098" i="17"/>
  <c r="S1099" i="17"/>
  <c r="S1100" i="17"/>
  <c r="S1101" i="17"/>
  <c r="S1102" i="17"/>
  <c r="S1103" i="17"/>
  <c r="S1104" i="17"/>
  <c r="S1105" i="17"/>
  <c r="S1106" i="17"/>
  <c r="S1107" i="17"/>
  <c r="S1108" i="17"/>
  <c r="S1109" i="17"/>
  <c r="S1110" i="17"/>
  <c r="S1111" i="17"/>
  <c r="S1112" i="17"/>
  <c r="S1113" i="17"/>
  <c r="S1114" i="17"/>
  <c r="S1115" i="17"/>
  <c r="S1116" i="17"/>
  <c r="S1117" i="17"/>
  <c r="S1118" i="17"/>
  <c r="S1119" i="17"/>
  <c r="S1120" i="17"/>
  <c r="S1121" i="17"/>
  <c r="S1122" i="17"/>
  <c r="S1123" i="17"/>
  <c r="S1124" i="17"/>
  <c r="S1125" i="17"/>
  <c r="S1126" i="17"/>
  <c r="S1127" i="17"/>
  <c r="S1128" i="17"/>
  <c r="S1129" i="17"/>
  <c r="S1130" i="17"/>
  <c r="S1131" i="17"/>
  <c r="S1132" i="17"/>
  <c r="S1133" i="17"/>
  <c r="S1134" i="17"/>
  <c r="S1135" i="17"/>
  <c r="S1136" i="17"/>
  <c r="S1137" i="17"/>
  <c r="S1138" i="17"/>
  <c r="S1139" i="17"/>
  <c r="S1140" i="17"/>
  <c r="S1141" i="17"/>
  <c r="S1142" i="17"/>
  <c r="S1143" i="17"/>
  <c r="S1144" i="17"/>
  <c r="S1145" i="17"/>
  <c r="S1146" i="17"/>
  <c r="S1147" i="17"/>
  <c r="S1148" i="17"/>
  <c r="S1149" i="17"/>
  <c r="S1150" i="17"/>
  <c r="S1151" i="17"/>
  <c r="S1152" i="17"/>
  <c r="S1153" i="17"/>
  <c r="S1154" i="17"/>
  <c r="S1155" i="17"/>
  <c r="S1156" i="17"/>
  <c r="S1157" i="17"/>
  <c r="S1158" i="17"/>
  <c r="S1159" i="17"/>
  <c r="S1160" i="17"/>
  <c r="S1161" i="17"/>
  <c r="S1162" i="17"/>
  <c r="S1163" i="17"/>
  <c r="S1164" i="17"/>
  <c r="S1165" i="17"/>
  <c r="S1166" i="17"/>
  <c r="S1167" i="17"/>
  <c r="S1168" i="17"/>
  <c r="S1169" i="17"/>
  <c r="S1170" i="17"/>
  <c r="S1171" i="17"/>
  <c r="S1172" i="17"/>
  <c r="S1173" i="17"/>
  <c r="S1174" i="17"/>
  <c r="S1175" i="17"/>
  <c r="S1176" i="17"/>
  <c r="S1177" i="17"/>
  <c r="S1178" i="17"/>
  <c r="S1179" i="17"/>
  <c r="S1180" i="17"/>
  <c r="S1181" i="17"/>
  <c r="S1182" i="17"/>
  <c r="S1183" i="17"/>
  <c r="S1184" i="17"/>
  <c r="S1185" i="17"/>
  <c r="S1186" i="17"/>
  <c r="S1187" i="17"/>
  <c r="S1188" i="17"/>
  <c r="S1189" i="17"/>
  <c r="S1190" i="17"/>
  <c r="S1191" i="17"/>
  <c r="S1192" i="17"/>
  <c r="S1193" i="17"/>
  <c r="S1194" i="17"/>
  <c r="S1195" i="17"/>
  <c r="S1196" i="17"/>
  <c r="S1197" i="17"/>
  <c r="S1198" i="17"/>
  <c r="S1199" i="17"/>
  <c r="S1200" i="17"/>
  <c r="S1201" i="17"/>
  <c r="S1202" i="17"/>
  <c r="S1203" i="17"/>
  <c r="S1204" i="17"/>
  <c r="S1205" i="17"/>
  <c r="S1206" i="17"/>
  <c r="S1207" i="17"/>
  <c r="S1208" i="17"/>
  <c r="S1209" i="17"/>
  <c r="S1210" i="17"/>
  <c r="S1211" i="17"/>
  <c r="S1212" i="17"/>
  <c r="S1213" i="17"/>
  <c r="S1214" i="17"/>
  <c r="S1215" i="17"/>
  <c r="S1216" i="17"/>
  <c r="S1217" i="17"/>
  <c r="S1218" i="17"/>
  <c r="S1219" i="17"/>
  <c r="S1220" i="17"/>
  <c r="S1221" i="17"/>
  <c r="S1222" i="17"/>
  <c r="S1223" i="17"/>
  <c r="S1224" i="17"/>
  <c r="S1225" i="17"/>
  <c r="S1226" i="17"/>
  <c r="S1227" i="17"/>
  <c r="S1228" i="17"/>
  <c r="S1229" i="17"/>
  <c r="S1230" i="17"/>
  <c r="S1231" i="17"/>
  <c r="S1232" i="17"/>
  <c r="S1233" i="17"/>
  <c r="S1234" i="17"/>
  <c r="S1235" i="17"/>
  <c r="S1236" i="17"/>
  <c r="S1237" i="17"/>
  <c r="S1238" i="17"/>
  <c r="S1239" i="17"/>
  <c r="S1240" i="17"/>
  <c r="S1241" i="17"/>
  <c r="S1242" i="17"/>
  <c r="S1243" i="17"/>
  <c r="S1244" i="17"/>
  <c r="S1245" i="17"/>
  <c r="S1246" i="17"/>
  <c r="S1247" i="17"/>
  <c r="S1248" i="17"/>
  <c r="S1249" i="17"/>
  <c r="S1250" i="17"/>
  <c r="S1251" i="17"/>
  <c r="S1252" i="17"/>
  <c r="S1253" i="17"/>
  <c r="S1254" i="17"/>
  <c r="S1255" i="17"/>
  <c r="S1256" i="17"/>
  <c r="S1257" i="17"/>
  <c r="S1258" i="17"/>
  <c r="S1259" i="17"/>
  <c r="S1260" i="17"/>
  <c r="S1261" i="17"/>
  <c r="S1262" i="17"/>
  <c r="S1263" i="17"/>
  <c r="S1264" i="17"/>
  <c r="S1265" i="17"/>
  <c r="S1266" i="17"/>
  <c r="S1267" i="17"/>
  <c r="S1268" i="17"/>
  <c r="S1269" i="17"/>
  <c r="S1270" i="17"/>
  <c r="S1271" i="17"/>
  <c r="S1272" i="17"/>
  <c r="S1273" i="17"/>
  <c r="S1274" i="17"/>
  <c r="S1275" i="17"/>
  <c r="S1276" i="17"/>
  <c r="S1277" i="17"/>
  <c r="S1278" i="17"/>
  <c r="S1279" i="17"/>
  <c r="S1280" i="17"/>
  <c r="S1281" i="17"/>
  <c r="S1282" i="17"/>
  <c r="S1283" i="17"/>
  <c r="S1284" i="17"/>
  <c r="S1285" i="17"/>
  <c r="S1286" i="17"/>
  <c r="S1287" i="17"/>
  <c r="S1288" i="17"/>
  <c r="S1289" i="17"/>
  <c r="S1290" i="17"/>
  <c r="S1291" i="17"/>
  <c r="S1292" i="17"/>
  <c r="S1293" i="17"/>
  <c r="S1294" i="17"/>
  <c r="S1295" i="17"/>
  <c r="S1296" i="17"/>
  <c r="S1297" i="17"/>
  <c r="S1298" i="17"/>
  <c r="S1299" i="17"/>
  <c r="S1300" i="17"/>
  <c r="S1301" i="17"/>
  <c r="S1302" i="17"/>
  <c r="S1303" i="17"/>
  <c r="S1304" i="17"/>
  <c r="S1305" i="17"/>
  <c r="S1306" i="17"/>
  <c r="S1307" i="17"/>
  <c r="S1308" i="17"/>
  <c r="S1309" i="17"/>
  <c r="S1310" i="17"/>
  <c r="S1311" i="17"/>
  <c r="S1312" i="17"/>
  <c r="S1313" i="17"/>
  <c r="S1314" i="17"/>
  <c r="S1315" i="17"/>
  <c r="S1316" i="17"/>
  <c r="S1317" i="17"/>
  <c r="S1318" i="17"/>
  <c r="S1319" i="17"/>
  <c r="S1320" i="17"/>
  <c r="S1321" i="17"/>
  <c r="S1322" i="17"/>
  <c r="S1323" i="17"/>
  <c r="S1324" i="17"/>
  <c r="S1325" i="17"/>
  <c r="S1326" i="17"/>
  <c r="S1327" i="17"/>
  <c r="S1328" i="17"/>
  <c r="S1329" i="17"/>
  <c r="S1330" i="17"/>
  <c r="S1331" i="17"/>
  <c r="S1332" i="17"/>
  <c r="S1333" i="17"/>
  <c r="S1334" i="17"/>
  <c r="S1335" i="17"/>
  <c r="S1336" i="17"/>
  <c r="S1337" i="17"/>
  <c r="S1338" i="17"/>
  <c r="S1339" i="17"/>
  <c r="S1340" i="17"/>
  <c r="S1341" i="17"/>
  <c r="S1342" i="17"/>
  <c r="S1343" i="17"/>
  <c r="S1344" i="17"/>
  <c r="S1345" i="17"/>
  <c r="S1346" i="17"/>
  <c r="S1347" i="17"/>
  <c r="S1348" i="17"/>
  <c r="S1349" i="17"/>
  <c r="S1350" i="17"/>
  <c r="S1351" i="17"/>
  <c r="S1352" i="17"/>
  <c r="S1353" i="17"/>
  <c r="S1354" i="17"/>
  <c r="S1355" i="17"/>
  <c r="S1356" i="17"/>
  <c r="S1357" i="17"/>
  <c r="S1358" i="17"/>
  <c r="S1359" i="17"/>
  <c r="S1360" i="17"/>
  <c r="S1361" i="17"/>
  <c r="S1362" i="17"/>
  <c r="S1363" i="17"/>
  <c r="S1364" i="17"/>
  <c r="S1365" i="17"/>
  <c r="S1366" i="17"/>
  <c r="S1367" i="17"/>
  <c r="S1368" i="17"/>
  <c r="S1369" i="17"/>
  <c r="S1370" i="17"/>
  <c r="S1371" i="17"/>
  <c r="S1372" i="17"/>
  <c r="S1373" i="17"/>
  <c r="S1374" i="17"/>
  <c r="S1375" i="17"/>
  <c r="S1376" i="17"/>
  <c r="S1377" i="17"/>
  <c r="S1378" i="17"/>
  <c r="S1379" i="17"/>
  <c r="S1380" i="17"/>
  <c r="S1381" i="17"/>
  <c r="S1382" i="17"/>
  <c r="S1383" i="17"/>
  <c r="S1384" i="17"/>
  <c r="S1385" i="17"/>
  <c r="S1386" i="17"/>
  <c r="S1387" i="17"/>
  <c r="S1388" i="17"/>
  <c r="S1389" i="17"/>
  <c r="S1390" i="17"/>
  <c r="S1391" i="17"/>
  <c r="S1392" i="17"/>
  <c r="S1393" i="17"/>
  <c r="S1394" i="17"/>
  <c r="S1395" i="17"/>
  <c r="S1396" i="17"/>
  <c r="S1397" i="17"/>
  <c r="S1398" i="17"/>
  <c r="S1399" i="17"/>
  <c r="S1400" i="17"/>
  <c r="S1401" i="17"/>
  <c r="S1402" i="17"/>
  <c r="S1403" i="17"/>
  <c r="S1404" i="17"/>
  <c r="S1405" i="17"/>
  <c r="S1406" i="17"/>
  <c r="S1407" i="17"/>
  <c r="S1408" i="17"/>
  <c r="S1409" i="17"/>
  <c r="S1410" i="17"/>
  <c r="S1411" i="17"/>
  <c r="S1412" i="17"/>
  <c r="S1413" i="17"/>
  <c r="S1414" i="17"/>
  <c r="S1415" i="17"/>
  <c r="S1416" i="17"/>
  <c r="S1417" i="17"/>
  <c r="S1418" i="17"/>
  <c r="S1419" i="17"/>
  <c r="S1420" i="17"/>
  <c r="S1421" i="17"/>
  <c r="S1422" i="17"/>
  <c r="S1423" i="17"/>
  <c r="S1424" i="17"/>
  <c r="S1425" i="17"/>
  <c r="S1426" i="17"/>
  <c r="S1427" i="17"/>
  <c r="S1428" i="17"/>
  <c r="S1429" i="17"/>
  <c r="S1430" i="17"/>
  <c r="S1431" i="17"/>
  <c r="S1432" i="17"/>
  <c r="S1433" i="17"/>
  <c r="S1434" i="17"/>
  <c r="S1435" i="17"/>
  <c r="S1436" i="17"/>
  <c r="S1437" i="17"/>
  <c r="S1438" i="17"/>
  <c r="S1439" i="17"/>
  <c r="S1440" i="17"/>
  <c r="S1441" i="17"/>
  <c r="S1442" i="17"/>
  <c r="S1443" i="17"/>
  <c r="S1444" i="17"/>
  <c r="S1445" i="17"/>
  <c r="S1446" i="17"/>
  <c r="S1447" i="17"/>
  <c r="S1448" i="17"/>
  <c r="S1449" i="17"/>
  <c r="S1450" i="17"/>
  <c r="S1451" i="17"/>
  <c r="S1452" i="17"/>
  <c r="S1453" i="17"/>
  <c r="S1454" i="17"/>
  <c r="S1455" i="17"/>
  <c r="S1456" i="17"/>
  <c r="S1457" i="17"/>
  <c r="S1458" i="17"/>
  <c r="S1459" i="17"/>
  <c r="S1460" i="17"/>
  <c r="S1461" i="17"/>
  <c r="S1462" i="17"/>
  <c r="S1463" i="17"/>
  <c r="S1464" i="17"/>
  <c r="S1465" i="17"/>
  <c r="S1466" i="17"/>
  <c r="S1467" i="17"/>
  <c r="S1468" i="17"/>
  <c r="S1469" i="17"/>
  <c r="S1470" i="17"/>
  <c r="S1471" i="17"/>
  <c r="S1472" i="17"/>
  <c r="S1473" i="17"/>
  <c r="S1474" i="17"/>
  <c r="S1475" i="17"/>
  <c r="S1476" i="17"/>
  <c r="S1477" i="17"/>
  <c r="S1478" i="17"/>
  <c r="S1479" i="17"/>
  <c r="S1480" i="17"/>
  <c r="S1481" i="17"/>
  <c r="S1482" i="17"/>
  <c r="S1483" i="17"/>
  <c r="S1484" i="17"/>
  <c r="S1485" i="17"/>
  <c r="S1486" i="17"/>
  <c r="S1487" i="17"/>
  <c r="S1488" i="17"/>
  <c r="S1489" i="17"/>
  <c r="S1490" i="17"/>
  <c r="S1491" i="17"/>
  <c r="S1492" i="17"/>
  <c r="S1493" i="17"/>
  <c r="S1494" i="17"/>
  <c r="S1495" i="17"/>
  <c r="S1496" i="17"/>
  <c r="S1497" i="17"/>
  <c r="S1498" i="17"/>
  <c r="S1499" i="17"/>
  <c r="S1500" i="17"/>
  <c r="S1501" i="17"/>
  <c r="S1502" i="17"/>
  <c r="S1503" i="17"/>
  <c r="S1504" i="17"/>
  <c r="S1505" i="17"/>
  <c r="S1506" i="17"/>
  <c r="S1507" i="17"/>
  <c r="S1508" i="17"/>
  <c r="S1509" i="17"/>
  <c r="S1510" i="17"/>
  <c r="S1511" i="17"/>
  <c r="S1512" i="17"/>
  <c r="S1513" i="17"/>
  <c r="S1514" i="17"/>
  <c r="S1515" i="17"/>
  <c r="S1516" i="17"/>
  <c r="S1517" i="17"/>
  <c r="S1518" i="17"/>
  <c r="S1519" i="17"/>
  <c r="S1520" i="17"/>
  <c r="S1521" i="17"/>
  <c r="S1522" i="17"/>
  <c r="S1523" i="17"/>
  <c r="S1524" i="17"/>
  <c r="S1525" i="17"/>
  <c r="S1526" i="17"/>
  <c r="S1527" i="17"/>
  <c r="S1528" i="17"/>
  <c r="S1529" i="17"/>
  <c r="S1530" i="17"/>
  <c r="S1531" i="17"/>
  <c r="S1532" i="17"/>
  <c r="S1533" i="17"/>
  <c r="S1534" i="17"/>
  <c r="S1535" i="17"/>
  <c r="S1536" i="17"/>
  <c r="S1537" i="17"/>
  <c r="S1538" i="17"/>
  <c r="S1539" i="17"/>
  <c r="S1540" i="17"/>
  <c r="S1541" i="17"/>
  <c r="S1542" i="17"/>
  <c r="S1543" i="17"/>
  <c r="S1544" i="17"/>
  <c r="S1545" i="17"/>
  <c r="S1546" i="17"/>
  <c r="S1547" i="17"/>
  <c r="S1548" i="17"/>
  <c r="S1549" i="17"/>
  <c r="S1550" i="17"/>
  <c r="S1551" i="17"/>
  <c r="S1552" i="17"/>
  <c r="S1553" i="17"/>
  <c r="S1554" i="17"/>
  <c r="S1555" i="17"/>
  <c r="S1556" i="17"/>
  <c r="S1557" i="17"/>
  <c r="S1558" i="17"/>
  <c r="S1559" i="17"/>
  <c r="S1560" i="17"/>
  <c r="S1561" i="17"/>
  <c r="S1562" i="17"/>
  <c r="S1563" i="17"/>
  <c r="S1564" i="17"/>
  <c r="S1565" i="17"/>
  <c r="S1566" i="17"/>
  <c r="S1567" i="17"/>
  <c r="S1568" i="17"/>
  <c r="S1569" i="17"/>
  <c r="S1570" i="17"/>
  <c r="S1571" i="17"/>
  <c r="S1572" i="17"/>
  <c r="S1573" i="17"/>
  <c r="S1574" i="17"/>
  <c r="S1575" i="17"/>
  <c r="S1576" i="17"/>
  <c r="S1577" i="17"/>
  <c r="S1578" i="17"/>
  <c r="S1579" i="17"/>
  <c r="S1580" i="17"/>
  <c r="S1581" i="17"/>
  <c r="S1582" i="17"/>
  <c r="S1583" i="17"/>
  <c r="S1584" i="17"/>
  <c r="S1585" i="17"/>
  <c r="S1586" i="17"/>
  <c r="S1587" i="17"/>
  <c r="S1588" i="17"/>
  <c r="S1589" i="17"/>
  <c r="S1590" i="17"/>
  <c r="S1591" i="17"/>
  <c r="S1592" i="17"/>
  <c r="S1593" i="17"/>
  <c r="S1594" i="17"/>
  <c r="S1595" i="17"/>
  <c r="S1596" i="17"/>
  <c r="S1597" i="17"/>
  <c r="S1598" i="17"/>
  <c r="S1599" i="17"/>
  <c r="S1600" i="17"/>
  <c r="S1601" i="17"/>
  <c r="S1602" i="17"/>
  <c r="S1603" i="17"/>
  <c r="S1604" i="17"/>
  <c r="S1605" i="17"/>
  <c r="S1606" i="17"/>
  <c r="S1607" i="17"/>
  <c r="S1608" i="17"/>
  <c r="S1609" i="17"/>
  <c r="S1610" i="17"/>
  <c r="S1611" i="17"/>
  <c r="S1612" i="17"/>
  <c r="S1613" i="17"/>
  <c r="S1614" i="17"/>
  <c r="S1615" i="17"/>
  <c r="S1616" i="17"/>
  <c r="S1617" i="17"/>
  <c r="S1618" i="17"/>
  <c r="S1619" i="17"/>
  <c r="S1620" i="17"/>
  <c r="S1621" i="17"/>
  <c r="S1622" i="17"/>
  <c r="S1623" i="17"/>
  <c r="S1624" i="17"/>
  <c r="S1625" i="17"/>
  <c r="S1626" i="17"/>
  <c r="S1627" i="17"/>
  <c r="S1628" i="17"/>
  <c r="S1629" i="17"/>
  <c r="S1630" i="17"/>
  <c r="S1631" i="17"/>
  <c r="S1632" i="17"/>
  <c r="S1633" i="17"/>
  <c r="S1634" i="17"/>
  <c r="S1635" i="17"/>
  <c r="S1636" i="17"/>
  <c r="S1637" i="17"/>
  <c r="S1638" i="17"/>
  <c r="S1639" i="17"/>
  <c r="S1640" i="17"/>
  <c r="S1641" i="17"/>
  <c r="S1642" i="17"/>
  <c r="S1643" i="17"/>
  <c r="S1644" i="17"/>
  <c r="S1645" i="17"/>
  <c r="S1646" i="17"/>
  <c r="S1647" i="17"/>
  <c r="S1648" i="17"/>
  <c r="S1649" i="17"/>
  <c r="S1650" i="17"/>
  <c r="S1651" i="17"/>
  <c r="S1652" i="17"/>
  <c r="S1653" i="17"/>
  <c r="S1654" i="17"/>
  <c r="S1655" i="17"/>
  <c r="S1656" i="17"/>
  <c r="S1657" i="17"/>
  <c r="S1658" i="17"/>
  <c r="S1659" i="17"/>
  <c r="S1660" i="17"/>
  <c r="S1661" i="17"/>
  <c r="S1662" i="17"/>
  <c r="S1663" i="17"/>
  <c r="S1664" i="17"/>
  <c r="S1665" i="17"/>
  <c r="S1666" i="17"/>
  <c r="S1667" i="17"/>
  <c r="S1668" i="17"/>
  <c r="S1669" i="17"/>
  <c r="S1670" i="17"/>
  <c r="S1671" i="17"/>
  <c r="S1672" i="17"/>
  <c r="S1673" i="17"/>
  <c r="S1674" i="17"/>
  <c r="S1675" i="17"/>
  <c r="S1676" i="17"/>
  <c r="S1677" i="17"/>
  <c r="S1678" i="17"/>
  <c r="S1679" i="17"/>
  <c r="S1680" i="17"/>
  <c r="S1681" i="17"/>
  <c r="S1682" i="17"/>
  <c r="S1683" i="17"/>
  <c r="S1684" i="17"/>
  <c r="S1685" i="17"/>
  <c r="S1686" i="17"/>
  <c r="S1687" i="17"/>
  <c r="S1688" i="17"/>
  <c r="S1689" i="17"/>
  <c r="S1690" i="17"/>
  <c r="S1691" i="17"/>
  <c r="S1692" i="17"/>
  <c r="S1693" i="17"/>
  <c r="S1694" i="17"/>
  <c r="S1695" i="17"/>
  <c r="S1696" i="17"/>
  <c r="S1697" i="17"/>
  <c r="S1698" i="17"/>
  <c r="S1699" i="17"/>
  <c r="S1700" i="17"/>
  <c r="S1701" i="17"/>
  <c r="S1702" i="17"/>
  <c r="S1703" i="17"/>
  <c r="S1704" i="17"/>
  <c r="S1705" i="17"/>
  <c r="S1706" i="17"/>
  <c r="S1707" i="17"/>
  <c r="S1708" i="17"/>
  <c r="S1709" i="17"/>
  <c r="S1710" i="17"/>
  <c r="S1711" i="17"/>
  <c r="S1712" i="17"/>
  <c r="S1713" i="17"/>
  <c r="S1714" i="17"/>
  <c r="S1715" i="17"/>
  <c r="S1716" i="17"/>
  <c r="S1717" i="17"/>
  <c r="S1718" i="17"/>
  <c r="S1719" i="17"/>
  <c r="S1720" i="17"/>
  <c r="S1721" i="17"/>
  <c r="S1722" i="17"/>
  <c r="S1723" i="17"/>
  <c r="S1724" i="17"/>
  <c r="S1725" i="17"/>
  <c r="S1726" i="17"/>
  <c r="S1727" i="17"/>
  <c r="S1728" i="17"/>
  <c r="S1729" i="17"/>
  <c r="S1730" i="17"/>
  <c r="S1731" i="17"/>
  <c r="S1732" i="17"/>
  <c r="S1733" i="17"/>
  <c r="S1734" i="17"/>
  <c r="S1735" i="17"/>
  <c r="S1736" i="17"/>
  <c r="S1737" i="17"/>
  <c r="S1738" i="17"/>
  <c r="S1739" i="17"/>
  <c r="S1740" i="17"/>
  <c r="S1741" i="17"/>
  <c r="S1742" i="17"/>
  <c r="S1743" i="17"/>
  <c r="S1744" i="17"/>
  <c r="S1745" i="17"/>
  <c r="S1746" i="17"/>
  <c r="S1747" i="17"/>
  <c r="S1748" i="17"/>
  <c r="S1749" i="17"/>
  <c r="S1750" i="17"/>
  <c r="S1751" i="17"/>
  <c r="S1752" i="17"/>
  <c r="S1753" i="17"/>
  <c r="S1754" i="17"/>
  <c r="S1755" i="17"/>
  <c r="S1756" i="17"/>
  <c r="S1757" i="17"/>
  <c r="S1758" i="17"/>
  <c r="S1759" i="17"/>
  <c r="S1760" i="17"/>
  <c r="S1761" i="17"/>
  <c r="S1762" i="17"/>
  <c r="S1763" i="17"/>
  <c r="S1764" i="17"/>
  <c r="S1765" i="17"/>
  <c r="S1766" i="17"/>
  <c r="S1767" i="17"/>
  <c r="S1768" i="17"/>
  <c r="S1769" i="17"/>
  <c r="S1770" i="17"/>
  <c r="S1771" i="17"/>
  <c r="S1772" i="17"/>
  <c r="S1773" i="17"/>
  <c r="S1774" i="17"/>
  <c r="S1775" i="17"/>
  <c r="S1776" i="17"/>
  <c r="S1777" i="17"/>
  <c r="S1778" i="17"/>
  <c r="S1779" i="17"/>
  <c r="S1780" i="17"/>
  <c r="S1781" i="17"/>
  <c r="S1782" i="17"/>
  <c r="S1783" i="17"/>
  <c r="S1784" i="17"/>
  <c r="S1785" i="17"/>
  <c r="S1786" i="17"/>
  <c r="S1787" i="17"/>
  <c r="S1788" i="17"/>
  <c r="S1789" i="17"/>
  <c r="S1790" i="17"/>
  <c r="S1791" i="17"/>
  <c r="S1792" i="17"/>
  <c r="S1793" i="17"/>
  <c r="S1794" i="17"/>
  <c r="S1795" i="17"/>
  <c r="S1796" i="17"/>
  <c r="S1797" i="17"/>
  <c r="S1798" i="17"/>
  <c r="S1799" i="17"/>
  <c r="S1800" i="17"/>
  <c r="S1801" i="17"/>
  <c r="S1802" i="17"/>
  <c r="S1803" i="17"/>
  <c r="S1804" i="17"/>
  <c r="S1805" i="17"/>
  <c r="S1806" i="17"/>
  <c r="S1807" i="17"/>
  <c r="S1808" i="17"/>
  <c r="S1809" i="17"/>
  <c r="S1810" i="17"/>
  <c r="S1811" i="17"/>
  <c r="S1812" i="17"/>
  <c r="S1813" i="17"/>
  <c r="S1814" i="17"/>
  <c r="S1815" i="17"/>
  <c r="S1816" i="17"/>
  <c r="S1817" i="17"/>
  <c r="S1818" i="17"/>
  <c r="S1819" i="17"/>
  <c r="S1820" i="17"/>
  <c r="S1821" i="17"/>
  <c r="S1822" i="17"/>
  <c r="S1823" i="17"/>
  <c r="S1824" i="17"/>
  <c r="S1825" i="17"/>
  <c r="S1826" i="17"/>
  <c r="S1827" i="17"/>
  <c r="S1828" i="17"/>
  <c r="S1829" i="17"/>
  <c r="S1830" i="17"/>
  <c r="S1831" i="17"/>
  <c r="S1832" i="17"/>
  <c r="S1833" i="17"/>
  <c r="S1834" i="17"/>
  <c r="S1835" i="17"/>
  <c r="S1836" i="17"/>
  <c r="S1837" i="17"/>
  <c r="S1838" i="17"/>
  <c r="S1839" i="17"/>
  <c r="S1840" i="17"/>
  <c r="S1841" i="17"/>
  <c r="S1842" i="17"/>
  <c r="S1843" i="17"/>
  <c r="S1844" i="17"/>
  <c r="S1845" i="17"/>
  <c r="S1846" i="17"/>
  <c r="S1847" i="17"/>
  <c r="S1848" i="17"/>
  <c r="S1849" i="17"/>
  <c r="S1850" i="17"/>
  <c r="S1851" i="17"/>
  <c r="S1852" i="17"/>
  <c r="S1853" i="17"/>
  <c r="S1854" i="17"/>
  <c r="S1855" i="17"/>
  <c r="S1856" i="17"/>
  <c r="S1857" i="17"/>
  <c r="S1858" i="17"/>
  <c r="S1859" i="17"/>
  <c r="S1860" i="17"/>
  <c r="S1861" i="17"/>
  <c r="S1862" i="17"/>
  <c r="S1863" i="17"/>
  <c r="S1864" i="17"/>
  <c r="S1865" i="17"/>
  <c r="S1866" i="17"/>
  <c r="S1867" i="17"/>
  <c r="S1868" i="17"/>
  <c r="S1869" i="17"/>
  <c r="S1870" i="17"/>
  <c r="S1871" i="17"/>
  <c r="S1872" i="17"/>
  <c r="S1873" i="17"/>
  <c r="S1874" i="17"/>
  <c r="S1875" i="17"/>
  <c r="S1876" i="17"/>
  <c r="S1877" i="17"/>
  <c r="S1878" i="17"/>
  <c r="S1879" i="17"/>
  <c r="S1880" i="17"/>
  <c r="S1881" i="17"/>
  <c r="S1882" i="17"/>
  <c r="S1883" i="17"/>
  <c r="S1884" i="17"/>
  <c r="S1885" i="17"/>
  <c r="S1886" i="17"/>
  <c r="S1887" i="17"/>
  <c r="S1888" i="17"/>
  <c r="S1889" i="17"/>
  <c r="S1890" i="17"/>
  <c r="S1891" i="17"/>
  <c r="S1892" i="17"/>
  <c r="S1893" i="17"/>
  <c r="S1894" i="17"/>
  <c r="S1895" i="17"/>
  <c r="S1896" i="17"/>
  <c r="S1897" i="17"/>
  <c r="S1898" i="17"/>
  <c r="S1899" i="17"/>
  <c r="S1900" i="17"/>
  <c r="S1901" i="17"/>
  <c r="S1902" i="17"/>
  <c r="S1903" i="17"/>
  <c r="S1904" i="17"/>
  <c r="S1905" i="17"/>
  <c r="S1906" i="17"/>
  <c r="S1907" i="17"/>
  <c r="S1908" i="17"/>
  <c r="S1909" i="17"/>
  <c r="S1910" i="17"/>
  <c r="S1911" i="17"/>
  <c r="S1912" i="17"/>
  <c r="S1913" i="17"/>
  <c r="S1914" i="17"/>
  <c r="S1915" i="17"/>
  <c r="S1916" i="17"/>
  <c r="S1917" i="17"/>
  <c r="S1918" i="17"/>
  <c r="S1919" i="17"/>
  <c r="S1920" i="17"/>
  <c r="S1921" i="17"/>
  <c r="S1922" i="17"/>
  <c r="S1923" i="17"/>
  <c r="S1924" i="17"/>
  <c r="S1925" i="17"/>
  <c r="S1926" i="17"/>
  <c r="S1927" i="17"/>
  <c r="S1928" i="17"/>
  <c r="S1929" i="17"/>
  <c r="S1930" i="17"/>
  <c r="S1931" i="17"/>
  <c r="S1932" i="17"/>
  <c r="S1933" i="17"/>
  <c r="S1934" i="17"/>
  <c r="S1935" i="17"/>
  <c r="S1936" i="17"/>
  <c r="S1937" i="17"/>
  <c r="S1938" i="17"/>
  <c r="S1939" i="17"/>
  <c r="S1940" i="17"/>
  <c r="S1941" i="17"/>
  <c r="S1942" i="17"/>
  <c r="S1943" i="17"/>
  <c r="S1944" i="17"/>
  <c r="S1945" i="17"/>
  <c r="S1946" i="17"/>
  <c r="S1947" i="17"/>
  <c r="S1948" i="17"/>
  <c r="S1949" i="17"/>
  <c r="S1950" i="17"/>
  <c r="S1951" i="17"/>
  <c r="S1952" i="17"/>
  <c r="S1953" i="17"/>
  <c r="S1954" i="17"/>
  <c r="S1955" i="17"/>
  <c r="S1956" i="17"/>
  <c r="S1957" i="17"/>
  <c r="S1958" i="17"/>
  <c r="S1959" i="17"/>
  <c r="S1960" i="17"/>
  <c r="S1961" i="17"/>
  <c r="S1962" i="17"/>
  <c r="S1963" i="17"/>
  <c r="S1964" i="17"/>
  <c r="S1965" i="17"/>
  <c r="S1966" i="17"/>
  <c r="S1967" i="17"/>
  <c r="S1968" i="17"/>
  <c r="S1969" i="17"/>
  <c r="S1970" i="17"/>
  <c r="S1971" i="17"/>
  <c r="S1972" i="17"/>
  <c r="S1973" i="17"/>
  <c r="S1974" i="17"/>
  <c r="S1975" i="17"/>
  <c r="S1976" i="17"/>
  <c r="S1977" i="17"/>
  <c r="S1978" i="17"/>
  <c r="S1979" i="17"/>
  <c r="S1980" i="17"/>
  <c r="S1981" i="17"/>
  <c r="S1982" i="17"/>
  <c r="S1983" i="17"/>
  <c r="S1984" i="17"/>
  <c r="S1985" i="17"/>
  <c r="S1986" i="17"/>
  <c r="S1987" i="17"/>
  <c r="S1988" i="17"/>
  <c r="S1989" i="17"/>
  <c r="S1990" i="17"/>
  <c r="S1991" i="17"/>
  <c r="S1992" i="17"/>
  <c r="S1993" i="17"/>
  <c r="S1994" i="17"/>
  <c r="S1995" i="17"/>
  <c r="S1996" i="17"/>
  <c r="S1997" i="17"/>
  <c r="S1998" i="17"/>
  <c r="S1999" i="17"/>
  <c r="S2000" i="17"/>
  <c r="S2001" i="17"/>
  <c r="S2002" i="17"/>
  <c r="S2003" i="17"/>
  <c r="S2004" i="17"/>
  <c r="S2005" i="17"/>
  <c r="S2006" i="17"/>
  <c r="S2007" i="17"/>
  <c r="S2008" i="17"/>
  <c r="S2009" i="17"/>
  <c r="S2010" i="17"/>
  <c r="S2011" i="17"/>
  <c r="S2012" i="17"/>
  <c r="S2013" i="17"/>
  <c r="S2014" i="17"/>
  <c r="S2015" i="17"/>
  <c r="S2016" i="17"/>
  <c r="S2017" i="17"/>
  <c r="S2018" i="17"/>
  <c r="S2019" i="17"/>
  <c r="S2020" i="17"/>
  <c r="S2021" i="17"/>
  <c r="S2022" i="17"/>
  <c r="S2023" i="17"/>
  <c r="S2024" i="17"/>
  <c r="S2025" i="17"/>
  <c r="S2026" i="17"/>
  <c r="S2027" i="17"/>
  <c r="S2028" i="17"/>
  <c r="S2029" i="17"/>
  <c r="S2030" i="17"/>
  <c r="S2031" i="17"/>
  <c r="S2032" i="17"/>
  <c r="S2033" i="17"/>
  <c r="S2034" i="17"/>
  <c r="S2035" i="17"/>
  <c r="S2036" i="17"/>
  <c r="S2037" i="17"/>
  <c r="S2038" i="17"/>
  <c r="S2039" i="17"/>
  <c r="S2040" i="17"/>
  <c r="S2041" i="17"/>
  <c r="S2042" i="17"/>
  <c r="S2043" i="17"/>
  <c r="S2044" i="17"/>
  <c r="S2045" i="17"/>
  <c r="S2046" i="17"/>
  <c r="S2047" i="17"/>
  <c r="S2048" i="17"/>
  <c r="S2049" i="17"/>
  <c r="S2050" i="17"/>
  <c r="S2051" i="17"/>
  <c r="S2052" i="17"/>
  <c r="S2053" i="17"/>
  <c r="S2054" i="17"/>
  <c r="S2055" i="17"/>
  <c r="S2056" i="17"/>
  <c r="S2057" i="17"/>
  <c r="S2058" i="17"/>
  <c r="S2059" i="17"/>
  <c r="S2060" i="17"/>
  <c r="S2061" i="17"/>
  <c r="S2062" i="17"/>
  <c r="S2063" i="17"/>
  <c r="S2064" i="17"/>
  <c r="S2065" i="17"/>
  <c r="S2066" i="17"/>
  <c r="S2067" i="17"/>
  <c r="S2068" i="17"/>
  <c r="S2069" i="17"/>
  <c r="S2070" i="17"/>
  <c r="S2071" i="17"/>
  <c r="S2072" i="17"/>
  <c r="S2073" i="17"/>
  <c r="S2074" i="17"/>
  <c r="S2075" i="17"/>
  <c r="S2076" i="17"/>
  <c r="S2077" i="17"/>
  <c r="S2078" i="17"/>
  <c r="S2079" i="17"/>
  <c r="S2080" i="17"/>
  <c r="S2081" i="17"/>
  <c r="S2082" i="17"/>
  <c r="S2083" i="17"/>
  <c r="S2084" i="17"/>
  <c r="S2085" i="17"/>
  <c r="S2086" i="17"/>
  <c r="S2087" i="17"/>
  <c r="S2088" i="17"/>
  <c r="S2089" i="17"/>
  <c r="S2090" i="17"/>
  <c r="S2091" i="17"/>
  <c r="S2092" i="17"/>
  <c r="S2093" i="17"/>
  <c r="S2094" i="17"/>
  <c r="S2095" i="17"/>
  <c r="S2096" i="17"/>
  <c r="S2097" i="17"/>
  <c r="S2098" i="17"/>
  <c r="S2099" i="17"/>
  <c r="S2100" i="17"/>
  <c r="S2101" i="17"/>
  <c r="S2102" i="17"/>
  <c r="S2103" i="17"/>
  <c r="S2104" i="17"/>
  <c r="S2105" i="17"/>
  <c r="S2106" i="17"/>
  <c r="S2107" i="17"/>
  <c r="S2108" i="17"/>
  <c r="S2109" i="17"/>
  <c r="S2110" i="17"/>
  <c r="S2111" i="17"/>
  <c r="S2112" i="17"/>
  <c r="S2113" i="17"/>
  <c r="S2114" i="17"/>
  <c r="S2115" i="17"/>
  <c r="S2116" i="17"/>
  <c r="S2117" i="17"/>
  <c r="S2118" i="17"/>
  <c r="S2119" i="17"/>
  <c r="S2120" i="17"/>
  <c r="S2121" i="17"/>
  <c r="S2122" i="17"/>
  <c r="S2123" i="17"/>
  <c r="S2124" i="17"/>
  <c r="S2125" i="17"/>
  <c r="S2126" i="17"/>
  <c r="S2127" i="17"/>
  <c r="S2128" i="17"/>
  <c r="S2129" i="17"/>
  <c r="S2130" i="17"/>
  <c r="S2131" i="17"/>
  <c r="S2132" i="17"/>
  <c r="S2133" i="17"/>
  <c r="S2134" i="17"/>
  <c r="S2135" i="17"/>
  <c r="S2136" i="17"/>
  <c r="S2137" i="17"/>
  <c r="S2138" i="17"/>
  <c r="S2139" i="17"/>
  <c r="S2140" i="17"/>
  <c r="S2141" i="17"/>
  <c r="S2142" i="17"/>
  <c r="S2143" i="17"/>
  <c r="S2144" i="17"/>
  <c r="S2145" i="17"/>
  <c r="S2146" i="17"/>
  <c r="S2147" i="17"/>
  <c r="S2148" i="17"/>
  <c r="S2149" i="17"/>
  <c r="S2150" i="17"/>
  <c r="S2151" i="17"/>
  <c r="S2152" i="17"/>
  <c r="S2153" i="17"/>
  <c r="S2154" i="17"/>
  <c r="S2155" i="17"/>
  <c r="S2156" i="17"/>
  <c r="S2157" i="17"/>
  <c r="S2158" i="17"/>
  <c r="S2159" i="17"/>
  <c r="S2160" i="17"/>
  <c r="S2161" i="17"/>
  <c r="S2162" i="17"/>
  <c r="S2163" i="17"/>
  <c r="S2164" i="17"/>
  <c r="S2165" i="17"/>
  <c r="S2166" i="17"/>
  <c r="S2167" i="17"/>
  <c r="S2168" i="17"/>
  <c r="S2169" i="17"/>
  <c r="S2170" i="17"/>
  <c r="S2171" i="17"/>
  <c r="S2172" i="17"/>
  <c r="S2173" i="17"/>
  <c r="S2174" i="17"/>
  <c r="S2175" i="17"/>
  <c r="S2176" i="17"/>
  <c r="S2177" i="17"/>
  <c r="S2178" i="17"/>
  <c r="S2179" i="17"/>
  <c r="S2180" i="17"/>
  <c r="S2181" i="17"/>
  <c r="S2182" i="17"/>
  <c r="S2183" i="17"/>
  <c r="S2184" i="17"/>
  <c r="S2185" i="17"/>
  <c r="S2186" i="17"/>
  <c r="S2187" i="17"/>
  <c r="S2188" i="17"/>
  <c r="S2189" i="17"/>
  <c r="S2190" i="17"/>
  <c r="S2191" i="17"/>
  <c r="S2192" i="17"/>
  <c r="S2193" i="17"/>
  <c r="S2194" i="17"/>
  <c r="S2195" i="17"/>
  <c r="S2196" i="17"/>
  <c r="S2197" i="17"/>
  <c r="S2198" i="17"/>
  <c r="S2199" i="17"/>
  <c r="S2200" i="17"/>
  <c r="S2201" i="17"/>
  <c r="S2202" i="17"/>
  <c r="S2203" i="17"/>
  <c r="S2204" i="17"/>
  <c r="S2205" i="17"/>
  <c r="S2206" i="17"/>
  <c r="S2207" i="17"/>
  <c r="S2208" i="17"/>
  <c r="S2209" i="17"/>
  <c r="S2210" i="17"/>
  <c r="S2211" i="17"/>
  <c r="S2212" i="17"/>
  <c r="S2213" i="17"/>
  <c r="S2214" i="17"/>
  <c r="S2215" i="17"/>
  <c r="S2216" i="17"/>
  <c r="S2217" i="17"/>
  <c r="S2218" i="17"/>
  <c r="S2219" i="17"/>
  <c r="S2220" i="17"/>
  <c r="S2221" i="17"/>
  <c r="S2222" i="17"/>
  <c r="S2223" i="17"/>
  <c r="S2224" i="17"/>
  <c r="S2225" i="17"/>
  <c r="S2226" i="17"/>
  <c r="S2227" i="17"/>
  <c r="S2228" i="17"/>
  <c r="S2229" i="17"/>
  <c r="S2230" i="17"/>
  <c r="S2231" i="17"/>
  <c r="S2232" i="17"/>
  <c r="S2233" i="17"/>
  <c r="S2234" i="17"/>
  <c r="S2235" i="17"/>
  <c r="S2236" i="17"/>
  <c r="S2237" i="17"/>
  <c r="S2238" i="17"/>
  <c r="S2239" i="17"/>
  <c r="S2240" i="17"/>
  <c r="S2241" i="17"/>
  <c r="S2242" i="17"/>
  <c r="S2243" i="17"/>
  <c r="S2244" i="17"/>
  <c r="S2245" i="17"/>
  <c r="S2246" i="17"/>
  <c r="S2247" i="17"/>
  <c r="S2248" i="17"/>
  <c r="S2249" i="17"/>
  <c r="S2250" i="17"/>
  <c r="S2251" i="17"/>
  <c r="S2252" i="17"/>
  <c r="S2253" i="17"/>
  <c r="S2254" i="17"/>
  <c r="S2255" i="17"/>
  <c r="S2256" i="17"/>
  <c r="S2257" i="17"/>
  <c r="S2258" i="17"/>
  <c r="S2259" i="17"/>
  <c r="S2260" i="17"/>
  <c r="S2261" i="17"/>
  <c r="S2262" i="17"/>
  <c r="S2263" i="17"/>
  <c r="S2264" i="17"/>
  <c r="S2265" i="17"/>
  <c r="S2266" i="17"/>
  <c r="S2267" i="17"/>
  <c r="S2268" i="17"/>
  <c r="S2269" i="17"/>
  <c r="S2270" i="17"/>
  <c r="S2271" i="17"/>
  <c r="S2272" i="17"/>
  <c r="S2273" i="17"/>
  <c r="S2274" i="17"/>
  <c r="S2275" i="17"/>
  <c r="S2276" i="17"/>
  <c r="S2277" i="17"/>
  <c r="S2278" i="17"/>
  <c r="S2279" i="17"/>
  <c r="S2280" i="17"/>
  <c r="S2281" i="17"/>
  <c r="S2282" i="17"/>
  <c r="S2283" i="17"/>
  <c r="S2284" i="17"/>
  <c r="S2285" i="17"/>
  <c r="S2286" i="17"/>
  <c r="S2287" i="17"/>
  <c r="S2288" i="17"/>
  <c r="S2289" i="17"/>
  <c r="S2290" i="17"/>
  <c r="S2291" i="17"/>
  <c r="S2292" i="17"/>
  <c r="S2293" i="17"/>
  <c r="S2294" i="17"/>
  <c r="S2295" i="17"/>
  <c r="S2296" i="17"/>
  <c r="S2297" i="17"/>
  <c r="S2298" i="17"/>
  <c r="S2299" i="17"/>
  <c r="S2300" i="17"/>
  <c r="S2301" i="17"/>
  <c r="S2302" i="17"/>
  <c r="S2303" i="17"/>
  <c r="S2304" i="17"/>
  <c r="S2305" i="17"/>
  <c r="S2306" i="17"/>
  <c r="S2307" i="17"/>
  <c r="S2308" i="17"/>
  <c r="S2309" i="17"/>
  <c r="S2310" i="17"/>
  <c r="S2311" i="17"/>
  <c r="S2312" i="17"/>
  <c r="S2313" i="17"/>
  <c r="S2314" i="17"/>
  <c r="S2315" i="17"/>
  <c r="S2316" i="17"/>
  <c r="S2317" i="17"/>
  <c r="S2318" i="17"/>
  <c r="S2319" i="17"/>
  <c r="S2320" i="17"/>
  <c r="S2321" i="17"/>
  <c r="S2322" i="17"/>
  <c r="S2323" i="17"/>
  <c r="S2324" i="17"/>
  <c r="S2325" i="17"/>
  <c r="S2326" i="17"/>
  <c r="S2327" i="17"/>
  <c r="S2328" i="17"/>
  <c r="S2329" i="17"/>
  <c r="S2330" i="17"/>
  <c r="S2331" i="17"/>
  <c r="S2332" i="17"/>
  <c r="S2333" i="17"/>
  <c r="S2334" i="17"/>
  <c r="S2335" i="17"/>
  <c r="S2336" i="17"/>
  <c r="S2337" i="17"/>
  <c r="S2338" i="17"/>
  <c r="S2339" i="17"/>
  <c r="S2340" i="17"/>
  <c r="S2341" i="17"/>
  <c r="S2342" i="17"/>
  <c r="S2343" i="17"/>
  <c r="S2344" i="17"/>
  <c r="S2345" i="17"/>
  <c r="S2346" i="17"/>
  <c r="S2347" i="17"/>
  <c r="S2348" i="17"/>
  <c r="S2349" i="17"/>
  <c r="S2350" i="17"/>
  <c r="S2351" i="17"/>
  <c r="S2352" i="17"/>
  <c r="S2353" i="17"/>
  <c r="S2354" i="17"/>
  <c r="S2355" i="17"/>
  <c r="S2356" i="17"/>
  <c r="S2357" i="17"/>
  <c r="S2358" i="17"/>
  <c r="S2359" i="17"/>
  <c r="S2360" i="17"/>
  <c r="S2361" i="17"/>
  <c r="S2362" i="17"/>
  <c r="S2363" i="17"/>
  <c r="S2364" i="17"/>
  <c r="S2365" i="17"/>
  <c r="S2366" i="17"/>
  <c r="S2367" i="17"/>
  <c r="S2368" i="17"/>
  <c r="S2369" i="17"/>
  <c r="S2370" i="17"/>
  <c r="S2371" i="17"/>
  <c r="S2372" i="17"/>
  <c r="S2373" i="17"/>
  <c r="S2374" i="17"/>
  <c r="S2375" i="17"/>
  <c r="S2376" i="17"/>
  <c r="S2377" i="17"/>
  <c r="S2378" i="17"/>
  <c r="S2379" i="17"/>
  <c r="S2380" i="17"/>
  <c r="S2381" i="17"/>
  <c r="S2382" i="17"/>
  <c r="S2383" i="17"/>
  <c r="S2384" i="17"/>
  <c r="S2385" i="17"/>
  <c r="S2386" i="17"/>
  <c r="S2387" i="17"/>
  <c r="S2388" i="17"/>
  <c r="S2389" i="17"/>
  <c r="S2390" i="17"/>
  <c r="S2391" i="17"/>
  <c r="S2392" i="17"/>
  <c r="S2393" i="17"/>
  <c r="S2394" i="17"/>
  <c r="S2395" i="17"/>
  <c r="S2396" i="17"/>
  <c r="S2397" i="17"/>
  <c r="S2398" i="17"/>
  <c r="S2399" i="17"/>
  <c r="S2400" i="17"/>
  <c r="S2401" i="17"/>
  <c r="S2402" i="17"/>
  <c r="S2403" i="17"/>
  <c r="S2404" i="17"/>
  <c r="S2405" i="17"/>
  <c r="S2406" i="17"/>
  <c r="S2407" i="17"/>
  <c r="S2408" i="17"/>
  <c r="S2409" i="17"/>
  <c r="S2410" i="17"/>
  <c r="S2411" i="17"/>
  <c r="S2412" i="17"/>
  <c r="S2413" i="17"/>
  <c r="S2414" i="17"/>
  <c r="S2415" i="17"/>
  <c r="S2416" i="17"/>
  <c r="S2417" i="17"/>
  <c r="S2418" i="17"/>
  <c r="S2419" i="17"/>
  <c r="S2420" i="17"/>
  <c r="S2421" i="17"/>
  <c r="S2422" i="17"/>
  <c r="S2423" i="17"/>
  <c r="S2424" i="17"/>
  <c r="S2425" i="17"/>
  <c r="S2426" i="17"/>
  <c r="S2427" i="17"/>
  <c r="S2428" i="17"/>
  <c r="S2429" i="17"/>
  <c r="S2430" i="17"/>
  <c r="S2431" i="17"/>
  <c r="S2432" i="17"/>
  <c r="S2433" i="17"/>
  <c r="S2434" i="17"/>
  <c r="S2435" i="17"/>
  <c r="S2436" i="17"/>
  <c r="S2437" i="17"/>
  <c r="S2438" i="17"/>
  <c r="S2439" i="17"/>
  <c r="S2440" i="17"/>
  <c r="S2441" i="17"/>
  <c r="S2442" i="17"/>
  <c r="S2443" i="17"/>
  <c r="S2444" i="17"/>
  <c r="S2445" i="17"/>
  <c r="S2446" i="17"/>
  <c r="S2447" i="17"/>
  <c r="S2448" i="17"/>
  <c r="S2449" i="17"/>
  <c r="S2450" i="17"/>
  <c r="S2451" i="17"/>
  <c r="S2452" i="17"/>
  <c r="S2453" i="17"/>
  <c r="S2454" i="17"/>
  <c r="S2455" i="17"/>
  <c r="S2456" i="17"/>
  <c r="S2457" i="17"/>
  <c r="S2458" i="17"/>
  <c r="S2459" i="17"/>
  <c r="S2460" i="17"/>
  <c r="S2461" i="17"/>
  <c r="S2462" i="17"/>
  <c r="S2463" i="17"/>
  <c r="S2464" i="17"/>
  <c r="S2465" i="17"/>
  <c r="S2466" i="17"/>
  <c r="S2467" i="17"/>
  <c r="S2468" i="17"/>
  <c r="S2469" i="17"/>
  <c r="S2470" i="17"/>
  <c r="S2471" i="17"/>
  <c r="S2472" i="17"/>
  <c r="S2473" i="17"/>
  <c r="S2474" i="17"/>
  <c r="S2475" i="17"/>
  <c r="S2476" i="17"/>
  <c r="S2477" i="17"/>
  <c r="S2478" i="17"/>
  <c r="S2479" i="17"/>
  <c r="S2480" i="17"/>
  <c r="S2481" i="17"/>
  <c r="S2482" i="17"/>
  <c r="S2483" i="17"/>
  <c r="S2484" i="17"/>
  <c r="S2485" i="17"/>
  <c r="S2486" i="17"/>
  <c r="S2487" i="17"/>
  <c r="S2488" i="17"/>
  <c r="S2489" i="17"/>
  <c r="S2490" i="17"/>
  <c r="S2491" i="17"/>
  <c r="S2492" i="17"/>
  <c r="S2493" i="17"/>
  <c r="S2494" i="17"/>
  <c r="S2495" i="17"/>
  <c r="S2496" i="17"/>
  <c r="S2497" i="17"/>
  <c r="S2498" i="17"/>
  <c r="S2499" i="17"/>
  <c r="S2500" i="17"/>
  <c r="S2501" i="17"/>
  <c r="S2502" i="17"/>
  <c r="S2503" i="17"/>
  <c r="S2504" i="17"/>
  <c r="S2505" i="17"/>
  <c r="S2506" i="17"/>
  <c r="S2507" i="17"/>
  <c r="S2508" i="17"/>
  <c r="S2509" i="17"/>
  <c r="S2510" i="17"/>
  <c r="S2511" i="17"/>
  <c r="S2512" i="17"/>
  <c r="S2513" i="17"/>
  <c r="S2514" i="17"/>
  <c r="S2515" i="17"/>
  <c r="S2516" i="17"/>
  <c r="S2517" i="17"/>
  <c r="S2518" i="17"/>
  <c r="S2519" i="17"/>
  <c r="S2520" i="17"/>
  <c r="S2521" i="17"/>
  <c r="S2522" i="17"/>
  <c r="S2523" i="17"/>
  <c r="S2524" i="17"/>
  <c r="S2525" i="17"/>
  <c r="S2526" i="17"/>
  <c r="S2527" i="17"/>
  <c r="S2528" i="17"/>
  <c r="S2529" i="17"/>
  <c r="S2530" i="17"/>
  <c r="S2531" i="17"/>
  <c r="S2532" i="17"/>
  <c r="S2533" i="17"/>
  <c r="S2534" i="17"/>
  <c r="S2535" i="17"/>
  <c r="S2536" i="17"/>
  <c r="S2537" i="17"/>
  <c r="S2538" i="17"/>
  <c r="S2539" i="17"/>
  <c r="S2540" i="17"/>
  <c r="S2541" i="17"/>
  <c r="S2542" i="17"/>
  <c r="S2543" i="17"/>
  <c r="S2544" i="17"/>
  <c r="S2545" i="17"/>
  <c r="S2546" i="17"/>
  <c r="S2547" i="17"/>
  <c r="S2548" i="17"/>
  <c r="S2549" i="17"/>
  <c r="S2550" i="17"/>
  <c r="S2551" i="17"/>
  <c r="S2552" i="17"/>
  <c r="S2553" i="17"/>
  <c r="S2554" i="17"/>
  <c r="S2555" i="17"/>
  <c r="S2556" i="17"/>
  <c r="O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1002" i="17"/>
  <c r="O1003" i="17"/>
  <c r="O1004" i="17"/>
  <c r="O1005" i="17"/>
  <c r="O1006" i="17"/>
  <c r="O1007" i="17"/>
  <c r="O1008" i="17"/>
  <c r="O1009" i="17"/>
  <c r="O1010" i="17"/>
  <c r="O1011" i="17"/>
  <c r="O1012" i="17"/>
  <c r="O1013" i="17"/>
  <c r="O1014" i="17"/>
  <c r="O1015" i="17"/>
  <c r="O1016" i="17"/>
  <c r="O1017" i="17"/>
  <c r="O1018" i="17"/>
  <c r="O1019" i="17"/>
  <c r="O1020" i="17"/>
  <c r="O1021" i="17"/>
  <c r="O1022" i="17"/>
  <c r="O1023" i="17"/>
  <c r="O1024" i="17"/>
  <c r="O1025" i="17"/>
  <c r="O1026" i="17"/>
  <c r="O1027" i="17"/>
  <c r="O1028" i="17"/>
  <c r="O1029" i="17"/>
  <c r="O1030" i="17"/>
  <c r="O1031" i="17"/>
  <c r="O1032" i="17"/>
  <c r="O1033" i="17"/>
  <c r="O1034" i="17"/>
  <c r="O1035" i="17"/>
  <c r="O1036" i="17"/>
  <c r="O1037" i="17"/>
  <c r="O1038" i="17"/>
  <c r="O1039" i="17"/>
  <c r="O1040" i="17"/>
  <c r="O1041" i="17"/>
  <c r="O1042" i="17"/>
  <c r="O1043" i="17"/>
  <c r="O1044" i="17"/>
  <c r="O1045" i="17"/>
  <c r="O1046" i="17"/>
  <c r="O1047" i="17"/>
  <c r="O1048" i="17"/>
  <c r="O1049" i="17"/>
  <c r="O1050" i="17"/>
  <c r="O1051" i="17"/>
  <c r="O1052" i="17"/>
  <c r="O1053" i="17"/>
  <c r="O1054" i="17"/>
  <c r="O1055" i="17"/>
  <c r="O1056" i="17"/>
  <c r="O1057" i="17"/>
  <c r="O1058" i="17"/>
  <c r="O1059" i="17"/>
  <c r="O1060" i="17"/>
  <c r="O1061" i="17"/>
  <c r="O1062" i="17"/>
  <c r="O1063" i="17"/>
  <c r="O1064" i="17"/>
  <c r="O1065" i="17"/>
  <c r="O1066" i="17"/>
  <c r="O1067" i="17"/>
  <c r="O1068" i="17"/>
  <c r="O1069" i="17"/>
  <c r="O1070" i="17"/>
  <c r="O1071" i="17"/>
  <c r="O1072" i="17"/>
  <c r="O1073" i="17"/>
  <c r="O1074" i="17"/>
  <c r="O1075" i="17"/>
  <c r="O1076" i="17"/>
  <c r="O1077" i="17"/>
  <c r="O1078" i="17"/>
  <c r="O1079" i="17"/>
  <c r="O1080" i="17"/>
  <c r="O1081" i="17"/>
  <c r="O1082" i="17"/>
  <c r="O1083" i="17"/>
  <c r="O1084" i="17"/>
  <c r="O1085" i="17"/>
  <c r="O1086" i="17"/>
  <c r="O1087" i="17"/>
  <c r="O1088" i="17"/>
  <c r="O1089" i="17"/>
  <c r="O1090" i="17"/>
  <c r="O1091" i="17"/>
  <c r="O1092" i="17"/>
  <c r="O1093" i="17"/>
  <c r="O1094" i="17"/>
  <c r="O1095" i="17"/>
  <c r="O1096" i="17"/>
  <c r="O1097" i="17"/>
  <c r="O1098" i="17"/>
  <c r="O1099" i="17"/>
  <c r="O1100" i="17"/>
  <c r="O1101" i="17"/>
  <c r="O1102" i="17"/>
  <c r="O1103" i="17"/>
  <c r="O1104" i="17"/>
  <c r="O1105" i="17"/>
  <c r="O1106" i="17"/>
  <c r="O1107" i="17"/>
  <c r="O1108" i="17"/>
  <c r="O1109" i="17"/>
  <c r="O1110" i="17"/>
  <c r="O1111" i="17"/>
  <c r="O1112" i="17"/>
  <c r="O1113" i="17"/>
  <c r="O1114" i="17"/>
  <c r="O1115" i="17"/>
  <c r="O1116" i="17"/>
  <c r="O1117" i="17"/>
  <c r="O1118" i="17"/>
  <c r="O1119" i="17"/>
  <c r="O1120" i="17"/>
  <c r="O1121" i="17"/>
  <c r="O1122" i="17"/>
  <c r="O1123" i="17"/>
  <c r="O1124" i="17"/>
  <c r="O1125" i="17"/>
  <c r="O1126" i="17"/>
  <c r="O1127" i="17"/>
  <c r="O1128" i="17"/>
  <c r="O1129" i="17"/>
  <c r="O1130" i="17"/>
  <c r="O1131" i="17"/>
  <c r="O1132" i="17"/>
  <c r="O1133" i="17"/>
  <c r="O1134" i="17"/>
  <c r="O1135" i="17"/>
  <c r="O1136" i="17"/>
  <c r="O1137" i="17"/>
  <c r="O1138" i="17"/>
  <c r="O1139" i="17"/>
  <c r="O1140" i="17"/>
  <c r="O1141" i="17"/>
  <c r="O1142" i="17"/>
  <c r="O1143" i="17"/>
  <c r="O1144" i="17"/>
  <c r="O1145" i="17"/>
  <c r="O1146" i="17"/>
  <c r="O1147" i="17"/>
  <c r="O1148" i="17"/>
  <c r="O1149" i="17"/>
  <c r="O1150" i="17"/>
  <c r="O1151" i="17"/>
  <c r="O1152" i="17"/>
  <c r="O1153" i="17"/>
  <c r="O1154" i="17"/>
  <c r="O1155" i="17"/>
  <c r="O1156" i="17"/>
  <c r="O1157" i="17"/>
  <c r="O1158" i="17"/>
  <c r="O1159" i="17"/>
  <c r="O1160" i="17"/>
  <c r="O1161" i="17"/>
  <c r="O1162" i="17"/>
  <c r="O1163" i="17"/>
  <c r="O1164" i="17"/>
  <c r="O1165" i="17"/>
  <c r="O1166" i="17"/>
  <c r="O1167" i="17"/>
  <c r="O1168" i="17"/>
  <c r="O1169" i="17"/>
  <c r="O1170" i="17"/>
  <c r="O1171" i="17"/>
  <c r="O1172" i="17"/>
  <c r="O1173" i="17"/>
  <c r="O1174" i="17"/>
  <c r="O1175" i="17"/>
  <c r="O1176" i="17"/>
  <c r="O1177" i="17"/>
  <c r="O1178" i="17"/>
  <c r="O1179" i="17"/>
  <c r="O1180" i="17"/>
  <c r="O1181" i="17"/>
  <c r="O1182" i="17"/>
  <c r="O1183" i="17"/>
  <c r="O1184" i="17"/>
  <c r="O1185" i="17"/>
  <c r="O1186" i="17"/>
  <c r="O1187" i="17"/>
  <c r="O1188" i="17"/>
  <c r="O1189" i="17"/>
  <c r="O1190" i="17"/>
  <c r="O1191" i="17"/>
  <c r="O1192" i="17"/>
  <c r="O1193" i="17"/>
  <c r="O1194" i="17"/>
  <c r="O1195" i="17"/>
  <c r="O1196" i="17"/>
  <c r="O1197" i="17"/>
  <c r="O1198" i="17"/>
  <c r="O1199" i="17"/>
  <c r="O1200" i="17"/>
  <c r="O1201" i="17"/>
  <c r="O1202" i="17"/>
  <c r="O1203" i="17"/>
  <c r="O1204" i="17"/>
  <c r="O1205" i="17"/>
  <c r="O1206" i="17"/>
  <c r="O1207" i="17"/>
  <c r="O1208" i="17"/>
  <c r="O1209" i="17"/>
  <c r="O1210" i="17"/>
  <c r="O1211" i="17"/>
  <c r="O1212" i="17"/>
  <c r="O1213" i="17"/>
  <c r="O1214" i="17"/>
  <c r="O1215" i="17"/>
  <c r="O1216" i="17"/>
  <c r="O1217" i="17"/>
  <c r="O1218" i="17"/>
  <c r="O1219" i="17"/>
  <c r="O1220" i="17"/>
  <c r="O1221" i="17"/>
  <c r="O1222" i="17"/>
  <c r="O1223" i="17"/>
  <c r="O1224" i="17"/>
  <c r="O1225" i="17"/>
  <c r="O1226" i="17"/>
  <c r="O1227" i="17"/>
  <c r="O1228" i="17"/>
  <c r="O1229" i="17"/>
  <c r="O1230" i="17"/>
  <c r="O1231" i="17"/>
  <c r="O1232" i="17"/>
  <c r="O1233" i="17"/>
  <c r="O1234" i="17"/>
  <c r="O1235" i="17"/>
  <c r="O1236" i="17"/>
  <c r="O1237" i="17"/>
  <c r="O1238" i="17"/>
  <c r="O1239" i="17"/>
  <c r="O1240" i="17"/>
  <c r="O1241" i="17"/>
  <c r="O1242" i="17"/>
  <c r="O1243" i="17"/>
  <c r="O1244" i="17"/>
  <c r="O1245" i="17"/>
  <c r="O1246" i="17"/>
  <c r="O1247" i="17"/>
  <c r="O1248" i="17"/>
  <c r="O1249" i="17"/>
  <c r="O1250" i="17"/>
  <c r="O1251" i="17"/>
  <c r="O1252" i="17"/>
  <c r="O1253" i="17"/>
  <c r="O1254" i="17"/>
  <c r="O1255" i="17"/>
  <c r="O1256" i="17"/>
  <c r="O1257" i="17"/>
  <c r="O1258" i="17"/>
  <c r="O1259" i="17"/>
  <c r="O1260" i="17"/>
  <c r="O1261" i="17"/>
  <c r="O1262" i="17"/>
  <c r="O1263" i="17"/>
  <c r="O1264" i="17"/>
  <c r="O1265" i="17"/>
  <c r="O1266" i="17"/>
  <c r="O1267" i="17"/>
  <c r="O1268" i="17"/>
  <c r="O1269" i="17"/>
  <c r="O1270" i="17"/>
  <c r="O1271" i="17"/>
  <c r="O1272" i="17"/>
  <c r="O1273" i="17"/>
  <c r="O1274" i="17"/>
  <c r="O1275" i="17"/>
  <c r="O1276" i="17"/>
  <c r="O1277" i="17"/>
  <c r="O1278" i="17"/>
  <c r="O1279" i="17"/>
  <c r="O1280" i="17"/>
  <c r="O1281" i="17"/>
  <c r="O1282" i="17"/>
  <c r="O1283" i="17"/>
  <c r="O1284" i="17"/>
  <c r="O1285" i="17"/>
  <c r="O1286" i="17"/>
  <c r="O1287" i="17"/>
  <c r="O1288" i="17"/>
  <c r="O1289" i="17"/>
  <c r="O1290" i="17"/>
  <c r="O1291" i="17"/>
  <c r="O1292" i="17"/>
  <c r="O1293" i="17"/>
  <c r="O1294" i="17"/>
  <c r="O1295" i="17"/>
  <c r="O1296" i="17"/>
  <c r="O1297" i="17"/>
  <c r="O1298" i="17"/>
  <c r="O1299" i="17"/>
  <c r="O1300" i="17"/>
  <c r="O1301" i="17"/>
  <c r="O1302" i="17"/>
  <c r="O1303" i="17"/>
  <c r="O1304" i="17"/>
  <c r="O1305" i="17"/>
  <c r="O1306" i="17"/>
  <c r="O1307" i="17"/>
  <c r="O1308" i="17"/>
  <c r="O1309" i="17"/>
  <c r="O1310" i="17"/>
  <c r="O1311" i="17"/>
  <c r="O1312" i="17"/>
  <c r="O1313" i="17"/>
  <c r="O1314" i="17"/>
  <c r="O1315" i="17"/>
  <c r="O1316" i="17"/>
  <c r="O1317" i="17"/>
  <c r="O1318" i="17"/>
  <c r="O1319" i="17"/>
  <c r="O1320" i="17"/>
  <c r="O1321" i="17"/>
  <c r="O1322" i="17"/>
  <c r="O1323" i="17"/>
  <c r="O1324" i="17"/>
  <c r="O1325" i="17"/>
  <c r="O1326" i="17"/>
  <c r="O1327" i="17"/>
  <c r="O1328" i="17"/>
  <c r="O1329" i="17"/>
  <c r="O1330" i="17"/>
  <c r="O1331" i="17"/>
  <c r="O1332" i="17"/>
  <c r="O1333" i="17"/>
  <c r="O1334" i="17"/>
  <c r="O1335" i="17"/>
  <c r="O1336" i="17"/>
  <c r="O1337" i="17"/>
  <c r="O1338" i="17"/>
  <c r="O1339" i="17"/>
  <c r="O1340" i="17"/>
  <c r="O1341" i="17"/>
  <c r="O1342" i="17"/>
  <c r="O1343" i="17"/>
  <c r="O1344" i="17"/>
  <c r="O1345" i="17"/>
  <c r="O1346" i="17"/>
  <c r="O1347" i="17"/>
  <c r="O1348" i="17"/>
  <c r="O1349" i="17"/>
  <c r="O1350" i="17"/>
  <c r="O1351" i="17"/>
  <c r="O1352" i="17"/>
  <c r="O1353" i="17"/>
  <c r="O1354" i="17"/>
  <c r="O1355" i="17"/>
  <c r="O1356" i="17"/>
  <c r="O1357" i="17"/>
  <c r="O1358" i="17"/>
  <c r="O1359" i="17"/>
  <c r="O1360" i="17"/>
  <c r="O1361" i="17"/>
  <c r="O1362" i="17"/>
  <c r="O1363" i="17"/>
  <c r="O1364" i="17"/>
  <c r="O1365" i="17"/>
  <c r="O1366" i="17"/>
  <c r="O1367" i="17"/>
  <c r="O1368" i="17"/>
  <c r="O1369" i="17"/>
  <c r="O1370" i="17"/>
  <c r="O1371" i="17"/>
  <c r="O1372" i="17"/>
  <c r="O1373" i="17"/>
  <c r="O1374" i="17"/>
  <c r="O1375" i="17"/>
  <c r="O1376" i="17"/>
  <c r="O1377" i="17"/>
  <c r="O1378" i="17"/>
  <c r="O1379" i="17"/>
  <c r="O1380" i="17"/>
  <c r="O1381" i="17"/>
  <c r="O1382" i="17"/>
  <c r="O1383" i="17"/>
  <c r="O1384" i="17"/>
  <c r="O1385" i="17"/>
  <c r="O1386" i="17"/>
  <c r="O1387" i="17"/>
  <c r="O1388" i="17"/>
  <c r="O1389" i="17"/>
  <c r="O1390" i="17"/>
  <c r="O1391" i="17"/>
  <c r="O1392" i="17"/>
  <c r="O1393" i="17"/>
  <c r="O1394" i="17"/>
  <c r="O1395" i="17"/>
  <c r="O1396" i="17"/>
  <c r="O1397" i="17"/>
  <c r="O1398" i="17"/>
  <c r="O1399" i="17"/>
  <c r="O1400" i="17"/>
  <c r="O1401" i="17"/>
  <c r="O1402" i="17"/>
  <c r="O1403" i="17"/>
  <c r="O1404" i="17"/>
  <c r="O1405" i="17"/>
  <c r="O1406" i="17"/>
  <c r="O1407" i="17"/>
  <c r="O1408" i="17"/>
  <c r="O1409" i="17"/>
  <c r="O1410" i="17"/>
  <c r="O1411" i="17"/>
  <c r="O1412" i="17"/>
  <c r="O1413" i="17"/>
  <c r="O1414" i="17"/>
  <c r="O1415" i="17"/>
  <c r="O1416" i="17"/>
  <c r="O1417" i="17"/>
  <c r="O1418" i="17"/>
  <c r="O1419" i="17"/>
  <c r="O1420" i="17"/>
  <c r="O1421" i="17"/>
  <c r="O1422" i="17"/>
  <c r="O1423" i="17"/>
  <c r="O1424" i="17"/>
  <c r="O1425" i="17"/>
  <c r="O1426" i="17"/>
  <c r="O1427" i="17"/>
  <c r="O1428" i="17"/>
  <c r="O1429" i="17"/>
  <c r="O1430" i="17"/>
  <c r="O1431" i="17"/>
  <c r="O1432" i="17"/>
  <c r="O1433" i="17"/>
  <c r="O1434" i="17"/>
  <c r="O1435" i="17"/>
  <c r="O1436" i="17"/>
  <c r="O1437" i="17"/>
  <c r="O1438" i="17"/>
  <c r="O1439" i="17"/>
  <c r="O1440" i="17"/>
  <c r="O1441" i="17"/>
  <c r="O1442" i="17"/>
  <c r="O1443" i="17"/>
  <c r="O1444" i="17"/>
  <c r="O1445" i="17"/>
  <c r="O1446" i="17"/>
  <c r="O1447" i="17"/>
  <c r="O1448" i="17"/>
  <c r="O1449" i="17"/>
  <c r="O1450" i="17"/>
  <c r="O1451" i="17"/>
  <c r="O1452" i="17"/>
  <c r="O1453" i="17"/>
  <c r="O1454" i="17"/>
  <c r="O1455" i="17"/>
  <c r="O1456" i="17"/>
  <c r="O1457" i="17"/>
  <c r="O1458" i="17"/>
  <c r="O1459" i="17"/>
  <c r="O1460" i="17"/>
  <c r="O1461" i="17"/>
  <c r="O1462" i="17"/>
  <c r="O1463" i="17"/>
  <c r="O1464" i="17"/>
  <c r="O1465" i="17"/>
  <c r="O1466" i="17"/>
  <c r="O1467" i="17"/>
  <c r="O1468" i="17"/>
  <c r="O1469" i="17"/>
  <c r="O1470" i="17"/>
  <c r="O1471" i="17"/>
  <c r="O1472" i="17"/>
  <c r="O1473" i="17"/>
  <c r="O1474" i="17"/>
  <c r="O1475" i="17"/>
  <c r="O1476" i="17"/>
  <c r="O1477" i="17"/>
  <c r="O1478" i="17"/>
  <c r="O1479" i="17"/>
  <c r="O1480" i="17"/>
  <c r="O1481" i="17"/>
  <c r="O1482" i="17"/>
  <c r="O1483" i="17"/>
  <c r="O1484" i="17"/>
  <c r="O1485" i="17"/>
  <c r="O1486" i="17"/>
  <c r="O1487" i="17"/>
  <c r="O1488" i="17"/>
  <c r="O1489" i="17"/>
  <c r="O1490" i="17"/>
  <c r="O1491" i="17"/>
  <c r="O1492" i="17"/>
  <c r="O1493" i="17"/>
  <c r="O1494" i="17"/>
  <c r="O1495" i="17"/>
  <c r="O1496" i="17"/>
  <c r="O1497" i="17"/>
  <c r="O1498" i="17"/>
  <c r="O1499" i="17"/>
  <c r="O1500" i="17"/>
  <c r="O1501" i="17"/>
  <c r="O1502" i="17"/>
  <c r="O1503" i="17"/>
  <c r="O1504" i="17"/>
  <c r="O1505" i="17"/>
  <c r="O1506" i="17"/>
  <c r="O1507" i="17"/>
  <c r="O1508" i="17"/>
  <c r="O1509" i="17"/>
  <c r="O1510" i="17"/>
  <c r="O1511" i="17"/>
  <c r="O1512" i="17"/>
  <c r="O1513" i="17"/>
  <c r="O1514" i="17"/>
  <c r="O1515" i="17"/>
  <c r="O1516" i="17"/>
  <c r="O1517" i="17"/>
  <c r="O1518" i="17"/>
  <c r="O1519" i="17"/>
  <c r="O1520" i="17"/>
  <c r="O1521" i="17"/>
  <c r="O1522" i="17"/>
  <c r="O1523" i="17"/>
  <c r="O1524" i="17"/>
  <c r="O1525" i="17"/>
  <c r="O1526" i="17"/>
  <c r="O1527" i="17"/>
  <c r="O1528" i="17"/>
  <c r="O1529" i="17"/>
  <c r="O1530" i="17"/>
  <c r="O1531" i="17"/>
  <c r="O1532" i="17"/>
  <c r="O1533" i="17"/>
  <c r="O1534" i="17"/>
  <c r="O1535" i="17"/>
  <c r="O1536" i="17"/>
  <c r="O1537" i="17"/>
  <c r="O1538" i="17"/>
  <c r="O1539" i="17"/>
  <c r="O1540" i="17"/>
  <c r="O1541" i="17"/>
  <c r="O1542" i="17"/>
  <c r="O1543" i="17"/>
  <c r="O1544" i="17"/>
  <c r="O1545" i="17"/>
  <c r="O1546" i="17"/>
  <c r="O1547" i="17"/>
  <c r="O1548" i="17"/>
  <c r="O1549" i="17"/>
  <c r="O1550" i="17"/>
  <c r="O1551" i="17"/>
  <c r="O1552" i="17"/>
  <c r="O1553" i="17"/>
  <c r="O1554" i="17"/>
  <c r="O1555" i="17"/>
  <c r="O1556" i="17"/>
  <c r="O1557" i="17"/>
  <c r="O1558" i="17"/>
  <c r="O1559" i="17"/>
  <c r="O1560" i="17"/>
  <c r="O1561" i="17"/>
  <c r="O1562" i="17"/>
  <c r="O1563" i="17"/>
  <c r="O1564" i="17"/>
  <c r="O1565" i="17"/>
  <c r="O1566" i="17"/>
  <c r="O1567" i="17"/>
  <c r="O1568" i="17"/>
  <c r="O1569" i="17"/>
  <c r="O1570" i="17"/>
  <c r="O1571" i="17"/>
  <c r="O1572" i="17"/>
  <c r="O1573" i="17"/>
  <c r="O1574" i="17"/>
  <c r="O1575" i="17"/>
  <c r="O1576" i="17"/>
  <c r="O1577" i="17"/>
  <c r="O1578" i="17"/>
  <c r="O1579" i="17"/>
  <c r="O1580" i="17"/>
  <c r="O1581" i="17"/>
  <c r="O1582" i="17"/>
  <c r="O1583" i="17"/>
  <c r="O1584" i="17"/>
  <c r="O1585" i="17"/>
  <c r="O1586" i="17"/>
  <c r="O1587" i="17"/>
  <c r="O1588" i="17"/>
  <c r="O1589" i="17"/>
  <c r="O1590" i="17"/>
  <c r="O1591" i="17"/>
  <c r="O1592" i="17"/>
  <c r="O1593" i="17"/>
  <c r="O1594" i="17"/>
  <c r="O1595" i="17"/>
  <c r="O1596" i="17"/>
  <c r="O1597" i="17"/>
  <c r="O1598" i="17"/>
  <c r="O1599" i="17"/>
  <c r="O1600" i="17"/>
  <c r="O1601" i="17"/>
  <c r="O1602" i="17"/>
  <c r="O1603" i="17"/>
  <c r="O1604" i="17"/>
  <c r="O1605" i="17"/>
  <c r="O1606" i="17"/>
  <c r="O1607" i="17"/>
  <c r="O1608" i="17"/>
  <c r="O1609" i="17"/>
  <c r="O1610" i="17"/>
  <c r="O1611" i="17"/>
  <c r="O1612" i="17"/>
  <c r="O1613" i="17"/>
  <c r="O1614" i="17"/>
  <c r="O1615" i="17"/>
  <c r="O1616" i="17"/>
  <c r="O1617" i="17"/>
  <c r="O1618" i="17"/>
  <c r="O1619" i="17"/>
  <c r="O1620" i="17"/>
  <c r="O1621" i="17"/>
  <c r="O1622" i="17"/>
  <c r="O1623" i="17"/>
  <c r="O1624" i="17"/>
  <c r="O1625" i="17"/>
  <c r="O1626" i="17"/>
  <c r="O1627" i="17"/>
  <c r="O1628" i="17"/>
  <c r="O1629" i="17"/>
  <c r="O1630" i="17"/>
  <c r="O1631" i="17"/>
  <c r="O1632" i="17"/>
  <c r="O1633" i="17"/>
  <c r="O1634" i="17"/>
  <c r="O1635" i="17"/>
  <c r="O1636" i="17"/>
  <c r="O1637" i="17"/>
  <c r="O1638" i="17"/>
  <c r="O1639" i="17"/>
  <c r="O1640" i="17"/>
  <c r="O1641" i="17"/>
  <c r="O1642" i="17"/>
  <c r="O1643" i="17"/>
  <c r="O1644" i="17"/>
  <c r="O1645" i="17"/>
  <c r="O1646" i="17"/>
  <c r="O1647" i="17"/>
  <c r="O1648" i="17"/>
  <c r="O1649" i="17"/>
  <c r="O1650" i="17"/>
  <c r="O1651" i="17"/>
  <c r="O1652" i="17"/>
  <c r="O1653" i="17"/>
  <c r="O1654" i="17"/>
  <c r="O1655" i="17"/>
  <c r="O1656" i="17"/>
  <c r="O1657" i="17"/>
  <c r="O1658" i="17"/>
  <c r="O1659" i="17"/>
  <c r="O1660" i="17"/>
  <c r="O1661" i="17"/>
  <c r="O1662" i="17"/>
  <c r="O1663" i="17"/>
  <c r="O1664" i="17"/>
  <c r="O1665" i="17"/>
  <c r="O1666" i="17"/>
  <c r="O1667" i="17"/>
  <c r="O1668" i="17"/>
  <c r="O1669" i="17"/>
  <c r="O1670" i="17"/>
  <c r="O1671" i="17"/>
  <c r="O1672" i="17"/>
  <c r="O1673" i="17"/>
  <c r="O1674" i="17"/>
  <c r="O1675" i="17"/>
  <c r="O1676" i="17"/>
  <c r="O1677" i="17"/>
  <c r="O1678" i="17"/>
  <c r="O1679" i="17"/>
  <c r="O1680" i="17"/>
  <c r="O1681" i="17"/>
  <c r="O1682" i="17"/>
  <c r="O1683" i="17"/>
  <c r="O1684" i="17"/>
  <c r="O1685" i="17"/>
  <c r="O1686" i="17"/>
  <c r="O1687" i="17"/>
  <c r="O1688" i="17"/>
  <c r="O1689" i="17"/>
  <c r="O1690" i="17"/>
  <c r="O1691" i="17"/>
  <c r="O1692" i="17"/>
  <c r="O1693" i="17"/>
  <c r="O1694" i="17"/>
  <c r="O1695" i="17"/>
  <c r="O1696" i="17"/>
  <c r="O1697" i="17"/>
  <c r="O1698" i="17"/>
  <c r="O1699" i="17"/>
  <c r="O1700" i="17"/>
  <c r="O1701" i="17"/>
  <c r="O1702" i="17"/>
  <c r="O1703" i="17"/>
  <c r="O1704" i="17"/>
  <c r="O1705" i="17"/>
  <c r="O1706" i="17"/>
  <c r="O1707" i="17"/>
  <c r="O1708" i="17"/>
  <c r="O1709" i="17"/>
  <c r="O1710" i="17"/>
  <c r="O1711" i="17"/>
  <c r="O1712" i="17"/>
  <c r="O1713" i="17"/>
  <c r="O1714" i="17"/>
  <c r="O1715" i="17"/>
  <c r="O1716" i="17"/>
  <c r="O1717" i="17"/>
  <c r="O1718" i="17"/>
  <c r="O1719" i="17"/>
  <c r="O1720" i="17"/>
  <c r="O1721" i="17"/>
  <c r="O1722" i="17"/>
  <c r="O1723" i="17"/>
  <c r="O1724" i="17"/>
  <c r="O1725" i="17"/>
  <c r="O1726" i="17"/>
  <c r="O1727" i="17"/>
  <c r="O1728" i="17"/>
  <c r="O1729" i="17"/>
  <c r="O1730" i="17"/>
  <c r="O1731" i="17"/>
  <c r="O1732" i="17"/>
  <c r="O1733" i="17"/>
  <c r="O1734" i="17"/>
  <c r="O1735" i="17"/>
  <c r="O1736" i="17"/>
  <c r="O1737" i="17"/>
  <c r="O1738" i="17"/>
  <c r="O1739" i="17"/>
  <c r="O1740" i="17"/>
  <c r="O1741" i="17"/>
  <c r="O1742" i="17"/>
  <c r="O1743" i="17"/>
  <c r="O1744" i="17"/>
  <c r="O1745" i="17"/>
  <c r="O1746" i="17"/>
  <c r="O1747" i="17"/>
  <c r="O1748" i="17"/>
  <c r="O1749" i="17"/>
  <c r="O1750" i="17"/>
  <c r="O1751" i="17"/>
  <c r="O1752" i="17"/>
  <c r="O1753" i="17"/>
  <c r="O1754" i="17"/>
  <c r="O1755" i="17"/>
  <c r="O1756" i="17"/>
  <c r="O1757" i="17"/>
  <c r="O1758" i="17"/>
  <c r="O1759" i="17"/>
  <c r="O1760" i="17"/>
  <c r="O1761" i="17"/>
  <c r="O1762" i="17"/>
  <c r="O1763" i="17"/>
  <c r="O1764" i="17"/>
  <c r="O1765" i="17"/>
  <c r="O1766" i="17"/>
  <c r="O1767" i="17"/>
  <c r="O1768" i="17"/>
  <c r="O1769" i="17"/>
  <c r="O1770" i="17"/>
  <c r="O1771" i="17"/>
  <c r="O1772" i="17"/>
  <c r="O1773" i="17"/>
  <c r="O1774" i="17"/>
  <c r="O1775" i="17"/>
  <c r="O1776" i="17"/>
  <c r="O1777" i="17"/>
  <c r="O1778" i="17"/>
  <c r="O1779" i="17"/>
  <c r="O1780" i="17"/>
  <c r="O1781" i="17"/>
  <c r="O1782" i="17"/>
  <c r="O1783" i="17"/>
  <c r="O1784" i="17"/>
  <c r="O1785" i="17"/>
  <c r="O1786" i="17"/>
  <c r="O1787" i="17"/>
  <c r="O1788" i="17"/>
  <c r="O1789" i="17"/>
  <c r="O1790" i="17"/>
  <c r="O1791" i="17"/>
  <c r="O1792" i="17"/>
  <c r="O1793" i="17"/>
  <c r="O1794" i="17"/>
  <c r="O1795" i="17"/>
  <c r="O1796" i="17"/>
  <c r="O1797" i="17"/>
  <c r="O1798" i="17"/>
  <c r="O1799" i="17"/>
  <c r="O1800" i="17"/>
  <c r="O1801" i="17"/>
  <c r="O1802" i="17"/>
  <c r="O1803" i="17"/>
  <c r="O1804" i="17"/>
  <c r="O1805" i="17"/>
  <c r="O1806" i="17"/>
  <c r="O1807" i="17"/>
  <c r="O1808" i="17"/>
  <c r="O1809" i="17"/>
  <c r="O1810" i="17"/>
  <c r="O1811" i="17"/>
  <c r="O1812" i="17"/>
  <c r="O1813" i="17"/>
  <c r="O1814" i="17"/>
  <c r="O1815" i="17"/>
  <c r="O1816" i="17"/>
  <c r="O1817" i="17"/>
  <c r="O1818" i="17"/>
  <c r="O1819" i="17"/>
  <c r="O1820" i="17"/>
  <c r="O1821" i="17"/>
  <c r="O1822" i="17"/>
  <c r="O1823" i="17"/>
  <c r="O1824" i="17"/>
  <c r="O1825" i="17"/>
  <c r="O1826" i="17"/>
  <c r="O1827" i="17"/>
  <c r="O1828" i="17"/>
  <c r="O1829" i="17"/>
  <c r="O1830" i="17"/>
  <c r="O1831" i="17"/>
  <c r="O1832" i="17"/>
  <c r="O1833" i="17"/>
  <c r="O1834" i="17"/>
  <c r="O1835" i="17"/>
  <c r="O1836" i="17"/>
  <c r="O1837" i="17"/>
  <c r="O1838" i="17"/>
  <c r="O1839" i="17"/>
  <c r="O1840" i="17"/>
  <c r="O1841" i="17"/>
  <c r="O1842" i="17"/>
  <c r="O1843" i="17"/>
  <c r="O1844" i="17"/>
  <c r="O1845" i="17"/>
  <c r="O1846" i="17"/>
  <c r="O1847" i="17"/>
  <c r="O1848" i="17"/>
  <c r="O1849" i="17"/>
  <c r="O1850" i="17"/>
  <c r="O1851" i="17"/>
  <c r="O1852" i="17"/>
  <c r="O1853" i="17"/>
  <c r="O1854" i="17"/>
  <c r="O1855" i="17"/>
  <c r="O1856" i="17"/>
  <c r="O1857" i="17"/>
  <c r="O1858" i="17"/>
  <c r="O1859" i="17"/>
  <c r="O1860" i="17"/>
  <c r="O1861" i="17"/>
  <c r="O1862" i="17"/>
  <c r="O1863" i="17"/>
  <c r="O1864" i="17"/>
  <c r="O1865" i="17"/>
  <c r="O1866" i="17"/>
  <c r="O1867" i="17"/>
  <c r="O1868" i="17"/>
  <c r="O1869" i="17"/>
  <c r="O1870" i="17"/>
  <c r="O1871" i="17"/>
  <c r="O1872" i="17"/>
  <c r="O1873" i="17"/>
  <c r="O1874" i="17"/>
  <c r="O1875" i="17"/>
  <c r="O1876" i="17"/>
  <c r="O1877" i="17"/>
  <c r="O1878" i="17"/>
  <c r="O1879" i="17"/>
  <c r="O1880" i="17"/>
  <c r="O1881" i="17"/>
  <c r="O1882" i="17"/>
  <c r="O1883" i="17"/>
  <c r="O1884" i="17"/>
  <c r="O1885" i="17"/>
  <c r="O1886" i="17"/>
  <c r="O1887" i="17"/>
  <c r="O1888" i="17"/>
  <c r="O1889" i="17"/>
  <c r="O1890" i="17"/>
  <c r="O1891" i="17"/>
  <c r="O1892" i="17"/>
  <c r="O1893" i="17"/>
  <c r="O1894" i="17"/>
  <c r="O1895" i="17"/>
  <c r="O1896" i="17"/>
  <c r="O1897" i="17"/>
  <c r="O1898" i="17"/>
  <c r="O1899" i="17"/>
  <c r="O1900" i="17"/>
  <c r="O1901" i="17"/>
  <c r="O1902" i="17"/>
  <c r="O1903" i="17"/>
  <c r="O1904" i="17"/>
  <c r="O1905" i="17"/>
  <c r="O1906" i="17"/>
  <c r="O1907" i="17"/>
  <c r="O1908" i="17"/>
  <c r="O1909" i="17"/>
  <c r="O1910" i="17"/>
  <c r="O1911" i="17"/>
  <c r="O1912" i="17"/>
  <c r="O1913" i="17"/>
  <c r="O1914" i="17"/>
  <c r="O1915" i="17"/>
  <c r="O1916" i="17"/>
  <c r="O1917" i="17"/>
  <c r="O1918" i="17"/>
  <c r="O1919" i="17"/>
  <c r="O1920" i="17"/>
  <c r="O1921" i="17"/>
  <c r="O1922" i="17"/>
  <c r="O1923" i="17"/>
  <c r="O1924" i="17"/>
  <c r="O1925" i="17"/>
  <c r="O1926" i="17"/>
  <c r="O1927" i="17"/>
  <c r="O1928" i="17"/>
  <c r="O1929" i="17"/>
  <c r="O1930" i="17"/>
  <c r="O1931" i="17"/>
  <c r="O1932" i="17"/>
  <c r="O1933" i="17"/>
  <c r="O1934" i="17"/>
  <c r="O1935" i="17"/>
  <c r="O1936" i="17"/>
  <c r="O1937" i="17"/>
  <c r="O1938" i="17"/>
  <c r="O1939" i="17"/>
  <c r="O1940" i="17"/>
  <c r="O1941" i="17"/>
  <c r="O1942" i="17"/>
  <c r="O1943" i="17"/>
  <c r="O1944" i="17"/>
  <c r="O1945" i="17"/>
  <c r="O1946" i="17"/>
  <c r="O1947" i="17"/>
  <c r="O1948" i="17"/>
  <c r="O1949" i="17"/>
  <c r="O1950" i="17"/>
  <c r="O1951" i="17"/>
  <c r="O1952" i="17"/>
  <c r="O1953" i="17"/>
  <c r="O1954" i="17"/>
  <c r="O1955" i="17"/>
  <c r="O1956" i="17"/>
  <c r="O1957" i="17"/>
  <c r="O1958" i="17"/>
  <c r="O1959" i="17"/>
  <c r="O1960" i="17"/>
  <c r="O1961" i="17"/>
  <c r="O1962" i="17"/>
  <c r="O1963" i="17"/>
  <c r="O1964" i="17"/>
  <c r="O1965" i="17"/>
  <c r="O1966" i="17"/>
  <c r="O1967" i="17"/>
  <c r="O1968" i="17"/>
  <c r="O1969" i="17"/>
  <c r="O1970" i="17"/>
  <c r="O1971" i="17"/>
  <c r="O1972" i="17"/>
  <c r="O1973" i="17"/>
  <c r="O1974" i="17"/>
  <c r="O1975" i="17"/>
  <c r="O1976" i="17"/>
  <c r="O1977" i="17"/>
  <c r="O1978" i="17"/>
  <c r="O1979" i="17"/>
  <c r="O1980" i="17"/>
  <c r="O1981" i="17"/>
  <c r="O1982" i="17"/>
  <c r="O1983" i="17"/>
  <c r="O1984" i="17"/>
  <c r="O1985" i="17"/>
  <c r="O1986" i="17"/>
  <c r="O1987" i="17"/>
  <c r="O1988" i="17"/>
  <c r="O1989" i="17"/>
  <c r="O1990" i="17"/>
  <c r="O1991" i="17"/>
  <c r="O1992" i="17"/>
  <c r="O1993" i="17"/>
  <c r="O1994" i="17"/>
  <c r="O1995" i="17"/>
  <c r="O1996" i="17"/>
  <c r="O1997" i="17"/>
  <c r="O1998" i="17"/>
  <c r="O1999" i="17"/>
  <c r="O2000" i="17"/>
  <c r="O2001" i="17"/>
  <c r="O2002" i="17"/>
  <c r="O2003" i="17"/>
  <c r="O2004" i="17"/>
  <c r="O2005" i="17"/>
  <c r="O2006" i="17"/>
  <c r="O2007" i="17"/>
  <c r="O2008" i="17"/>
  <c r="O2009" i="17"/>
  <c r="O2010" i="17"/>
  <c r="O2011" i="17"/>
  <c r="O2012" i="17"/>
  <c r="O2013" i="17"/>
  <c r="O2014" i="17"/>
  <c r="O2015" i="17"/>
  <c r="O2016" i="17"/>
  <c r="O2017" i="17"/>
  <c r="O2018" i="17"/>
  <c r="O2019" i="17"/>
  <c r="O2020" i="17"/>
  <c r="O2021" i="17"/>
  <c r="O2022" i="17"/>
  <c r="O2023" i="17"/>
  <c r="O2024" i="17"/>
  <c r="O2025" i="17"/>
  <c r="O2026" i="17"/>
  <c r="O2027" i="17"/>
  <c r="O2028" i="17"/>
  <c r="O2029" i="17"/>
  <c r="O2030" i="17"/>
  <c r="O2031" i="17"/>
  <c r="O2032" i="17"/>
  <c r="O2033" i="17"/>
  <c r="O2034" i="17"/>
  <c r="O2035" i="17"/>
  <c r="O2036" i="17"/>
  <c r="O2037" i="17"/>
  <c r="O2038" i="17"/>
  <c r="O2039" i="17"/>
  <c r="O2040" i="17"/>
  <c r="O2041" i="17"/>
  <c r="O2042" i="17"/>
  <c r="O2043" i="17"/>
  <c r="O2044" i="17"/>
  <c r="O2045" i="17"/>
  <c r="O2046" i="17"/>
  <c r="O2047" i="17"/>
  <c r="O2048" i="17"/>
  <c r="O2049" i="17"/>
  <c r="O2050" i="17"/>
  <c r="O2051" i="17"/>
  <c r="O2052" i="17"/>
  <c r="O2053" i="17"/>
  <c r="O2054" i="17"/>
  <c r="O2055" i="17"/>
  <c r="O2056" i="17"/>
  <c r="O2057" i="17"/>
  <c r="O2058" i="17"/>
  <c r="O2059" i="17"/>
  <c r="O2060" i="17"/>
  <c r="O2061" i="17"/>
  <c r="O2062" i="17"/>
  <c r="O2063" i="17"/>
  <c r="O2064" i="17"/>
  <c r="O2065" i="17"/>
  <c r="O2066" i="17"/>
  <c r="O2067" i="17"/>
  <c r="O2068" i="17"/>
  <c r="O2069" i="17"/>
  <c r="O2070" i="17"/>
  <c r="O2071" i="17"/>
  <c r="O2072" i="17"/>
  <c r="O2073" i="17"/>
  <c r="O2074" i="17"/>
  <c r="O2075" i="17"/>
  <c r="O2076" i="17"/>
  <c r="O2077" i="17"/>
  <c r="O2078" i="17"/>
  <c r="O2079" i="17"/>
  <c r="O2080" i="17"/>
  <c r="O2081" i="17"/>
  <c r="O2082" i="17"/>
  <c r="O2083" i="17"/>
  <c r="O2084" i="17"/>
  <c r="O2085" i="17"/>
  <c r="O2086" i="17"/>
  <c r="O2087" i="17"/>
  <c r="O2088" i="17"/>
  <c r="O2089" i="17"/>
  <c r="O2090" i="17"/>
  <c r="O2091" i="17"/>
  <c r="O2092" i="17"/>
  <c r="O2093" i="17"/>
  <c r="O2094" i="17"/>
  <c r="O2095" i="17"/>
  <c r="O2096" i="17"/>
  <c r="O2097" i="17"/>
  <c r="O2098" i="17"/>
  <c r="O2099" i="17"/>
  <c r="O2100" i="17"/>
  <c r="O2101" i="17"/>
  <c r="O2102" i="17"/>
  <c r="O2103" i="17"/>
  <c r="O2104" i="17"/>
  <c r="O2105" i="17"/>
  <c r="O2106" i="17"/>
  <c r="O2107" i="17"/>
  <c r="O2108" i="17"/>
  <c r="O2109" i="17"/>
  <c r="O2110" i="17"/>
  <c r="O2111" i="17"/>
  <c r="O2112" i="17"/>
  <c r="O2113" i="17"/>
  <c r="O2114" i="17"/>
  <c r="O2115" i="17"/>
  <c r="O2116" i="17"/>
  <c r="O2117" i="17"/>
  <c r="O2118" i="17"/>
  <c r="O2119" i="17"/>
  <c r="O2120" i="17"/>
  <c r="O2121" i="17"/>
  <c r="O2122" i="17"/>
  <c r="O2123" i="17"/>
  <c r="O2124" i="17"/>
  <c r="O2125" i="17"/>
  <c r="O2126" i="17"/>
  <c r="O2127" i="17"/>
  <c r="O2128" i="17"/>
  <c r="O2129" i="17"/>
  <c r="O2130" i="17"/>
  <c r="O2131" i="17"/>
  <c r="O2132" i="17"/>
  <c r="O2133" i="17"/>
  <c r="O2134" i="17"/>
  <c r="O2135" i="17"/>
  <c r="O2136" i="17"/>
  <c r="O2137" i="17"/>
  <c r="O2138" i="17"/>
  <c r="O2139" i="17"/>
  <c r="O2140" i="17"/>
  <c r="O2141" i="17"/>
  <c r="O2142" i="17"/>
  <c r="O2143" i="17"/>
  <c r="O2144" i="17"/>
  <c r="O2145" i="17"/>
  <c r="O2146" i="17"/>
  <c r="O2147" i="17"/>
  <c r="O2148" i="17"/>
  <c r="O2149" i="17"/>
  <c r="O2150" i="17"/>
  <c r="O2151" i="17"/>
  <c r="O2152" i="17"/>
  <c r="O2153" i="17"/>
  <c r="O2154" i="17"/>
  <c r="O2155" i="17"/>
  <c r="O2156" i="17"/>
  <c r="O2157" i="17"/>
  <c r="O2158" i="17"/>
  <c r="O2159" i="17"/>
  <c r="O2160" i="17"/>
  <c r="O2161" i="17"/>
  <c r="O2162" i="17"/>
  <c r="O2163" i="17"/>
  <c r="O2164" i="17"/>
  <c r="O2165" i="17"/>
  <c r="O2166" i="17"/>
  <c r="O2167" i="17"/>
  <c r="O2168" i="17"/>
  <c r="O2169" i="17"/>
  <c r="O2170" i="17"/>
  <c r="O2171" i="17"/>
  <c r="O2172" i="17"/>
  <c r="O2173" i="17"/>
  <c r="O2174" i="17"/>
  <c r="O2175" i="17"/>
  <c r="O2176" i="17"/>
  <c r="O2177" i="17"/>
  <c r="O2178" i="17"/>
  <c r="O2179" i="17"/>
  <c r="O2180" i="17"/>
  <c r="O2181" i="17"/>
  <c r="O2182" i="17"/>
  <c r="O2183" i="17"/>
  <c r="O2184" i="17"/>
  <c r="O2185" i="17"/>
  <c r="O2186" i="17"/>
  <c r="O2187" i="17"/>
  <c r="O2188" i="17"/>
  <c r="O2189" i="17"/>
  <c r="O2190" i="17"/>
  <c r="O2191" i="17"/>
  <c r="O2192" i="17"/>
  <c r="O2193" i="17"/>
  <c r="O2194" i="17"/>
  <c r="O2195" i="17"/>
  <c r="O2196" i="17"/>
  <c r="O2197" i="17"/>
  <c r="O2198" i="17"/>
  <c r="O2199" i="17"/>
  <c r="O2200" i="17"/>
  <c r="O2201" i="17"/>
  <c r="O2202" i="17"/>
  <c r="O2203" i="17"/>
  <c r="O2204" i="17"/>
  <c r="O2205" i="17"/>
  <c r="O2206" i="17"/>
  <c r="O2207" i="17"/>
  <c r="O2208" i="17"/>
  <c r="O2209" i="17"/>
  <c r="O2210" i="17"/>
  <c r="O2211" i="17"/>
  <c r="O2212" i="17"/>
  <c r="O2213" i="17"/>
  <c r="O2214" i="17"/>
  <c r="O2215" i="17"/>
  <c r="O2216" i="17"/>
  <c r="O2217" i="17"/>
  <c r="O2218" i="17"/>
  <c r="O2219" i="17"/>
  <c r="O2220" i="17"/>
  <c r="O2221" i="17"/>
  <c r="O2222" i="17"/>
  <c r="O2223" i="17"/>
  <c r="O2224" i="17"/>
  <c r="O2225" i="17"/>
  <c r="O2226" i="17"/>
  <c r="O2227" i="17"/>
  <c r="O2228" i="17"/>
  <c r="O2229" i="17"/>
  <c r="O2230" i="17"/>
  <c r="O2231" i="17"/>
  <c r="O2232" i="17"/>
  <c r="O2233" i="17"/>
  <c r="O2234" i="17"/>
  <c r="O2235" i="17"/>
  <c r="O2236" i="17"/>
  <c r="O2237" i="17"/>
  <c r="O2238" i="17"/>
  <c r="O2239" i="17"/>
  <c r="O2240" i="17"/>
  <c r="O2241" i="17"/>
  <c r="O2242" i="17"/>
  <c r="O2243" i="17"/>
  <c r="O2244" i="17"/>
  <c r="O2245" i="17"/>
  <c r="O2246" i="17"/>
  <c r="O2247" i="17"/>
  <c r="O2248" i="17"/>
  <c r="O2249" i="17"/>
  <c r="O2250" i="17"/>
  <c r="O2251" i="17"/>
  <c r="O2252" i="17"/>
  <c r="O2253" i="17"/>
  <c r="O2254" i="17"/>
  <c r="O2255" i="17"/>
  <c r="O2256" i="17"/>
  <c r="O2257" i="17"/>
  <c r="O2258" i="17"/>
  <c r="O2259" i="17"/>
  <c r="O2260" i="17"/>
  <c r="O2261" i="17"/>
  <c r="O2262" i="17"/>
  <c r="O2263" i="17"/>
  <c r="O2264" i="17"/>
  <c r="O2265" i="17"/>
  <c r="O2266" i="17"/>
  <c r="O2267" i="17"/>
  <c r="O2268" i="17"/>
  <c r="O2269" i="17"/>
  <c r="O2270" i="17"/>
  <c r="O2271" i="17"/>
  <c r="O2272" i="17"/>
  <c r="O2273" i="17"/>
  <c r="O2274" i="17"/>
  <c r="O2275" i="17"/>
  <c r="O2276" i="17"/>
  <c r="O2277" i="17"/>
  <c r="O2278" i="17"/>
  <c r="O2279" i="17"/>
  <c r="O2280" i="17"/>
  <c r="O2281" i="17"/>
  <c r="O2282" i="17"/>
  <c r="O2283" i="17"/>
  <c r="O2284" i="17"/>
  <c r="O2285" i="17"/>
  <c r="O2286" i="17"/>
  <c r="O2287" i="17"/>
  <c r="O2288" i="17"/>
  <c r="O2289" i="17"/>
  <c r="O2290" i="17"/>
  <c r="O2291" i="17"/>
  <c r="O2292" i="17"/>
  <c r="O2293" i="17"/>
  <c r="O2294" i="17"/>
  <c r="O2295" i="17"/>
  <c r="O2296" i="17"/>
  <c r="O2297" i="17"/>
  <c r="O2298" i="17"/>
  <c r="O2299" i="17"/>
  <c r="O2300" i="17"/>
  <c r="O2301" i="17"/>
  <c r="O2302" i="17"/>
  <c r="O2303" i="17"/>
  <c r="O2304" i="17"/>
  <c r="O2305" i="17"/>
  <c r="O2306" i="17"/>
  <c r="O2307" i="17"/>
  <c r="O2308" i="17"/>
  <c r="O2309" i="17"/>
  <c r="O2310" i="17"/>
  <c r="O2311" i="17"/>
  <c r="O2312" i="17"/>
  <c r="O2313" i="17"/>
  <c r="O2314" i="17"/>
  <c r="O2315" i="17"/>
  <c r="O2316" i="17"/>
  <c r="O2317" i="17"/>
  <c r="O2318" i="17"/>
  <c r="O2319" i="17"/>
  <c r="O2320" i="17"/>
  <c r="O2321" i="17"/>
  <c r="O2322" i="17"/>
  <c r="O2323" i="17"/>
  <c r="O2324" i="17"/>
  <c r="O2325" i="17"/>
  <c r="O2326" i="17"/>
  <c r="O2327" i="17"/>
  <c r="O2328" i="17"/>
  <c r="O2329" i="17"/>
  <c r="O2330" i="17"/>
  <c r="O2331" i="17"/>
  <c r="O2332" i="17"/>
  <c r="O2333" i="17"/>
  <c r="O2334" i="17"/>
  <c r="O2335" i="17"/>
  <c r="O2336" i="17"/>
  <c r="O2337" i="17"/>
  <c r="O2338" i="17"/>
  <c r="O2339" i="17"/>
  <c r="O2340" i="17"/>
  <c r="O2341" i="17"/>
  <c r="O2342" i="17"/>
  <c r="O2343" i="17"/>
  <c r="O2344" i="17"/>
  <c r="O2345" i="17"/>
  <c r="O2346" i="17"/>
  <c r="O2347" i="17"/>
  <c r="O2348" i="17"/>
  <c r="O2349" i="17"/>
  <c r="O2350" i="17"/>
  <c r="O2351" i="17"/>
  <c r="O2352" i="17"/>
  <c r="O2353" i="17"/>
  <c r="O2354" i="17"/>
  <c r="O2355" i="17"/>
  <c r="O2356" i="17"/>
  <c r="O2357" i="17"/>
  <c r="O2358" i="17"/>
  <c r="O2359" i="17"/>
  <c r="O2360" i="17"/>
  <c r="O2361" i="17"/>
  <c r="O2362" i="17"/>
  <c r="O2363" i="17"/>
  <c r="O2364" i="17"/>
  <c r="O2365" i="17"/>
  <c r="O2366" i="17"/>
  <c r="O2367" i="17"/>
  <c r="O2368" i="17"/>
  <c r="O2369" i="17"/>
  <c r="O2370" i="17"/>
  <c r="O2371" i="17"/>
  <c r="O2372" i="17"/>
  <c r="O2373" i="17"/>
  <c r="O2374" i="17"/>
  <c r="O2375" i="17"/>
  <c r="O2376" i="17"/>
  <c r="O2377" i="17"/>
  <c r="O2378" i="17"/>
  <c r="O2379" i="17"/>
  <c r="O2380" i="17"/>
  <c r="O2381" i="17"/>
  <c r="O2382" i="17"/>
  <c r="O2383" i="17"/>
  <c r="O2384" i="17"/>
  <c r="O2385" i="17"/>
  <c r="O2386" i="17"/>
  <c r="O2387" i="17"/>
  <c r="O2388" i="17"/>
  <c r="O2389" i="17"/>
  <c r="O2390" i="17"/>
  <c r="O2391" i="17"/>
  <c r="O2392" i="17"/>
  <c r="O2393" i="17"/>
  <c r="O2394" i="17"/>
  <c r="O2395" i="17"/>
  <c r="O2396" i="17"/>
  <c r="O2397" i="17"/>
  <c r="O2398" i="17"/>
  <c r="O2399" i="17"/>
  <c r="O2400" i="17"/>
  <c r="O2401" i="17"/>
  <c r="O2402" i="17"/>
  <c r="O2403" i="17"/>
  <c r="O2404" i="17"/>
  <c r="O2405" i="17"/>
  <c r="O2406" i="17"/>
  <c r="O2407" i="17"/>
  <c r="O2408" i="17"/>
  <c r="O2409" i="17"/>
  <c r="O2410" i="17"/>
  <c r="O2411" i="17"/>
  <c r="O2412" i="17"/>
  <c r="O2413" i="17"/>
  <c r="O2414" i="17"/>
  <c r="O2415" i="17"/>
  <c r="O2416" i="17"/>
  <c r="O2417" i="17"/>
  <c r="O2418" i="17"/>
  <c r="O2419" i="17"/>
  <c r="O2420" i="17"/>
  <c r="O2421" i="17"/>
  <c r="O2422" i="17"/>
  <c r="O2423" i="17"/>
  <c r="O2424" i="17"/>
  <c r="O2425" i="17"/>
  <c r="O2426" i="17"/>
  <c r="O2427" i="17"/>
  <c r="O2428" i="17"/>
  <c r="O2429" i="17"/>
  <c r="O2430" i="17"/>
  <c r="O2431" i="17"/>
  <c r="O2432" i="17"/>
  <c r="O2433" i="17"/>
  <c r="O2434" i="17"/>
  <c r="O2435" i="17"/>
  <c r="O2436" i="17"/>
  <c r="O2437" i="17"/>
  <c r="O2438" i="17"/>
  <c r="O2439" i="17"/>
  <c r="O2440" i="17"/>
  <c r="O2441" i="17"/>
  <c r="O2442" i="17"/>
  <c r="O2443" i="17"/>
  <c r="O2444" i="17"/>
  <c r="O2445" i="17"/>
  <c r="O2446" i="17"/>
  <c r="O2447" i="17"/>
  <c r="O2448" i="17"/>
  <c r="O2449" i="17"/>
  <c r="O2450" i="17"/>
  <c r="O2451" i="17"/>
  <c r="O2452" i="17"/>
  <c r="O2453" i="17"/>
  <c r="O2454" i="17"/>
  <c r="O2455" i="17"/>
  <c r="O2456" i="17"/>
  <c r="O2457" i="17"/>
  <c r="O2458" i="17"/>
  <c r="O2459" i="17"/>
  <c r="O2460" i="17"/>
  <c r="O2461" i="17"/>
  <c r="O2462" i="17"/>
  <c r="O2463" i="17"/>
  <c r="O2464" i="17"/>
  <c r="O2465" i="17"/>
  <c r="O2466" i="17"/>
  <c r="O2467" i="17"/>
  <c r="O2468" i="17"/>
  <c r="O2469" i="17"/>
  <c r="O2470" i="17"/>
  <c r="O2471" i="17"/>
  <c r="O2472" i="17"/>
  <c r="O2473" i="17"/>
  <c r="O2474" i="17"/>
  <c r="O2475" i="17"/>
  <c r="O2476" i="17"/>
  <c r="O2477" i="17"/>
  <c r="O2478" i="17"/>
  <c r="O2479" i="17"/>
  <c r="O2480" i="17"/>
  <c r="O2481" i="17"/>
  <c r="O2482" i="17"/>
  <c r="O2483" i="17"/>
  <c r="O2484" i="17"/>
  <c r="O2485" i="17"/>
  <c r="O2486" i="17"/>
  <c r="O2487" i="17"/>
  <c r="O2488" i="17"/>
  <c r="O2489" i="17"/>
  <c r="O2490" i="17"/>
  <c r="O2491" i="17"/>
  <c r="O2492" i="17"/>
  <c r="O2493" i="17"/>
  <c r="O2494" i="17"/>
  <c r="O2495" i="17"/>
  <c r="O2496" i="17"/>
  <c r="O2497" i="17"/>
  <c r="O2498" i="17"/>
  <c r="O2499" i="17"/>
  <c r="O2500" i="17"/>
  <c r="O2501" i="17"/>
  <c r="O2502" i="17"/>
  <c r="O2503" i="17"/>
  <c r="O2504" i="17"/>
  <c r="O2505" i="17"/>
  <c r="O2506" i="17"/>
  <c r="O2507" i="17"/>
  <c r="O2508" i="17"/>
  <c r="O2509" i="17"/>
  <c r="O2510" i="17"/>
  <c r="O2511" i="17"/>
  <c r="O2512" i="17"/>
  <c r="O2513" i="17"/>
  <c r="O2514" i="17"/>
  <c r="O2515" i="17"/>
  <c r="O2516" i="17"/>
  <c r="O2517" i="17"/>
  <c r="O2518" i="17"/>
  <c r="O2519" i="17"/>
  <c r="O2520" i="17"/>
  <c r="O2521" i="17"/>
  <c r="O2522" i="17"/>
  <c r="O2523" i="17"/>
  <c r="O2524" i="17"/>
  <c r="O2525" i="17"/>
  <c r="O2526" i="17"/>
  <c r="O2527" i="17"/>
  <c r="O2528" i="17"/>
  <c r="O2529" i="17"/>
  <c r="O2530" i="17"/>
  <c r="O2531" i="17"/>
  <c r="O2532" i="17"/>
  <c r="O2533" i="17"/>
  <c r="O2534" i="17"/>
  <c r="O2535" i="17"/>
  <c r="O2536" i="17"/>
  <c r="O2537" i="17"/>
  <c r="O2538" i="17"/>
  <c r="O2539" i="17"/>
  <c r="O2540" i="17"/>
  <c r="O2541" i="17"/>
  <c r="O2542" i="17"/>
  <c r="O2543" i="17"/>
  <c r="O2544" i="17"/>
  <c r="O2545" i="17"/>
  <c r="O2546" i="17"/>
  <c r="O2547" i="17"/>
  <c r="O2548" i="17"/>
  <c r="O2549" i="17"/>
  <c r="O2550" i="17"/>
  <c r="O2551" i="17"/>
  <c r="O2552" i="17"/>
  <c r="O2553" i="17"/>
  <c r="O2554" i="17"/>
  <c r="O2555" i="17"/>
  <c r="O2556" i="17"/>
  <c r="R2" i="17"/>
  <c r="Q2" i="17" s="1"/>
  <c r="P2" i="17" s="1"/>
  <c r="R3" i="17"/>
  <c r="Q3" i="17" s="1"/>
  <c r="P3" i="17" s="1"/>
  <c r="R4" i="17"/>
  <c r="Q4" i="17" s="1"/>
  <c r="P4" i="17" s="1"/>
  <c r="R5" i="17"/>
  <c r="Q5" i="17" s="1"/>
  <c r="P5" i="17" s="1"/>
  <c r="R6" i="17"/>
  <c r="Q6" i="17" s="1"/>
  <c r="P6" i="17" s="1"/>
  <c r="R7" i="17"/>
  <c r="Q7" i="17" s="1"/>
  <c r="P7" i="17" s="1"/>
  <c r="R8" i="17"/>
  <c r="Q8" i="17" s="1"/>
  <c r="P8" i="17" s="1"/>
  <c r="R9" i="17"/>
  <c r="Q9" i="17" s="1"/>
  <c r="P9" i="17" s="1"/>
  <c r="R10" i="17"/>
  <c r="Q10" i="17" s="1"/>
  <c r="P10" i="17" s="1"/>
  <c r="R11" i="17"/>
  <c r="Q11" i="17" s="1"/>
  <c r="P11" i="17" s="1"/>
  <c r="R12" i="17"/>
  <c r="Q12" i="17" s="1"/>
  <c r="P12" i="17" s="1"/>
  <c r="R13" i="17"/>
  <c r="Q13" i="17" s="1"/>
  <c r="P13" i="17" s="1"/>
  <c r="R14" i="17"/>
  <c r="Q14" i="17" s="1"/>
  <c r="P14" i="17" s="1"/>
  <c r="R15" i="17"/>
  <c r="Q15" i="17" s="1"/>
  <c r="P15" i="17" s="1"/>
  <c r="R16" i="17"/>
  <c r="Q16" i="17" s="1"/>
  <c r="P16" i="17" s="1"/>
  <c r="R17" i="17"/>
  <c r="Q17" i="17" s="1"/>
  <c r="P17" i="17" s="1"/>
  <c r="R18" i="17"/>
  <c r="Q18" i="17" s="1"/>
  <c r="P18" i="17" s="1"/>
  <c r="R19" i="17"/>
  <c r="Q19" i="17" s="1"/>
  <c r="P19" i="17" s="1"/>
  <c r="R20" i="17"/>
  <c r="Q20" i="17" s="1"/>
  <c r="P20" i="17" s="1"/>
  <c r="R21" i="17"/>
  <c r="Q21" i="17" s="1"/>
  <c r="P21" i="17" s="1"/>
  <c r="R22" i="17"/>
  <c r="Q22" i="17" s="1"/>
  <c r="P22" i="17" s="1"/>
  <c r="R23" i="17"/>
  <c r="Q23" i="17" s="1"/>
  <c r="P23" i="17" s="1"/>
  <c r="R24" i="17"/>
  <c r="Q24" i="17" s="1"/>
  <c r="P24" i="17" s="1"/>
  <c r="R25" i="17"/>
  <c r="Q25" i="17" s="1"/>
  <c r="P25" i="17" s="1"/>
  <c r="R26" i="17"/>
  <c r="Q26" i="17" s="1"/>
  <c r="P26" i="17" s="1"/>
  <c r="R27" i="17"/>
  <c r="Q27" i="17" s="1"/>
  <c r="P27" i="17" s="1"/>
  <c r="R28" i="17"/>
  <c r="Q28" i="17" s="1"/>
  <c r="P28" i="17" s="1"/>
  <c r="R29" i="17"/>
  <c r="Q29" i="17" s="1"/>
  <c r="P29" i="17" s="1"/>
  <c r="R30" i="17"/>
  <c r="Q30" i="17" s="1"/>
  <c r="P30" i="17" s="1"/>
  <c r="R31" i="17"/>
  <c r="Q31" i="17" s="1"/>
  <c r="P31" i="17" s="1"/>
  <c r="R32" i="17"/>
  <c r="Q32" i="17" s="1"/>
  <c r="P32" i="17" s="1"/>
  <c r="R33" i="17"/>
  <c r="Q33" i="17" s="1"/>
  <c r="P33" i="17" s="1"/>
  <c r="R34" i="17"/>
  <c r="Q34" i="17" s="1"/>
  <c r="P34" i="17" s="1"/>
  <c r="R35" i="17"/>
  <c r="Q35" i="17" s="1"/>
  <c r="P35" i="17" s="1"/>
  <c r="R36" i="17"/>
  <c r="Q36" i="17" s="1"/>
  <c r="P36" i="17" s="1"/>
  <c r="R37" i="17"/>
  <c r="Q37" i="17" s="1"/>
  <c r="P37" i="17" s="1"/>
  <c r="R38" i="17"/>
  <c r="Q38" i="17" s="1"/>
  <c r="P38" i="17" s="1"/>
  <c r="R39" i="17"/>
  <c r="Q39" i="17" s="1"/>
  <c r="P39" i="17" s="1"/>
  <c r="R40" i="17"/>
  <c r="Q40" i="17" s="1"/>
  <c r="P40" i="17" s="1"/>
  <c r="R41" i="17"/>
  <c r="Q41" i="17" s="1"/>
  <c r="P41" i="17" s="1"/>
  <c r="R42" i="17"/>
  <c r="Q42" i="17" s="1"/>
  <c r="P42" i="17" s="1"/>
  <c r="R43" i="17"/>
  <c r="Q43" i="17" s="1"/>
  <c r="P43" i="17" s="1"/>
  <c r="R44" i="17"/>
  <c r="Q44" i="17" s="1"/>
  <c r="P44" i="17" s="1"/>
  <c r="R45" i="17"/>
  <c r="Q45" i="17" s="1"/>
  <c r="P45" i="17" s="1"/>
  <c r="R46" i="17"/>
  <c r="Q46" i="17" s="1"/>
  <c r="P46" i="17" s="1"/>
  <c r="R47" i="17"/>
  <c r="Q47" i="17" s="1"/>
  <c r="P47" i="17" s="1"/>
  <c r="R48" i="17"/>
  <c r="Q48" i="17" s="1"/>
  <c r="P48" i="17" s="1"/>
  <c r="R49" i="17"/>
  <c r="Q49" i="17" s="1"/>
  <c r="P49" i="17" s="1"/>
  <c r="R50" i="17"/>
  <c r="Q50" i="17" s="1"/>
  <c r="P50" i="17" s="1"/>
  <c r="R51" i="17"/>
  <c r="Q51" i="17" s="1"/>
  <c r="P51" i="17" s="1"/>
  <c r="R52" i="17"/>
  <c r="Q52" i="17" s="1"/>
  <c r="P52" i="17" s="1"/>
  <c r="R53" i="17"/>
  <c r="Q53" i="17" s="1"/>
  <c r="P53" i="17" s="1"/>
  <c r="R54" i="17"/>
  <c r="Q54" i="17" s="1"/>
  <c r="P54" i="17" s="1"/>
  <c r="R55" i="17"/>
  <c r="Q55" i="17" s="1"/>
  <c r="P55" i="17" s="1"/>
  <c r="R56" i="17"/>
  <c r="Q56" i="17" s="1"/>
  <c r="P56" i="17" s="1"/>
  <c r="R57" i="17"/>
  <c r="Q57" i="17" s="1"/>
  <c r="P57" i="17" s="1"/>
  <c r="R58" i="17"/>
  <c r="Q58" i="17" s="1"/>
  <c r="P58" i="17" s="1"/>
  <c r="R59" i="17"/>
  <c r="Q59" i="17" s="1"/>
  <c r="P59" i="17" s="1"/>
  <c r="R60" i="17"/>
  <c r="Q60" i="17" s="1"/>
  <c r="P60" i="17" s="1"/>
  <c r="R61" i="17"/>
  <c r="Q61" i="17" s="1"/>
  <c r="P61" i="17" s="1"/>
  <c r="R62" i="17"/>
  <c r="Q62" i="17" s="1"/>
  <c r="P62" i="17" s="1"/>
  <c r="R63" i="17"/>
  <c r="Q63" i="17" s="1"/>
  <c r="P63" i="17" s="1"/>
  <c r="R64" i="17"/>
  <c r="Q64" i="17" s="1"/>
  <c r="P64" i="17" s="1"/>
  <c r="R65" i="17"/>
  <c r="Q65" i="17" s="1"/>
  <c r="P65" i="17" s="1"/>
  <c r="R66" i="17"/>
  <c r="Q66" i="17" s="1"/>
  <c r="P66" i="17" s="1"/>
  <c r="R67" i="17"/>
  <c r="Q67" i="17" s="1"/>
  <c r="P67" i="17" s="1"/>
  <c r="R68" i="17"/>
  <c r="Q68" i="17" s="1"/>
  <c r="P68" i="17" s="1"/>
  <c r="R69" i="17"/>
  <c r="Q69" i="17" s="1"/>
  <c r="P69" i="17" s="1"/>
  <c r="R70" i="17"/>
  <c r="Q70" i="17" s="1"/>
  <c r="P70" i="17" s="1"/>
  <c r="R71" i="17"/>
  <c r="Q71" i="17" s="1"/>
  <c r="P71" i="17" s="1"/>
  <c r="R72" i="17"/>
  <c r="Q72" i="17" s="1"/>
  <c r="P72" i="17" s="1"/>
  <c r="R73" i="17"/>
  <c r="Q73" i="17" s="1"/>
  <c r="P73" i="17" s="1"/>
  <c r="R74" i="17"/>
  <c r="Q74" i="17" s="1"/>
  <c r="P74" i="17" s="1"/>
  <c r="R75" i="17"/>
  <c r="Q75" i="17" s="1"/>
  <c r="P75" i="17" s="1"/>
  <c r="R76" i="17"/>
  <c r="Q76" i="17" s="1"/>
  <c r="P76" i="17" s="1"/>
  <c r="R77" i="17"/>
  <c r="Q77" i="17" s="1"/>
  <c r="P77" i="17" s="1"/>
  <c r="R78" i="17"/>
  <c r="Q78" i="17" s="1"/>
  <c r="P78" i="17" s="1"/>
  <c r="R79" i="17"/>
  <c r="Q79" i="17" s="1"/>
  <c r="P79" i="17" s="1"/>
  <c r="R80" i="17"/>
  <c r="Q80" i="17" s="1"/>
  <c r="P80" i="17" s="1"/>
  <c r="R81" i="17"/>
  <c r="Q81" i="17" s="1"/>
  <c r="P81" i="17" s="1"/>
  <c r="R82" i="17"/>
  <c r="Q82" i="17" s="1"/>
  <c r="P82" i="17" s="1"/>
  <c r="R83" i="17"/>
  <c r="Q83" i="17" s="1"/>
  <c r="P83" i="17" s="1"/>
  <c r="R84" i="17"/>
  <c r="Q84" i="17" s="1"/>
  <c r="P84" i="17" s="1"/>
  <c r="R85" i="17"/>
  <c r="Q85" i="17" s="1"/>
  <c r="P85" i="17" s="1"/>
  <c r="R86" i="17"/>
  <c r="Q86" i="17" s="1"/>
  <c r="P86" i="17" s="1"/>
  <c r="R87" i="17"/>
  <c r="Q87" i="17" s="1"/>
  <c r="P87" i="17" s="1"/>
  <c r="R88" i="17"/>
  <c r="Q88" i="17" s="1"/>
  <c r="P88" i="17" s="1"/>
  <c r="R89" i="17"/>
  <c r="Q89" i="17" s="1"/>
  <c r="P89" i="17" s="1"/>
  <c r="R90" i="17"/>
  <c r="Q90" i="17" s="1"/>
  <c r="P90" i="17" s="1"/>
  <c r="R91" i="17"/>
  <c r="Q91" i="17" s="1"/>
  <c r="P91" i="17" s="1"/>
  <c r="R92" i="17"/>
  <c r="Q92" i="17" s="1"/>
  <c r="P92" i="17" s="1"/>
  <c r="R93" i="17"/>
  <c r="Q93" i="17" s="1"/>
  <c r="P93" i="17" s="1"/>
  <c r="R94" i="17"/>
  <c r="Q94" i="17" s="1"/>
  <c r="P94" i="17" s="1"/>
  <c r="R95" i="17"/>
  <c r="Q95" i="17" s="1"/>
  <c r="P95" i="17" s="1"/>
  <c r="R96" i="17"/>
  <c r="Q96" i="17" s="1"/>
  <c r="P96" i="17" s="1"/>
  <c r="R97" i="17"/>
  <c r="Q97" i="17" s="1"/>
  <c r="P97" i="17" s="1"/>
  <c r="R98" i="17"/>
  <c r="Q98" i="17" s="1"/>
  <c r="P98" i="17" s="1"/>
  <c r="R99" i="17"/>
  <c r="Q99" i="17" s="1"/>
  <c r="P99" i="17" s="1"/>
  <c r="R100" i="17"/>
  <c r="Q100" i="17" s="1"/>
  <c r="P100" i="17" s="1"/>
  <c r="R101" i="17"/>
  <c r="Q101" i="17" s="1"/>
  <c r="P101" i="17" s="1"/>
  <c r="R102" i="17"/>
  <c r="Q102" i="17" s="1"/>
  <c r="P102" i="17" s="1"/>
  <c r="R103" i="17"/>
  <c r="Q103" i="17" s="1"/>
  <c r="P103" i="17" s="1"/>
  <c r="R104" i="17"/>
  <c r="Q104" i="17" s="1"/>
  <c r="P104" i="17" s="1"/>
  <c r="R105" i="17"/>
  <c r="Q105" i="17" s="1"/>
  <c r="P105" i="17" s="1"/>
  <c r="R106" i="17"/>
  <c r="Q106" i="17" s="1"/>
  <c r="P106" i="17" s="1"/>
  <c r="R107" i="17"/>
  <c r="Q107" i="17" s="1"/>
  <c r="P107" i="17" s="1"/>
  <c r="R108" i="17"/>
  <c r="Q108" i="17" s="1"/>
  <c r="P108" i="17" s="1"/>
  <c r="R109" i="17"/>
  <c r="Q109" i="17" s="1"/>
  <c r="P109" i="17" s="1"/>
  <c r="R110" i="17"/>
  <c r="Q110" i="17" s="1"/>
  <c r="P110" i="17" s="1"/>
  <c r="R111" i="17"/>
  <c r="Q111" i="17" s="1"/>
  <c r="P111" i="17" s="1"/>
  <c r="R112" i="17"/>
  <c r="Q112" i="17" s="1"/>
  <c r="P112" i="17" s="1"/>
  <c r="R113" i="17"/>
  <c r="Q113" i="17" s="1"/>
  <c r="P113" i="17" s="1"/>
  <c r="R114" i="17"/>
  <c r="Q114" i="17" s="1"/>
  <c r="P114" i="17" s="1"/>
  <c r="R115" i="17"/>
  <c r="Q115" i="17" s="1"/>
  <c r="P115" i="17" s="1"/>
  <c r="R116" i="17"/>
  <c r="Q116" i="17" s="1"/>
  <c r="P116" i="17" s="1"/>
  <c r="R117" i="17"/>
  <c r="Q117" i="17" s="1"/>
  <c r="P117" i="17" s="1"/>
  <c r="R118" i="17"/>
  <c r="Q118" i="17" s="1"/>
  <c r="P118" i="17" s="1"/>
  <c r="R119" i="17"/>
  <c r="Q119" i="17" s="1"/>
  <c r="P119" i="17" s="1"/>
  <c r="R120" i="17"/>
  <c r="Q120" i="17" s="1"/>
  <c r="P120" i="17" s="1"/>
  <c r="R121" i="17"/>
  <c r="Q121" i="17" s="1"/>
  <c r="P121" i="17" s="1"/>
  <c r="R122" i="17"/>
  <c r="Q122" i="17" s="1"/>
  <c r="P122" i="17" s="1"/>
  <c r="R123" i="17"/>
  <c r="Q123" i="17" s="1"/>
  <c r="P123" i="17" s="1"/>
  <c r="R124" i="17"/>
  <c r="Q124" i="17" s="1"/>
  <c r="P124" i="17" s="1"/>
  <c r="R125" i="17"/>
  <c r="Q125" i="17" s="1"/>
  <c r="P125" i="17" s="1"/>
  <c r="R126" i="17"/>
  <c r="Q126" i="17" s="1"/>
  <c r="P126" i="17" s="1"/>
  <c r="R127" i="17"/>
  <c r="Q127" i="17" s="1"/>
  <c r="P127" i="17" s="1"/>
  <c r="R128" i="17"/>
  <c r="Q128" i="17" s="1"/>
  <c r="P128" i="17" s="1"/>
  <c r="R129" i="17"/>
  <c r="Q129" i="17" s="1"/>
  <c r="P129" i="17" s="1"/>
  <c r="R130" i="17"/>
  <c r="Q130" i="17" s="1"/>
  <c r="P130" i="17" s="1"/>
  <c r="R131" i="17"/>
  <c r="Q131" i="17" s="1"/>
  <c r="P131" i="17" s="1"/>
  <c r="R132" i="17"/>
  <c r="Q132" i="17" s="1"/>
  <c r="P132" i="17" s="1"/>
  <c r="R133" i="17"/>
  <c r="Q133" i="17" s="1"/>
  <c r="P133" i="17" s="1"/>
  <c r="R134" i="17"/>
  <c r="Q134" i="17" s="1"/>
  <c r="P134" i="17" s="1"/>
  <c r="R135" i="17"/>
  <c r="Q135" i="17" s="1"/>
  <c r="P135" i="17" s="1"/>
  <c r="R136" i="17"/>
  <c r="Q136" i="17" s="1"/>
  <c r="P136" i="17" s="1"/>
  <c r="R137" i="17"/>
  <c r="Q137" i="17" s="1"/>
  <c r="P137" i="17" s="1"/>
  <c r="R138" i="17"/>
  <c r="Q138" i="17" s="1"/>
  <c r="P138" i="17" s="1"/>
  <c r="R139" i="17"/>
  <c r="Q139" i="17" s="1"/>
  <c r="P139" i="17" s="1"/>
  <c r="R140" i="17"/>
  <c r="Q140" i="17" s="1"/>
  <c r="P140" i="17" s="1"/>
  <c r="R141" i="17"/>
  <c r="Q141" i="17" s="1"/>
  <c r="P141" i="17" s="1"/>
  <c r="R142" i="17"/>
  <c r="Q142" i="17" s="1"/>
  <c r="P142" i="17" s="1"/>
  <c r="R143" i="17"/>
  <c r="Q143" i="17" s="1"/>
  <c r="P143" i="17" s="1"/>
  <c r="R144" i="17"/>
  <c r="Q144" i="17" s="1"/>
  <c r="P144" i="17" s="1"/>
  <c r="R145" i="17"/>
  <c r="Q145" i="17" s="1"/>
  <c r="P145" i="17" s="1"/>
  <c r="R146" i="17"/>
  <c r="Q146" i="17" s="1"/>
  <c r="P146" i="17" s="1"/>
  <c r="R147" i="17"/>
  <c r="Q147" i="17" s="1"/>
  <c r="P147" i="17" s="1"/>
  <c r="R148" i="17"/>
  <c r="Q148" i="17" s="1"/>
  <c r="P148" i="17" s="1"/>
  <c r="R149" i="17"/>
  <c r="Q149" i="17" s="1"/>
  <c r="P149" i="17" s="1"/>
  <c r="R150" i="17"/>
  <c r="Q150" i="17" s="1"/>
  <c r="P150" i="17" s="1"/>
  <c r="R151" i="17"/>
  <c r="Q151" i="17" s="1"/>
  <c r="P151" i="17" s="1"/>
  <c r="R152" i="17"/>
  <c r="Q152" i="17" s="1"/>
  <c r="P152" i="17" s="1"/>
  <c r="R153" i="17"/>
  <c r="Q153" i="17" s="1"/>
  <c r="P153" i="17" s="1"/>
  <c r="R154" i="17"/>
  <c r="Q154" i="17" s="1"/>
  <c r="P154" i="17" s="1"/>
  <c r="R155" i="17"/>
  <c r="Q155" i="17" s="1"/>
  <c r="P155" i="17" s="1"/>
  <c r="R156" i="17"/>
  <c r="Q156" i="17" s="1"/>
  <c r="P156" i="17" s="1"/>
  <c r="R157" i="17"/>
  <c r="Q157" i="17" s="1"/>
  <c r="P157" i="17" s="1"/>
  <c r="R158" i="17"/>
  <c r="Q158" i="17" s="1"/>
  <c r="P158" i="17" s="1"/>
  <c r="R159" i="17"/>
  <c r="Q159" i="17" s="1"/>
  <c r="P159" i="17" s="1"/>
  <c r="R160" i="17"/>
  <c r="Q160" i="17" s="1"/>
  <c r="P160" i="17" s="1"/>
  <c r="R161" i="17"/>
  <c r="Q161" i="17" s="1"/>
  <c r="P161" i="17" s="1"/>
  <c r="R162" i="17"/>
  <c r="Q162" i="17" s="1"/>
  <c r="P162" i="17" s="1"/>
  <c r="R163" i="17"/>
  <c r="Q163" i="17" s="1"/>
  <c r="P163" i="17" s="1"/>
  <c r="R164" i="17"/>
  <c r="Q164" i="17" s="1"/>
  <c r="P164" i="17" s="1"/>
  <c r="R165" i="17"/>
  <c r="Q165" i="17" s="1"/>
  <c r="P165" i="17" s="1"/>
  <c r="R166" i="17"/>
  <c r="Q166" i="17" s="1"/>
  <c r="P166" i="17" s="1"/>
  <c r="R167" i="17"/>
  <c r="Q167" i="17" s="1"/>
  <c r="P167" i="17" s="1"/>
  <c r="R168" i="17"/>
  <c r="Q168" i="17" s="1"/>
  <c r="P168" i="17" s="1"/>
  <c r="R169" i="17"/>
  <c r="Q169" i="17" s="1"/>
  <c r="P169" i="17" s="1"/>
  <c r="R170" i="17"/>
  <c r="Q170" i="17" s="1"/>
  <c r="P170" i="17" s="1"/>
  <c r="R171" i="17"/>
  <c r="Q171" i="17" s="1"/>
  <c r="P171" i="17" s="1"/>
  <c r="R172" i="17"/>
  <c r="Q172" i="17" s="1"/>
  <c r="P172" i="17" s="1"/>
  <c r="R173" i="17"/>
  <c r="Q173" i="17" s="1"/>
  <c r="P173" i="17" s="1"/>
  <c r="R174" i="17"/>
  <c r="Q174" i="17" s="1"/>
  <c r="P174" i="17" s="1"/>
  <c r="R175" i="17"/>
  <c r="Q175" i="17" s="1"/>
  <c r="P175" i="17" s="1"/>
  <c r="R176" i="17"/>
  <c r="Q176" i="17" s="1"/>
  <c r="P176" i="17" s="1"/>
  <c r="R177" i="17"/>
  <c r="Q177" i="17" s="1"/>
  <c r="P177" i="17" s="1"/>
  <c r="R178" i="17"/>
  <c r="Q178" i="17" s="1"/>
  <c r="P178" i="17" s="1"/>
  <c r="R179" i="17"/>
  <c r="Q179" i="17" s="1"/>
  <c r="P179" i="17" s="1"/>
  <c r="R180" i="17"/>
  <c r="Q180" i="17" s="1"/>
  <c r="P180" i="17" s="1"/>
  <c r="R181" i="17"/>
  <c r="Q181" i="17" s="1"/>
  <c r="P181" i="17" s="1"/>
  <c r="R182" i="17"/>
  <c r="Q182" i="17" s="1"/>
  <c r="P182" i="17" s="1"/>
  <c r="R183" i="17"/>
  <c r="Q183" i="17" s="1"/>
  <c r="P183" i="17" s="1"/>
  <c r="R184" i="17"/>
  <c r="Q184" i="17" s="1"/>
  <c r="P184" i="17" s="1"/>
  <c r="R185" i="17"/>
  <c r="Q185" i="17" s="1"/>
  <c r="P185" i="17" s="1"/>
  <c r="R186" i="17"/>
  <c r="Q186" i="17" s="1"/>
  <c r="P186" i="17" s="1"/>
  <c r="R187" i="17"/>
  <c r="Q187" i="17" s="1"/>
  <c r="P187" i="17" s="1"/>
  <c r="R188" i="17"/>
  <c r="Q188" i="17" s="1"/>
  <c r="P188" i="17" s="1"/>
  <c r="R189" i="17"/>
  <c r="Q189" i="17" s="1"/>
  <c r="P189" i="17" s="1"/>
  <c r="R190" i="17"/>
  <c r="Q190" i="17" s="1"/>
  <c r="P190" i="17" s="1"/>
  <c r="R191" i="17"/>
  <c r="Q191" i="17" s="1"/>
  <c r="P191" i="17" s="1"/>
  <c r="R192" i="17"/>
  <c r="Q192" i="17" s="1"/>
  <c r="P192" i="17" s="1"/>
  <c r="R193" i="17"/>
  <c r="Q193" i="17" s="1"/>
  <c r="P193" i="17" s="1"/>
  <c r="R194" i="17"/>
  <c r="Q194" i="17" s="1"/>
  <c r="P194" i="17" s="1"/>
  <c r="R195" i="17"/>
  <c r="Q195" i="17" s="1"/>
  <c r="P195" i="17" s="1"/>
  <c r="R196" i="17"/>
  <c r="Q196" i="17" s="1"/>
  <c r="P196" i="17" s="1"/>
  <c r="R197" i="17"/>
  <c r="Q197" i="17" s="1"/>
  <c r="P197" i="17" s="1"/>
  <c r="R198" i="17"/>
  <c r="Q198" i="17" s="1"/>
  <c r="P198" i="17" s="1"/>
  <c r="R199" i="17"/>
  <c r="Q199" i="17" s="1"/>
  <c r="P199" i="17" s="1"/>
  <c r="R200" i="17"/>
  <c r="Q200" i="17" s="1"/>
  <c r="P200" i="17" s="1"/>
  <c r="R201" i="17"/>
  <c r="Q201" i="17" s="1"/>
  <c r="P201" i="17" s="1"/>
  <c r="R202" i="17"/>
  <c r="Q202" i="17" s="1"/>
  <c r="P202" i="17" s="1"/>
  <c r="R203" i="17"/>
  <c r="Q203" i="17" s="1"/>
  <c r="P203" i="17" s="1"/>
  <c r="R204" i="17"/>
  <c r="Q204" i="17" s="1"/>
  <c r="P204" i="17" s="1"/>
  <c r="R205" i="17"/>
  <c r="Q205" i="17" s="1"/>
  <c r="P205" i="17" s="1"/>
  <c r="R206" i="17"/>
  <c r="Q206" i="17" s="1"/>
  <c r="P206" i="17" s="1"/>
  <c r="R207" i="17"/>
  <c r="Q207" i="17" s="1"/>
  <c r="P207" i="17" s="1"/>
  <c r="R208" i="17"/>
  <c r="Q208" i="17" s="1"/>
  <c r="P208" i="17" s="1"/>
  <c r="R209" i="17"/>
  <c r="Q209" i="17" s="1"/>
  <c r="P209" i="17" s="1"/>
  <c r="R210" i="17"/>
  <c r="Q210" i="17" s="1"/>
  <c r="P210" i="17" s="1"/>
  <c r="R211" i="17"/>
  <c r="Q211" i="17" s="1"/>
  <c r="P211" i="17" s="1"/>
  <c r="R212" i="17"/>
  <c r="Q212" i="17" s="1"/>
  <c r="P212" i="17" s="1"/>
  <c r="R213" i="17"/>
  <c r="Q213" i="17" s="1"/>
  <c r="P213" i="17" s="1"/>
  <c r="R214" i="17"/>
  <c r="Q214" i="17" s="1"/>
  <c r="P214" i="17" s="1"/>
  <c r="R215" i="17"/>
  <c r="Q215" i="17" s="1"/>
  <c r="P215" i="17" s="1"/>
  <c r="R216" i="17"/>
  <c r="Q216" i="17" s="1"/>
  <c r="P216" i="17" s="1"/>
  <c r="R217" i="17"/>
  <c r="Q217" i="17" s="1"/>
  <c r="P217" i="17" s="1"/>
  <c r="R218" i="17"/>
  <c r="Q218" i="17" s="1"/>
  <c r="P218" i="17" s="1"/>
  <c r="R219" i="17"/>
  <c r="Q219" i="17" s="1"/>
  <c r="P219" i="17" s="1"/>
  <c r="R220" i="17"/>
  <c r="Q220" i="17" s="1"/>
  <c r="P220" i="17" s="1"/>
  <c r="R221" i="17"/>
  <c r="Q221" i="17" s="1"/>
  <c r="P221" i="17" s="1"/>
  <c r="R222" i="17"/>
  <c r="Q222" i="17" s="1"/>
  <c r="P222" i="17" s="1"/>
  <c r="R223" i="17"/>
  <c r="Q223" i="17" s="1"/>
  <c r="P223" i="17" s="1"/>
  <c r="R224" i="17"/>
  <c r="Q224" i="17" s="1"/>
  <c r="P224" i="17" s="1"/>
  <c r="R225" i="17"/>
  <c r="Q225" i="17" s="1"/>
  <c r="P225" i="17" s="1"/>
  <c r="R226" i="17"/>
  <c r="Q226" i="17" s="1"/>
  <c r="P226" i="17" s="1"/>
  <c r="R227" i="17"/>
  <c r="Q227" i="17" s="1"/>
  <c r="P227" i="17" s="1"/>
  <c r="R228" i="17"/>
  <c r="Q228" i="17" s="1"/>
  <c r="P228" i="17" s="1"/>
  <c r="R229" i="17"/>
  <c r="Q229" i="17" s="1"/>
  <c r="P229" i="17" s="1"/>
  <c r="R230" i="17"/>
  <c r="Q230" i="17" s="1"/>
  <c r="P230" i="17" s="1"/>
  <c r="R231" i="17"/>
  <c r="Q231" i="17" s="1"/>
  <c r="P231" i="17" s="1"/>
  <c r="R232" i="17"/>
  <c r="Q232" i="17" s="1"/>
  <c r="P232" i="17" s="1"/>
  <c r="R233" i="17"/>
  <c r="Q233" i="17" s="1"/>
  <c r="P233" i="17" s="1"/>
  <c r="R234" i="17"/>
  <c r="Q234" i="17" s="1"/>
  <c r="P234" i="17" s="1"/>
  <c r="R235" i="17"/>
  <c r="Q235" i="17" s="1"/>
  <c r="P235" i="17" s="1"/>
  <c r="R236" i="17"/>
  <c r="Q236" i="17" s="1"/>
  <c r="P236" i="17" s="1"/>
  <c r="R237" i="17"/>
  <c r="Q237" i="17" s="1"/>
  <c r="P237" i="17" s="1"/>
  <c r="R238" i="17"/>
  <c r="Q238" i="17" s="1"/>
  <c r="P238" i="17" s="1"/>
  <c r="R239" i="17"/>
  <c r="Q239" i="17" s="1"/>
  <c r="P239" i="17" s="1"/>
  <c r="R240" i="17"/>
  <c r="Q240" i="17" s="1"/>
  <c r="P240" i="17" s="1"/>
  <c r="R241" i="17"/>
  <c r="Q241" i="17" s="1"/>
  <c r="P241" i="17" s="1"/>
  <c r="R242" i="17"/>
  <c r="Q242" i="17" s="1"/>
  <c r="P242" i="17" s="1"/>
  <c r="R243" i="17"/>
  <c r="Q243" i="17" s="1"/>
  <c r="P243" i="17" s="1"/>
  <c r="R244" i="17"/>
  <c r="Q244" i="17" s="1"/>
  <c r="P244" i="17" s="1"/>
  <c r="R245" i="17"/>
  <c r="Q245" i="17" s="1"/>
  <c r="P245" i="17" s="1"/>
  <c r="R246" i="17"/>
  <c r="Q246" i="17" s="1"/>
  <c r="P246" i="17" s="1"/>
  <c r="R247" i="17"/>
  <c r="Q247" i="17" s="1"/>
  <c r="P247" i="17" s="1"/>
  <c r="R248" i="17"/>
  <c r="Q248" i="17" s="1"/>
  <c r="P248" i="17" s="1"/>
  <c r="R249" i="17"/>
  <c r="Q249" i="17" s="1"/>
  <c r="P249" i="17" s="1"/>
  <c r="R250" i="17"/>
  <c r="Q250" i="17" s="1"/>
  <c r="P250" i="17" s="1"/>
  <c r="R251" i="17"/>
  <c r="Q251" i="17" s="1"/>
  <c r="P251" i="17" s="1"/>
  <c r="R252" i="17"/>
  <c r="Q252" i="17" s="1"/>
  <c r="P252" i="17" s="1"/>
  <c r="R253" i="17"/>
  <c r="Q253" i="17" s="1"/>
  <c r="P253" i="17" s="1"/>
  <c r="R254" i="17"/>
  <c r="Q254" i="17" s="1"/>
  <c r="P254" i="17" s="1"/>
  <c r="R255" i="17"/>
  <c r="Q255" i="17" s="1"/>
  <c r="P255" i="17" s="1"/>
  <c r="R256" i="17"/>
  <c r="Q256" i="17" s="1"/>
  <c r="P256" i="17" s="1"/>
  <c r="R257" i="17"/>
  <c r="Q257" i="17" s="1"/>
  <c r="P257" i="17" s="1"/>
  <c r="R258" i="17"/>
  <c r="Q258" i="17" s="1"/>
  <c r="P258" i="17" s="1"/>
  <c r="R259" i="17"/>
  <c r="Q259" i="17" s="1"/>
  <c r="P259" i="17" s="1"/>
  <c r="R260" i="17"/>
  <c r="Q260" i="17" s="1"/>
  <c r="P260" i="17" s="1"/>
  <c r="R261" i="17"/>
  <c r="Q261" i="17" s="1"/>
  <c r="P261" i="17" s="1"/>
  <c r="R262" i="17"/>
  <c r="Q262" i="17" s="1"/>
  <c r="P262" i="17" s="1"/>
  <c r="R263" i="17"/>
  <c r="Q263" i="17" s="1"/>
  <c r="P263" i="17" s="1"/>
  <c r="R264" i="17"/>
  <c r="Q264" i="17" s="1"/>
  <c r="P264" i="17" s="1"/>
  <c r="R265" i="17"/>
  <c r="Q265" i="17" s="1"/>
  <c r="P265" i="17" s="1"/>
  <c r="R266" i="17"/>
  <c r="Q266" i="17" s="1"/>
  <c r="P266" i="17" s="1"/>
  <c r="R267" i="17"/>
  <c r="Q267" i="17" s="1"/>
  <c r="P267" i="17" s="1"/>
  <c r="R268" i="17"/>
  <c r="Q268" i="17" s="1"/>
  <c r="P268" i="17" s="1"/>
  <c r="R269" i="17"/>
  <c r="Q269" i="17" s="1"/>
  <c r="P269" i="17" s="1"/>
  <c r="R270" i="17"/>
  <c r="Q270" i="17" s="1"/>
  <c r="P270" i="17" s="1"/>
  <c r="R271" i="17"/>
  <c r="Q271" i="17" s="1"/>
  <c r="P271" i="17" s="1"/>
  <c r="R272" i="17"/>
  <c r="Q272" i="17" s="1"/>
  <c r="P272" i="17" s="1"/>
  <c r="R273" i="17"/>
  <c r="Q273" i="17" s="1"/>
  <c r="P273" i="17" s="1"/>
  <c r="R274" i="17"/>
  <c r="Q274" i="17" s="1"/>
  <c r="P274" i="17" s="1"/>
  <c r="R275" i="17"/>
  <c r="Q275" i="17" s="1"/>
  <c r="P275" i="17" s="1"/>
  <c r="R276" i="17"/>
  <c r="Q276" i="17" s="1"/>
  <c r="P276" i="17" s="1"/>
  <c r="R277" i="17"/>
  <c r="Q277" i="17" s="1"/>
  <c r="P277" i="17" s="1"/>
  <c r="R278" i="17"/>
  <c r="Q278" i="17" s="1"/>
  <c r="P278" i="17" s="1"/>
  <c r="R279" i="17"/>
  <c r="Q279" i="17" s="1"/>
  <c r="P279" i="17" s="1"/>
  <c r="R280" i="17"/>
  <c r="Q280" i="17" s="1"/>
  <c r="P280" i="17" s="1"/>
  <c r="R281" i="17"/>
  <c r="Q281" i="17" s="1"/>
  <c r="P281" i="17" s="1"/>
  <c r="R282" i="17"/>
  <c r="Q282" i="17" s="1"/>
  <c r="P282" i="17" s="1"/>
  <c r="R283" i="17"/>
  <c r="Q283" i="17" s="1"/>
  <c r="P283" i="17" s="1"/>
  <c r="R284" i="17"/>
  <c r="Q284" i="17" s="1"/>
  <c r="P284" i="17" s="1"/>
  <c r="R285" i="17"/>
  <c r="Q285" i="17" s="1"/>
  <c r="P285" i="17" s="1"/>
  <c r="R286" i="17"/>
  <c r="Q286" i="17" s="1"/>
  <c r="P286" i="17" s="1"/>
  <c r="R287" i="17"/>
  <c r="Q287" i="17" s="1"/>
  <c r="P287" i="17" s="1"/>
  <c r="R288" i="17"/>
  <c r="Q288" i="17" s="1"/>
  <c r="P288" i="17" s="1"/>
  <c r="R289" i="17"/>
  <c r="Q289" i="17" s="1"/>
  <c r="P289" i="17" s="1"/>
  <c r="R290" i="17"/>
  <c r="Q290" i="17" s="1"/>
  <c r="P290" i="17" s="1"/>
  <c r="R291" i="17"/>
  <c r="Q291" i="17" s="1"/>
  <c r="P291" i="17" s="1"/>
  <c r="R292" i="17"/>
  <c r="Q292" i="17" s="1"/>
  <c r="P292" i="17" s="1"/>
  <c r="R293" i="17"/>
  <c r="Q293" i="17" s="1"/>
  <c r="P293" i="17" s="1"/>
  <c r="R294" i="17"/>
  <c r="Q294" i="17" s="1"/>
  <c r="P294" i="17" s="1"/>
  <c r="R295" i="17"/>
  <c r="Q295" i="17" s="1"/>
  <c r="P295" i="17" s="1"/>
  <c r="R296" i="17"/>
  <c r="Q296" i="17" s="1"/>
  <c r="P296" i="17" s="1"/>
  <c r="R297" i="17"/>
  <c r="Q297" i="17" s="1"/>
  <c r="P297" i="17" s="1"/>
  <c r="R298" i="17"/>
  <c r="Q298" i="17" s="1"/>
  <c r="P298" i="17" s="1"/>
  <c r="R299" i="17"/>
  <c r="Q299" i="17" s="1"/>
  <c r="P299" i="17" s="1"/>
  <c r="R300" i="17"/>
  <c r="Q300" i="17" s="1"/>
  <c r="P300" i="17" s="1"/>
  <c r="R301" i="17"/>
  <c r="Q301" i="17" s="1"/>
  <c r="P301" i="17" s="1"/>
  <c r="R302" i="17"/>
  <c r="Q302" i="17" s="1"/>
  <c r="P302" i="17" s="1"/>
  <c r="R303" i="17"/>
  <c r="Q303" i="17" s="1"/>
  <c r="P303" i="17" s="1"/>
  <c r="R304" i="17"/>
  <c r="Q304" i="17" s="1"/>
  <c r="P304" i="17" s="1"/>
  <c r="R305" i="17"/>
  <c r="Q305" i="17" s="1"/>
  <c r="P305" i="17" s="1"/>
  <c r="R306" i="17"/>
  <c r="Q306" i="17" s="1"/>
  <c r="P306" i="17" s="1"/>
  <c r="R307" i="17"/>
  <c r="Q307" i="17" s="1"/>
  <c r="P307" i="17" s="1"/>
  <c r="R308" i="17"/>
  <c r="Q308" i="17" s="1"/>
  <c r="P308" i="17" s="1"/>
  <c r="R309" i="17"/>
  <c r="Q309" i="17" s="1"/>
  <c r="P309" i="17" s="1"/>
  <c r="R310" i="17"/>
  <c r="Q310" i="17" s="1"/>
  <c r="P310" i="17" s="1"/>
  <c r="R311" i="17"/>
  <c r="Q311" i="17" s="1"/>
  <c r="P311" i="17" s="1"/>
  <c r="R312" i="17"/>
  <c r="Q312" i="17" s="1"/>
  <c r="P312" i="17" s="1"/>
  <c r="R313" i="17"/>
  <c r="Q313" i="17" s="1"/>
  <c r="P313" i="17" s="1"/>
  <c r="R314" i="17"/>
  <c r="Q314" i="17" s="1"/>
  <c r="P314" i="17" s="1"/>
  <c r="R315" i="17"/>
  <c r="Q315" i="17" s="1"/>
  <c r="P315" i="17" s="1"/>
  <c r="R316" i="17"/>
  <c r="Q316" i="17" s="1"/>
  <c r="P316" i="17" s="1"/>
  <c r="R317" i="17"/>
  <c r="Q317" i="17" s="1"/>
  <c r="P317" i="17" s="1"/>
  <c r="R318" i="17"/>
  <c r="Q318" i="17" s="1"/>
  <c r="P318" i="17" s="1"/>
  <c r="R319" i="17"/>
  <c r="Q319" i="17" s="1"/>
  <c r="P319" i="17" s="1"/>
  <c r="R320" i="17"/>
  <c r="Q320" i="17" s="1"/>
  <c r="P320" i="17" s="1"/>
  <c r="R321" i="17"/>
  <c r="Q321" i="17" s="1"/>
  <c r="P321" i="17" s="1"/>
  <c r="R322" i="17"/>
  <c r="Q322" i="17" s="1"/>
  <c r="P322" i="17" s="1"/>
  <c r="R323" i="17"/>
  <c r="Q323" i="17" s="1"/>
  <c r="P323" i="17" s="1"/>
  <c r="R324" i="17"/>
  <c r="Q324" i="17" s="1"/>
  <c r="P324" i="17" s="1"/>
  <c r="R325" i="17"/>
  <c r="Q325" i="17" s="1"/>
  <c r="P325" i="17" s="1"/>
  <c r="R326" i="17"/>
  <c r="Q326" i="17" s="1"/>
  <c r="P326" i="17" s="1"/>
  <c r="R327" i="17"/>
  <c r="Q327" i="17" s="1"/>
  <c r="P327" i="17" s="1"/>
  <c r="R328" i="17"/>
  <c r="Q328" i="17" s="1"/>
  <c r="P328" i="17" s="1"/>
  <c r="R329" i="17"/>
  <c r="Q329" i="17" s="1"/>
  <c r="P329" i="17" s="1"/>
  <c r="R330" i="17"/>
  <c r="Q330" i="17" s="1"/>
  <c r="P330" i="17" s="1"/>
  <c r="R331" i="17"/>
  <c r="Q331" i="17" s="1"/>
  <c r="P331" i="17" s="1"/>
  <c r="R332" i="17"/>
  <c r="Q332" i="17" s="1"/>
  <c r="P332" i="17" s="1"/>
  <c r="R333" i="17"/>
  <c r="Q333" i="17" s="1"/>
  <c r="P333" i="17" s="1"/>
  <c r="R334" i="17"/>
  <c r="Q334" i="17" s="1"/>
  <c r="P334" i="17" s="1"/>
  <c r="R335" i="17"/>
  <c r="Q335" i="17" s="1"/>
  <c r="P335" i="17" s="1"/>
  <c r="R336" i="17"/>
  <c r="Q336" i="17" s="1"/>
  <c r="P336" i="17" s="1"/>
  <c r="R337" i="17"/>
  <c r="Q337" i="17" s="1"/>
  <c r="P337" i="17" s="1"/>
  <c r="R338" i="17"/>
  <c r="Q338" i="17" s="1"/>
  <c r="P338" i="17" s="1"/>
  <c r="R339" i="17"/>
  <c r="Q339" i="17" s="1"/>
  <c r="P339" i="17" s="1"/>
  <c r="R340" i="17"/>
  <c r="Q340" i="17" s="1"/>
  <c r="P340" i="17" s="1"/>
  <c r="R341" i="17"/>
  <c r="Q341" i="17" s="1"/>
  <c r="P341" i="17" s="1"/>
  <c r="R342" i="17"/>
  <c r="Q342" i="17" s="1"/>
  <c r="P342" i="17" s="1"/>
  <c r="R343" i="17"/>
  <c r="Q343" i="17" s="1"/>
  <c r="P343" i="17" s="1"/>
  <c r="R344" i="17"/>
  <c r="Q344" i="17" s="1"/>
  <c r="P344" i="17" s="1"/>
  <c r="R345" i="17"/>
  <c r="Q345" i="17" s="1"/>
  <c r="P345" i="17" s="1"/>
  <c r="R346" i="17"/>
  <c r="Q346" i="17" s="1"/>
  <c r="P346" i="17" s="1"/>
  <c r="R347" i="17"/>
  <c r="Q347" i="17" s="1"/>
  <c r="P347" i="17" s="1"/>
  <c r="R348" i="17"/>
  <c r="Q348" i="17" s="1"/>
  <c r="P348" i="17" s="1"/>
  <c r="R349" i="17"/>
  <c r="Q349" i="17" s="1"/>
  <c r="P349" i="17" s="1"/>
  <c r="R350" i="17"/>
  <c r="Q350" i="17" s="1"/>
  <c r="P350" i="17" s="1"/>
  <c r="R351" i="17"/>
  <c r="Q351" i="17" s="1"/>
  <c r="P351" i="17" s="1"/>
  <c r="R352" i="17"/>
  <c r="Q352" i="17" s="1"/>
  <c r="P352" i="17" s="1"/>
  <c r="R353" i="17"/>
  <c r="Q353" i="17" s="1"/>
  <c r="P353" i="17" s="1"/>
  <c r="R354" i="17"/>
  <c r="Q354" i="17" s="1"/>
  <c r="P354" i="17" s="1"/>
  <c r="R355" i="17"/>
  <c r="Q355" i="17" s="1"/>
  <c r="P355" i="17" s="1"/>
  <c r="R356" i="17"/>
  <c r="Q356" i="17" s="1"/>
  <c r="P356" i="17" s="1"/>
  <c r="R357" i="17"/>
  <c r="Q357" i="17" s="1"/>
  <c r="P357" i="17" s="1"/>
  <c r="R358" i="17"/>
  <c r="Q358" i="17" s="1"/>
  <c r="P358" i="17" s="1"/>
  <c r="R359" i="17"/>
  <c r="Q359" i="17" s="1"/>
  <c r="P359" i="17" s="1"/>
  <c r="R360" i="17"/>
  <c r="Q360" i="17" s="1"/>
  <c r="P360" i="17" s="1"/>
  <c r="R361" i="17"/>
  <c r="Q361" i="17" s="1"/>
  <c r="P361" i="17" s="1"/>
  <c r="R362" i="17"/>
  <c r="Q362" i="17" s="1"/>
  <c r="P362" i="17" s="1"/>
  <c r="R363" i="17"/>
  <c r="Q363" i="17" s="1"/>
  <c r="P363" i="17" s="1"/>
  <c r="R364" i="17"/>
  <c r="Q364" i="17" s="1"/>
  <c r="P364" i="17" s="1"/>
  <c r="R365" i="17"/>
  <c r="Q365" i="17" s="1"/>
  <c r="P365" i="17" s="1"/>
  <c r="R366" i="17"/>
  <c r="Q366" i="17" s="1"/>
  <c r="P366" i="17" s="1"/>
  <c r="R367" i="17"/>
  <c r="Q367" i="17" s="1"/>
  <c r="P367" i="17" s="1"/>
  <c r="R368" i="17"/>
  <c r="Q368" i="17" s="1"/>
  <c r="P368" i="17" s="1"/>
  <c r="R369" i="17"/>
  <c r="Q369" i="17" s="1"/>
  <c r="P369" i="17" s="1"/>
  <c r="R370" i="17"/>
  <c r="Q370" i="17" s="1"/>
  <c r="P370" i="17" s="1"/>
  <c r="R371" i="17"/>
  <c r="Q371" i="17" s="1"/>
  <c r="P371" i="17" s="1"/>
  <c r="R372" i="17"/>
  <c r="Q372" i="17" s="1"/>
  <c r="P372" i="17" s="1"/>
  <c r="R373" i="17"/>
  <c r="Q373" i="17" s="1"/>
  <c r="P373" i="17" s="1"/>
  <c r="R374" i="17"/>
  <c r="Q374" i="17" s="1"/>
  <c r="P374" i="17" s="1"/>
  <c r="R375" i="17"/>
  <c r="Q375" i="17" s="1"/>
  <c r="P375" i="17" s="1"/>
  <c r="R376" i="17"/>
  <c r="Q376" i="17" s="1"/>
  <c r="P376" i="17" s="1"/>
  <c r="R377" i="17"/>
  <c r="Q377" i="17" s="1"/>
  <c r="P377" i="17" s="1"/>
  <c r="R378" i="17"/>
  <c r="Q378" i="17" s="1"/>
  <c r="P378" i="17" s="1"/>
  <c r="R379" i="17"/>
  <c r="Q379" i="17" s="1"/>
  <c r="P379" i="17" s="1"/>
  <c r="R380" i="17"/>
  <c r="Q380" i="17" s="1"/>
  <c r="P380" i="17" s="1"/>
  <c r="R381" i="17"/>
  <c r="Q381" i="17" s="1"/>
  <c r="P381" i="17" s="1"/>
  <c r="R382" i="17"/>
  <c r="Q382" i="17" s="1"/>
  <c r="P382" i="17" s="1"/>
  <c r="R383" i="17"/>
  <c r="Q383" i="17" s="1"/>
  <c r="P383" i="17" s="1"/>
  <c r="R384" i="17"/>
  <c r="Q384" i="17" s="1"/>
  <c r="P384" i="17" s="1"/>
  <c r="R385" i="17"/>
  <c r="Q385" i="17" s="1"/>
  <c r="P385" i="17" s="1"/>
  <c r="R386" i="17"/>
  <c r="Q386" i="17" s="1"/>
  <c r="P386" i="17" s="1"/>
  <c r="R387" i="17"/>
  <c r="Q387" i="17" s="1"/>
  <c r="P387" i="17" s="1"/>
  <c r="R388" i="17"/>
  <c r="Q388" i="17" s="1"/>
  <c r="P388" i="17" s="1"/>
  <c r="R389" i="17"/>
  <c r="Q389" i="17" s="1"/>
  <c r="P389" i="17" s="1"/>
  <c r="R390" i="17"/>
  <c r="Q390" i="17" s="1"/>
  <c r="P390" i="17" s="1"/>
  <c r="R391" i="17"/>
  <c r="Q391" i="17" s="1"/>
  <c r="P391" i="17" s="1"/>
  <c r="R392" i="17"/>
  <c r="Q392" i="17" s="1"/>
  <c r="P392" i="17" s="1"/>
  <c r="R393" i="17"/>
  <c r="Q393" i="17" s="1"/>
  <c r="P393" i="17" s="1"/>
  <c r="R394" i="17"/>
  <c r="Q394" i="17" s="1"/>
  <c r="P394" i="17" s="1"/>
  <c r="R395" i="17"/>
  <c r="Q395" i="17" s="1"/>
  <c r="P395" i="17" s="1"/>
  <c r="R396" i="17"/>
  <c r="Q396" i="17" s="1"/>
  <c r="P396" i="17" s="1"/>
  <c r="R397" i="17"/>
  <c r="Q397" i="17" s="1"/>
  <c r="P397" i="17" s="1"/>
  <c r="R398" i="17"/>
  <c r="Q398" i="17" s="1"/>
  <c r="P398" i="17" s="1"/>
  <c r="R399" i="17"/>
  <c r="Q399" i="17" s="1"/>
  <c r="P399" i="17" s="1"/>
  <c r="R400" i="17"/>
  <c r="Q400" i="17" s="1"/>
  <c r="P400" i="17" s="1"/>
  <c r="R401" i="17"/>
  <c r="Q401" i="17" s="1"/>
  <c r="P401" i="17" s="1"/>
  <c r="R402" i="17"/>
  <c r="Q402" i="17" s="1"/>
  <c r="P402" i="17" s="1"/>
  <c r="R403" i="17"/>
  <c r="Q403" i="17" s="1"/>
  <c r="P403" i="17" s="1"/>
  <c r="R404" i="17"/>
  <c r="Q404" i="17" s="1"/>
  <c r="P404" i="17" s="1"/>
  <c r="R405" i="17"/>
  <c r="Q405" i="17" s="1"/>
  <c r="P405" i="17" s="1"/>
  <c r="R406" i="17"/>
  <c r="Q406" i="17" s="1"/>
  <c r="P406" i="17" s="1"/>
  <c r="R407" i="17"/>
  <c r="Q407" i="17" s="1"/>
  <c r="P407" i="17" s="1"/>
  <c r="R408" i="17"/>
  <c r="Q408" i="17" s="1"/>
  <c r="P408" i="17" s="1"/>
  <c r="R409" i="17"/>
  <c r="Q409" i="17" s="1"/>
  <c r="P409" i="17" s="1"/>
  <c r="R410" i="17"/>
  <c r="Q410" i="17" s="1"/>
  <c r="P410" i="17" s="1"/>
  <c r="R411" i="17"/>
  <c r="Q411" i="17" s="1"/>
  <c r="P411" i="17" s="1"/>
  <c r="R412" i="17"/>
  <c r="Q412" i="17" s="1"/>
  <c r="P412" i="17" s="1"/>
  <c r="R413" i="17"/>
  <c r="Q413" i="17" s="1"/>
  <c r="P413" i="17" s="1"/>
  <c r="R414" i="17"/>
  <c r="Q414" i="17" s="1"/>
  <c r="P414" i="17" s="1"/>
  <c r="R415" i="17"/>
  <c r="Q415" i="17" s="1"/>
  <c r="P415" i="17" s="1"/>
  <c r="R416" i="17"/>
  <c r="Q416" i="17" s="1"/>
  <c r="P416" i="17" s="1"/>
  <c r="R417" i="17"/>
  <c r="Q417" i="17" s="1"/>
  <c r="P417" i="17" s="1"/>
  <c r="R418" i="17"/>
  <c r="Q418" i="17" s="1"/>
  <c r="P418" i="17" s="1"/>
  <c r="R419" i="17"/>
  <c r="Q419" i="17" s="1"/>
  <c r="P419" i="17" s="1"/>
  <c r="R420" i="17"/>
  <c r="Q420" i="17" s="1"/>
  <c r="P420" i="17" s="1"/>
  <c r="R421" i="17"/>
  <c r="Q421" i="17" s="1"/>
  <c r="P421" i="17" s="1"/>
  <c r="R422" i="17"/>
  <c r="Q422" i="17" s="1"/>
  <c r="P422" i="17" s="1"/>
  <c r="R423" i="17"/>
  <c r="Q423" i="17" s="1"/>
  <c r="P423" i="17" s="1"/>
  <c r="R424" i="17"/>
  <c r="Q424" i="17" s="1"/>
  <c r="P424" i="17" s="1"/>
  <c r="R425" i="17"/>
  <c r="Q425" i="17" s="1"/>
  <c r="P425" i="17" s="1"/>
  <c r="R426" i="17"/>
  <c r="Q426" i="17" s="1"/>
  <c r="P426" i="17" s="1"/>
  <c r="R427" i="17"/>
  <c r="Q427" i="17" s="1"/>
  <c r="P427" i="17" s="1"/>
  <c r="R428" i="17"/>
  <c r="Q428" i="17" s="1"/>
  <c r="P428" i="17" s="1"/>
  <c r="R429" i="17"/>
  <c r="Q429" i="17" s="1"/>
  <c r="P429" i="17" s="1"/>
  <c r="R430" i="17"/>
  <c r="Q430" i="17" s="1"/>
  <c r="P430" i="17" s="1"/>
  <c r="R431" i="17"/>
  <c r="Q431" i="17" s="1"/>
  <c r="P431" i="17" s="1"/>
  <c r="R432" i="17"/>
  <c r="Q432" i="17" s="1"/>
  <c r="P432" i="17" s="1"/>
  <c r="R433" i="17"/>
  <c r="Q433" i="17" s="1"/>
  <c r="P433" i="17" s="1"/>
  <c r="R434" i="17"/>
  <c r="Q434" i="17" s="1"/>
  <c r="P434" i="17" s="1"/>
  <c r="R435" i="17"/>
  <c r="Q435" i="17" s="1"/>
  <c r="P435" i="17" s="1"/>
  <c r="R436" i="17"/>
  <c r="Q436" i="17" s="1"/>
  <c r="P436" i="17" s="1"/>
  <c r="R437" i="17"/>
  <c r="Q437" i="17" s="1"/>
  <c r="P437" i="17" s="1"/>
  <c r="R438" i="17"/>
  <c r="Q438" i="17" s="1"/>
  <c r="P438" i="17" s="1"/>
  <c r="R439" i="17"/>
  <c r="Q439" i="17" s="1"/>
  <c r="P439" i="17" s="1"/>
  <c r="R440" i="17"/>
  <c r="Q440" i="17" s="1"/>
  <c r="P440" i="17" s="1"/>
  <c r="R441" i="17"/>
  <c r="Q441" i="17" s="1"/>
  <c r="P441" i="17" s="1"/>
  <c r="R442" i="17"/>
  <c r="Q442" i="17" s="1"/>
  <c r="P442" i="17" s="1"/>
  <c r="R443" i="17"/>
  <c r="Q443" i="17" s="1"/>
  <c r="P443" i="17" s="1"/>
  <c r="R444" i="17"/>
  <c r="Q444" i="17" s="1"/>
  <c r="P444" i="17" s="1"/>
  <c r="R445" i="17"/>
  <c r="Q445" i="17" s="1"/>
  <c r="P445" i="17" s="1"/>
  <c r="R446" i="17"/>
  <c r="Q446" i="17" s="1"/>
  <c r="P446" i="17" s="1"/>
  <c r="R447" i="17"/>
  <c r="Q447" i="17" s="1"/>
  <c r="P447" i="17" s="1"/>
  <c r="R448" i="17"/>
  <c r="Q448" i="17" s="1"/>
  <c r="P448" i="17" s="1"/>
  <c r="R449" i="17"/>
  <c r="Q449" i="17" s="1"/>
  <c r="P449" i="17" s="1"/>
  <c r="R450" i="17"/>
  <c r="Q450" i="17" s="1"/>
  <c r="P450" i="17" s="1"/>
  <c r="R451" i="17"/>
  <c r="Q451" i="17" s="1"/>
  <c r="P451" i="17" s="1"/>
  <c r="R452" i="17"/>
  <c r="Q452" i="17" s="1"/>
  <c r="P452" i="17" s="1"/>
  <c r="R453" i="17"/>
  <c r="Q453" i="17" s="1"/>
  <c r="P453" i="17" s="1"/>
  <c r="R454" i="17"/>
  <c r="Q454" i="17" s="1"/>
  <c r="P454" i="17" s="1"/>
  <c r="R455" i="17"/>
  <c r="Q455" i="17" s="1"/>
  <c r="P455" i="17" s="1"/>
  <c r="R456" i="17"/>
  <c r="Q456" i="17" s="1"/>
  <c r="P456" i="17" s="1"/>
  <c r="R457" i="17"/>
  <c r="Q457" i="17" s="1"/>
  <c r="P457" i="17" s="1"/>
  <c r="R458" i="17"/>
  <c r="Q458" i="17" s="1"/>
  <c r="P458" i="17" s="1"/>
  <c r="R459" i="17"/>
  <c r="Q459" i="17" s="1"/>
  <c r="P459" i="17" s="1"/>
  <c r="R460" i="17"/>
  <c r="Q460" i="17" s="1"/>
  <c r="P460" i="17" s="1"/>
  <c r="R461" i="17"/>
  <c r="Q461" i="17" s="1"/>
  <c r="P461" i="17" s="1"/>
  <c r="R462" i="17"/>
  <c r="Q462" i="17" s="1"/>
  <c r="P462" i="17" s="1"/>
  <c r="R463" i="17"/>
  <c r="Q463" i="17" s="1"/>
  <c r="P463" i="17" s="1"/>
  <c r="R464" i="17"/>
  <c r="Q464" i="17" s="1"/>
  <c r="P464" i="17" s="1"/>
  <c r="R465" i="17"/>
  <c r="Q465" i="17" s="1"/>
  <c r="P465" i="17" s="1"/>
  <c r="R466" i="17"/>
  <c r="Q466" i="17" s="1"/>
  <c r="P466" i="17" s="1"/>
  <c r="R467" i="17"/>
  <c r="Q467" i="17" s="1"/>
  <c r="P467" i="17" s="1"/>
  <c r="R468" i="17"/>
  <c r="Q468" i="17" s="1"/>
  <c r="P468" i="17" s="1"/>
  <c r="R469" i="17"/>
  <c r="Q469" i="17" s="1"/>
  <c r="P469" i="17" s="1"/>
  <c r="R470" i="17"/>
  <c r="Q470" i="17" s="1"/>
  <c r="P470" i="17" s="1"/>
  <c r="R471" i="17"/>
  <c r="Q471" i="17" s="1"/>
  <c r="P471" i="17" s="1"/>
  <c r="R472" i="17"/>
  <c r="Q472" i="17" s="1"/>
  <c r="P472" i="17" s="1"/>
  <c r="R473" i="17"/>
  <c r="Q473" i="17" s="1"/>
  <c r="P473" i="17" s="1"/>
  <c r="R474" i="17"/>
  <c r="Q474" i="17" s="1"/>
  <c r="P474" i="17" s="1"/>
  <c r="R475" i="17"/>
  <c r="Q475" i="17" s="1"/>
  <c r="P475" i="17" s="1"/>
  <c r="R476" i="17"/>
  <c r="Q476" i="17" s="1"/>
  <c r="P476" i="17" s="1"/>
  <c r="R477" i="17"/>
  <c r="Q477" i="17" s="1"/>
  <c r="P477" i="17" s="1"/>
  <c r="R478" i="17"/>
  <c r="Q478" i="17" s="1"/>
  <c r="P478" i="17" s="1"/>
  <c r="R479" i="17"/>
  <c r="Q479" i="17" s="1"/>
  <c r="P479" i="17" s="1"/>
  <c r="R480" i="17"/>
  <c r="Q480" i="17" s="1"/>
  <c r="P480" i="17" s="1"/>
  <c r="R481" i="17"/>
  <c r="Q481" i="17" s="1"/>
  <c r="P481" i="17" s="1"/>
  <c r="R482" i="17"/>
  <c r="Q482" i="17" s="1"/>
  <c r="P482" i="17" s="1"/>
  <c r="R483" i="17"/>
  <c r="Q483" i="17" s="1"/>
  <c r="P483" i="17" s="1"/>
  <c r="R484" i="17"/>
  <c r="Q484" i="17" s="1"/>
  <c r="P484" i="17" s="1"/>
  <c r="R485" i="17"/>
  <c r="Q485" i="17" s="1"/>
  <c r="P485" i="17" s="1"/>
  <c r="R486" i="17"/>
  <c r="Q486" i="17" s="1"/>
  <c r="P486" i="17" s="1"/>
  <c r="R487" i="17"/>
  <c r="Q487" i="17" s="1"/>
  <c r="P487" i="17" s="1"/>
  <c r="R488" i="17"/>
  <c r="Q488" i="17" s="1"/>
  <c r="P488" i="17" s="1"/>
  <c r="R489" i="17"/>
  <c r="Q489" i="17" s="1"/>
  <c r="P489" i="17" s="1"/>
  <c r="R490" i="17"/>
  <c r="Q490" i="17" s="1"/>
  <c r="P490" i="17" s="1"/>
  <c r="R491" i="17"/>
  <c r="Q491" i="17" s="1"/>
  <c r="P491" i="17" s="1"/>
  <c r="R492" i="17"/>
  <c r="Q492" i="17" s="1"/>
  <c r="P492" i="17" s="1"/>
  <c r="R493" i="17"/>
  <c r="Q493" i="17" s="1"/>
  <c r="P493" i="17" s="1"/>
  <c r="R494" i="17"/>
  <c r="Q494" i="17" s="1"/>
  <c r="P494" i="17" s="1"/>
  <c r="R495" i="17"/>
  <c r="Q495" i="17" s="1"/>
  <c r="P495" i="17" s="1"/>
  <c r="R496" i="17"/>
  <c r="Q496" i="17" s="1"/>
  <c r="P496" i="17" s="1"/>
  <c r="R497" i="17"/>
  <c r="Q497" i="17" s="1"/>
  <c r="P497" i="17" s="1"/>
  <c r="R498" i="17"/>
  <c r="Q498" i="17" s="1"/>
  <c r="P498" i="17" s="1"/>
  <c r="R499" i="17"/>
  <c r="Q499" i="17" s="1"/>
  <c r="P499" i="17" s="1"/>
  <c r="R500" i="17"/>
  <c r="Q500" i="17" s="1"/>
  <c r="P500" i="17" s="1"/>
  <c r="R501" i="17"/>
  <c r="Q501" i="17" s="1"/>
  <c r="P501" i="17" s="1"/>
  <c r="R502" i="17"/>
  <c r="Q502" i="17" s="1"/>
  <c r="P502" i="17" s="1"/>
  <c r="R503" i="17"/>
  <c r="Q503" i="17" s="1"/>
  <c r="P503" i="17" s="1"/>
  <c r="R504" i="17"/>
  <c r="Q504" i="17" s="1"/>
  <c r="P504" i="17" s="1"/>
  <c r="R505" i="17"/>
  <c r="Q505" i="17" s="1"/>
  <c r="P505" i="17" s="1"/>
  <c r="R506" i="17"/>
  <c r="Q506" i="17" s="1"/>
  <c r="P506" i="17" s="1"/>
  <c r="R507" i="17"/>
  <c r="Q507" i="17" s="1"/>
  <c r="P507" i="17" s="1"/>
  <c r="R508" i="17"/>
  <c r="Q508" i="17" s="1"/>
  <c r="P508" i="17" s="1"/>
  <c r="R509" i="17"/>
  <c r="Q509" i="17" s="1"/>
  <c r="P509" i="17" s="1"/>
  <c r="R510" i="17"/>
  <c r="Q510" i="17" s="1"/>
  <c r="P510" i="17" s="1"/>
  <c r="R511" i="17"/>
  <c r="Q511" i="17" s="1"/>
  <c r="P511" i="17" s="1"/>
  <c r="R512" i="17"/>
  <c r="Q512" i="17" s="1"/>
  <c r="P512" i="17" s="1"/>
  <c r="R513" i="17"/>
  <c r="Q513" i="17" s="1"/>
  <c r="P513" i="17" s="1"/>
  <c r="R514" i="17"/>
  <c r="Q514" i="17" s="1"/>
  <c r="P514" i="17" s="1"/>
  <c r="R515" i="17"/>
  <c r="Q515" i="17" s="1"/>
  <c r="P515" i="17" s="1"/>
  <c r="R516" i="17"/>
  <c r="Q516" i="17" s="1"/>
  <c r="P516" i="17" s="1"/>
  <c r="R517" i="17"/>
  <c r="Q517" i="17" s="1"/>
  <c r="P517" i="17" s="1"/>
  <c r="R518" i="17"/>
  <c r="Q518" i="17" s="1"/>
  <c r="P518" i="17" s="1"/>
  <c r="R519" i="17"/>
  <c r="Q519" i="17" s="1"/>
  <c r="P519" i="17" s="1"/>
  <c r="R520" i="17"/>
  <c r="Q520" i="17" s="1"/>
  <c r="P520" i="17" s="1"/>
  <c r="R521" i="17"/>
  <c r="Q521" i="17" s="1"/>
  <c r="P521" i="17" s="1"/>
  <c r="R522" i="17"/>
  <c r="Q522" i="17" s="1"/>
  <c r="P522" i="17" s="1"/>
  <c r="R523" i="17"/>
  <c r="Q523" i="17" s="1"/>
  <c r="P523" i="17" s="1"/>
  <c r="R524" i="17"/>
  <c r="Q524" i="17" s="1"/>
  <c r="P524" i="17" s="1"/>
  <c r="R525" i="17"/>
  <c r="Q525" i="17" s="1"/>
  <c r="P525" i="17" s="1"/>
  <c r="R526" i="17"/>
  <c r="Q526" i="17" s="1"/>
  <c r="P526" i="17" s="1"/>
  <c r="R527" i="17"/>
  <c r="Q527" i="17" s="1"/>
  <c r="P527" i="17" s="1"/>
  <c r="R528" i="17"/>
  <c r="Q528" i="17" s="1"/>
  <c r="P528" i="17" s="1"/>
  <c r="R529" i="17"/>
  <c r="Q529" i="17" s="1"/>
  <c r="P529" i="17" s="1"/>
  <c r="R530" i="17"/>
  <c r="Q530" i="17" s="1"/>
  <c r="P530" i="17" s="1"/>
  <c r="R531" i="17"/>
  <c r="Q531" i="17" s="1"/>
  <c r="P531" i="17" s="1"/>
  <c r="R532" i="17"/>
  <c r="Q532" i="17" s="1"/>
  <c r="P532" i="17" s="1"/>
  <c r="R533" i="17"/>
  <c r="Q533" i="17" s="1"/>
  <c r="P533" i="17" s="1"/>
  <c r="R534" i="17"/>
  <c r="Q534" i="17" s="1"/>
  <c r="P534" i="17" s="1"/>
  <c r="R535" i="17"/>
  <c r="Q535" i="17" s="1"/>
  <c r="P535" i="17" s="1"/>
  <c r="R536" i="17"/>
  <c r="Q536" i="17" s="1"/>
  <c r="P536" i="17" s="1"/>
  <c r="R537" i="17"/>
  <c r="Q537" i="17" s="1"/>
  <c r="P537" i="17" s="1"/>
  <c r="R538" i="17"/>
  <c r="Q538" i="17" s="1"/>
  <c r="P538" i="17" s="1"/>
  <c r="R539" i="17"/>
  <c r="Q539" i="17" s="1"/>
  <c r="P539" i="17" s="1"/>
  <c r="R540" i="17"/>
  <c r="Q540" i="17" s="1"/>
  <c r="P540" i="17" s="1"/>
  <c r="R541" i="17"/>
  <c r="Q541" i="17" s="1"/>
  <c r="P541" i="17" s="1"/>
  <c r="R542" i="17"/>
  <c r="Q542" i="17" s="1"/>
  <c r="P542" i="17" s="1"/>
  <c r="R543" i="17"/>
  <c r="Q543" i="17" s="1"/>
  <c r="P543" i="17" s="1"/>
  <c r="R544" i="17"/>
  <c r="Q544" i="17" s="1"/>
  <c r="P544" i="17" s="1"/>
  <c r="R545" i="17"/>
  <c r="Q545" i="17" s="1"/>
  <c r="P545" i="17" s="1"/>
  <c r="R546" i="17"/>
  <c r="Q546" i="17" s="1"/>
  <c r="P546" i="17" s="1"/>
  <c r="R547" i="17"/>
  <c r="Q547" i="17" s="1"/>
  <c r="P547" i="17" s="1"/>
  <c r="R548" i="17"/>
  <c r="Q548" i="17" s="1"/>
  <c r="P548" i="17" s="1"/>
  <c r="R549" i="17"/>
  <c r="Q549" i="17" s="1"/>
  <c r="P549" i="17" s="1"/>
  <c r="R550" i="17"/>
  <c r="Q550" i="17" s="1"/>
  <c r="P550" i="17" s="1"/>
  <c r="R551" i="17"/>
  <c r="Q551" i="17" s="1"/>
  <c r="P551" i="17" s="1"/>
  <c r="R552" i="17"/>
  <c r="Q552" i="17" s="1"/>
  <c r="P552" i="17" s="1"/>
  <c r="R553" i="17"/>
  <c r="Q553" i="17" s="1"/>
  <c r="P553" i="17" s="1"/>
  <c r="R554" i="17"/>
  <c r="Q554" i="17" s="1"/>
  <c r="P554" i="17" s="1"/>
  <c r="R555" i="17"/>
  <c r="Q555" i="17" s="1"/>
  <c r="P555" i="17" s="1"/>
  <c r="R556" i="17"/>
  <c r="Q556" i="17" s="1"/>
  <c r="P556" i="17" s="1"/>
  <c r="R557" i="17"/>
  <c r="Q557" i="17" s="1"/>
  <c r="P557" i="17" s="1"/>
  <c r="R558" i="17"/>
  <c r="Q558" i="17" s="1"/>
  <c r="P558" i="17" s="1"/>
  <c r="R559" i="17"/>
  <c r="Q559" i="17" s="1"/>
  <c r="P559" i="17" s="1"/>
  <c r="R560" i="17"/>
  <c r="Q560" i="17" s="1"/>
  <c r="P560" i="17" s="1"/>
  <c r="R561" i="17"/>
  <c r="Q561" i="17" s="1"/>
  <c r="P561" i="17" s="1"/>
  <c r="R562" i="17"/>
  <c r="Q562" i="17" s="1"/>
  <c r="P562" i="17" s="1"/>
  <c r="R563" i="17"/>
  <c r="Q563" i="17" s="1"/>
  <c r="P563" i="17" s="1"/>
  <c r="R564" i="17"/>
  <c r="Q564" i="17" s="1"/>
  <c r="P564" i="17" s="1"/>
  <c r="R565" i="17"/>
  <c r="Q565" i="17" s="1"/>
  <c r="P565" i="17" s="1"/>
  <c r="R566" i="17"/>
  <c r="Q566" i="17" s="1"/>
  <c r="P566" i="17" s="1"/>
  <c r="R567" i="17"/>
  <c r="Q567" i="17" s="1"/>
  <c r="P567" i="17" s="1"/>
  <c r="R568" i="17"/>
  <c r="Q568" i="17" s="1"/>
  <c r="P568" i="17" s="1"/>
  <c r="R569" i="17"/>
  <c r="Q569" i="17" s="1"/>
  <c r="P569" i="17" s="1"/>
  <c r="R570" i="17"/>
  <c r="Q570" i="17" s="1"/>
  <c r="P570" i="17" s="1"/>
  <c r="R571" i="17"/>
  <c r="Q571" i="17" s="1"/>
  <c r="P571" i="17" s="1"/>
  <c r="R572" i="17"/>
  <c r="Q572" i="17" s="1"/>
  <c r="P572" i="17" s="1"/>
  <c r="R573" i="17"/>
  <c r="Q573" i="17" s="1"/>
  <c r="P573" i="17" s="1"/>
  <c r="R574" i="17"/>
  <c r="Q574" i="17" s="1"/>
  <c r="P574" i="17" s="1"/>
  <c r="R575" i="17"/>
  <c r="Q575" i="17" s="1"/>
  <c r="P575" i="17" s="1"/>
  <c r="R576" i="17"/>
  <c r="Q576" i="17" s="1"/>
  <c r="P576" i="17" s="1"/>
  <c r="R577" i="17"/>
  <c r="Q577" i="17" s="1"/>
  <c r="P577" i="17" s="1"/>
  <c r="R578" i="17"/>
  <c r="Q578" i="17" s="1"/>
  <c r="P578" i="17" s="1"/>
  <c r="R579" i="17"/>
  <c r="Q579" i="17" s="1"/>
  <c r="P579" i="17" s="1"/>
  <c r="R580" i="17"/>
  <c r="Q580" i="17" s="1"/>
  <c r="P580" i="17" s="1"/>
  <c r="R581" i="17"/>
  <c r="Q581" i="17" s="1"/>
  <c r="P581" i="17" s="1"/>
  <c r="R582" i="17"/>
  <c r="Q582" i="17" s="1"/>
  <c r="P582" i="17" s="1"/>
  <c r="R583" i="17"/>
  <c r="Q583" i="17" s="1"/>
  <c r="P583" i="17" s="1"/>
  <c r="R584" i="17"/>
  <c r="Q584" i="17" s="1"/>
  <c r="P584" i="17" s="1"/>
  <c r="R585" i="17"/>
  <c r="Q585" i="17" s="1"/>
  <c r="P585" i="17" s="1"/>
  <c r="R586" i="17"/>
  <c r="Q586" i="17" s="1"/>
  <c r="P586" i="17" s="1"/>
  <c r="R587" i="17"/>
  <c r="Q587" i="17" s="1"/>
  <c r="P587" i="17" s="1"/>
  <c r="R588" i="17"/>
  <c r="Q588" i="17" s="1"/>
  <c r="P588" i="17" s="1"/>
  <c r="R589" i="17"/>
  <c r="Q589" i="17" s="1"/>
  <c r="P589" i="17" s="1"/>
  <c r="R590" i="17"/>
  <c r="Q590" i="17" s="1"/>
  <c r="P590" i="17" s="1"/>
  <c r="R591" i="17"/>
  <c r="Q591" i="17" s="1"/>
  <c r="P591" i="17" s="1"/>
  <c r="R592" i="17"/>
  <c r="Q592" i="17" s="1"/>
  <c r="P592" i="17" s="1"/>
  <c r="R593" i="17"/>
  <c r="Q593" i="17" s="1"/>
  <c r="P593" i="17" s="1"/>
  <c r="R594" i="17"/>
  <c r="Q594" i="17" s="1"/>
  <c r="P594" i="17" s="1"/>
  <c r="R595" i="17"/>
  <c r="Q595" i="17" s="1"/>
  <c r="P595" i="17" s="1"/>
  <c r="R596" i="17"/>
  <c r="Q596" i="17" s="1"/>
  <c r="P596" i="17" s="1"/>
  <c r="R597" i="17"/>
  <c r="Q597" i="17" s="1"/>
  <c r="P597" i="17" s="1"/>
  <c r="R598" i="17"/>
  <c r="Q598" i="17" s="1"/>
  <c r="P598" i="17" s="1"/>
  <c r="R599" i="17"/>
  <c r="Q599" i="17" s="1"/>
  <c r="P599" i="17" s="1"/>
  <c r="R600" i="17"/>
  <c r="Q600" i="17" s="1"/>
  <c r="P600" i="17" s="1"/>
  <c r="R601" i="17"/>
  <c r="Q601" i="17" s="1"/>
  <c r="P601" i="17" s="1"/>
  <c r="R602" i="17"/>
  <c r="Q602" i="17" s="1"/>
  <c r="P602" i="17" s="1"/>
  <c r="R603" i="17"/>
  <c r="Q603" i="17" s="1"/>
  <c r="P603" i="17" s="1"/>
  <c r="R604" i="17"/>
  <c r="Q604" i="17" s="1"/>
  <c r="P604" i="17" s="1"/>
  <c r="R605" i="17"/>
  <c r="Q605" i="17" s="1"/>
  <c r="P605" i="17" s="1"/>
  <c r="R606" i="17"/>
  <c r="Q606" i="17" s="1"/>
  <c r="P606" i="17" s="1"/>
  <c r="R607" i="17"/>
  <c r="Q607" i="17" s="1"/>
  <c r="P607" i="17" s="1"/>
  <c r="R608" i="17"/>
  <c r="Q608" i="17" s="1"/>
  <c r="P608" i="17" s="1"/>
  <c r="R609" i="17"/>
  <c r="Q609" i="17" s="1"/>
  <c r="P609" i="17" s="1"/>
  <c r="R610" i="17"/>
  <c r="Q610" i="17" s="1"/>
  <c r="P610" i="17" s="1"/>
  <c r="R611" i="17"/>
  <c r="Q611" i="17" s="1"/>
  <c r="P611" i="17" s="1"/>
  <c r="R612" i="17"/>
  <c r="Q612" i="17" s="1"/>
  <c r="P612" i="17" s="1"/>
  <c r="R613" i="17"/>
  <c r="Q613" i="17" s="1"/>
  <c r="P613" i="17" s="1"/>
  <c r="R614" i="17"/>
  <c r="Q614" i="17" s="1"/>
  <c r="P614" i="17" s="1"/>
  <c r="R615" i="17"/>
  <c r="Q615" i="17" s="1"/>
  <c r="P615" i="17" s="1"/>
  <c r="R616" i="17"/>
  <c r="Q616" i="17" s="1"/>
  <c r="P616" i="17" s="1"/>
  <c r="R617" i="17"/>
  <c r="Q617" i="17" s="1"/>
  <c r="P617" i="17" s="1"/>
  <c r="R618" i="17"/>
  <c r="Q618" i="17" s="1"/>
  <c r="P618" i="17" s="1"/>
  <c r="R619" i="17"/>
  <c r="Q619" i="17" s="1"/>
  <c r="P619" i="17" s="1"/>
  <c r="R620" i="17"/>
  <c r="Q620" i="17" s="1"/>
  <c r="P620" i="17" s="1"/>
  <c r="R621" i="17"/>
  <c r="Q621" i="17" s="1"/>
  <c r="P621" i="17" s="1"/>
  <c r="R622" i="17"/>
  <c r="Q622" i="17" s="1"/>
  <c r="P622" i="17" s="1"/>
  <c r="R623" i="17"/>
  <c r="Q623" i="17" s="1"/>
  <c r="P623" i="17" s="1"/>
  <c r="R624" i="17"/>
  <c r="Q624" i="17" s="1"/>
  <c r="P624" i="17" s="1"/>
  <c r="R625" i="17"/>
  <c r="Q625" i="17" s="1"/>
  <c r="P625" i="17" s="1"/>
  <c r="R626" i="17"/>
  <c r="Q626" i="17" s="1"/>
  <c r="P626" i="17" s="1"/>
  <c r="R627" i="17"/>
  <c r="Q627" i="17" s="1"/>
  <c r="P627" i="17" s="1"/>
  <c r="R628" i="17"/>
  <c r="Q628" i="17" s="1"/>
  <c r="P628" i="17" s="1"/>
  <c r="R629" i="17"/>
  <c r="Q629" i="17" s="1"/>
  <c r="P629" i="17" s="1"/>
  <c r="R630" i="17"/>
  <c r="Q630" i="17" s="1"/>
  <c r="P630" i="17" s="1"/>
  <c r="R631" i="17"/>
  <c r="Q631" i="17" s="1"/>
  <c r="P631" i="17" s="1"/>
  <c r="R632" i="17"/>
  <c r="Q632" i="17" s="1"/>
  <c r="P632" i="17" s="1"/>
  <c r="R633" i="17"/>
  <c r="Q633" i="17" s="1"/>
  <c r="P633" i="17" s="1"/>
  <c r="R634" i="17"/>
  <c r="Q634" i="17" s="1"/>
  <c r="P634" i="17" s="1"/>
  <c r="R635" i="17"/>
  <c r="Q635" i="17" s="1"/>
  <c r="P635" i="17" s="1"/>
  <c r="R636" i="17"/>
  <c r="Q636" i="17" s="1"/>
  <c r="P636" i="17" s="1"/>
  <c r="R637" i="17"/>
  <c r="Q637" i="17" s="1"/>
  <c r="P637" i="17" s="1"/>
  <c r="R638" i="17"/>
  <c r="Q638" i="17" s="1"/>
  <c r="P638" i="17" s="1"/>
  <c r="R639" i="17"/>
  <c r="Q639" i="17" s="1"/>
  <c r="P639" i="17" s="1"/>
  <c r="R640" i="17"/>
  <c r="Q640" i="17" s="1"/>
  <c r="P640" i="17" s="1"/>
  <c r="R641" i="17"/>
  <c r="Q641" i="17" s="1"/>
  <c r="P641" i="17" s="1"/>
  <c r="R642" i="17"/>
  <c r="Q642" i="17" s="1"/>
  <c r="P642" i="17" s="1"/>
  <c r="R643" i="17"/>
  <c r="Q643" i="17" s="1"/>
  <c r="P643" i="17" s="1"/>
  <c r="R644" i="17"/>
  <c r="Q644" i="17" s="1"/>
  <c r="P644" i="17" s="1"/>
  <c r="R645" i="17"/>
  <c r="Q645" i="17" s="1"/>
  <c r="P645" i="17" s="1"/>
  <c r="R646" i="17"/>
  <c r="Q646" i="17" s="1"/>
  <c r="P646" i="17" s="1"/>
  <c r="R647" i="17"/>
  <c r="Q647" i="17" s="1"/>
  <c r="P647" i="17" s="1"/>
  <c r="R648" i="17"/>
  <c r="Q648" i="17" s="1"/>
  <c r="P648" i="17" s="1"/>
  <c r="R649" i="17"/>
  <c r="Q649" i="17" s="1"/>
  <c r="P649" i="17" s="1"/>
  <c r="R650" i="17"/>
  <c r="Q650" i="17" s="1"/>
  <c r="P650" i="17" s="1"/>
  <c r="R651" i="17"/>
  <c r="Q651" i="17" s="1"/>
  <c r="P651" i="17" s="1"/>
  <c r="R652" i="17"/>
  <c r="Q652" i="17" s="1"/>
  <c r="P652" i="17" s="1"/>
  <c r="R653" i="17"/>
  <c r="Q653" i="17" s="1"/>
  <c r="P653" i="17" s="1"/>
  <c r="R654" i="17"/>
  <c r="Q654" i="17" s="1"/>
  <c r="P654" i="17" s="1"/>
  <c r="R655" i="17"/>
  <c r="Q655" i="17" s="1"/>
  <c r="P655" i="17" s="1"/>
  <c r="R656" i="17"/>
  <c r="Q656" i="17" s="1"/>
  <c r="P656" i="17" s="1"/>
  <c r="R657" i="17"/>
  <c r="Q657" i="17" s="1"/>
  <c r="P657" i="17" s="1"/>
  <c r="R658" i="17"/>
  <c r="Q658" i="17" s="1"/>
  <c r="P658" i="17" s="1"/>
  <c r="R659" i="17"/>
  <c r="Q659" i="17" s="1"/>
  <c r="P659" i="17" s="1"/>
  <c r="R660" i="17"/>
  <c r="Q660" i="17" s="1"/>
  <c r="P660" i="17" s="1"/>
  <c r="R661" i="17"/>
  <c r="Q661" i="17" s="1"/>
  <c r="P661" i="17" s="1"/>
  <c r="R662" i="17"/>
  <c r="Q662" i="17" s="1"/>
  <c r="P662" i="17" s="1"/>
  <c r="R663" i="17"/>
  <c r="Q663" i="17" s="1"/>
  <c r="P663" i="17" s="1"/>
  <c r="R664" i="17"/>
  <c r="Q664" i="17" s="1"/>
  <c r="P664" i="17" s="1"/>
  <c r="R665" i="17"/>
  <c r="Q665" i="17" s="1"/>
  <c r="P665" i="17" s="1"/>
  <c r="R666" i="17"/>
  <c r="Q666" i="17" s="1"/>
  <c r="P666" i="17" s="1"/>
  <c r="R667" i="17"/>
  <c r="Q667" i="17" s="1"/>
  <c r="P667" i="17" s="1"/>
  <c r="R668" i="17"/>
  <c r="Q668" i="17" s="1"/>
  <c r="P668" i="17" s="1"/>
  <c r="R669" i="17"/>
  <c r="Q669" i="17" s="1"/>
  <c r="P669" i="17" s="1"/>
  <c r="R670" i="17"/>
  <c r="Q670" i="17" s="1"/>
  <c r="P670" i="17" s="1"/>
  <c r="R671" i="17"/>
  <c r="Q671" i="17" s="1"/>
  <c r="P671" i="17" s="1"/>
  <c r="R672" i="17"/>
  <c r="Q672" i="17" s="1"/>
  <c r="P672" i="17" s="1"/>
  <c r="R673" i="17"/>
  <c r="Q673" i="17" s="1"/>
  <c r="P673" i="17" s="1"/>
  <c r="R674" i="17"/>
  <c r="Q674" i="17" s="1"/>
  <c r="P674" i="17" s="1"/>
  <c r="R675" i="17"/>
  <c r="Q675" i="17" s="1"/>
  <c r="P675" i="17" s="1"/>
  <c r="R676" i="17"/>
  <c r="Q676" i="17" s="1"/>
  <c r="P676" i="17" s="1"/>
  <c r="R677" i="17"/>
  <c r="Q677" i="17" s="1"/>
  <c r="P677" i="17" s="1"/>
  <c r="R678" i="17"/>
  <c r="Q678" i="17" s="1"/>
  <c r="P678" i="17" s="1"/>
  <c r="R679" i="17"/>
  <c r="Q679" i="17" s="1"/>
  <c r="P679" i="17" s="1"/>
  <c r="R680" i="17"/>
  <c r="Q680" i="17" s="1"/>
  <c r="P680" i="17" s="1"/>
  <c r="R681" i="17"/>
  <c r="Q681" i="17" s="1"/>
  <c r="P681" i="17" s="1"/>
  <c r="R682" i="17"/>
  <c r="Q682" i="17" s="1"/>
  <c r="P682" i="17" s="1"/>
  <c r="R683" i="17"/>
  <c r="Q683" i="17" s="1"/>
  <c r="P683" i="17" s="1"/>
  <c r="R684" i="17"/>
  <c r="Q684" i="17" s="1"/>
  <c r="P684" i="17" s="1"/>
  <c r="R685" i="17"/>
  <c r="Q685" i="17" s="1"/>
  <c r="P685" i="17" s="1"/>
  <c r="R686" i="17"/>
  <c r="Q686" i="17" s="1"/>
  <c r="P686" i="17" s="1"/>
  <c r="R687" i="17"/>
  <c r="Q687" i="17" s="1"/>
  <c r="P687" i="17" s="1"/>
  <c r="R688" i="17"/>
  <c r="Q688" i="17" s="1"/>
  <c r="P688" i="17" s="1"/>
  <c r="R689" i="17"/>
  <c r="Q689" i="17" s="1"/>
  <c r="P689" i="17" s="1"/>
  <c r="R690" i="17"/>
  <c r="Q690" i="17" s="1"/>
  <c r="P690" i="17" s="1"/>
  <c r="R691" i="17"/>
  <c r="Q691" i="17" s="1"/>
  <c r="P691" i="17" s="1"/>
  <c r="R692" i="17"/>
  <c r="Q692" i="17" s="1"/>
  <c r="P692" i="17" s="1"/>
  <c r="R693" i="17"/>
  <c r="Q693" i="17" s="1"/>
  <c r="P693" i="17" s="1"/>
  <c r="R694" i="17"/>
  <c r="Q694" i="17" s="1"/>
  <c r="P694" i="17" s="1"/>
  <c r="R695" i="17"/>
  <c r="Q695" i="17" s="1"/>
  <c r="P695" i="17" s="1"/>
  <c r="R696" i="17"/>
  <c r="Q696" i="17" s="1"/>
  <c r="P696" i="17" s="1"/>
  <c r="R697" i="17"/>
  <c r="Q697" i="17" s="1"/>
  <c r="P697" i="17" s="1"/>
  <c r="R698" i="17"/>
  <c r="Q698" i="17" s="1"/>
  <c r="P698" i="17" s="1"/>
  <c r="R699" i="17"/>
  <c r="Q699" i="17" s="1"/>
  <c r="P699" i="17" s="1"/>
  <c r="R700" i="17"/>
  <c r="Q700" i="17" s="1"/>
  <c r="P700" i="17" s="1"/>
  <c r="R701" i="17"/>
  <c r="Q701" i="17" s="1"/>
  <c r="P701" i="17" s="1"/>
  <c r="R702" i="17"/>
  <c r="Q702" i="17" s="1"/>
  <c r="P702" i="17" s="1"/>
  <c r="R703" i="17"/>
  <c r="Q703" i="17" s="1"/>
  <c r="P703" i="17" s="1"/>
  <c r="R704" i="17"/>
  <c r="Q704" i="17" s="1"/>
  <c r="P704" i="17" s="1"/>
  <c r="R705" i="17"/>
  <c r="Q705" i="17" s="1"/>
  <c r="P705" i="17" s="1"/>
  <c r="R706" i="17"/>
  <c r="Q706" i="17" s="1"/>
  <c r="P706" i="17" s="1"/>
  <c r="R707" i="17"/>
  <c r="Q707" i="17" s="1"/>
  <c r="P707" i="17" s="1"/>
  <c r="R708" i="17"/>
  <c r="Q708" i="17" s="1"/>
  <c r="P708" i="17" s="1"/>
  <c r="R709" i="17"/>
  <c r="Q709" i="17" s="1"/>
  <c r="P709" i="17" s="1"/>
  <c r="R710" i="17"/>
  <c r="Q710" i="17" s="1"/>
  <c r="P710" i="17" s="1"/>
  <c r="R711" i="17"/>
  <c r="Q711" i="17" s="1"/>
  <c r="P711" i="17" s="1"/>
  <c r="R712" i="17"/>
  <c r="Q712" i="17" s="1"/>
  <c r="P712" i="17" s="1"/>
  <c r="R713" i="17"/>
  <c r="Q713" i="17" s="1"/>
  <c r="P713" i="17" s="1"/>
  <c r="R714" i="17"/>
  <c r="Q714" i="17" s="1"/>
  <c r="P714" i="17" s="1"/>
  <c r="R715" i="17"/>
  <c r="Q715" i="17" s="1"/>
  <c r="P715" i="17" s="1"/>
  <c r="R716" i="17"/>
  <c r="Q716" i="17" s="1"/>
  <c r="P716" i="17" s="1"/>
  <c r="R717" i="17"/>
  <c r="Q717" i="17" s="1"/>
  <c r="P717" i="17" s="1"/>
  <c r="R718" i="17"/>
  <c r="Q718" i="17" s="1"/>
  <c r="P718" i="17" s="1"/>
  <c r="R719" i="17"/>
  <c r="Q719" i="17" s="1"/>
  <c r="P719" i="17" s="1"/>
  <c r="R720" i="17"/>
  <c r="Q720" i="17" s="1"/>
  <c r="P720" i="17" s="1"/>
  <c r="R721" i="17"/>
  <c r="Q721" i="17" s="1"/>
  <c r="P721" i="17" s="1"/>
  <c r="R722" i="17"/>
  <c r="Q722" i="17" s="1"/>
  <c r="P722" i="17" s="1"/>
  <c r="R723" i="17"/>
  <c r="Q723" i="17" s="1"/>
  <c r="P723" i="17" s="1"/>
  <c r="R724" i="17"/>
  <c r="Q724" i="17" s="1"/>
  <c r="P724" i="17" s="1"/>
  <c r="R725" i="17"/>
  <c r="Q725" i="17" s="1"/>
  <c r="P725" i="17" s="1"/>
  <c r="R726" i="17"/>
  <c r="Q726" i="17" s="1"/>
  <c r="P726" i="17" s="1"/>
  <c r="R727" i="17"/>
  <c r="Q727" i="17" s="1"/>
  <c r="P727" i="17" s="1"/>
  <c r="R728" i="17"/>
  <c r="Q728" i="17" s="1"/>
  <c r="P728" i="17" s="1"/>
  <c r="R729" i="17"/>
  <c r="Q729" i="17" s="1"/>
  <c r="P729" i="17" s="1"/>
  <c r="R730" i="17"/>
  <c r="Q730" i="17" s="1"/>
  <c r="P730" i="17" s="1"/>
  <c r="R731" i="17"/>
  <c r="Q731" i="17" s="1"/>
  <c r="P731" i="17" s="1"/>
  <c r="R732" i="17"/>
  <c r="Q732" i="17" s="1"/>
  <c r="P732" i="17" s="1"/>
  <c r="R733" i="17"/>
  <c r="Q733" i="17" s="1"/>
  <c r="P733" i="17" s="1"/>
  <c r="R734" i="17"/>
  <c r="Q734" i="17" s="1"/>
  <c r="P734" i="17" s="1"/>
  <c r="R735" i="17"/>
  <c r="Q735" i="17" s="1"/>
  <c r="P735" i="17" s="1"/>
  <c r="R736" i="17"/>
  <c r="Q736" i="17" s="1"/>
  <c r="P736" i="17" s="1"/>
  <c r="R737" i="17"/>
  <c r="Q737" i="17" s="1"/>
  <c r="P737" i="17" s="1"/>
  <c r="R738" i="17"/>
  <c r="Q738" i="17" s="1"/>
  <c r="P738" i="17" s="1"/>
  <c r="R739" i="17"/>
  <c r="Q739" i="17" s="1"/>
  <c r="P739" i="17" s="1"/>
  <c r="R740" i="17"/>
  <c r="Q740" i="17" s="1"/>
  <c r="P740" i="17" s="1"/>
  <c r="R741" i="17"/>
  <c r="Q741" i="17" s="1"/>
  <c r="P741" i="17" s="1"/>
  <c r="R742" i="17"/>
  <c r="Q742" i="17" s="1"/>
  <c r="P742" i="17" s="1"/>
  <c r="R743" i="17"/>
  <c r="Q743" i="17" s="1"/>
  <c r="P743" i="17" s="1"/>
  <c r="R744" i="17"/>
  <c r="Q744" i="17" s="1"/>
  <c r="P744" i="17" s="1"/>
  <c r="R745" i="17"/>
  <c r="Q745" i="17" s="1"/>
  <c r="P745" i="17" s="1"/>
  <c r="R746" i="17"/>
  <c r="Q746" i="17" s="1"/>
  <c r="P746" i="17" s="1"/>
  <c r="R747" i="17"/>
  <c r="Q747" i="17" s="1"/>
  <c r="P747" i="17" s="1"/>
  <c r="R748" i="17"/>
  <c r="Q748" i="17" s="1"/>
  <c r="P748" i="17" s="1"/>
  <c r="R749" i="17"/>
  <c r="Q749" i="17" s="1"/>
  <c r="P749" i="17" s="1"/>
  <c r="R750" i="17"/>
  <c r="Q750" i="17" s="1"/>
  <c r="P750" i="17" s="1"/>
  <c r="R751" i="17"/>
  <c r="Q751" i="17" s="1"/>
  <c r="P751" i="17" s="1"/>
  <c r="R752" i="17"/>
  <c r="Q752" i="17" s="1"/>
  <c r="P752" i="17" s="1"/>
  <c r="R753" i="17"/>
  <c r="Q753" i="17" s="1"/>
  <c r="P753" i="17" s="1"/>
  <c r="R754" i="17"/>
  <c r="Q754" i="17" s="1"/>
  <c r="P754" i="17" s="1"/>
  <c r="R755" i="17"/>
  <c r="Q755" i="17" s="1"/>
  <c r="P755" i="17" s="1"/>
  <c r="R756" i="17"/>
  <c r="Q756" i="17" s="1"/>
  <c r="P756" i="17" s="1"/>
  <c r="R757" i="17"/>
  <c r="Q757" i="17" s="1"/>
  <c r="P757" i="17" s="1"/>
  <c r="R758" i="17"/>
  <c r="Q758" i="17" s="1"/>
  <c r="P758" i="17" s="1"/>
  <c r="R759" i="17"/>
  <c r="Q759" i="17" s="1"/>
  <c r="P759" i="17" s="1"/>
  <c r="R760" i="17"/>
  <c r="Q760" i="17" s="1"/>
  <c r="P760" i="17" s="1"/>
  <c r="R761" i="17"/>
  <c r="Q761" i="17" s="1"/>
  <c r="P761" i="17" s="1"/>
  <c r="R762" i="17"/>
  <c r="Q762" i="17" s="1"/>
  <c r="P762" i="17" s="1"/>
  <c r="R763" i="17"/>
  <c r="Q763" i="17" s="1"/>
  <c r="P763" i="17" s="1"/>
  <c r="R764" i="17"/>
  <c r="Q764" i="17" s="1"/>
  <c r="P764" i="17" s="1"/>
  <c r="R765" i="17"/>
  <c r="Q765" i="17" s="1"/>
  <c r="P765" i="17" s="1"/>
  <c r="R766" i="17"/>
  <c r="Q766" i="17" s="1"/>
  <c r="P766" i="17" s="1"/>
  <c r="R767" i="17"/>
  <c r="Q767" i="17" s="1"/>
  <c r="P767" i="17" s="1"/>
  <c r="R768" i="17"/>
  <c r="Q768" i="17" s="1"/>
  <c r="P768" i="17" s="1"/>
  <c r="R769" i="17"/>
  <c r="Q769" i="17" s="1"/>
  <c r="P769" i="17" s="1"/>
  <c r="R770" i="17"/>
  <c r="Q770" i="17" s="1"/>
  <c r="P770" i="17" s="1"/>
  <c r="R771" i="17"/>
  <c r="Q771" i="17" s="1"/>
  <c r="P771" i="17" s="1"/>
  <c r="R772" i="17"/>
  <c r="Q772" i="17" s="1"/>
  <c r="P772" i="17" s="1"/>
  <c r="R773" i="17"/>
  <c r="Q773" i="17" s="1"/>
  <c r="P773" i="17" s="1"/>
  <c r="R774" i="17"/>
  <c r="Q774" i="17" s="1"/>
  <c r="P774" i="17" s="1"/>
  <c r="R775" i="17"/>
  <c r="Q775" i="17" s="1"/>
  <c r="P775" i="17" s="1"/>
  <c r="R776" i="17"/>
  <c r="Q776" i="17" s="1"/>
  <c r="P776" i="17" s="1"/>
  <c r="R777" i="17"/>
  <c r="Q777" i="17" s="1"/>
  <c r="P777" i="17" s="1"/>
  <c r="R778" i="17"/>
  <c r="Q778" i="17" s="1"/>
  <c r="P778" i="17" s="1"/>
  <c r="R779" i="17"/>
  <c r="Q779" i="17" s="1"/>
  <c r="P779" i="17" s="1"/>
  <c r="R780" i="17"/>
  <c r="Q780" i="17" s="1"/>
  <c r="P780" i="17" s="1"/>
  <c r="R781" i="17"/>
  <c r="Q781" i="17" s="1"/>
  <c r="P781" i="17" s="1"/>
  <c r="R782" i="17"/>
  <c r="Q782" i="17" s="1"/>
  <c r="P782" i="17" s="1"/>
  <c r="R783" i="17"/>
  <c r="Q783" i="17" s="1"/>
  <c r="P783" i="17" s="1"/>
  <c r="R784" i="17"/>
  <c r="Q784" i="17" s="1"/>
  <c r="P784" i="17" s="1"/>
  <c r="R785" i="17"/>
  <c r="Q785" i="17" s="1"/>
  <c r="P785" i="17" s="1"/>
  <c r="R786" i="17"/>
  <c r="Q786" i="17" s="1"/>
  <c r="P786" i="17" s="1"/>
  <c r="R787" i="17"/>
  <c r="Q787" i="17" s="1"/>
  <c r="P787" i="17" s="1"/>
  <c r="R788" i="17"/>
  <c r="Q788" i="17" s="1"/>
  <c r="P788" i="17" s="1"/>
  <c r="R789" i="17"/>
  <c r="Q789" i="17" s="1"/>
  <c r="P789" i="17" s="1"/>
  <c r="R790" i="17"/>
  <c r="Q790" i="17" s="1"/>
  <c r="P790" i="17" s="1"/>
  <c r="R791" i="17"/>
  <c r="Q791" i="17" s="1"/>
  <c r="P791" i="17" s="1"/>
  <c r="R792" i="17"/>
  <c r="Q792" i="17" s="1"/>
  <c r="P792" i="17" s="1"/>
  <c r="R793" i="17"/>
  <c r="Q793" i="17" s="1"/>
  <c r="P793" i="17" s="1"/>
  <c r="R794" i="17"/>
  <c r="Q794" i="17" s="1"/>
  <c r="P794" i="17" s="1"/>
  <c r="R795" i="17"/>
  <c r="Q795" i="17" s="1"/>
  <c r="P795" i="17" s="1"/>
  <c r="R796" i="17"/>
  <c r="Q796" i="17" s="1"/>
  <c r="P796" i="17" s="1"/>
  <c r="R797" i="17"/>
  <c r="Q797" i="17" s="1"/>
  <c r="P797" i="17" s="1"/>
  <c r="R798" i="17"/>
  <c r="Q798" i="17" s="1"/>
  <c r="P798" i="17" s="1"/>
  <c r="R799" i="17"/>
  <c r="Q799" i="17" s="1"/>
  <c r="P799" i="17" s="1"/>
  <c r="R800" i="17"/>
  <c r="Q800" i="17" s="1"/>
  <c r="P800" i="17" s="1"/>
  <c r="R801" i="17"/>
  <c r="Q801" i="17" s="1"/>
  <c r="P801" i="17" s="1"/>
  <c r="R802" i="17"/>
  <c r="Q802" i="17" s="1"/>
  <c r="P802" i="17" s="1"/>
  <c r="R803" i="17"/>
  <c r="Q803" i="17" s="1"/>
  <c r="P803" i="17" s="1"/>
  <c r="R804" i="17"/>
  <c r="Q804" i="17" s="1"/>
  <c r="P804" i="17" s="1"/>
  <c r="R805" i="17"/>
  <c r="Q805" i="17" s="1"/>
  <c r="P805" i="17" s="1"/>
  <c r="R806" i="17"/>
  <c r="Q806" i="17" s="1"/>
  <c r="P806" i="17" s="1"/>
  <c r="R807" i="17"/>
  <c r="Q807" i="17" s="1"/>
  <c r="P807" i="17" s="1"/>
  <c r="R808" i="17"/>
  <c r="Q808" i="17" s="1"/>
  <c r="P808" i="17" s="1"/>
  <c r="R809" i="17"/>
  <c r="Q809" i="17" s="1"/>
  <c r="P809" i="17" s="1"/>
  <c r="R810" i="17"/>
  <c r="Q810" i="17" s="1"/>
  <c r="P810" i="17" s="1"/>
  <c r="R811" i="17"/>
  <c r="Q811" i="17" s="1"/>
  <c r="P811" i="17" s="1"/>
  <c r="R812" i="17"/>
  <c r="Q812" i="17" s="1"/>
  <c r="P812" i="17" s="1"/>
  <c r="R813" i="17"/>
  <c r="Q813" i="17" s="1"/>
  <c r="P813" i="17" s="1"/>
  <c r="R814" i="17"/>
  <c r="Q814" i="17" s="1"/>
  <c r="P814" i="17" s="1"/>
  <c r="R815" i="17"/>
  <c r="Q815" i="17" s="1"/>
  <c r="P815" i="17" s="1"/>
  <c r="R816" i="17"/>
  <c r="Q816" i="17" s="1"/>
  <c r="P816" i="17" s="1"/>
  <c r="R817" i="17"/>
  <c r="Q817" i="17" s="1"/>
  <c r="P817" i="17" s="1"/>
  <c r="R818" i="17"/>
  <c r="Q818" i="17" s="1"/>
  <c r="P818" i="17" s="1"/>
  <c r="R819" i="17"/>
  <c r="Q819" i="17" s="1"/>
  <c r="P819" i="17" s="1"/>
  <c r="R820" i="17"/>
  <c r="Q820" i="17" s="1"/>
  <c r="P820" i="17" s="1"/>
  <c r="R821" i="17"/>
  <c r="Q821" i="17" s="1"/>
  <c r="P821" i="17" s="1"/>
  <c r="R822" i="17"/>
  <c r="Q822" i="17" s="1"/>
  <c r="P822" i="17" s="1"/>
  <c r="R823" i="17"/>
  <c r="Q823" i="17" s="1"/>
  <c r="P823" i="17" s="1"/>
  <c r="R824" i="17"/>
  <c r="Q824" i="17" s="1"/>
  <c r="P824" i="17" s="1"/>
  <c r="R825" i="17"/>
  <c r="Q825" i="17" s="1"/>
  <c r="P825" i="17" s="1"/>
  <c r="R826" i="17"/>
  <c r="Q826" i="17" s="1"/>
  <c r="P826" i="17" s="1"/>
  <c r="R827" i="17"/>
  <c r="Q827" i="17" s="1"/>
  <c r="P827" i="17" s="1"/>
  <c r="R828" i="17"/>
  <c r="Q828" i="17" s="1"/>
  <c r="P828" i="17" s="1"/>
  <c r="R829" i="17"/>
  <c r="Q829" i="17" s="1"/>
  <c r="P829" i="17" s="1"/>
  <c r="R830" i="17"/>
  <c r="Q830" i="17" s="1"/>
  <c r="P830" i="17" s="1"/>
  <c r="R831" i="17"/>
  <c r="Q831" i="17" s="1"/>
  <c r="P831" i="17" s="1"/>
  <c r="R832" i="17"/>
  <c r="Q832" i="17" s="1"/>
  <c r="P832" i="17" s="1"/>
  <c r="R833" i="17"/>
  <c r="Q833" i="17" s="1"/>
  <c r="P833" i="17" s="1"/>
  <c r="R834" i="17"/>
  <c r="Q834" i="17" s="1"/>
  <c r="P834" i="17" s="1"/>
  <c r="R835" i="17"/>
  <c r="Q835" i="17" s="1"/>
  <c r="P835" i="17" s="1"/>
  <c r="R836" i="17"/>
  <c r="Q836" i="17" s="1"/>
  <c r="P836" i="17" s="1"/>
  <c r="R837" i="17"/>
  <c r="Q837" i="17" s="1"/>
  <c r="P837" i="17" s="1"/>
  <c r="R838" i="17"/>
  <c r="Q838" i="17" s="1"/>
  <c r="P838" i="17" s="1"/>
  <c r="R839" i="17"/>
  <c r="Q839" i="17" s="1"/>
  <c r="P839" i="17" s="1"/>
  <c r="R840" i="17"/>
  <c r="Q840" i="17" s="1"/>
  <c r="P840" i="17" s="1"/>
  <c r="R841" i="17"/>
  <c r="Q841" i="17" s="1"/>
  <c r="P841" i="17" s="1"/>
  <c r="R842" i="17"/>
  <c r="Q842" i="17" s="1"/>
  <c r="P842" i="17" s="1"/>
  <c r="R843" i="17"/>
  <c r="Q843" i="17" s="1"/>
  <c r="P843" i="17" s="1"/>
  <c r="R844" i="17"/>
  <c r="Q844" i="17" s="1"/>
  <c r="P844" i="17" s="1"/>
  <c r="R845" i="17"/>
  <c r="Q845" i="17" s="1"/>
  <c r="P845" i="17" s="1"/>
  <c r="R846" i="17"/>
  <c r="Q846" i="17" s="1"/>
  <c r="P846" i="17" s="1"/>
  <c r="R847" i="17"/>
  <c r="Q847" i="17" s="1"/>
  <c r="P847" i="17" s="1"/>
  <c r="R848" i="17"/>
  <c r="Q848" i="17" s="1"/>
  <c r="P848" i="17" s="1"/>
  <c r="R849" i="17"/>
  <c r="Q849" i="17" s="1"/>
  <c r="P849" i="17" s="1"/>
  <c r="R850" i="17"/>
  <c r="Q850" i="17" s="1"/>
  <c r="P850" i="17" s="1"/>
  <c r="R851" i="17"/>
  <c r="Q851" i="17" s="1"/>
  <c r="P851" i="17" s="1"/>
  <c r="R852" i="17"/>
  <c r="Q852" i="17" s="1"/>
  <c r="P852" i="17" s="1"/>
  <c r="R853" i="17"/>
  <c r="Q853" i="17" s="1"/>
  <c r="P853" i="17" s="1"/>
  <c r="R854" i="17"/>
  <c r="Q854" i="17" s="1"/>
  <c r="P854" i="17" s="1"/>
  <c r="R855" i="17"/>
  <c r="Q855" i="17" s="1"/>
  <c r="P855" i="17" s="1"/>
  <c r="R856" i="17"/>
  <c r="Q856" i="17" s="1"/>
  <c r="P856" i="17" s="1"/>
  <c r="R857" i="17"/>
  <c r="Q857" i="17" s="1"/>
  <c r="P857" i="17" s="1"/>
  <c r="R858" i="17"/>
  <c r="Q858" i="17" s="1"/>
  <c r="P858" i="17" s="1"/>
  <c r="R859" i="17"/>
  <c r="Q859" i="17" s="1"/>
  <c r="P859" i="17" s="1"/>
  <c r="R860" i="17"/>
  <c r="Q860" i="17" s="1"/>
  <c r="P860" i="17" s="1"/>
  <c r="R861" i="17"/>
  <c r="Q861" i="17" s="1"/>
  <c r="P861" i="17" s="1"/>
  <c r="R862" i="17"/>
  <c r="Q862" i="17" s="1"/>
  <c r="P862" i="17" s="1"/>
  <c r="R863" i="17"/>
  <c r="Q863" i="17" s="1"/>
  <c r="P863" i="17" s="1"/>
  <c r="R864" i="17"/>
  <c r="Q864" i="17" s="1"/>
  <c r="P864" i="17" s="1"/>
  <c r="R865" i="17"/>
  <c r="Q865" i="17" s="1"/>
  <c r="P865" i="17" s="1"/>
  <c r="R866" i="17"/>
  <c r="Q866" i="17" s="1"/>
  <c r="P866" i="17" s="1"/>
  <c r="R867" i="17"/>
  <c r="Q867" i="17" s="1"/>
  <c r="P867" i="17" s="1"/>
  <c r="R868" i="17"/>
  <c r="Q868" i="17" s="1"/>
  <c r="P868" i="17" s="1"/>
  <c r="R869" i="17"/>
  <c r="Q869" i="17" s="1"/>
  <c r="P869" i="17" s="1"/>
  <c r="R870" i="17"/>
  <c r="Q870" i="17" s="1"/>
  <c r="P870" i="17" s="1"/>
  <c r="R871" i="17"/>
  <c r="Q871" i="17" s="1"/>
  <c r="P871" i="17" s="1"/>
  <c r="R872" i="17"/>
  <c r="Q872" i="17" s="1"/>
  <c r="P872" i="17" s="1"/>
  <c r="R873" i="17"/>
  <c r="Q873" i="17" s="1"/>
  <c r="P873" i="17" s="1"/>
  <c r="R874" i="17"/>
  <c r="Q874" i="17" s="1"/>
  <c r="P874" i="17" s="1"/>
  <c r="R875" i="17"/>
  <c r="Q875" i="17" s="1"/>
  <c r="P875" i="17" s="1"/>
  <c r="R876" i="17"/>
  <c r="Q876" i="17" s="1"/>
  <c r="P876" i="17" s="1"/>
  <c r="R877" i="17"/>
  <c r="Q877" i="17" s="1"/>
  <c r="P877" i="17" s="1"/>
  <c r="R878" i="17"/>
  <c r="Q878" i="17" s="1"/>
  <c r="P878" i="17" s="1"/>
  <c r="R879" i="17"/>
  <c r="Q879" i="17" s="1"/>
  <c r="P879" i="17" s="1"/>
  <c r="R880" i="17"/>
  <c r="Q880" i="17" s="1"/>
  <c r="P880" i="17" s="1"/>
  <c r="R881" i="17"/>
  <c r="Q881" i="17" s="1"/>
  <c r="P881" i="17" s="1"/>
  <c r="R882" i="17"/>
  <c r="Q882" i="17" s="1"/>
  <c r="P882" i="17" s="1"/>
  <c r="R883" i="17"/>
  <c r="Q883" i="17" s="1"/>
  <c r="P883" i="17" s="1"/>
  <c r="R884" i="17"/>
  <c r="Q884" i="17" s="1"/>
  <c r="P884" i="17" s="1"/>
  <c r="R885" i="17"/>
  <c r="Q885" i="17" s="1"/>
  <c r="P885" i="17" s="1"/>
  <c r="R886" i="17"/>
  <c r="Q886" i="17" s="1"/>
  <c r="P886" i="17" s="1"/>
  <c r="R887" i="17"/>
  <c r="Q887" i="17" s="1"/>
  <c r="P887" i="17" s="1"/>
  <c r="R888" i="17"/>
  <c r="Q888" i="17" s="1"/>
  <c r="P888" i="17" s="1"/>
  <c r="R889" i="17"/>
  <c r="Q889" i="17" s="1"/>
  <c r="P889" i="17" s="1"/>
  <c r="R890" i="17"/>
  <c r="Q890" i="17" s="1"/>
  <c r="P890" i="17" s="1"/>
  <c r="R891" i="17"/>
  <c r="Q891" i="17" s="1"/>
  <c r="P891" i="17" s="1"/>
  <c r="R892" i="17"/>
  <c r="Q892" i="17" s="1"/>
  <c r="P892" i="17" s="1"/>
  <c r="R893" i="17"/>
  <c r="Q893" i="17" s="1"/>
  <c r="P893" i="17" s="1"/>
  <c r="R894" i="17"/>
  <c r="Q894" i="17" s="1"/>
  <c r="P894" i="17" s="1"/>
  <c r="R895" i="17"/>
  <c r="Q895" i="17" s="1"/>
  <c r="P895" i="17" s="1"/>
  <c r="R896" i="17"/>
  <c r="Q896" i="17" s="1"/>
  <c r="P896" i="17" s="1"/>
  <c r="R897" i="17"/>
  <c r="Q897" i="17" s="1"/>
  <c r="P897" i="17" s="1"/>
  <c r="R898" i="17"/>
  <c r="Q898" i="17" s="1"/>
  <c r="P898" i="17" s="1"/>
  <c r="R899" i="17"/>
  <c r="Q899" i="17" s="1"/>
  <c r="P899" i="17" s="1"/>
  <c r="R900" i="17"/>
  <c r="Q900" i="17" s="1"/>
  <c r="P900" i="17" s="1"/>
  <c r="R901" i="17"/>
  <c r="Q901" i="17" s="1"/>
  <c r="P901" i="17" s="1"/>
  <c r="R902" i="17"/>
  <c r="Q902" i="17" s="1"/>
  <c r="P902" i="17" s="1"/>
  <c r="R903" i="17"/>
  <c r="Q903" i="17" s="1"/>
  <c r="P903" i="17" s="1"/>
  <c r="R904" i="17"/>
  <c r="Q904" i="17" s="1"/>
  <c r="P904" i="17" s="1"/>
  <c r="R905" i="17"/>
  <c r="Q905" i="17" s="1"/>
  <c r="P905" i="17" s="1"/>
  <c r="R906" i="17"/>
  <c r="Q906" i="17" s="1"/>
  <c r="P906" i="17" s="1"/>
  <c r="R907" i="17"/>
  <c r="Q907" i="17" s="1"/>
  <c r="P907" i="17" s="1"/>
  <c r="R908" i="17"/>
  <c r="Q908" i="17" s="1"/>
  <c r="P908" i="17" s="1"/>
  <c r="R909" i="17"/>
  <c r="Q909" i="17" s="1"/>
  <c r="P909" i="17" s="1"/>
  <c r="R910" i="17"/>
  <c r="Q910" i="17" s="1"/>
  <c r="P910" i="17" s="1"/>
  <c r="R911" i="17"/>
  <c r="Q911" i="17" s="1"/>
  <c r="P911" i="17" s="1"/>
  <c r="R912" i="17"/>
  <c r="Q912" i="17" s="1"/>
  <c r="P912" i="17" s="1"/>
  <c r="R913" i="17"/>
  <c r="Q913" i="17" s="1"/>
  <c r="P913" i="17" s="1"/>
  <c r="R914" i="17"/>
  <c r="Q914" i="17" s="1"/>
  <c r="P914" i="17" s="1"/>
  <c r="R915" i="17"/>
  <c r="Q915" i="17" s="1"/>
  <c r="P915" i="17" s="1"/>
  <c r="R916" i="17"/>
  <c r="Q916" i="17" s="1"/>
  <c r="P916" i="17" s="1"/>
  <c r="R917" i="17"/>
  <c r="Q917" i="17" s="1"/>
  <c r="P917" i="17" s="1"/>
  <c r="R918" i="17"/>
  <c r="Q918" i="17" s="1"/>
  <c r="P918" i="17" s="1"/>
  <c r="R919" i="17"/>
  <c r="Q919" i="17" s="1"/>
  <c r="P919" i="17" s="1"/>
  <c r="R920" i="17"/>
  <c r="Q920" i="17" s="1"/>
  <c r="P920" i="17" s="1"/>
  <c r="R921" i="17"/>
  <c r="Q921" i="17" s="1"/>
  <c r="P921" i="17" s="1"/>
  <c r="R922" i="17"/>
  <c r="Q922" i="17" s="1"/>
  <c r="P922" i="17" s="1"/>
  <c r="R923" i="17"/>
  <c r="Q923" i="17" s="1"/>
  <c r="P923" i="17" s="1"/>
  <c r="R924" i="17"/>
  <c r="Q924" i="17" s="1"/>
  <c r="P924" i="17" s="1"/>
  <c r="R925" i="17"/>
  <c r="Q925" i="17" s="1"/>
  <c r="P925" i="17" s="1"/>
  <c r="R926" i="17"/>
  <c r="Q926" i="17" s="1"/>
  <c r="P926" i="17" s="1"/>
  <c r="R927" i="17"/>
  <c r="Q927" i="17" s="1"/>
  <c r="P927" i="17" s="1"/>
  <c r="R928" i="17"/>
  <c r="Q928" i="17" s="1"/>
  <c r="P928" i="17" s="1"/>
  <c r="R929" i="17"/>
  <c r="Q929" i="17" s="1"/>
  <c r="P929" i="17" s="1"/>
  <c r="R930" i="17"/>
  <c r="Q930" i="17" s="1"/>
  <c r="P930" i="17" s="1"/>
  <c r="R931" i="17"/>
  <c r="Q931" i="17" s="1"/>
  <c r="P931" i="17" s="1"/>
  <c r="R932" i="17"/>
  <c r="Q932" i="17" s="1"/>
  <c r="P932" i="17" s="1"/>
  <c r="R933" i="17"/>
  <c r="Q933" i="17" s="1"/>
  <c r="P933" i="17" s="1"/>
  <c r="R934" i="17"/>
  <c r="Q934" i="17" s="1"/>
  <c r="P934" i="17" s="1"/>
  <c r="R935" i="17"/>
  <c r="Q935" i="17" s="1"/>
  <c r="P935" i="17" s="1"/>
  <c r="R936" i="17"/>
  <c r="Q936" i="17" s="1"/>
  <c r="P936" i="17" s="1"/>
  <c r="R937" i="17"/>
  <c r="Q937" i="17" s="1"/>
  <c r="P937" i="17" s="1"/>
  <c r="R938" i="17"/>
  <c r="Q938" i="17" s="1"/>
  <c r="P938" i="17" s="1"/>
  <c r="R939" i="17"/>
  <c r="Q939" i="17" s="1"/>
  <c r="P939" i="17" s="1"/>
  <c r="R940" i="17"/>
  <c r="Q940" i="17" s="1"/>
  <c r="P940" i="17" s="1"/>
  <c r="R941" i="17"/>
  <c r="Q941" i="17" s="1"/>
  <c r="P941" i="17" s="1"/>
  <c r="R942" i="17"/>
  <c r="Q942" i="17" s="1"/>
  <c r="P942" i="17" s="1"/>
  <c r="R943" i="17"/>
  <c r="Q943" i="17" s="1"/>
  <c r="P943" i="17" s="1"/>
  <c r="R944" i="17"/>
  <c r="Q944" i="17" s="1"/>
  <c r="P944" i="17" s="1"/>
  <c r="R945" i="17"/>
  <c r="Q945" i="17" s="1"/>
  <c r="P945" i="17" s="1"/>
  <c r="R946" i="17"/>
  <c r="Q946" i="17" s="1"/>
  <c r="P946" i="17" s="1"/>
  <c r="R947" i="17"/>
  <c r="Q947" i="17" s="1"/>
  <c r="P947" i="17" s="1"/>
  <c r="R948" i="17"/>
  <c r="Q948" i="17" s="1"/>
  <c r="P948" i="17" s="1"/>
  <c r="R949" i="17"/>
  <c r="Q949" i="17" s="1"/>
  <c r="P949" i="17" s="1"/>
  <c r="R950" i="17"/>
  <c r="Q950" i="17" s="1"/>
  <c r="P950" i="17" s="1"/>
  <c r="R951" i="17"/>
  <c r="Q951" i="17" s="1"/>
  <c r="P951" i="17" s="1"/>
  <c r="R952" i="17"/>
  <c r="Q952" i="17" s="1"/>
  <c r="P952" i="17" s="1"/>
  <c r="R953" i="17"/>
  <c r="Q953" i="17" s="1"/>
  <c r="P953" i="17" s="1"/>
  <c r="R954" i="17"/>
  <c r="Q954" i="17" s="1"/>
  <c r="P954" i="17" s="1"/>
  <c r="R955" i="17"/>
  <c r="Q955" i="17" s="1"/>
  <c r="P955" i="17" s="1"/>
  <c r="R956" i="17"/>
  <c r="Q956" i="17" s="1"/>
  <c r="P956" i="17" s="1"/>
  <c r="R957" i="17"/>
  <c r="Q957" i="17" s="1"/>
  <c r="P957" i="17" s="1"/>
  <c r="R958" i="17"/>
  <c r="Q958" i="17" s="1"/>
  <c r="P958" i="17" s="1"/>
  <c r="R959" i="17"/>
  <c r="Q959" i="17" s="1"/>
  <c r="P959" i="17" s="1"/>
  <c r="R960" i="17"/>
  <c r="Q960" i="17" s="1"/>
  <c r="P960" i="17" s="1"/>
  <c r="R961" i="17"/>
  <c r="Q961" i="17" s="1"/>
  <c r="P961" i="17" s="1"/>
  <c r="R962" i="17"/>
  <c r="Q962" i="17" s="1"/>
  <c r="P962" i="17" s="1"/>
  <c r="R963" i="17"/>
  <c r="Q963" i="17" s="1"/>
  <c r="P963" i="17" s="1"/>
  <c r="R964" i="17"/>
  <c r="Q964" i="17" s="1"/>
  <c r="P964" i="17" s="1"/>
  <c r="R965" i="17"/>
  <c r="Q965" i="17" s="1"/>
  <c r="P965" i="17" s="1"/>
  <c r="R966" i="17"/>
  <c r="Q966" i="17" s="1"/>
  <c r="P966" i="17" s="1"/>
  <c r="R967" i="17"/>
  <c r="Q967" i="17" s="1"/>
  <c r="P967" i="17" s="1"/>
  <c r="R968" i="17"/>
  <c r="Q968" i="17" s="1"/>
  <c r="P968" i="17" s="1"/>
  <c r="R969" i="17"/>
  <c r="Q969" i="17" s="1"/>
  <c r="P969" i="17" s="1"/>
  <c r="R970" i="17"/>
  <c r="Q970" i="17" s="1"/>
  <c r="P970" i="17" s="1"/>
  <c r="R971" i="17"/>
  <c r="Q971" i="17" s="1"/>
  <c r="P971" i="17" s="1"/>
  <c r="R972" i="17"/>
  <c r="Q972" i="17" s="1"/>
  <c r="P972" i="17" s="1"/>
  <c r="R973" i="17"/>
  <c r="Q973" i="17" s="1"/>
  <c r="P973" i="17" s="1"/>
  <c r="R974" i="17"/>
  <c r="Q974" i="17" s="1"/>
  <c r="P974" i="17" s="1"/>
  <c r="R975" i="17"/>
  <c r="Q975" i="17" s="1"/>
  <c r="P975" i="17" s="1"/>
  <c r="R976" i="17"/>
  <c r="Q976" i="17" s="1"/>
  <c r="P976" i="17" s="1"/>
  <c r="R977" i="17"/>
  <c r="Q977" i="17" s="1"/>
  <c r="P977" i="17" s="1"/>
  <c r="R978" i="17"/>
  <c r="Q978" i="17" s="1"/>
  <c r="P978" i="17" s="1"/>
  <c r="R979" i="17"/>
  <c r="Q979" i="17" s="1"/>
  <c r="P979" i="17" s="1"/>
  <c r="R980" i="17"/>
  <c r="Q980" i="17" s="1"/>
  <c r="P980" i="17" s="1"/>
  <c r="R981" i="17"/>
  <c r="Q981" i="17" s="1"/>
  <c r="P981" i="17" s="1"/>
  <c r="R982" i="17"/>
  <c r="Q982" i="17" s="1"/>
  <c r="P982" i="17" s="1"/>
  <c r="R983" i="17"/>
  <c r="Q983" i="17" s="1"/>
  <c r="P983" i="17" s="1"/>
  <c r="R984" i="17"/>
  <c r="Q984" i="17" s="1"/>
  <c r="P984" i="17" s="1"/>
  <c r="R985" i="17"/>
  <c r="Q985" i="17" s="1"/>
  <c r="P985" i="17" s="1"/>
  <c r="R986" i="17"/>
  <c r="Q986" i="17" s="1"/>
  <c r="P986" i="17" s="1"/>
  <c r="R987" i="17"/>
  <c r="Q987" i="17" s="1"/>
  <c r="P987" i="17" s="1"/>
  <c r="R988" i="17"/>
  <c r="Q988" i="17" s="1"/>
  <c r="P988" i="17" s="1"/>
  <c r="R989" i="17"/>
  <c r="Q989" i="17" s="1"/>
  <c r="P989" i="17" s="1"/>
  <c r="R990" i="17"/>
  <c r="Q990" i="17" s="1"/>
  <c r="P990" i="17" s="1"/>
  <c r="R991" i="17"/>
  <c r="Q991" i="17" s="1"/>
  <c r="P991" i="17" s="1"/>
  <c r="R992" i="17"/>
  <c r="Q992" i="17" s="1"/>
  <c r="P992" i="17" s="1"/>
  <c r="R993" i="17"/>
  <c r="Q993" i="17" s="1"/>
  <c r="P993" i="17" s="1"/>
  <c r="R994" i="17"/>
  <c r="Q994" i="17" s="1"/>
  <c r="P994" i="17" s="1"/>
  <c r="R995" i="17"/>
  <c r="Q995" i="17" s="1"/>
  <c r="P995" i="17" s="1"/>
  <c r="R996" i="17"/>
  <c r="Q996" i="17" s="1"/>
  <c r="P996" i="17" s="1"/>
  <c r="R997" i="17"/>
  <c r="Q997" i="17" s="1"/>
  <c r="P997" i="17" s="1"/>
  <c r="R998" i="17"/>
  <c r="Q998" i="17" s="1"/>
  <c r="P998" i="17" s="1"/>
  <c r="R999" i="17"/>
  <c r="Q999" i="17" s="1"/>
  <c r="P999" i="17" s="1"/>
  <c r="R1000" i="17"/>
  <c r="Q1000" i="17" s="1"/>
  <c r="P1000" i="17" s="1"/>
  <c r="R1001" i="17"/>
  <c r="Q1001" i="17" s="1"/>
  <c r="P1001" i="17" s="1"/>
  <c r="R1002" i="17"/>
  <c r="Q1002" i="17" s="1"/>
  <c r="P1002" i="17" s="1"/>
  <c r="R1003" i="17"/>
  <c r="Q1003" i="17" s="1"/>
  <c r="P1003" i="17" s="1"/>
  <c r="R1004" i="17"/>
  <c r="Q1004" i="17" s="1"/>
  <c r="P1004" i="17" s="1"/>
  <c r="R1005" i="17"/>
  <c r="Q1005" i="17" s="1"/>
  <c r="P1005" i="17" s="1"/>
  <c r="R1006" i="17"/>
  <c r="Q1006" i="17" s="1"/>
  <c r="P1006" i="17" s="1"/>
  <c r="R1007" i="17"/>
  <c r="Q1007" i="17" s="1"/>
  <c r="P1007" i="17" s="1"/>
  <c r="R1008" i="17"/>
  <c r="Q1008" i="17" s="1"/>
  <c r="P1008" i="17" s="1"/>
  <c r="R1009" i="17"/>
  <c r="Q1009" i="17" s="1"/>
  <c r="P1009" i="17" s="1"/>
  <c r="R1010" i="17"/>
  <c r="Q1010" i="17" s="1"/>
  <c r="P1010" i="17" s="1"/>
  <c r="R1011" i="17"/>
  <c r="Q1011" i="17" s="1"/>
  <c r="P1011" i="17" s="1"/>
  <c r="R1012" i="17"/>
  <c r="Q1012" i="17" s="1"/>
  <c r="P1012" i="17" s="1"/>
  <c r="R1013" i="17"/>
  <c r="Q1013" i="17" s="1"/>
  <c r="P1013" i="17" s="1"/>
  <c r="R1014" i="17"/>
  <c r="Q1014" i="17" s="1"/>
  <c r="P1014" i="17" s="1"/>
  <c r="R1015" i="17"/>
  <c r="Q1015" i="17" s="1"/>
  <c r="P1015" i="17" s="1"/>
  <c r="R1016" i="17"/>
  <c r="Q1016" i="17" s="1"/>
  <c r="P1016" i="17" s="1"/>
  <c r="R1017" i="17"/>
  <c r="Q1017" i="17" s="1"/>
  <c r="P1017" i="17" s="1"/>
  <c r="R1018" i="17"/>
  <c r="Q1018" i="17" s="1"/>
  <c r="P1018" i="17" s="1"/>
  <c r="R1019" i="17"/>
  <c r="Q1019" i="17" s="1"/>
  <c r="P1019" i="17" s="1"/>
  <c r="R1020" i="17"/>
  <c r="Q1020" i="17" s="1"/>
  <c r="P1020" i="17" s="1"/>
  <c r="R1021" i="17"/>
  <c r="Q1021" i="17" s="1"/>
  <c r="P1021" i="17" s="1"/>
  <c r="R1022" i="17"/>
  <c r="Q1022" i="17" s="1"/>
  <c r="P1022" i="17" s="1"/>
  <c r="R1023" i="17"/>
  <c r="Q1023" i="17" s="1"/>
  <c r="P1023" i="17" s="1"/>
  <c r="R1024" i="17"/>
  <c r="Q1024" i="17" s="1"/>
  <c r="P1024" i="17" s="1"/>
  <c r="R1025" i="17"/>
  <c r="Q1025" i="17" s="1"/>
  <c r="P1025" i="17" s="1"/>
  <c r="R1026" i="17"/>
  <c r="Q1026" i="17" s="1"/>
  <c r="P1026" i="17" s="1"/>
  <c r="R1027" i="17"/>
  <c r="Q1027" i="17" s="1"/>
  <c r="P1027" i="17" s="1"/>
  <c r="R1028" i="17"/>
  <c r="Q1028" i="17" s="1"/>
  <c r="P1028" i="17" s="1"/>
  <c r="R1029" i="17"/>
  <c r="Q1029" i="17" s="1"/>
  <c r="P1029" i="17" s="1"/>
  <c r="R1030" i="17"/>
  <c r="Q1030" i="17" s="1"/>
  <c r="P1030" i="17" s="1"/>
  <c r="R1031" i="17"/>
  <c r="Q1031" i="17" s="1"/>
  <c r="P1031" i="17" s="1"/>
  <c r="R1032" i="17"/>
  <c r="Q1032" i="17" s="1"/>
  <c r="P1032" i="17" s="1"/>
  <c r="R1033" i="17"/>
  <c r="Q1033" i="17" s="1"/>
  <c r="P1033" i="17" s="1"/>
  <c r="R1034" i="17"/>
  <c r="Q1034" i="17" s="1"/>
  <c r="P1034" i="17" s="1"/>
  <c r="R1035" i="17"/>
  <c r="Q1035" i="17" s="1"/>
  <c r="P1035" i="17" s="1"/>
  <c r="R1036" i="17"/>
  <c r="Q1036" i="17" s="1"/>
  <c r="P1036" i="17" s="1"/>
  <c r="R1037" i="17"/>
  <c r="Q1037" i="17" s="1"/>
  <c r="P1037" i="17" s="1"/>
  <c r="R1038" i="17"/>
  <c r="Q1038" i="17" s="1"/>
  <c r="P1038" i="17" s="1"/>
  <c r="R1039" i="17"/>
  <c r="Q1039" i="17" s="1"/>
  <c r="P1039" i="17" s="1"/>
  <c r="R1040" i="17"/>
  <c r="Q1040" i="17" s="1"/>
  <c r="P1040" i="17" s="1"/>
  <c r="R1041" i="17"/>
  <c r="Q1041" i="17" s="1"/>
  <c r="P1041" i="17" s="1"/>
  <c r="R1042" i="17"/>
  <c r="Q1042" i="17" s="1"/>
  <c r="P1042" i="17" s="1"/>
  <c r="R1043" i="17"/>
  <c r="Q1043" i="17" s="1"/>
  <c r="P1043" i="17" s="1"/>
  <c r="R1044" i="17"/>
  <c r="Q1044" i="17" s="1"/>
  <c r="P1044" i="17" s="1"/>
  <c r="R1045" i="17"/>
  <c r="Q1045" i="17" s="1"/>
  <c r="P1045" i="17" s="1"/>
  <c r="R1046" i="17"/>
  <c r="Q1046" i="17" s="1"/>
  <c r="P1046" i="17" s="1"/>
  <c r="R1047" i="17"/>
  <c r="Q1047" i="17" s="1"/>
  <c r="P1047" i="17" s="1"/>
  <c r="R1048" i="17"/>
  <c r="Q1048" i="17" s="1"/>
  <c r="P1048" i="17" s="1"/>
  <c r="R1049" i="17"/>
  <c r="Q1049" i="17" s="1"/>
  <c r="P1049" i="17" s="1"/>
  <c r="R1050" i="17"/>
  <c r="Q1050" i="17" s="1"/>
  <c r="P1050" i="17" s="1"/>
  <c r="R1051" i="17"/>
  <c r="Q1051" i="17" s="1"/>
  <c r="P1051" i="17" s="1"/>
  <c r="R1052" i="17"/>
  <c r="Q1052" i="17" s="1"/>
  <c r="P1052" i="17" s="1"/>
  <c r="R1053" i="17"/>
  <c r="Q1053" i="17" s="1"/>
  <c r="P1053" i="17" s="1"/>
  <c r="R1054" i="17"/>
  <c r="Q1054" i="17" s="1"/>
  <c r="P1054" i="17" s="1"/>
  <c r="R1055" i="17"/>
  <c r="Q1055" i="17" s="1"/>
  <c r="P1055" i="17" s="1"/>
  <c r="R1056" i="17"/>
  <c r="Q1056" i="17" s="1"/>
  <c r="P1056" i="17" s="1"/>
  <c r="R1057" i="17"/>
  <c r="Q1057" i="17" s="1"/>
  <c r="P1057" i="17" s="1"/>
  <c r="R1058" i="17"/>
  <c r="Q1058" i="17" s="1"/>
  <c r="P1058" i="17" s="1"/>
  <c r="R1059" i="17"/>
  <c r="Q1059" i="17" s="1"/>
  <c r="P1059" i="17" s="1"/>
  <c r="R1060" i="17"/>
  <c r="Q1060" i="17" s="1"/>
  <c r="P1060" i="17" s="1"/>
  <c r="R1061" i="17"/>
  <c r="Q1061" i="17" s="1"/>
  <c r="P1061" i="17" s="1"/>
  <c r="R1062" i="17"/>
  <c r="Q1062" i="17" s="1"/>
  <c r="P1062" i="17" s="1"/>
  <c r="R1063" i="17"/>
  <c r="Q1063" i="17" s="1"/>
  <c r="P1063" i="17" s="1"/>
  <c r="R1064" i="17"/>
  <c r="Q1064" i="17" s="1"/>
  <c r="P1064" i="17" s="1"/>
  <c r="R1065" i="17"/>
  <c r="Q1065" i="17" s="1"/>
  <c r="P1065" i="17" s="1"/>
  <c r="R1066" i="17"/>
  <c r="Q1066" i="17" s="1"/>
  <c r="P1066" i="17" s="1"/>
  <c r="R1067" i="17"/>
  <c r="Q1067" i="17" s="1"/>
  <c r="P1067" i="17" s="1"/>
  <c r="R1068" i="17"/>
  <c r="Q1068" i="17" s="1"/>
  <c r="P1068" i="17" s="1"/>
  <c r="R1069" i="17"/>
  <c r="Q1069" i="17" s="1"/>
  <c r="P1069" i="17" s="1"/>
  <c r="R1070" i="17"/>
  <c r="Q1070" i="17" s="1"/>
  <c r="P1070" i="17" s="1"/>
  <c r="R1071" i="17"/>
  <c r="Q1071" i="17" s="1"/>
  <c r="P1071" i="17" s="1"/>
  <c r="R1072" i="17"/>
  <c r="Q1072" i="17" s="1"/>
  <c r="P1072" i="17" s="1"/>
  <c r="R1073" i="17"/>
  <c r="Q1073" i="17" s="1"/>
  <c r="P1073" i="17" s="1"/>
  <c r="R1074" i="17"/>
  <c r="Q1074" i="17" s="1"/>
  <c r="P1074" i="17" s="1"/>
  <c r="R1075" i="17"/>
  <c r="Q1075" i="17" s="1"/>
  <c r="P1075" i="17" s="1"/>
  <c r="R1076" i="17"/>
  <c r="Q1076" i="17" s="1"/>
  <c r="P1076" i="17" s="1"/>
  <c r="R1077" i="17"/>
  <c r="Q1077" i="17" s="1"/>
  <c r="P1077" i="17" s="1"/>
  <c r="R1078" i="17"/>
  <c r="Q1078" i="17" s="1"/>
  <c r="P1078" i="17" s="1"/>
  <c r="R1079" i="17"/>
  <c r="Q1079" i="17" s="1"/>
  <c r="P1079" i="17" s="1"/>
  <c r="R1080" i="17"/>
  <c r="Q1080" i="17" s="1"/>
  <c r="P1080" i="17" s="1"/>
  <c r="R1081" i="17"/>
  <c r="Q1081" i="17" s="1"/>
  <c r="P1081" i="17" s="1"/>
  <c r="R1082" i="17"/>
  <c r="Q1082" i="17" s="1"/>
  <c r="P1082" i="17" s="1"/>
  <c r="R1083" i="17"/>
  <c r="Q1083" i="17" s="1"/>
  <c r="P1083" i="17" s="1"/>
  <c r="R1084" i="17"/>
  <c r="Q1084" i="17" s="1"/>
  <c r="P1084" i="17" s="1"/>
  <c r="R1085" i="17"/>
  <c r="Q1085" i="17" s="1"/>
  <c r="P1085" i="17" s="1"/>
  <c r="R1086" i="17"/>
  <c r="Q1086" i="17" s="1"/>
  <c r="P1086" i="17" s="1"/>
  <c r="R1087" i="17"/>
  <c r="Q1087" i="17" s="1"/>
  <c r="P1087" i="17" s="1"/>
  <c r="R1088" i="17"/>
  <c r="Q1088" i="17" s="1"/>
  <c r="P1088" i="17" s="1"/>
  <c r="R1089" i="17"/>
  <c r="Q1089" i="17" s="1"/>
  <c r="P1089" i="17" s="1"/>
  <c r="R1090" i="17"/>
  <c r="Q1090" i="17" s="1"/>
  <c r="P1090" i="17" s="1"/>
  <c r="R1091" i="17"/>
  <c r="Q1091" i="17" s="1"/>
  <c r="P1091" i="17" s="1"/>
  <c r="R1092" i="17"/>
  <c r="Q1092" i="17" s="1"/>
  <c r="P1092" i="17" s="1"/>
  <c r="R1093" i="17"/>
  <c r="Q1093" i="17" s="1"/>
  <c r="P1093" i="17" s="1"/>
  <c r="R1094" i="17"/>
  <c r="Q1094" i="17" s="1"/>
  <c r="P1094" i="17" s="1"/>
  <c r="R1095" i="17"/>
  <c r="Q1095" i="17" s="1"/>
  <c r="P1095" i="17" s="1"/>
  <c r="R1096" i="17"/>
  <c r="Q1096" i="17" s="1"/>
  <c r="P1096" i="17" s="1"/>
  <c r="R1097" i="17"/>
  <c r="Q1097" i="17" s="1"/>
  <c r="P1097" i="17" s="1"/>
  <c r="R1098" i="17"/>
  <c r="Q1098" i="17" s="1"/>
  <c r="P1098" i="17" s="1"/>
  <c r="R1099" i="17"/>
  <c r="Q1099" i="17" s="1"/>
  <c r="P1099" i="17" s="1"/>
  <c r="R1100" i="17"/>
  <c r="Q1100" i="17" s="1"/>
  <c r="P1100" i="17" s="1"/>
  <c r="R1101" i="17"/>
  <c r="Q1101" i="17" s="1"/>
  <c r="P1101" i="17" s="1"/>
  <c r="R1102" i="17"/>
  <c r="Q1102" i="17" s="1"/>
  <c r="P1102" i="17" s="1"/>
  <c r="R1103" i="17"/>
  <c r="Q1103" i="17" s="1"/>
  <c r="P1103" i="17" s="1"/>
  <c r="R1104" i="17"/>
  <c r="Q1104" i="17" s="1"/>
  <c r="P1104" i="17" s="1"/>
  <c r="R1105" i="17"/>
  <c r="Q1105" i="17" s="1"/>
  <c r="P1105" i="17" s="1"/>
  <c r="R1106" i="17"/>
  <c r="Q1106" i="17" s="1"/>
  <c r="P1106" i="17" s="1"/>
  <c r="R1107" i="17"/>
  <c r="Q1107" i="17" s="1"/>
  <c r="P1107" i="17" s="1"/>
  <c r="R1108" i="17"/>
  <c r="Q1108" i="17" s="1"/>
  <c r="P1108" i="17" s="1"/>
  <c r="R1109" i="17"/>
  <c r="Q1109" i="17" s="1"/>
  <c r="P1109" i="17" s="1"/>
  <c r="R1110" i="17"/>
  <c r="Q1110" i="17" s="1"/>
  <c r="P1110" i="17" s="1"/>
  <c r="R1111" i="17"/>
  <c r="Q1111" i="17" s="1"/>
  <c r="P1111" i="17" s="1"/>
  <c r="R1112" i="17"/>
  <c r="Q1112" i="17" s="1"/>
  <c r="P1112" i="17" s="1"/>
  <c r="R1113" i="17"/>
  <c r="Q1113" i="17" s="1"/>
  <c r="P1113" i="17" s="1"/>
  <c r="R1114" i="17"/>
  <c r="Q1114" i="17" s="1"/>
  <c r="P1114" i="17" s="1"/>
  <c r="R1115" i="17"/>
  <c r="Q1115" i="17" s="1"/>
  <c r="P1115" i="17" s="1"/>
  <c r="R1116" i="17"/>
  <c r="Q1116" i="17" s="1"/>
  <c r="P1116" i="17" s="1"/>
  <c r="R1117" i="17"/>
  <c r="Q1117" i="17" s="1"/>
  <c r="P1117" i="17" s="1"/>
  <c r="R1118" i="17"/>
  <c r="Q1118" i="17" s="1"/>
  <c r="P1118" i="17" s="1"/>
  <c r="R1119" i="17"/>
  <c r="Q1119" i="17" s="1"/>
  <c r="P1119" i="17" s="1"/>
  <c r="R1120" i="17"/>
  <c r="Q1120" i="17" s="1"/>
  <c r="P1120" i="17" s="1"/>
  <c r="R1121" i="17"/>
  <c r="Q1121" i="17" s="1"/>
  <c r="P1121" i="17" s="1"/>
  <c r="R1122" i="17"/>
  <c r="Q1122" i="17" s="1"/>
  <c r="P1122" i="17" s="1"/>
  <c r="R1123" i="17"/>
  <c r="Q1123" i="17" s="1"/>
  <c r="P1123" i="17" s="1"/>
  <c r="R1124" i="17"/>
  <c r="Q1124" i="17" s="1"/>
  <c r="P1124" i="17" s="1"/>
  <c r="R1125" i="17"/>
  <c r="Q1125" i="17" s="1"/>
  <c r="P1125" i="17" s="1"/>
  <c r="R1126" i="17"/>
  <c r="Q1126" i="17" s="1"/>
  <c r="P1126" i="17" s="1"/>
  <c r="R1127" i="17"/>
  <c r="Q1127" i="17" s="1"/>
  <c r="P1127" i="17" s="1"/>
  <c r="R1128" i="17"/>
  <c r="Q1128" i="17" s="1"/>
  <c r="P1128" i="17" s="1"/>
  <c r="R1129" i="17"/>
  <c r="Q1129" i="17" s="1"/>
  <c r="P1129" i="17" s="1"/>
  <c r="R1130" i="17"/>
  <c r="Q1130" i="17" s="1"/>
  <c r="P1130" i="17" s="1"/>
  <c r="R1131" i="17"/>
  <c r="Q1131" i="17" s="1"/>
  <c r="P1131" i="17" s="1"/>
  <c r="R1132" i="17"/>
  <c r="Q1132" i="17" s="1"/>
  <c r="P1132" i="17" s="1"/>
  <c r="R1133" i="17"/>
  <c r="Q1133" i="17" s="1"/>
  <c r="P1133" i="17" s="1"/>
  <c r="R1134" i="17"/>
  <c r="Q1134" i="17" s="1"/>
  <c r="P1134" i="17" s="1"/>
  <c r="R1135" i="17"/>
  <c r="Q1135" i="17" s="1"/>
  <c r="P1135" i="17" s="1"/>
  <c r="R1136" i="17"/>
  <c r="Q1136" i="17" s="1"/>
  <c r="P1136" i="17" s="1"/>
  <c r="R1137" i="17"/>
  <c r="Q1137" i="17" s="1"/>
  <c r="P1137" i="17" s="1"/>
  <c r="R1138" i="17"/>
  <c r="Q1138" i="17" s="1"/>
  <c r="P1138" i="17" s="1"/>
  <c r="R1139" i="17"/>
  <c r="Q1139" i="17" s="1"/>
  <c r="P1139" i="17" s="1"/>
  <c r="R1140" i="17"/>
  <c r="Q1140" i="17" s="1"/>
  <c r="P1140" i="17" s="1"/>
  <c r="R1141" i="17"/>
  <c r="Q1141" i="17" s="1"/>
  <c r="P1141" i="17" s="1"/>
  <c r="R1142" i="17"/>
  <c r="Q1142" i="17" s="1"/>
  <c r="P1142" i="17" s="1"/>
  <c r="R1143" i="17"/>
  <c r="Q1143" i="17" s="1"/>
  <c r="P1143" i="17" s="1"/>
  <c r="R1144" i="17"/>
  <c r="Q1144" i="17" s="1"/>
  <c r="P1144" i="17" s="1"/>
  <c r="R1145" i="17"/>
  <c r="Q1145" i="17" s="1"/>
  <c r="P1145" i="17" s="1"/>
  <c r="R1146" i="17"/>
  <c r="Q1146" i="17" s="1"/>
  <c r="P1146" i="17" s="1"/>
  <c r="R1147" i="17"/>
  <c r="Q1147" i="17" s="1"/>
  <c r="P1147" i="17" s="1"/>
  <c r="R1148" i="17"/>
  <c r="Q1148" i="17" s="1"/>
  <c r="P1148" i="17" s="1"/>
  <c r="R1149" i="17"/>
  <c r="Q1149" i="17" s="1"/>
  <c r="P1149" i="17" s="1"/>
  <c r="R1150" i="17"/>
  <c r="Q1150" i="17" s="1"/>
  <c r="P1150" i="17" s="1"/>
  <c r="R1151" i="17"/>
  <c r="Q1151" i="17" s="1"/>
  <c r="P1151" i="17" s="1"/>
  <c r="R1152" i="17"/>
  <c r="Q1152" i="17" s="1"/>
  <c r="P1152" i="17" s="1"/>
  <c r="R1153" i="17"/>
  <c r="Q1153" i="17" s="1"/>
  <c r="P1153" i="17" s="1"/>
  <c r="R1154" i="17"/>
  <c r="Q1154" i="17" s="1"/>
  <c r="P1154" i="17" s="1"/>
  <c r="R1155" i="17"/>
  <c r="Q1155" i="17" s="1"/>
  <c r="P1155" i="17" s="1"/>
  <c r="R1156" i="17"/>
  <c r="Q1156" i="17" s="1"/>
  <c r="P1156" i="17" s="1"/>
  <c r="R1157" i="17"/>
  <c r="Q1157" i="17" s="1"/>
  <c r="P1157" i="17" s="1"/>
  <c r="R1158" i="17"/>
  <c r="Q1158" i="17" s="1"/>
  <c r="P1158" i="17" s="1"/>
  <c r="R1159" i="17"/>
  <c r="Q1159" i="17" s="1"/>
  <c r="P1159" i="17" s="1"/>
  <c r="R1160" i="17"/>
  <c r="Q1160" i="17" s="1"/>
  <c r="P1160" i="17" s="1"/>
  <c r="R1161" i="17"/>
  <c r="Q1161" i="17" s="1"/>
  <c r="P1161" i="17" s="1"/>
  <c r="R1162" i="17"/>
  <c r="Q1162" i="17" s="1"/>
  <c r="P1162" i="17" s="1"/>
  <c r="R1163" i="17"/>
  <c r="Q1163" i="17" s="1"/>
  <c r="P1163" i="17" s="1"/>
  <c r="R1164" i="17"/>
  <c r="Q1164" i="17" s="1"/>
  <c r="P1164" i="17" s="1"/>
  <c r="R1165" i="17"/>
  <c r="Q1165" i="17" s="1"/>
  <c r="P1165" i="17" s="1"/>
  <c r="R1166" i="17"/>
  <c r="Q1166" i="17" s="1"/>
  <c r="P1166" i="17" s="1"/>
  <c r="R1167" i="17"/>
  <c r="Q1167" i="17" s="1"/>
  <c r="P1167" i="17" s="1"/>
  <c r="R1168" i="17"/>
  <c r="Q1168" i="17" s="1"/>
  <c r="P1168" i="17" s="1"/>
  <c r="R1169" i="17"/>
  <c r="Q1169" i="17" s="1"/>
  <c r="P1169" i="17" s="1"/>
  <c r="R1170" i="17"/>
  <c r="Q1170" i="17" s="1"/>
  <c r="P1170" i="17" s="1"/>
  <c r="R1171" i="17"/>
  <c r="Q1171" i="17" s="1"/>
  <c r="P1171" i="17" s="1"/>
  <c r="R1172" i="17"/>
  <c r="Q1172" i="17" s="1"/>
  <c r="P1172" i="17" s="1"/>
  <c r="R1173" i="17"/>
  <c r="Q1173" i="17" s="1"/>
  <c r="P1173" i="17" s="1"/>
  <c r="R1174" i="17"/>
  <c r="Q1174" i="17" s="1"/>
  <c r="P1174" i="17" s="1"/>
  <c r="R1175" i="17"/>
  <c r="Q1175" i="17" s="1"/>
  <c r="P1175" i="17" s="1"/>
  <c r="R1176" i="17"/>
  <c r="Q1176" i="17" s="1"/>
  <c r="P1176" i="17" s="1"/>
  <c r="R1177" i="17"/>
  <c r="Q1177" i="17" s="1"/>
  <c r="P1177" i="17" s="1"/>
  <c r="R1178" i="17"/>
  <c r="Q1178" i="17" s="1"/>
  <c r="P1178" i="17" s="1"/>
  <c r="R1179" i="17"/>
  <c r="Q1179" i="17" s="1"/>
  <c r="P1179" i="17" s="1"/>
  <c r="R1180" i="17"/>
  <c r="Q1180" i="17" s="1"/>
  <c r="P1180" i="17" s="1"/>
  <c r="R1181" i="17"/>
  <c r="Q1181" i="17" s="1"/>
  <c r="P1181" i="17" s="1"/>
  <c r="R1182" i="17"/>
  <c r="Q1182" i="17" s="1"/>
  <c r="P1182" i="17" s="1"/>
  <c r="R1183" i="17"/>
  <c r="Q1183" i="17" s="1"/>
  <c r="P1183" i="17" s="1"/>
  <c r="R1184" i="17"/>
  <c r="Q1184" i="17" s="1"/>
  <c r="P1184" i="17" s="1"/>
  <c r="R1185" i="17"/>
  <c r="Q1185" i="17" s="1"/>
  <c r="P1185" i="17" s="1"/>
  <c r="R1186" i="17"/>
  <c r="Q1186" i="17" s="1"/>
  <c r="P1186" i="17" s="1"/>
  <c r="R1187" i="17"/>
  <c r="Q1187" i="17" s="1"/>
  <c r="P1187" i="17" s="1"/>
  <c r="R1188" i="17"/>
  <c r="Q1188" i="17" s="1"/>
  <c r="P1188" i="17" s="1"/>
  <c r="R1189" i="17"/>
  <c r="Q1189" i="17" s="1"/>
  <c r="P1189" i="17" s="1"/>
  <c r="R1190" i="17"/>
  <c r="Q1190" i="17" s="1"/>
  <c r="P1190" i="17" s="1"/>
  <c r="R1191" i="17"/>
  <c r="Q1191" i="17" s="1"/>
  <c r="P1191" i="17" s="1"/>
  <c r="R1192" i="17"/>
  <c r="Q1192" i="17" s="1"/>
  <c r="P1192" i="17" s="1"/>
  <c r="R1193" i="17"/>
  <c r="Q1193" i="17" s="1"/>
  <c r="P1193" i="17" s="1"/>
  <c r="R1194" i="17"/>
  <c r="Q1194" i="17" s="1"/>
  <c r="P1194" i="17" s="1"/>
  <c r="R1195" i="17"/>
  <c r="Q1195" i="17" s="1"/>
  <c r="P1195" i="17" s="1"/>
  <c r="R1196" i="17"/>
  <c r="Q1196" i="17" s="1"/>
  <c r="P1196" i="17" s="1"/>
  <c r="R1197" i="17"/>
  <c r="Q1197" i="17" s="1"/>
  <c r="P1197" i="17" s="1"/>
  <c r="R1198" i="17"/>
  <c r="Q1198" i="17" s="1"/>
  <c r="P1198" i="17" s="1"/>
  <c r="R1199" i="17"/>
  <c r="Q1199" i="17" s="1"/>
  <c r="P1199" i="17" s="1"/>
  <c r="R1200" i="17"/>
  <c r="Q1200" i="17" s="1"/>
  <c r="P1200" i="17" s="1"/>
  <c r="R1201" i="17"/>
  <c r="Q1201" i="17" s="1"/>
  <c r="P1201" i="17" s="1"/>
  <c r="R1202" i="17"/>
  <c r="Q1202" i="17" s="1"/>
  <c r="P1202" i="17" s="1"/>
  <c r="R1203" i="17"/>
  <c r="Q1203" i="17" s="1"/>
  <c r="P1203" i="17" s="1"/>
  <c r="R1204" i="17"/>
  <c r="Q1204" i="17" s="1"/>
  <c r="P1204" i="17" s="1"/>
  <c r="R1205" i="17"/>
  <c r="Q1205" i="17" s="1"/>
  <c r="P1205" i="17" s="1"/>
  <c r="R1206" i="17"/>
  <c r="Q1206" i="17" s="1"/>
  <c r="P1206" i="17" s="1"/>
  <c r="R1207" i="17"/>
  <c r="Q1207" i="17" s="1"/>
  <c r="P1207" i="17" s="1"/>
  <c r="R1208" i="17"/>
  <c r="Q1208" i="17" s="1"/>
  <c r="P1208" i="17" s="1"/>
  <c r="R1209" i="17"/>
  <c r="Q1209" i="17" s="1"/>
  <c r="P1209" i="17" s="1"/>
  <c r="R1210" i="17"/>
  <c r="Q1210" i="17" s="1"/>
  <c r="P1210" i="17" s="1"/>
  <c r="R1211" i="17"/>
  <c r="Q1211" i="17" s="1"/>
  <c r="P1211" i="17" s="1"/>
  <c r="R1212" i="17"/>
  <c r="Q1212" i="17" s="1"/>
  <c r="P1212" i="17" s="1"/>
  <c r="R1213" i="17"/>
  <c r="Q1213" i="17" s="1"/>
  <c r="P1213" i="17" s="1"/>
  <c r="R1214" i="17"/>
  <c r="Q1214" i="17" s="1"/>
  <c r="P1214" i="17" s="1"/>
  <c r="R1215" i="17"/>
  <c r="Q1215" i="17" s="1"/>
  <c r="P1215" i="17" s="1"/>
  <c r="R1216" i="17"/>
  <c r="Q1216" i="17" s="1"/>
  <c r="P1216" i="17" s="1"/>
  <c r="R1217" i="17"/>
  <c r="Q1217" i="17" s="1"/>
  <c r="P1217" i="17" s="1"/>
  <c r="R1218" i="17"/>
  <c r="Q1218" i="17" s="1"/>
  <c r="P1218" i="17" s="1"/>
  <c r="R1219" i="17"/>
  <c r="Q1219" i="17" s="1"/>
  <c r="P1219" i="17" s="1"/>
  <c r="R1220" i="17"/>
  <c r="Q1220" i="17" s="1"/>
  <c r="P1220" i="17" s="1"/>
  <c r="R1221" i="17"/>
  <c r="Q1221" i="17" s="1"/>
  <c r="P1221" i="17" s="1"/>
  <c r="R1222" i="17"/>
  <c r="Q1222" i="17" s="1"/>
  <c r="P1222" i="17" s="1"/>
  <c r="R1223" i="17"/>
  <c r="Q1223" i="17" s="1"/>
  <c r="P1223" i="17" s="1"/>
  <c r="R1224" i="17"/>
  <c r="Q1224" i="17" s="1"/>
  <c r="P1224" i="17" s="1"/>
  <c r="R1225" i="17"/>
  <c r="Q1225" i="17" s="1"/>
  <c r="P1225" i="17" s="1"/>
  <c r="R1226" i="17"/>
  <c r="Q1226" i="17" s="1"/>
  <c r="P1226" i="17" s="1"/>
  <c r="R1227" i="17"/>
  <c r="Q1227" i="17" s="1"/>
  <c r="P1227" i="17" s="1"/>
  <c r="R1228" i="17"/>
  <c r="Q1228" i="17" s="1"/>
  <c r="P1228" i="17" s="1"/>
  <c r="R1229" i="17"/>
  <c r="Q1229" i="17" s="1"/>
  <c r="P1229" i="17" s="1"/>
  <c r="R1230" i="17"/>
  <c r="Q1230" i="17" s="1"/>
  <c r="P1230" i="17" s="1"/>
  <c r="R1231" i="17"/>
  <c r="Q1231" i="17" s="1"/>
  <c r="P1231" i="17" s="1"/>
  <c r="R1232" i="17"/>
  <c r="Q1232" i="17" s="1"/>
  <c r="P1232" i="17" s="1"/>
  <c r="R1233" i="17"/>
  <c r="Q1233" i="17" s="1"/>
  <c r="P1233" i="17" s="1"/>
  <c r="R1234" i="17"/>
  <c r="Q1234" i="17" s="1"/>
  <c r="P1234" i="17" s="1"/>
  <c r="R1235" i="17"/>
  <c r="Q1235" i="17" s="1"/>
  <c r="P1235" i="17" s="1"/>
  <c r="R1236" i="17"/>
  <c r="Q1236" i="17" s="1"/>
  <c r="P1236" i="17" s="1"/>
  <c r="R1237" i="17"/>
  <c r="Q1237" i="17" s="1"/>
  <c r="P1237" i="17" s="1"/>
  <c r="R1238" i="17"/>
  <c r="Q1238" i="17" s="1"/>
  <c r="P1238" i="17" s="1"/>
  <c r="R1239" i="17"/>
  <c r="Q1239" i="17" s="1"/>
  <c r="P1239" i="17" s="1"/>
  <c r="R1240" i="17"/>
  <c r="Q1240" i="17" s="1"/>
  <c r="P1240" i="17" s="1"/>
  <c r="R1241" i="17"/>
  <c r="Q1241" i="17" s="1"/>
  <c r="P1241" i="17" s="1"/>
  <c r="R1242" i="17"/>
  <c r="Q1242" i="17" s="1"/>
  <c r="P1242" i="17" s="1"/>
  <c r="R1243" i="17"/>
  <c r="Q1243" i="17" s="1"/>
  <c r="P1243" i="17" s="1"/>
  <c r="R1244" i="17"/>
  <c r="Q1244" i="17" s="1"/>
  <c r="P1244" i="17" s="1"/>
  <c r="R1245" i="17"/>
  <c r="Q1245" i="17" s="1"/>
  <c r="P1245" i="17" s="1"/>
  <c r="R1246" i="17"/>
  <c r="Q1246" i="17" s="1"/>
  <c r="P1246" i="17" s="1"/>
  <c r="R1247" i="17"/>
  <c r="Q1247" i="17" s="1"/>
  <c r="P1247" i="17" s="1"/>
  <c r="R1248" i="17"/>
  <c r="Q1248" i="17" s="1"/>
  <c r="P1248" i="17" s="1"/>
  <c r="R1249" i="17"/>
  <c r="Q1249" i="17" s="1"/>
  <c r="P1249" i="17" s="1"/>
  <c r="R1250" i="17"/>
  <c r="Q1250" i="17" s="1"/>
  <c r="P1250" i="17" s="1"/>
  <c r="R1251" i="17"/>
  <c r="Q1251" i="17" s="1"/>
  <c r="P1251" i="17" s="1"/>
  <c r="R1252" i="17"/>
  <c r="Q1252" i="17" s="1"/>
  <c r="P1252" i="17" s="1"/>
  <c r="R1253" i="17"/>
  <c r="Q1253" i="17" s="1"/>
  <c r="P1253" i="17" s="1"/>
  <c r="R1254" i="17"/>
  <c r="Q1254" i="17" s="1"/>
  <c r="P1254" i="17" s="1"/>
  <c r="R1255" i="17"/>
  <c r="Q1255" i="17" s="1"/>
  <c r="P1255" i="17" s="1"/>
  <c r="R1256" i="17"/>
  <c r="Q1256" i="17" s="1"/>
  <c r="P1256" i="17" s="1"/>
  <c r="R1257" i="17"/>
  <c r="Q1257" i="17" s="1"/>
  <c r="P1257" i="17" s="1"/>
  <c r="R1258" i="17"/>
  <c r="Q1258" i="17" s="1"/>
  <c r="P1258" i="17" s="1"/>
  <c r="R1259" i="17"/>
  <c r="Q1259" i="17" s="1"/>
  <c r="P1259" i="17" s="1"/>
  <c r="R1260" i="17"/>
  <c r="Q1260" i="17" s="1"/>
  <c r="P1260" i="17" s="1"/>
  <c r="R1261" i="17"/>
  <c r="Q1261" i="17" s="1"/>
  <c r="P1261" i="17" s="1"/>
  <c r="R1262" i="17"/>
  <c r="Q1262" i="17" s="1"/>
  <c r="P1262" i="17" s="1"/>
  <c r="R1263" i="17"/>
  <c r="Q1263" i="17" s="1"/>
  <c r="P1263" i="17" s="1"/>
  <c r="R1264" i="17"/>
  <c r="Q1264" i="17" s="1"/>
  <c r="P1264" i="17" s="1"/>
  <c r="R1265" i="17"/>
  <c r="Q1265" i="17" s="1"/>
  <c r="P1265" i="17" s="1"/>
  <c r="R1266" i="17"/>
  <c r="Q1266" i="17" s="1"/>
  <c r="P1266" i="17" s="1"/>
  <c r="R1267" i="17"/>
  <c r="Q1267" i="17" s="1"/>
  <c r="P1267" i="17" s="1"/>
  <c r="R1268" i="17"/>
  <c r="Q1268" i="17" s="1"/>
  <c r="P1268" i="17" s="1"/>
  <c r="R1269" i="17"/>
  <c r="Q1269" i="17" s="1"/>
  <c r="P1269" i="17" s="1"/>
  <c r="R1270" i="17"/>
  <c r="Q1270" i="17" s="1"/>
  <c r="P1270" i="17" s="1"/>
  <c r="R1271" i="17"/>
  <c r="Q1271" i="17" s="1"/>
  <c r="P1271" i="17" s="1"/>
  <c r="R1272" i="17"/>
  <c r="Q1272" i="17" s="1"/>
  <c r="P1272" i="17" s="1"/>
  <c r="R1273" i="17"/>
  <c r="Q1273" i="17" s="1"/>
  <c r="P1273" i="17" s="1"/>
  <c r="R1274" i="17"/>
  <c r="Q1274" i="17" s="1"/>
  <c r="P1274" i="17" s="1"/>
  <c r="R1275" i="17"/>
  <c r="Q1275" i="17" s="1"/>
  <c r="P1275" i="17" s="1"/>
  <c r="R1276" i="17"/>
  <c r="Q1276" i="17" s="1"/>
  <c r="P1276" i="17" s="1"/>
  <c r="R1277" i="17"/>
  <c r="Q1277" i="17" s="1"/>
  <c r="P1277" i="17" s="1"/>
  <c r="R1278" i="17"/>
  <c r="Q1278" i="17" s="1"/>
  <c r="P1278" i="17" s="1"/>
  <c r="R1279" i="17"/>
  <c r="Q1279" i="17" s="1"/>
  <c r="P1279" i="17" s="1"/>
  <c r="R1280" i="17"/>
  <c r="Q1280" i="17" s="1"/>
  <c r="P1280" i="17" s="1"/>
  <c r="R1281" i="17"/>
  <c r="Q1281" i="17" s="1"/>
  <c r="P1281" i="17" s="1"/>
  <c r="R1282" i="17"/>
  <c r="Q1282" i="17" s="1"/>
  <c r="P1282" i="17" s="1"/>
  <c r="R1283" i="17"/>
  <c r="Q1283" i="17" s="1"/>
  <c r="P1283" i="17" s="1"/>
  <c r="R1284" i="17"/>
  <c r="Q1284" i="17" s="1"/>
  <c r="P1284" i="17" s="1"/>
  <c r="R1285" i="17"/>
  <c r="Q1285" i="17" s="1"/>
  <c r="P1285" i="17" s="1"/>
  <c r="R1286" i="17"/>
  <c r="Q1286" i="17" s="1"/>
  <c r="P1286" i="17" s="1"/>
  <c r="R1287" i="17"/>
  <c r="Q1287" i="17" s="1"/>
  <c r="P1287" i="17" s="1"/>
  <c r="R1288" i="17"/>
  <c r="Q1288" i="17" s="1"/>
  <c r="P1288" i="17" s="1"/>
  <c r="R1289" i="17"/>
  <c r="Q1289" i="17" s="1"/>
  <c r="P1289" i="17" s="1"/>
  <c r="R1290" i="17"/>
  <c r="Q1290" i="17" s="1"/>
  <c r="P1290" i="17" s="1"/>
  <c r="R1291" i="17"/>
  <c r="Q1291" i="17" s="1"/>
  <c r="P1291" i="17" s="1"/>
  <c r="R1292" i="17"/>
  <c r="Q1292" i="17" s="1"/>
  <c r="P1292" i="17" s="1"/>
  <c r="R1293" i="17"/>
  <c r="Q1293" i="17" s="1"/>
  <c r="P1293" i="17" s="1"/>
  <c r="R1294" i="17"/>
  <c r="Q1294" i="17" s="1"/>
  <c r="P1294" i="17" s="1"/>
  <c r="R1295" i="17"/>
  <c r="Q1295" i="17" s="1"/>
  <c r="P1295" i="17" s="1"/>
  <c r="R1296" i="17"/>
  <c r="Q1296" i="17" s="1"/>
  <c r="P1296" i="17" s="1"/>
  <c r="R1297" i="17"/>
  <c r="Q1297" i="17" s="1"/>
  <c r="P1297" i="17" s="1"/>
  <c r="R1298" i="17"/>
  <c r="Q1298" i="17" s="1"/>
  <c r="P1298" i="17" s="1"/>
  <c r="R1299" i="17"/>
  <c r="Q1299" i="17" s="1"/>
  <c r="P1299" i="17" s="1"/>
  <c r="R1300" i="17"/>
  <c r="Q1300" i="17" s="1"/>
  <c r="P1300" i="17" s="1"/>
  <c r="R1301" i="17"/>
  <c r="Q1301" i="17" s="1"/>
  <c r="P1301" i="17" s="1"/>
  <c r="R1302" i="17"/>
  <c r="Q1302" i="17" s="1"/>
  <c r="P1302" i="17" s="1"/>
  <c r="R1303" i="17"/>
  <c r="Q1303" i="17" s="1"/>
  <c r="P1303" i="17" s="1"/>
  <c r="R1304" i="17"/>
  <c r="Q1304" i="17" s="1"/>
  <c r="P1304" i="17" s="1"/>
  <c r="R1305" i="17"/>
  <c r="Q1305" i="17" s="1"/>
  <c r="P1305" i="17" s="1"/>
  <c r="R1306" i="17"/>
  <c r="Q1306" i="17" s="1"/>
  <c r="P1306" i="17" s="1"/>
  <c r="R1307" i="17"/>
  <c r="Q1307" i="17" s="1"/>
  <c r="P1307" i="17" s="1"/>
  <c r="R1308" i="17"/>
  <c r="Q1308" i="17" s="1"/>
  <c r="P1308" i="17" s="1"/>
  <c r="R1309" i="17"/>
  <c r="Q1309" i="17" s="1"/>
  <c r="P1309" i="17" s="1"/>
  <c r="R1310" i="17"/>
  <c r="Q1310" i="17" s="1"/>
  <c r="P1310" i="17" s="1"/>
  <c r="R1311" i="17"/>
  <c r="Q1311" i="17" s="1"/>
  <c r="P1311" i="17" s="1"/>
  <c r="R1312" i="17"/>
  <c r="Q1312" i="17" s="1"/>
  <c r="P1312" i="17" s="1"/>
  <c r="R1313" i="17"/>
  <c r="Q1313" i="17" s="1"/>
  <c r="P1313" i="17" s="1"/>
  <c r="R1314" i="17"/>
  <c r="Q1314" i="17" s="1"/>
  <c r="P1314" i="17" s="1"/>
  <c r="R1315" i="17"/>
  <c r="Q1315" i="17" s="1"/>
  <c r="P1315" i="17" s="1"/>
  <c r="R1316" i="17"/>
  <c r="Q1316" i="17" s="1"/>
  <c r="P1316" i="17" s="1"/>
  <c r="R1317" i="17"/>
  <c r="Q1317" i="17" s="1"/>
  <c r="P1317" i="17" s="1"/>
  <c r="R1318" i="17"/>
  <c r="Q1318" i="17" s="1"/>
  <c r="P1318" i="17" s="1"/>
  <c r="R1319" i="17"/>
  <c r="Q1319" i="17" s="1"/>
  <c r="P1319" i="17" s="1"/>
  <c r="R1320" i="17"/>
  <c r="Q1320" i="17" s="1"/>
  <c r="P1320" i="17" s="1"/>
  <c r="R1321" i="17"/>
  <c r="Q1321" i="17" s="1"/>
  <c r="P1321" i="17" s="1"/>
  <c r="R1322" i="17"/>
  <c r="Q1322" i="17" s="1"/>
  <c r="P1322" i="17" s="1"/>
  <c r="R1323" i="17"/>
  <c r="Q1323" i="17" s="1"/>
  <c r="P1323" i="17" s="1"/>
  <c r="R1324" i="17"/>
  <c r="Q1324" i="17" s="1"/>
  <c r="P1324" i="17" s="1"/>
  <c r="R1325" i="17"/>
  <c r="Q1325" i="17" s="1"/>
  <c r="P1325" i="17" s="1"/>
  <c r="R1326" i="17"/>
  <c r="Q1326" i="17" s="1"/>
  <c r="P1326" i="17" s="1"/>
  <c r="R1327" i="17"/>
  <c r="Q1327" i="17" s="1"/>
  <c r="P1327" i="17" s="1"/>
  <c r="R1328" i="17"/>
  <c r="Q1328" i="17" s="1"/>
  <c r="P1328" i="17" s="1"/>
  <c r="R1329" i="17"/>
  <c r="Q1329" i="17" s="1"/>
  <c r="P1329" i="17" s="1"/>
  <c r="R1330" i="17"/>
  <c r="Q1330" i="17" s="1"/>
  <c r="P1330" i="17" s="1"/>
  <c r="R1331" i="17"/>
  <c r="Q1331" i="17" s="1"/>
  <c r="P1331" i="17" s="1"/>
  <c r="R1332" i="17"/>
  <c r="Q1332" i="17" s="1"/>
  <c r="P1332" i="17" s="1"/>
  <c r="R1333" i="17"/>
  <c r="Q1333" i="17" s="1"/>
  <c r="P1333" i="17" s="1"/>
  <c r="R1334" i="17"/>
  <c r="Q1334" i="17" s="1"/>
  <c r="P1334" i="17" s="1"/>
  <c r="R1335" i="17"/>
  <c r="Q1335" i="17" s="1"/>
  <c r="P1335" i="17" s="1"/>
  <c r="R1336" i="17"/>
  <c r="Q1336" i="17" s="1"/>
  <c r="P1336" i="17" s="1"/>
  <c r="R1337" i="17"/>
  <c r="Q1337" i="17" s="1"/>
  <c r="P1337" i="17" s="1"/>
  <c r="R1338" i="17"/>
  <c r="Q1338" i="17" s="1"/>
  <c r="P1338" i="17" s="1"/>
  <c r="R1339" i="17"/>
  <c r="Q1339" i="17" s="1"/>
  <c r="P1339" i="17" s="1"/>
  <c r="R1340" i="17"/>
  <c r="Q1340" i="17" s="1"/>
  <c r="P1340" i="17" s="1"/>
  <c r="R1341" i="17"/>
  <c r="Q1341" i="17" s="1"/>
  <c r="P1341" i="17" s="1"/>
  <c r="R1342" i="17"/>
  <c r="Q1342" i="17" s="1"/>
  <c r="P1342" i="17" s="1"/>
  <c r="R1343" i="17"/>
  <c r="Q1343" i="17" s="1"/>
  <c r="P1343" i="17" s="1"/>
  <c r="R1344" i="17"/>
  <c r="Q1344" i="17" s="1"/>
  <c r="P1344" i="17" s="1"/>
  <c r="R1345" i="17"/>
  <c r="Q1345" i="17" s="1"/>
  <c r="P1345" i="17" s="1"/>
  <c r="R1346" i="17"/>
  <c r="Q1346" i="17" s="1"/>
  <c r="P1346" i="17" s="1"/>
  <c r="R1347" i="17"/>
  <c r="Q1347" i="17" s="1"/>
  <c r="P1347" i="17" s="1"/>
  <c r="R1348" i="17"/>
  <c r="Q1348" i="17" s="1"/>
  <c r="P1348" i="17" s="1"/>
  <c r="R1349" i="17"/>
  <c r="Q1349" i="17" s="1"/>
  <c r="P1349" i="17" s="1"/>
  <c r="R1350" i="17"/>
  <c r="Q1350" i="17" s="1"/>
  <c r="P1350" i="17" s="1"/>
  <c r="R1351" i="17"/>
  <c r="Q1351" i="17" s="1"/>
  <c r="P1351" i="17" s="1"/>
  <c r="R1352" i="17"/>
  <c r="Q1352" i="17" s="1"/>
  <c r="P1352" i="17" s="1"/>
  <c r="R1353" i="17"/>
  <c r="Q1353" i="17" s="1"/>
  <c r="P1353" i="17" s="1"/>
  <c r="R1354" i="17"/>
  <c r="Q1354" i="17" s="1"/>
  <c r="P1354" i="17" s="1"/>
  <c r="R1355" i="17"/>
  <c r="Q1355" i="17" s="1"/>
  <c r="P1355" i="17" s="1"/>
  <c r="R1356" i="17"/>
  <c r="Q1356" i="17" s="1"/>
  <c r="P1356" i="17" s="1"/>
  <c r="R1357" i="17"/>
  <c r="Q1357" i="17" s="1"/>
  <c r="P1357" i="17" s="1"/>
  <c r="R1358" i="17"/>
  <c r="Q1358" i="17" s="1"/>
  <c r="P1358" i="17" s="1"/>
  <c r="R1359" i="17"/>
  <c r="Q1359" i="17" s="1"/>
  <c r="P1359" i="17" s="1"/>
  <c r="R1360" i="17"/>
  <c r="Q1360" i="17" s="1"/>
  <c r="P1360" i="17" s="1"/>
  <c r="R1361" i="17"/>
  <c r="Q1361" i="17" s="1"/>
  <c r="P1361" i="17" s="1"/>
  <c r="R1362" i="17"/>
  <c r="Q1362" i="17" s="1"/>
  <c r="P1362" i="17" s="1"/>
  <c r="R1363" i="17"/>
  <c r="Q1363" i="17" s="1"/>
  <c r="P1363" i="17" s="1"/>
  <c r="R1364" i="17"/>
  <c r="Q1364" i="17" s="1"/>
  <c r="P1364" i="17" s="1"/>
  <c r="R1365" i="17"/>
  <c r="Q1365" i="17" s="1"/>
  <c r="P1365" i="17" s="1"/>
  <c r="R1366" i="17"/>
  <c r="Q1366" i="17" s="1"/>
  <c r="P1366" i="17" s="1"/>
  <c r="R1367" i="17"/>
  <c r="Q1367" i="17" s="1"/>
  <c r="P1367" i="17" s="1"/>
  <c r="R1368" i="17"/>
  <c r="Q1368" i="17" s="1"/>
  <c r="P1368" i="17" s="1"/>
  <c r="R1369" i="17"/>
  <c r="Q1369" i="17" s="1"/>
  <c r="P1369" i="17" s="1"/>
  <c r="R1370" i="17"/>
  <c r="Q1370" i="17" s="1"/>
  <c r="P1370" i="17" s="1"/>
  <c r="R1371" i="17"/>
  <c r="Q1371" i="17" s="1"/>
  <c r="P1371" i="17" s="1"/>
  <c r="R1372" i="17"/>
  <c r="Q1372" i="17" s="1"/>
  <c r="P1372" i="17" s="1"/>
  <c r="R1373" i="17"/>
  <c r="Q1373" i="17" s="1"/>
  <c r="P1373" i="17" s="1"/>
  <c r="R1374" i="17"/>
  <c r="Q1374" i="17" s="1"/>
  <c r="P1374" i="17" s="1"/>
  <c r="R1375" i="17"/>
  <c r="Q1375" i="17" s="1"/>
  <c r="P1375" i="17" s="1"/>
  <c r="R1376" i="17"/>
  <c r="Q1376" i="17" s="1"/>
  <c r="P1376" i="17" s="1"/>
  <c r="R1377" i="17"/>
  <c r="Q1377" i="17" s="1"/>
  <c r="P1377" i="17" s="1"/>
  <c r="R1378" i="17"/>
  <c r="Q1378" i="17" s="1"/>
  <c r="P1378" i="17" s="1"/>
  <c r="R1379" i="17"/>
  <c r="Q1379" i="17" s="1"/>
  <c r="P1379" i="17" s="1"/>
  <c r="R1380" i="17"/>
  <c r="Q1380" i="17" s="1"/>
  <c r="P1380" i="17" s="1"/>
  <c r="R1381" i="17"/>
  <c r="Q1381" i="17" s="1"/>
  <c r="P1381" i="17" s="1"/>
  <c r="R1382" i="17"/>
  <c r="Q1382" i="17" s="1"/>
  <c r="P1382" i="17" s="1"/>
  <c r="R1383" i="17"/>
  <c r="Q1383" i="17" s="1"/>
  <c r="P1383" i="17" s="1"/>
  <c r="R1384" i="17"/>
  <c r="Q1384" i="17" s="1"/>
  <c r="P1384" i="17" s="1"/>
  <c r="R1385" i="17"/>
  <c r="Q1385" i="17" s="1"/>
  <c r="P1385" i="17" s="1"/>
  <c r="R1386" i="17"/>
  <c r="Q1386" i="17" s="1"/>
  <c r="P1386" i="17" s="1"/>
  <c r="R1387" i="17"/>
  <c r="Q1387" i="17" s="1"/>
  <c r="P1387" i="17" s="1"/>
  <c r="R1388" i="17"/>
  <c r="Q1388" i="17" s="1"/>
  <c r="P1388" i="17" s="1"/>
  <c r="R1389" i="17"/>
  <c r="Q1389" i="17" s="1"/>
  <c r="P1389" i="17" s="1"/>
  <c r="R1390" i="17"/>
  <c r="Q1390" i="17" s="1"/>
  <c r="P1390" i="17" s="1"/>
  <c r="R1391" i="17"/>
  <c r="Q1391" i="17" s="1"/>
  <c r="P1391" i="17" s="1"/>
  <c r="R1392" i="17"/>
  <c r="Q1392" i="17" s="1"/>
  <c r="P1392" i="17" s="1"/>
  <c r="R1393" i="17"/>
  <c r="Q1393" i="17" s="1"/>
  <c r="P1393" i="17" s="1"/>
  <c r="R1394" i="17"/>
  <c r="Q1394" i="17" s="1"/>
  <c r="P1394" i="17" s="1"/>
  <c r="R1395" i="17"/>
  <c r="Q1395" i="17" s="1"/>
  <c r="P1395" i="17" s="1"/>
  <c r="R1396" i="17"/>
  <c r="Q1396" i="17" s="1"/>
  <c r="P1396" i="17" s="1"/>
  <c r="R1397" i="17"/>
  <c r="Q1397" i="17" s="1"/>
  <c r="P1397" i="17" s="1"/>
  <c r="R1398" i="17"/>
  <c r="Q1398" i="17" s="1"/>
  <c r="P1398" i="17" s="1"/>
  <c r="R1399" i="17"/>
  <c r="Q1399" i="17" s="1"/>
  <c r="P1399" i="17" s="1"/>
  <c r="R1400" i="17"/>
  <c r="Q1400" i="17" s="1"/>
  <c r="P1400" i="17" s="1"/>
  <c r="R1401" i="17"/>
  <c r="Q1401" i="17" s="1"/>
  <c r="P1401" i="17" s="1"/>
  <c r="R1402" i="17"/>
  <c r="Q1402" i="17" s="1"/>
  <c r="P1402" i="17" s="1"/>
  <c r="R1403" i="17"/>
  <c r="Q1403" i="17" s="1"/>
  <c r="P1403" i="17" s="1"/>
  <c r="R1404" i="17"/>
  <c r="Q1404" i="17" s="1"/>
  <c r="P1404" i="17" s="1"/>
  <c r="R1405" i="17"/>
  <c r="Q1405" i="17" s="1"/>
  <c r="P1405" i="17" s="1"/>
  <c r="R1406" i="17"/>
  <c r="Q1406" i="17" s="1"/>
  <c r="P1406" i="17" s="1"/>
  <c r="R1407" i="17"/>
  <c r="Q1407" i="17" s="1"/>
  <c r="P1407" i="17" s="1"/>
  <c r="R1408" i="17"/>
  <c r="Q1408" i="17" s="1"/>
  <c r="P1408" i="17" s="1"/>
  <c r="R1409" i="17"/>
  <c r="Q1409" i="17" s="1"/>
  <c r="P1409" i="17" s="1"/>
  <c r="R1410" i="17"/>
  <c r="Q1410" i="17" s="1"/>
  <c r="P1410" i="17" s="1"/>
  <c r="R1411" i="17"/>
  <c r="Q1411" i="17" s="1"/>
  <c r="P1411" i="17" s="1"/>
  <c r="R1412" i="17"/>
  <c r="Q1412" i="17" s="1"/>
  <c r="P1412" i="17" s="1"/>
  <c r="R1413" i="17"/>
  <c r="Q1413" i="17" s="1"/>
  <c r="P1413" i="17" s="1"/>
  <c r="R1414" i="17"/>
  <c r="Q1414" i="17" s="1"/>
  <c r="P1414" i="17" s="1"/>
  <c r="R1415" i="17"/>
  <c r="Q1415" i="17" s="1"/>
  <c r="P1415" i="17" s="1"/>
  <c r="R1416" i="17"/>
  <c r="Q1416" i="17" s="1"/>
  <c r="P1416" i="17" s="1"/>
  <c r="R1417" i="17"/>
  <c r="Q1417" i="17" s="1"/>
  <c r="P1417" i="17" s="1"/>
  <c r="R1418" i="17"/>
  <c r="Q1418" i="17" s="1"/>
  <c r="P1418" i="17" s="1"/>
  <c r="R1419" i="17"/>
  <c r="Q1419" i="17" s="1"/>
  <c r="P1419" i="17" s="1"/>
  <c r="R1420" i="17"/>
  <c r="Q1420" i="17" s="1"/>
  <c r="P1420" i="17" s="1"/>
  <c r="R1421" i="17"/>
  <c r="Q1421" i="17" s="1"/>
  <c r="P1421" i="17" s="1"/>
  <c r="R1422" i="17"/>
  <c r="Q1422" i="17" s="1"/>
  <c r="P1422" i="17" s="1"/>
  <c r="R1423" i="17"/>
  <c r="Q1423" i="17" s="1"/>
  <c r="P1423" i="17" s="1"/>
  <c r="R1424" i="17"/>
  <c r="Q1424" i="17" s="1"/>
  <c r="P1424" i="17" s="1"/>
  <c r="R1425" i="17"/>
  <c r="Q1425" i="17" s="1"/>
  <c r="P1425" i="17" s="1"/>
  <c r="R1426" i="17"/>
  <c r="Q1426" i="17" s="1"/>
  <c r="P1426" i="17" s="1"/>
  <c r="R1427" i="17"/>
  <c r="Q1427" i="17" s="1"/>
  <c r="P1427" i="17" s="1"/>
  <c r="R1428" i="17"/>
  <c r="Q1428" i="17" s="1"/>
  <c r="P1428" i="17" s="1"/>
  <c r="R1429" i="17"/>
  <c r="Q1429" i="17" s="1"/>
  <c r="P1429" i="17" s="1"/>
  <c r="R1430" i="17"/>
  <c r="Q1430" i="17" s="1"/>
  <c r="P1430" i="17" s="1"/>
  <c r="R1431" i="17"/>
  <c r="Q1431" i="17" s="1"/>
  <c r="P1431" i="17" s="1"/>
  <c r="R1432" i="17"/>
  <c r="Q1432" i="17" s="1"/>
  <c r="P1432" i="17" s="1"/>
  <c r="R1433" i="17"/>
  <c r="Q1433" i="17" s="1"/>
  <c r="P1433" i="17" s="1"/>
  <c r="R1434" i="17"/>
  <c r="Q1434" i="17" s="1"/>
  <c r="P1434" i="17" s="1"/>
  <c r="R1435" i="17"/>
  <c r="Q1435" i="17" s="1"/>
  <c r="P1435" i="17" s="1"/>
  <c r="R1436" i="17"/>
  <c r="Q1436" i="17" s="1"/>
  <c r="P1436" i="17" s="1"/>
  <c r="R1437" i="17"/>
  <c r="Q1437" i="17" s="1"/>
  <c r="P1437" i="17" s="1"/>
  <c r="R1438" i="17"/>
  <c r="Q1438" i="17" s="1"/>
  <c r="P1438" i="17" s="1"/>
  <c r="R1439" i="17"/>
  <c r="Q1439" i="17" s="1"/>
  <c r="P1439" i="17" s="1"/>
  <c r="R1440" i="17"/>
  <c r="Q1440" i="17" s="1"/>
  <c r="P1440" i="17" s="1"/>
  <c r="R1441" i="17"/>
  <c r="Q1441" i="17" s="1"/>
  <c r="P1441" i="17" s="1"/>
  <c r="R1442" i="17"/>
  <c r="Q1442" i="17" s="1"/>
  <c r="P1442" i="17" s="1"/>
  <c r="R1443" i="17"/>
  <c r="Q1443" i="17" s="1"/>
  <c r="P1443" i="17" s="1"/>
  <c r="R1444" i="17"/>
  <c r="Q1444" i="17" s="1"/>
  <c r="P1444" i="17" s="1"/>
  <c r="R1445" i="17"/>
  <c r="Q1445" i="17" s="1"/>
  <c r="P1445" i="17" s="1"/>
  <c r="R1446" i="17"/>
  <c r="Q1446" i="17" s="1"/>
  <c r="P1446" i="17" s="1"/>
  <c r="R1447" i="17"/>
  <c r="Q1447" i="17" s="1"/>
  <c r="P1447" i="17" s="1"/>
  <c r="R1448" i="17"/>
  <c r="Q1448" i="17" s="1"/>
  <c r="P1448" i="17" s="1"/>
  <c r="R1449" i="17"/>
  <c r="Q1449" i="17" s="1"/>
  <c r="P1449" i="17" s="1"/>
  <c r="R1450" i="17"/>
  <c r="Q1450" i="17" s="1"/>
  <c r="P1450" i="17" s="1"/>
  <c r="R1451" i="17"/>
  <c r="Q1451" i="17" s="1"/>
  <c r="P1451" i="17" s="1"/>
  <c r="R1452" i="17"/>
  <c r="Q1452" i="17" s="1"/>
  <c r="P1452" i="17" s="1"/>
  <c r="R1453" i="17"/>
  <c r="Q1453" i="17" s="1"/>
  <c r="P1453" i="17" s="1"/>
  <c r="R1454" i="17"/>
  <c r="Q1454" i="17" s="1"/>
  <c r="P1454" i="17" s="1"/>
  <c r="R1455" i="17"/>
  <c r="Q1455" i="17" s="1"/>
  <c r="P1455" i="17" s="1"/>
  <c r="R1456" i="17"/>
  <c r="Q1456" i="17" s="1"/>
  <c r="P1456" i="17" s="1"/>
  <c r="R1457" i="17"/>
  <c r="Q1457" i="17" s="1"/>
  <c r="P1457" i="17" s="1"/>
  <c r="R1458" i="17"/>
  <c r="Q1458" i="17" s="1"/>
  <c r="P1458" i="17" s="1"/>
  <c r="R1459" i="17"/>
  <c r="Q1459" i="17" s="1"/>
  <c r="P1459" i="17" s="1"/>
  <c r="R1460" i="17"/>
  <c r="Q1460" i="17" s="1"/>
  <c r="P1460" i="17" s="1"/>
  <c r="R1461" i="17"/>
  <c r="Q1461" i="17" s="1"/>
  <c r="P1461" i="17" s="1"/>
  <c r="R1462" i="17"/>
  <c r="Q1462" i="17" s="1"/>
  <c r="P1462" i="17" s="1"/>
  <c r="R1463" i="17"/>
  <c r="Q1463" i="17" s="1"/>
  <c r="P1463" i="17" s="1"/>
  <c r="R1464" i="17"/>
  <c r="Q1464" i="17" s="1"/>
  <c r="P1464" i="17" s="1"/>
  <c r="R1465" i="17"/>
  <c r="Q1465" i="17" s="1"/>
  <c r="P1465" i="17" s="1"/>
  <c r="R1466" i="17"/>
  <c r="Q1466" i="17" s="1"/>
  <c r="P1466" i="17" s="1"/>
  <c r="R1467" i="17"/>
  <c r="Q1467" i="17" s="1"/>
  <c r="P1467" i="17" s="1"/>
  <c r="R1468" i="17"/>
  <c r="Q1468" i="17" s="1"/>
  <c r="P1468" i="17" s="1"/>
  <c r="R1469" i="17"/>
  <c r="Q1469" i="17" s="1"/>
  <c r="P1469" i="17" s="1"/>
  <c r="R1470" i="17"/>
  <c r="Q1470" i="17" s="1"/>
  <c r="P1470" i="17" s="1"/>
  <c r="R1471" i="17"/>
  <c r="Q1471" i="17" s="1"/>
  <c r="P1471" i="17" s="1"/>
  <c r="R1472" i="17"/>
  <c r="Q1472" i="17" s="1"/>
  <c r="P1472" i="17" s="1"/>
  <c r="R1473" i="17"/>
  <c r="Q1473" i="17" s="1"/>
  <c r="P1473" i="17" s="1"/>
  <c r="R1474" i="17"/>
  <c r="Q1474" i="17" s="1"/>
  <c r="P1474" i="17" s="1"/>
  <c r="R1475" i="17"/>
  <c r="Q1475" i="17" s="1"/>
  <c r="P1475" i="17" s="1"/>
  <c r="R1476" i="17"/>
  <c r="Q1476" i="17" s="1"/>
  <c r="P1476" i="17" s="1"/>
  <c r="R1477" i="17"/>
  <c r="Q1477" i="17" s="1"/>
  <c r="P1477" i="17" s="1"/>
  <c r="R1478" i="17"/>
  <c r="Q1478" i="17" s="1"/>
  <c r="P1478" i="17" s="1"/>
  <c r="R1479" i="17"/>
  <c r="Q1479" i="17" s="1"/>
  <c r="P1479" i="17" s="1"/>
  <c r="R1480" i="17"/>
  <c r="Q1480" i="17" s="1"/>
  <c r="P1480" i="17" s="1"/>
  <c r="R1481" i="17"/>
  <c r="Q1481" i="17" s="1"/>
  <c r="P1481" i="17" s="1"/>
  <c r="R1482" i="17"/>
  <c r="Q1482" i="17" s="1"/>
  <c r="P1482" i="17" s="1"/>
  <c r="R1483" i="17"/>
  <c r="Q1483" i="17" s="1"/>
  <c r="P1483" i="17" s="1"/>
  <c r="R1484" i="17"/>
  <c r="Q1484" i="17" s="1"/>
  <c r="P1484" i="17" s="1"/>
  <c r="R1485" i="17"/>
  <c r="Q1485" i="17" s="1"/>
  <c r="P1485" i="17" s="1"/>
  <c r="R1486" i="17"/>
  <c r="Q1486" i="17" s="1"/>
  <c r="P1486" i="17" s="1"/>
  <c r="R1487" i="17"/>
  <c r="Q1487" i="17" s="1"/>
  <c r="P1487" i="17" s="1"/>
  <c r="R1488" i="17"/>
  <c r="Q1488" i="17" s="1"/>
  <c r="P1488" i="17" s="1"/>
  <c r="R1489" i="17"/>
  <c r="Q1489" i="17" s="1"/>
  <c r="P1489" i="17" s="1"/>
  <c r="R1490" i="17"/>
  <c r="Q1490" i="17" s="1"/>
  <c r="P1490" i="17" s="1"/>
  <c r="R1491" i="17"/>
  <c r="Q1491" i="17" s="1"/>
  <c r="P1491" i="17" s="1"/>
  <c r="R1492" i="17"/>
  <c r="Q1492" i="17" s="1"/>
  <c r="P1492" i="17" s="1"/>
  <c r="R1493" i="17"/>
  <c r="Q1493" i="17" s="1"/>
  <c r="P1493" i="17" s="1"/>
  <c r="R1494" i="17"/>
  <c r="Q1494" i="17" s="1"/>
  <c r="P1494" i="17" s="1"/>
  <c r="R1495" i="17"/>
  <c r="Q1495" i="17" s="1"/>
  <c r="P1495" i="17" s="1"/>
  <c r="R1496" i="17"/>
  <c r="Q1496" i="17" s="1"/>
  <c r="P1496" i="17" s="1"/>
  <c r="R1497" i="17"/>
  <c r="Q1497" i="17" s="1"/>
  <c r="P1497" i="17" s="1"/>
  <c r="R1498" i="17"/>
  <c r="Q1498" i="17" s="1"/>
  <c r="P1498" i="17" s="1"/>
  <c r="R1499" i="17"/>
  <c r="Q1499" i="17" s="1"/>
  <c r="P1499" i="17" s="1"/>
  <c r="R1500" i="17"/>
  <c r="Q1500" i="17" s="1"/>
  <c r="P1500" i="17" s="1"/>
  <c r="R1501" i="17"/>
  <c r="Q1501" i="17" s="1"/>
  <c r="P1501" i="17" s="1"/>
  <c r="R1502" i="17"/>
  <c r="Q1502" i="17" s="1"/>
  <c r="P1502" i="17" s="1"/>
  <c r="R1503" i="17"/>
  <c r="Q1503" i="17" s="1"/>
  <c r="P1503" i="17" s="1"/>
  <c r="R1504" i="17"/>
  <c r="Q1504" i="17" s="1"/>
  <c r="P1504" i="17" s="1"/>
  <c r="R1505" i="17"/>
  <c r="Q1505" i="17" s="1"/>
  <c r="P1505" i="17" s="1"/>
  <c r="R1506" i="17"/>
  <c r="Q1506" i="17" s="1"/>
  <c r="P1506" i="17" s="1"/>
  <c r="R1507" i="17"/>
  <c r="Q1507" i="17" s="1"/>
  <c r="P1507" i="17" s="1"/>
  <c r="R1508" i="17"/>
  <c r="Q1508" i="17" s="1"/>
  <c r="P1508" i="17" s="1"/>
  <c r="R1509" i="17"/>
  <c r="Q1509" i="17" s="1"/>
  <c r="P1509" i="17" s="1"/>
  <c r="R1510" i="17"/>
  <c r="Q1510" i="17" s="1"/>
  <c r="P1510" i="17" s="1"/>
  <c r="R1511" i="17"/>
  <c r="Q1511" i="17" s="1"/>
  <c r="P1511" i="17" s="1"/>
  <c r="R1512" i="17"/>
  <c r="Q1512" i="17" s="1"/>
  <c r="P1512" i="17" s="1"/>
  <c r="R1513" i="17"/>
  <c r="Q1513" i="17" s="1"/>
  <c r="P1513" i="17" s="1"/>
  <c r="R1514" i="17"/>
  <c r="Q1514" i="17" s="1"/>
  <c r="P1514" i="17" s="1"/>
  <c r="R1515" i="17"/>
  <c r="Q1515" i="17" s="1"/>
  <c r="P1515" i="17" s="1"/>
  <c r="R1516" i="17"/>
  <c r="Q1516" i="17" s="1"/>
  <c r="P1516" i="17" s="1"/>
  <c r="R1517" i="17"/>
  <c r="Q1517" i="17" s="1"/>
  <c r="P1517" i="17" s="1"/>
  <c r="R1518" i="17"/>
  <c r="Q1518" i="17" s="1"/>
  <c r="P1518" i="17" s="1"/>
  <c r="R1519" i="17"/>
  <c r="Q1519" i="17" s="1"/>
  <c r="P1519" i="17" s="1"/>
  <c r="R1520" i="17"/>
  <c r="Q1520" i="17" s="1"/>
  <c r="P1520" i="17" s="1"/>
  <c r="R1521" i="17"/>
  <c r="Q1521" i="17" s="1"/>
  <c r="P1521" i="17" s="1"/>
  <c r="R1522" i="17"/>
  <c r="Q1522" i="17" s="1"/>
  <c r="P1522" i="17" s="1"/>
  <c r="R1523" i="17"/>
  <c r="Q1523" i="17" s="1"/>
  <c r="P1523" i="17" s="1"/>
  <c r="R1524" i="17"/>
  <c r="Q1524" i="17" s="1"/>
  <c r="P1524" i="17" s="1"/>
  <c r="R1525" i="17"/>
  <c r="Q1525" i="17" s="1"/>
  <c r="P1525" i="17" s="1"/>
  <c r="R1526" i="17"/>
  <c r="Q1526" i="17" s="1"/>
  <c r="P1526" i="17" s="1"/>
  <c r="R1527" i="17"/>
  <c r="Q1527" i="17" s="1"/>
  <c r="P1527" i="17" s="1"/>
  <c r="R1528" i="17"/>
  <c r="Q1528" i="17" s="1"/>
  <c r="P1528" i="17" s="1"/>
  <c r="R1529" i="17"/>
  <c r="Q1529" i="17" s="1"/>
  <c r="P1529" i="17" s="1"/>
  <c r="R1530" i="17"/>
  <c r="Q1530" i="17" s="1"/>
  <c r="P1530" i="17" s="1"/>
  <c r="R1531" i="17"/>
  <c r="Q1531" i="17" s="1"/>
  <c r="P1531" i="17" s="1"/>
  <c r="R1532" i="17"/>
  <c r="Q1532" i="17" s="1"/>
  <c r="P1532" i="17" s="1"/>
  <c r="R1533" i="17"/>
  <c r="Q1533" i="17" s="1"/>
  <c r="P1533" i="17" s="1"/>
  <c r="R1534" i="17"/>
  <c r="Q1534" i="17" s="1"/>
  <c r="P1534" i="17" s="1"/>
  <c r="R1535" i="17"/>
  <c r="Q1535" i="17" s="1"/>
  <c r="P1535" i="17" s="1"/>
  <c r="R1536" i="17"/>
  <c r="Q1536" i="17" s="1"/>
  <c r="P1536" i="17" s="1"/>
  <c r="R1537" i="17"/>
  <c r="Q1537" i="17" s="1"/>
  <c r="P1537" i="17" s="1"/>
  <c r="R1538" i="17"/>
  <c r="Q1538" i="17" s="1"/>
  <c r="P1538" i="17" s="1"/>
  <c r="R1539" i="17"/>
  <c r="Q1539" i="17" s="1"/>
  <c r="P1539" i="17" s="1"/>
  <c r="R1540" i="17"/>
  <c r="Q1540" i="17" s="1"/>
  <c r="P1540" i="17" s="1"/>
  <c r="R1541" i="17"/>
  <c r="Q1541" i="17" s="1"/>
  <c r="P1541" i="17" s="1"/>
  <c r="R1542" i="17"/>
  <c r="Q1542" i="17" s="1"/>
  <c r="P1542" i="17" s="1"/>
  <c r="R1543" i="17"/>
  <c r="Q1543" i="17" s="1"/>
  <c r="P1543" i="17" s="1"/>
  <c r="R1544" i="17"/>
  <c r="Q1544" i="17" s="1"/>
  <c r="P1544" i="17" s="1"/>
  <c r="R1545" i="17"/>
  <c r="Q1545" i="17" s="1"/>
  <c r="P1545" i="17" s="1"/>
  <c r="R1546" i="17"/>
  <c r="Q1546" i="17" s="1"/>
  <c r="P1546" i="17" s="1"/>
  <c r="R1547" i="17"/>
  <c r="Q1547" i="17" s="1"/>
  <c r="P1547" i="17" s="1"/>
  <c r="R1548" i="17"/>
  <c r="Q1548" i="17" s="1"/>
  <c r="P1548" i="17" s="1"/>
  <c r="R1549" i="17"/>
  <c r="Q1549" i="17" s="1"/>
  <c r="P1549" i="17" s="1"/>
  <c r="R1550" i="17"/>
  <c r="Q1550" i="17" s="1"/>
  <c r="P1550" i="17" s="1"/>
  <c r="R1551" i="17"/>
  <c r="Q1551" i="17" s="1"/>
  <c r="P1551" i="17" s="1"/>
  <c r="R1552" i="17"/>
  <c r="Q1552" i="17" s="1"/>
  <c r="P1552" i="17" s="1"/>
  <c r="R1553" i="17"/>
  <c r="Q1553" i="17" s="1"/>
  <c r="P1553" i="17" s="1"/>
  <c r="R1554" i="17"/>
  <c r="Q1554" i="17" s="1"/>
  <c r="P1554" i="17" s="1"/>
  <c r="R1555" i="17"/>
  <c r="Q1555" i="17" s="1"/>
  <c r="P1555" i="17" s="1"/>
  <c r="R1556" i="17"/>
  <c r="Q1556" i="17" s="1"/>
  <c r="P1556" i="17" s="1"/>
  <c r="R1557" i="17"/>
  <c r="Q1557" i="17" s="1"/>
  <c r="P1557" i="17" s="1"/>
  <c r="R1558" i="17"/>
  <c r="Q1558" i="17" s="1"/>
  <c r="P1558" i="17" s="1"/>
  <c r="R1559" i="17"/>
  <c r="Q1559" i="17" s="1"/>
  <c r="P1559" i="17" s="1"/>
  <c r="R1560" i="17"/>
  <c r="Q1560" i="17" s="1"/>
  <c r="P1560" i="17" s="1"/>
  <c r="R1561" i="17"/>
  <c r="Q1561" i="17" s="1"/>
  <c r="P1561" i="17" s="1"/>
  <c r="R1562" i="17"/>
  <c r="Q1562" i="17" s="1"/>
  <c r="P1562" i="17" s="1"/>
  <c r="R1563" i="17"/>
  <c r="Q1563" i="17" s="1"/>
  <c r="P1563" i="17" s="1"/>
  <c r="R1564" i="17"/>
  <c r="Q1564" i="17" s="1"/>
  <c r="P1564" i="17" s="1"/>
  <c r="R1565" i="17"/>
  <c r="Q1565" i="17" s="1"/>
  <c r="P1565" i="17" s="1"/>
  <c r="R1566" i="17"/>
  <c r="Q1566" i="17" s="1"/>
  <c r="P1566" i="17" s="1"/>
  <c r="R1567" i="17"/>
  <c r="Q1567" i="17" s="1"/>
  <c r="P1567" i="17" s="1"/>
  <c r="R1568" i="17"/>
  <c r="Q1568" i="17" s="1"/>
  <c r="P1568" i="17" s="1"/>
  <c r="R1569" i="17"/>
  <c r="Q1569" i="17" s="1"/>
  <c r="P1569" i="17" s="1"/>
  <c r="R1570" i="17"/>
  <c r="Q1570" i="17" s="1"/>
  <c r="P1570" i="17" s="1"/>
  <c r="R1571" i="17"/>
  <c r="Q1571" i="17" s="1"/>
  <c r="P1571" i="17" s="1"/>
  <c r="R1572" i="17"/>
  <c r="Q1572" i="17" s="1"/>
  <c r="P1572" i="17" s="1"/>
  <c r="R1573" i="17"/>
  <c r="Q1573" i="17" s="1"/>
  <c r="P1573" i="17" s="1"/>
  <c r="R1574" i="17"/>
  <c r="Q1574" i="17" s="1"/>
  <c r="P1574" i="17" s="1"/>
  <c r="R1575" i="17"/>
  <c r="Q1575" i="17" s="1"/>
  <c r="P1575" i="17" s="1"/>
  <c r="R1576" i="17"/>
  <c r="Q1576" i="17" s="1"/>
  <c r="P1576" i="17" s="1"/>
  <c r="R1577" i="17"/>
  <c r="Q1577" i="17" s="1"/>
  <c r="P1577" i="17" s="1"/>
  <c r="R1578" i="17"/>
  <c r="Q1578" i="17" s="1"/>
  <c r="P1578" i="17" s="1"/>
  <c r="R1579" i="17"/>
  <c r="Q1579" i="17" s="1"/>
  <c r="P1579" i="17" s="1"/>
  <c r="R1580" i="17"/>
  <c r="Q1580" i="17" s="1"/>
  <c r="P1580" i="17" s="1"/>
  <c r="R1581" i="17"/>
  <c r="Q1581" i="17" s="1"/>
  <c r="P1581" i="17" s="1"/>
  <c r="R1582" i="17"/>
  <c r="Q1582" i="17" s="1"/>
  <c r="P1582" i="17" s="1"/>
  <c r="R1583" i="17"/>
  <c r="Q1583" i="17" s="1"/>
  <c r="P1583" i="17" s="1"/>
  <c r="R1584" i="17"/>
  <c r="Q1584" i="17" s="1"/>
  <c r="P1584" i="17" s="1"/>
  <c r="R1585" i="17"/>
  <c r="Q1585" i="17" s="1"/>
  <c r="P1585" i="17" s="1"/>
  <c r="R1586" i="17"/>
  <c r="Q1586" i="17" s="1"/>
  <c r="P1586" i="17" s="1"/>
  <c r="R1587" i="17"/>
  <c r="Q1587" i="17" s="1"/>
  <c r="P1587" i="17" s="1"/>
  <c r="R1588" i="17"/>
  <c r="Q1588" i="17" s="1"/>
  <c r="P1588" i="17" s="1"/>
  <c r="R1589" i="17"/>
  <c r="Q1589" i="17" s="1"/>
  <c r="P1589" i="17" s="1"/>
  <c r="R1590" i="17"/>
  <c r="Q1590" i="17" s="1"/>
  <c r="P1590" i="17" s="1"/>
  <c r="R1591" i="17"/>
  <c r="Q1591" i="17" s="1"/>
  <c r="P1591" i="17" s="1"/>
  <c r="R1592" i="17"/>
  <c r="Q1592" i="17" s="1"/>
  <c r="P1592" i="17" s="1"/>
  <c r="R1593" i="17"/>
  <c r="Q1593" i="17" s="1"/>
  <c r="P1593" i="17" s="1"/>
  <c r="R1594" i="17"/>
  <c r="Q1594" i="17" s="1"/>
  <c r="P1594" i="17" s="1"/>
  <c r="R1595" i="17"/>
  <c r="Q1595" i="17" s="1"/>
  <c r="P1595" i="17" s="1"/>
  <c r="R1596" i="17"/>
  <c r="Q1596" i="17" s="1"/>
  <c r="P1596" i="17" s="1"/>
  <c r="R1597" i="17"/>
  <c r="Q1597" i="17" s="1"/>
  <c r="P1597" i="17" s="1"/>
  <c r="R1598" i="17"/>
  <c r="Q1598" i="17" s="1"/>
  <c r="P1598" i="17" s="1"/>
  <c r="R1599" i="17"/>
  <c r="Q1599" i="17" s="1"/>
  <c r="P1599" i="17" s="1"/>
  <c r="R1600" i="17"/>
  <c r="Q1600" i="17" s="1"/>
  <c r="P1600" i="17" s="1"/>
  <c r="R1601" i="17"/>
  <c r="Q1601" i="17" s="1"/>
  <c r="P1601" i="17" s="1"/>
  <c r="R1602" i="17"/>
  <c r="Q1602" i="17" s="1"/>
  <c r="P1602" i="17" s="1"/>
  <c r="R1603" i="17"/>
  <c r="Q1603" i="17" s="1"/>
  <c r="P1603" i="17" s="1"/>
  <c r="R1604" i="17"/>
  <c r="Q1604" i="17" s="1"/>
  <c r="P1604" i="17" s="1"/>
  <c r="R1605" i="17"/>
  <c r="Q1605" i="17" s="1"/>
  <c r="P1605" i="17" s="1"/>
  <c r="R1606" i="17"/>
  <c r="Q1606" i="17" s="1"/>
  <c r="P1606" i="17" s="1"/>
  <c r="R1607" i="17"/>
  <c r="Q1607" i="17" s="1"/>
  <c r="P1607" i="17" s="1"/>
  <c r="R1608" i="17"/>
  <c r="Q1608" i="17" s="1"/>
  <c r="P1608" i="17" s="1"/>
  <c r="R1609" i="17"/>
  <c r="Q1609" i="17" s="1"/>
  <c r="P1609" i="17" s="1"/>
  <c r="R1610" i="17"/>
  <c r="Q1610" i="17" s="1"/>
  <c r="P1610" i="17" s="1"/>
  <c r="R1611" i="17"/>
  <c r="Q1611" i="17" s="1"/>
  <c r="P1611" i="17" s="1"/>
  <c r="R1612" i="17"/>
  <c r="Q1612" i="17" s="1"/>
  <c r="P1612" i="17" s="1"/>
  <c r="R1613" i="17"/>
  <c r="Q1613" i="17" s="1"/>
  <c r="P1613" i="17" s="1"/>
  <c r="R1614" i="17"/>
  <c r="Q1614" i="17" s="1"/>
  <c r="P1614" i="17" s="1"/>
  <c r="R1615" i="17"/>
  <c r="Q1615" i="17" s="1"/>
  <c r="P1615" i="17" s="1"/>
  <c r="R1616" i="17"/>
  <c r="Q1616" i="17" s="1"/>
  <c r="P1616" i="17" s="1"/>
  <c r="R1617" i="17"/>
  <c r="Q1617" i="17" s="1"/>
  <c r="P1617" i="17" s="1"/>
  <c r="R1618" i="17"/>
  <c r="Q1618" i="17" s="1"/>
  <c r="P1618" i="17" s="1"/>
  <c r="R1619" i="17"/>
  <c r="Q1619" i="17" s="1"/>
  <c r="P1619" i="17" s="1"/>
  <c r="R1620" i="17"/>
  <c r="Q1620" i="17" s="1"/>
  <c r="P1620" i="17" s="1"/>
  <c r="R1621" i="17"/>
  <c r="Q1621" i="17" s="1"/>
  <c r="P1621" i="17" s="1"/>
  <c r="R1622" i="17"/>
  <c r="Q1622" i="17" s="1"/>
  <c r="P1622" i="17" s="1"/>
  <c r="R1623" i="17"/>
  <c r="Q1623" i="17" s="1"/>
  <c r="P1623" i="17" s="1"/>
  <c r="R1624" i="17"/>
  <c r="Q1624" i="17" s="1"/>
  <c r="P1624" i="17" s="1"/>
  <c r="R1625" i="17"/>
  <c r="Q1625" i="17" s="1"/>
  <c r="P1625" i="17" s="1"/>
  <c r="R1626" i="17"/>
  <c r="Q1626" i="17" s="1"/>
  <c r="P1626" i="17" s="1"/>
  <c r="R1627" i="17"/>
  <c r="Q1627" i="17" s="1"/>
  <c r="P1627" i="17" s="1"/>
  <c r="R1628" i="17"/>
  <c r="Q1628" i="17" s="1"/>
  <c r="P1628" i="17" s="1"/>
  <c r="R1629" i="17"/>
  <c r="Q1629" i="17" s="1"/>
  <c r="P1629" i="17" s="1"/>
  <c r="R1630" i="17"/>
  <c r="Q1630" i="17" s="1"/>
  <c r="P1630" i="17" s="1"/>
  <c r="R1631" i="17"/>
  <c r="Q1631" i="17" s="1"/>
  <c r="P1631" i="17" s="1"/>
  <c r="R1632" i="17"/>
  <c r="Q1632" i="17" s="1"/>
  <c r="P1632" i="17" s="1"/>
  <c r="R1633" i="17"/>
  <c r="Q1633" i="17" s="1"/>
  <c r="P1633" i="17" s="1"/>
  <c r="R1634" i="17"/>
  <c r="Q1634" i="17" s="1"/>
  <c r="P1634" i="17" s="1"/>
  <c r="R1635" i="17"/>
  <c r="Q1635" i="17" s="1"/>
  <c r="P1635" i="17" s="1"/>
  <c r="R1636" i="17"/>
  <c r="Q1636" i="17" s="1"/>
  <c r="P1636" i="17" s="1"/>
  <c r="R1637" i="17"/>
  <c r="Q1637" i="17" s="1"/>
  <c r="P1637" i="17" s="1"/>
  <c r="R1638" i="17"/>
  <c r="Q1638" i="17" s="1"/>
  <c r="P1638" i="17" s="1"/>
  <c r="R1639" i="17"/>
  <c r="Q1639" i="17" s="1"/>
  <c r="P1639" i="17" s="1"/>
  <c r="R1640" i="17"/>
  <c r="Q1640" i="17" s="1"/>
  <c r="P1640" i="17" s="1"/>
  <c r="R1641" i="17"/>
  <c r="Q1641" i="17" s="1"/>
  <c r="P1641" i="17" s="1"/>
  <c r="R1642" i="17"/>
  <c r="Q1642" i="17" s="1"/>
  <c r="P1642" i="17" s="1"/>
  <c r="R1643" i="17"/>
  <c r="Q1643" i="17" s="1"/>
  <c r="P1643" i="17" s="1"/>
  <c r="R1644" i="17"/>
  <c r="Q1644" i="17" s="1"/>
  <c r="P1644" i="17" s="1"/>
  <c r="R1645" i="17"/>
  <c r="Q1645" i="17" s="1"/>
  <c r="P1645" i="17" s="1"/>
  <c r="R1646" i="17"/>
  <c r="Q1646" i="17" s="1"/>
  <c r="P1646" i="17" s="1"/>
  <c r="R1647" i="17"/>
  <c r="Q1647" i="17" s="1"/>
  <c r="P1647" i="17" s="1"/>
  <c r="R1648" i="17"/>
  <c r="Q1648" i="17" s="1"/>
  <c r="P1648" i="17" s="1"/>
  <c r="R1649" i="17"/>
  <c r="Q1649" i="17" s="1"/>
  <c r="P1649" i="17" s="1"/>
  <c r="R1650" i="17"/>
  <c r="Q1650" i="17" s="1"/>
  <c r="P1650" i="17" s="1"/>
  <c r="R1651" i="17"/>
  <c r="Q1651" i="17" s="1"/>
  <c r="P1651" i="17" s="1"/>
  <c r="R1652" i="17"/>
  <c r="Q1652" i="17" s="1"/>
  <c r="P1652" i="17" s="1"/>
  <c r="R1653" i="17"/>
  <c r="Q1653" i="17" s="1"/>
  <c r="P1653" i="17" s="1"/>
  <c r="R1654" i="17"/>
  <c r="Q1654" i="17" s="1"/>
  <c r="P1654" i="17" s="1"/>
  <c r="R1655" i="17"/>
  <c r="Q1655" i="17" s="1"/>
  <c r="P1655" i="17" s="1"/>
  <c r="R1656" i="17"/>
  <c r="Q1656" i="17" s="1"/>
  <c r="P1656" i="17" s="1"/>
  <c r="R1657" i="17"/>
  <c r="Q1657" i="17" s="1"/>
  <c r="P1657" i="17" s="1"/>
  <c r="R1658" i="17"/>
  <c r="Q1658" i="17" s="1"/>
  <c r="P1658" i="17" s="1"/>
  <c r="R1659" i="17"/>
  <c r="Q1659" i="17" s="1"/>
  <c r="P1659" i="17" s="1"/>
  <c r="R1660" i="17"/>
  <c r="Q1660" i="17" s="1"/>
  <c r="P1660" i="17" s="1"/>
  <c r="R1661" i="17"/>
  <c r="Q1661" i="17" s="1"/>
  <c r="P1661" i="17" s="1"/>
  <c r="R1662" i="17"/>
  <c r="Q1662" i="17" s="1"/>
  <c r="P1662" i="17" s="1"/>
  <c r="R1663" i="17"/>
  <c r="Q1663" i="17" s="1"/>
  <c r="P1663" i="17" s="1"/>
  <c r="R1664" i="17"/>
  <c r="Q1664" i="17" s="1"/>
  <c r="P1664" i="17" s="1"/>
  <c r="R1665" i="17"/>
  <c r="Q1665" i="17" s="1"/>
  <c r="P1665" i="17" s="1"/>
  <c r="R1666" i="17"/>
  <c r="Q1666" i="17" s="1"/>
  <c r="P1666" i="17" s="1"/>
  <c r="R1667" i="17"/>
  <c r="Q1667" i="17" s="1"/>
  <c r="P1667" i="17" s="1"/>
  <c r="R1668" i="17"/>
  <c r="Q1668" i="17" s="1"/>
  <c r="P1668" i="17" s="1"/>
  <c r="R1669" i="17"/>
  <c r="Q1669" i="17" s="1"/>
  <c r="P1669" i="17" s="1"/>
  <c r="R1670" i="17"/>
  <c r="Q1670" i="17" s="1"/>
  <c r="P1670" i="17" s="1"/>
  <c r="R1671" i="17"/>
  <c r="Q1671" i="17" s="1"/>
  <c r="P1671" i="17" s="1"/>
  <c r="R1672" i="17"/>
  <c r="Q1672" i="17" s="1"/>
  <c r="P1672" i="17" s="1"/>
  <c r="R1673" i="17"/>
  <c r="Q1673" i="17" s="1"/>
  <c r="P1673" i="17" s="1"/>
  <c r="R1674" i="17"/>
  <c r="Q1674" i="17" s="1"/>
  <c r="P1674" i="17" s="1"/>
  <c r="R1675" i="17"/>
  <c r="Q1675" i="17" s="1"/>
  <c r="P1675" i="17" s="1"/>
  <c r="R1676" i="17"/>
  <c r="Q1676" i="17" s="1"/>
  <c r="P1676" i="17" s="1"/>
  <c r="R1677" i="17"/>
  <c r="Q1677" i="17" s="1"/>
  <c r="P1677" i="17" s="1"/>
  <c r="R1678" i="17"/>
  <c r="Q1678" i="17" s="1"/>
  <c r="P1678" i="17" s="1"/>
  <c r="R1679" i="17"/>
  <c r="Q1679" i="17" s="1"/>
  <c r="P1679" i="17" s="1"/>
  <c r="R1680" i="17"/>
  <c r="Q1680" i="17" s="1"/>
  <c r="P1680" i="17" s="1"/>
  <c r="R1681" i="17"/>
  <c r="Q1681" i="17" s="1"/>
  <c r="P1681" i="17" s="1"/>
  <c r="R1682" i="17"/>
  <c r="Q1682" i="17" s="1"/>
  <c r="P1682" i="17" s="1"/>
  <c r="R1683" i="17"/>
  <c r="Q1683" i="17" s="1"/>
  <c r="P1683" i="17" s="1"/>
  <c r="R1684" i="17"/>
  <c r="Q1684" i="17" s="1"/>
  <c r="P1684" i="17" s="1"/>
  <c r="R1685" i="17"/>
  <c r="Q1685" i="17" s="1"/>
  <c r="P1685" i="17" s="1"/>
  <c r="R1686" i="17"/>
  <c r="Q1686" i="17" s="1"/>
  <c r="P1686" i="17" s="1"/>
  <c r="R1687" i="17"/>
  <c r="Q1687" i="17" s="1"/>
  <c r="P1687" i="17" s="1"/>
  <c r="R1688" i="17"/>
  <c r="Q1688" i="17" s="1"/>
  <c r="P1688" i="17" s="1"/>
  <c r="R1689" i="17"/>
  <c r="Q1689" i="17" s="1"/>
  <c r="P1689" i="17" s="1"/>
  <c r="R1690" i="17"/>
  <c r="Q1690" i="17" s="1"/>
  <c r="P1690" i="17" s="1"/>
  <c r="R1691" i="17"/>
  <c r="Q1691" i="17" s="1"/>
  <c r="P1691" i="17" s="1"/>
  <c r="R1692" i="17"/>
  <c r="Q1692" i="17" s="1"/>
  <c r="P1692" i="17" s="1"/>
  <c r="R1693" i="17"/>
  <c r="Q1693" i="17" s="1"/>
  <c r="P1693" i="17" s="1"/>
  <c r="R1694" i="17"/>
  <c r="Q1694" i="17" s="1"/>
  <c r="P1694" i="17" s="1"/>
  <c r="R1695" i="17"/>
  <c r="Q1695" i="17" s="1"/>
  <c r="P1695" i="17" s="1"/>
  <c r="R1696" i="17"/>
  <c r="Q1696" i="17" s="1"/>
  <c r="P1696" i="17" s="1"/>
  <c r="R1697" i="17"/>
  <c r="Q1697" i="17" s="1"/>
  <c r="P1697" i="17" s="1"/>
  <c r="R1698" i="17"/>
  <c r="Q1698" i="17" s="1"/>
  <c r="P1698" i="17" s="1"/>
  <c r="R1699" i="17"/>
  <c r="Q1699" i="17" s="1"/>
  <c r="P1699" i="17" s="1"/>
  <c r="R1700" i="17"/>
  <c r="Q1700" i="17" s="1"/>
  <c r="P1700" i="17" s="1"/>
  <c r="R1701" i="17"/>
  <c r="Q1701" i="17" s="1"/>
  <c r="P1701" i="17" s="1"/>
  <c r="R1702" i="17"/>
  <c r="Q1702" i="17" s="1"/>
  <c r="P1702" i="17" s="1"/>
  <c r="R1703" i="17"/>
  <c r="Q1703" i="17" s="1"/>
  <c r="P1703" i="17" s="1"/>
  <c r="R1704" i="17"/>
  <c r="Q1704" i="17" s="1"/>
  <c r="P1704" i="17" s="1"/>
  <c r="R1705" i="17"/>
  <c r="Q1705" i="17" s="1"/>
  <c r="P1705" i="17" s="1"/>
  <c r="R1706" i="17"/>
  <c r="Q1706" i="17" s="1"/>
  <c r="P1706" i="17" s="1"/>
  <c r="R1707" i="17"/>
  <c r="Q1707" i="17" s="1"/>
  <c r="P1707" i="17" s="1"/>
  <c r="R1708" i="17"/>
  <c r="Q1708" i="17" s="1"/>
  <c r="P1708" i="17" s="1"/>
  <c r="R1709" i="17"/>
  <c r="Q1709" i="17" s="1"/>
  <c r="P1709" i="17" s="1"/>
  <c r="R1710" i="17"/>
  <c r="Q1710" i="17" s="1"/>
  <c r="P1710" i="17" s="1"/>
  <c r="R1711" i="17"/>
  <c r="Q1711" i="17" s="1"/>
  <c r="P1711" i="17" s="1"/>
  <c r="R1712" i="17"/>
  <c r="Q1712" i="17" s="1"/>
  <c r="P1712" i="17" s="1"/>
  <c r="R1713" i="17"/>
  <c r="Q1713" i="17" s="1"/>
  <c r="P1713" i="17" s="1"/>
  <c r="R1714" i="17"/>
  <c r="Q1714" i="17" s="1"/>
  <c r="P1714" i="17" s="1"/>
  <c r="R1715" i="17"/>
  <c r="Q1715" i="17" s="1"/>
  <c r="P1715" i="17" s="1"/>
  <c r="R1716" i="17"/>
  <c r="Q1716" i="17" s="1"/>
  <c r="P1716" i="17" s="1"/>
  <c r="R1717" i="17"/>
  <c r="Q1717" i="17" s="1"/>
  <c r="P1717" i="17" s="1"/>
  <c r="R1718" i="17"/>
  <c r="Q1718" i="17" s="1"/>
  <c r="P1718" i="17" s="1"/>
  <c r="R1719" i="17"/>
  <c r="Q1719" i="17" s="1"/>
  <c r="P1719" i="17" s="1"/>
  <c r="R1720" i="17"/>
  <c r="Q1720" i="17" s="1"/>
  <c r="P1720" i="17" s="1"/>
  <c r="R1721" i="17"/>
  <c r="Q1721" i="17" s="1"/>
  <c r="P1721" i="17" s="1"/>
  <c r="R1722" i="17"/>
  <c r="Q1722" i="17" s="1"/>
  <c r="P1722" i="17" s="1"/>
  <c r="R1723" i="17"/>
  <c r="Q1723" i="17" s="1"/>
  <c r="P1723" i="17" s="1"/>
  <c r="R1724" i="17"/>
  <c r="Q1724" i="17" s="1"/>
  <c r="P1724" i="17" s="1"/>
  <c r="R1725" i="17"/>
  <c r="Q1725" i="17" s="1"/>
  <c r="P1725" i="17" s="1"/>
  <c r="R1726" i="17"/>
  <c r="Q1726" i="17" s="1"/>
  <c r="P1726" i="17" s="1"/>
  <c r="R1727" i="17"/>
  <c r="Q1727" i="17" s="1"/>
  <c r="P1727" i="17" s="1"/>
  <c r="R1728" i="17"/>
  <c r="Q1728" i="17" s="1"/>
  <c r="P1728" i="17" s="1"/>
  <c r="R1729" i="17"/>
  <c r="Q1729" i="17" s="1"/>
  <c r="P1729" i="17" s="1"/>
  <c r="R1730" i="17"/>
  <c r="Q1730" i="17" s="1"/>
  <c r="P1730" i="17" s="1"/>
  <c r="R1731" i="17"/>
  <c r="Q1731" i="17" s="1"/>
  <c r="P1731" i="17" s="1"/>
  <c r="R1732" i="17"/>
  <c r="Q1732" i="17" s="1"/>
  <c r="P1732" i="17" s="1"/>
  <c r="R1733" i="17"/>
  <c r="Q1733" i="17" s="1"/>
  <c r="P1733" i="17" s="1"/>
  <c r="R1734" i="17"/>
  <c r="Q1734" i="17" s="1"/>
  <c r="P1734" i="17" s="1"/>
  <c r="R1735" i="17"/>
  <c r="Q1735" i="17" s="1"/>
  <c r="P1735" i="17" s="1"/>
  <c r="R1736" i="17"/>
  <c r="Q1736" i="17" s="1"/>
  <c r="P1736" i="17" s="1"/>
  <c r="R1737" i="17"/>
  <c r="Q1737" i="17" s="1"/>
  <c r="P1737" i="17" s="1"/>
  <c r="R1738" i="17"/>
  <c r="Q1738" i="17" s="1"/>
  <c r="P1738" i="17" s="1"/>
  <c r="R1739" i="17"/>
  <c r="Q1739" i="17" s="1"/>
  <c r="P1739" i="17" s="1"/>
  <c r="R1740" i="17"/>
  <c r="Q1740" i="17" s="1"/>
  <c r="P1740" i="17" s="1"/>
  <c r="R1741" i="17"/>
  <c r="Q1741" i="17" s="1"/>
  <c r="P1741" i="17" s="1"/>
  <c r="R1742" i="17"/>
  <c r="Q1742" i="17" s="1"/>
  <c r="P1742" i="17" s="1"/>
  <c r="R1743" i="17"/>
  <c r="Q1743" i="17" s="1"/>
  <c r="P1743" i="17" s="1"/>
  <c r="R1744" i="17"/>
  <c r="Q1744" i="17" s="1"/>
  <c r="P1744" i="17" s="1"/>
  <c r="R1745" i="17"/>
  <c r="Q1745" i="17" s="1"/>
  <c r="P1745" i="17" s="1"/>
  <c r="R1746" i="17"/>
  <c r="Q1746" i="17" s="1"/>
  <c r="P1746" i="17" s="1"/>
  <c r="R1747" i="17"/>
  <c r="Q1747" i="17" s="1"/>
  <c r="P1747" i="17" s="1"/>
  <c r="R1748" i="17"/>
  <c r="Q1748" i="17" s="1"/>
  <c r="P1748" i="17" s="1"/>
  <c r="R1749" i="17"/>
  <c r="Q1749" i="17" s="1"/>
  <c r="P1749" i="17" s="1"/>
  <c r="R1750" i="17"/>
  <c r="Q1750" i="17" s="1"/>
  <c r="P1750" i="17" s="1"/>
  <c r="R1751" i="17"/>
  <c r="Q1751" i="17" s="1"/>
  <c r="P1751" i="17" s="1"/>
  <c r="R1752" i="17"/>
  <c r="Q1752" i="17" s="1"/>
  <c r="P1752" i="17" s="1"/>
  <c r="R1753" i="17"/>
  <c r="Q1753" i="17" s="1"/>
  <c r="P1753" i="17" s="1"/>
  <c r="R1754" i="17"/>
  <c r="Q1754" i="17" s="1"/>
  <c r="P1754" i="17" s="1"/>
  <c r="R1755" i="17"/>
  <c r="Q1755" i="17" s="1"/>
  <c r="P1755" i="17" s="1"/>
  <c r="R1756" i="17"/>
  <c r="Q1756" i="17" s="1"/>
  <c r="P1756" i="17" s="1"/>
  <c r="R1757" i="17"/>
  <c r="Q1757" i="17" s="1"/>
  <c r="P1757" i="17" s="1"/>
  <c r="R1758" i="17"/>
  <c r="Q1758" i="17" s="1"/>
  <c r="P1758" i="17" s="1"/>
  <c r="R1759" i="17"/>
  <c r="Q1759" i="17" s="1"/>
  <c r="P1759" i="17" s="1"/>
  <c r="R1760" i="17"/>
  <c r="Q1760" i="17" s="1"/>
  <c r="P1760" i="17" s="1"/>
  <c r="R1761" i="17"/>
  <c r="Q1761" i="17" s="1"/>
  <c r="P1761" i="17" s="1"/>
  <c r="R1762" i="17"/>
  <c r="Q1762" i="17" s="1"/>
  <c r="P1762" i="17" s="1"/>
  <c r="R1763" i="17"/>
  <c r="Q1763" i="17" s="1"/>
  <c r="P1763" i="17" s="1"/>
  <c r="R1764" i="17"/>
  <c r="Q1764" i="17" s="1"/>
  <c r="P1764" i="17" s="1"/>
  <c r="R1765" i="17"/>
  <c r="Q1765" i="17" s="1"/>
  <c r="P1765" i="17" s="1"/>
  <c r="R1766" i="17"/>
  <c r="Q1766" i="17" s="1"/>
  <c r="P1766" i="17" s="1"/>
  <c r="R1767" i="17"/>
  <c r="Q1767" i="17" s="1"/>
  <c r="P1767" i="17" s="1"/>
  <c r="R1768" i="17"/>
  <c r="Q1768" i="17" s="1"/>
  <c r="P1768" i="17" s="1"/>
  <c r="R1769" i="17"/>
  <c r="Q1769" i="17" s="1"/>
  <c r="P1769" i="17" s="1"/>
  <c r="R1770" i="17"/>
  <c r="Q1770" i="17" s="1"/>
  <c r="P1770" i="17" s="1"/>
  <c r="R1771" i="17"/>
  <c r="Q1771" i="17" s="1"/>
  <c r="P1771" i="17" s="1"/>
  <c r="R1772" i="17"/>
  <c r="Q1772" i="17" s="1"/>
  <c r="P1772" i="17" s="1"/>
  <c r="R1773" i="17"/>
  <c r="Q1773" i="17" s="1"/>
  <c r="P1773" i="17" s="1"/>
  <c r="R1774" i="17"/>
  <c r="Q1774" i="17" s="1"/>
  <c r="P1774" i="17" s="1"/>
  <c r="R1775" i="17"/>
  <c r="Q1775" i="17" s="1"/>
  <c r="P1775" i="17" s="1"/>
  <c r="R1776" i="17"/>
  <c r="Q1776" i="17" s="1"/>
  <c r="P1776" i="17" s="1"/>
  <c r="R1777" i="17"/>
  <c r="Q1777" i="17" s="1"/>
  <c r="P1777" i="17" s="1"/>
  <c r="R1778" i="17"/>
  <c r="Q1778" i="17" s="1"/>
  <c r="P1778" i="17" s="1"/>
  <c r="R1779" i="17"/>
  <c r="Q1779" i="17" s="1"/>
  <c r="P1779" i="17" s="1"/>
  <c r="R1780" i="17"/>
  <c r="Q1780" i="17" s="1"/>
  <c r="P1780" i="17" s="1"/>
  <c r="R1781" i="17"/>
  <c r="Q1781" i="17" s="1"/>
  <c r="P1781" i="17" s="1"/>
  <c r="R1782" i="17"/>
  <c r="Q1782" i="17" s="1"/>
  <c r="P1782" i="17" s="1"/>
  <c r="R1783" i="17"/>
  <c r="Q1783" i="17" s="1"/>
  <c r="P1783" i="17" s="1"/>
  <c r="R1784" i="17"/>
  <c r="Q1784" i="17" s="1"/>
  <c r="P1784" i="17" s="1"/>
  <c r="R1785" i="17"/>
  <c r="Q1785" i="17" s="1"/>
  <c r="P1785" i="17" s="1"/>
  <c r="R1786" i="17"/>
  <c r="Q1786" i="17" s="1"/>
  <c r="P1786" i="17" s="1"/>
  <c r="R1787" i="17"/>
  <c r="Q1787" i="17" s="1"/>
  <c r="P1787" i="17" s="1"/>
  <c r="R1788" i="17"/>
  <c r="Q1788" i="17" s="1"/>
  <c r="P1788" i="17" s="1"/>
  <c r="R1789" i="17"/>
  <c r="Q1789" i="17" s="1"/>
  <c r="P1789" i="17" s="1"/>
  <c r="R1790" i="17"/>
  <c r="Q1790" i="17" s="1"/>
  <c r="P1790" i="17" s="1"/>
  <c r="R1791" i="17"/>
  <c r="Q1791" i="17" s="1"/>
  <c r="P1791" i="17" s="1"/>
  <c r="R1792" i="17"/>
  <c r="Q1792" i="17" s="1"/>
  <c r="P1792" i="17" s="1"/>
  <c r="R1793" i="17"/>
  <c r="Q1793" i="17" s="1"/>
  <c r="P1793" i="17" s="1"/>
  <c r="R1794" i="17"/>
  <c r="Q1794" i="17" s="1"/>
  <c r="P1794" i="17" s="1"/>
  <c r="R1795" i="17"/>
  <c r="Q1795" i="17" s="1"/>
  <c r="P1795" i="17" s="1"/>
  <c r="R1796" i="17"/>
  <c r="Q1796" i="17" s="1"/>
  <c r="P1796" i="17" s="1"/>
  <c r="R1797" i="17"/>
  <c r="Q1797" i="17" s="1"/>
  <c r="P1797" i="17" s="1"/>
  <c r="R1798" i="17"/>
  <c r="Q1798" i="17" s="1"/>
  <c r="P1798" i="17" s="1"/>
  <c r="R1799" i="17"/>
  <c r="Q1799" i="17" s="1"/>
  <c r="P1799" i="17" s="1"/>
  <c r="R1800" i="17"/>
  <c r="Q1800" i="17" s="1"/>
  <c r="P1800" i="17" s="1"/>
  <c r="R1801" i="17"/>
  <c r="Q1801" i="17" s="1"/>
  <c r="P1801" i="17" s="1"/>
  <c r="R1802" i="17"/>
  <c r="Q1802" i="17" s="1"/>
  <c r="P1802" i="17" s="1"/>
  <c r="R1803" i="17"/>
  <c r="Q1803" i="17" s="1"/>
  <c r="P1803" i="17" s="1"/>
  <c r="R1804" i="17"/>
  <c r="Q1804" i="17" s="1"/>
  <c r="P1804" i="17" s="1"/>
  <c r="R1805" i="17"/>
  <c r="Q1805" i="17" s="1"/>
  <c r="P1805" i="17" s="1"/>
  <c r="R1806" i="17"/>
  <c r="Q1806" i="17" s="1"/>
  <c r="P1806" i="17" s="1"/>
  <c r="R1807" i="17"/>
  <c r="Q1807" i="17" s="1"/>
  <c r="P1807" i="17" s="1"/>
  <c r="R1808" i="17"/>
  <c r="Q1808" i="17" s="1"/>
  <c r="P1808" i="17" s="1"/>
  <c r="R1809" i="17"/>
  <c r="Q1809" i="17" s="1"/>
  <c r="P1809" i="17" s="1"/>
  <c r="R1810" i="17"/>
  <c r="Q1810" i="17" s="1"/>
  <c r="P1810" i="17" s="1"/>
  <c r="R1811" i="17"/>
  <c r="Q1811" i="17" s="1"/>
  <c r="P1811" i="17" s="1"/>
  <c r="R1812" i="17"/>
  <c r="Q1812" i="17" s="1"/>
  <c r="P1812" i="17" s="1"/>
  <c r="R1813" i="17"/>
  <c r="Q1813" i="17" s="1"/>
  <c r="P1813" i="17" s="1"/>
  <c r="R1814" i="17"/>
  <c r="Q1814" i="17" s="1"/>
  <c r="P1814" i="17" s="1"/>
  <c r="R1815" i="17"/>
  <c r="Q1815" i="17" s="1"/>
  <c r="P1815" i="17" s="1"/>
  <c r="R1816" i="17"/>
  <c r="Q1816" i="17" s="1"/>
  <c r="P1816" i="17" s="1"/>
  <c r="R1817" i="17"/>
  <c r="Q1817" i="17" s="1"/>
  <c r="P1817" i="17" s="1"/>
  <c r="R1818" i="17"/>
  <c r="Q1818" i="17" s="1"/>
  <c r="P1818" i="17" s="1"/>
  <c r="R1819" i="17"/>
  <c r="Q1819" i="17" s="1"/>
  <c r="P1819" i="17" s="1"/>
  <c r="R1820" i="17"/>
  <c r="Q1820" i="17" s="1"/>
  <c r="P1820" i="17" s="1"/>
  <c r="R1821" i="17"/>
  <c r="Q1821" i="17" s="1"/>
  <c r="P1821" i="17" s="1"/>
  <c r="R1822" i="17"/>
  <c r="Q1822" i="17" s="1"/>
  <c r="P1822" i="17" s="1"/>
  <c r="R1823" i="17"/>
  <c r="Q1823" i="17" s="1"/>
  <c r="P1823" i="17" s="1"/>
  <c r="R1824" i="17"/>
  <c r="Q1824" i="17" s="1"/>
  <c r="P1824" i="17" s="1"/>
  <c r="R1825" i="17"/>
  <c r="Q1825" i="17" s="1"/>
  <c r="P1825" i="17" s="1"/>
  <c r="R1826" i="17"/>
  <c r="Q1826" i="17" s="1"/>
  <c r="P1826" i="17" s="1"/>
  <c r="R1827" i="17"/>
  <c r="Q1827" i="17" s="1"/>
  <c r="P1827" i="17" s="1"/>
  <c r="R1828" i="17"/>
  <c r="Q1828" i="17" s="1"/>
  <c r="P1828" i="17" s="1"/>
  <c r="R1829" i="17"/>
  <c r="Q1829" i="17" s="1"/>
  <c r="P1829" i="17" s="1"/>
  <c r="R1830" i="17"/>
  <c r="Q1830" i="17" s="1"/>
  <c r="P1830" i="17" s="1"/>
  <c r="R1831" i="17"/>
  <c r="Q1831" i="17" s="1"/>
  <c r="P1831" i="17" s="1"/>
  <c r="R1832" i="17"/>
  <c r="Q1832" i="17" s="1"/>
  <c r="P1832" i="17" s="1"/>
  <c r="R1833" i="17"/>
  <c r="Q1833" i="17" s="1"/>
  <c r="P1833" i="17" s="1"/>
  <c r="R1834" i="17"/>
  <c r="Q1834" i="17" s="1"/>
  <c r="P1834" i="17" s="1"/>
  <c r="R1835" i="17"/>
  <c r="Q1835" i="17" s="1"/>
  <c r="P1835" i="17" s="1"/>
  <c r="R1836" i="17"/>
  <c r="Q1836" i="17" s="1"/>
  <c r="P1836" i="17" s="1"/>
  <c r="R1837" i="17"/>
  <c r="Q1837" i="17" s="1"/>
  <c r="P1837" i="17" s="1"/>
  <c r="R1838" i="17"/>
  <c r="Q1838" i="17" s="1"/>
  <c r="P1838" i="17" s="1"/>
  <c r="R1839" i="17"/>
  <c r="Q1839" i="17" s="1"/>
  <c r="P1839" i="17" s="1"/>
  <c r="R1840" i="17"/>
  <c r="Q1840" i="17" s="1"/>
  <c r="P1840" i="17" s="1"/>
  <c r="R1841" i="17"/>
  <c r="Q1841" i="17" s="1"/>
  <c r="P1841" i="17" s="1"/>
  <c r="R1842" i="17"/>
  <c r="Q1842" i="17" s="1"/>
  <c r="P1842" i="17" s="1"/>
  <c r="R1843" i="17"/>
  <c r="Q1843" i="17" s="1"/>
  <c r="P1843" i="17" s="1"/>
  <c r="R1844" i="17"/>
  <c r="Q1844" i="17" s="1"/>
  <c r="P1844" i="17" s="1"/>
  <c r="R1845" i="17"/>
  <c r="Q1845" i="17" s="1"/>
  <c r="P1845" i="17" s="1"/>
  <c r="R1846" i="17"/>
  <c r="Q1846" i="17" s="1"/>
  <c r="P1846" i="17" s="1"/>
  <c r="R1847" i="17"/>
  <c r="Q1847" i="17" s="1"/>
  <c r="P1847" i="17" s="1"/>
  <c r="R1848" i="17"/>
  <c r="Q1848" i="17" s="1"/>
  <c r="P1848" i="17" s="1"/>
  <c r="R1849" i="17"/>
  <c r="Q1849" i="17" s="1"/>
  <c r="P1849" i="17" s="1"/>
  <c r="R1850" i="17"/>
  <c r="Q1850" i="17" s="1"/>
  <c r="P1850" i="17" s="1"/>
  <c r="R1851" i="17"/>
  <c r="Q1851" i="17" s="1"/>
  <c r="P1851" i="17" s="1"/>
  <c r="R1852" i="17"/>
  <c r="Q1852" i="17" s="1"/>
  <c r="P1852" i="17" s="1"/>
  <c r="R1853" i="17"/>
  <c r="Q1853" i="17" s="1"/>
  <c r="P1853" i="17" s="1"/>
  <c r="R1854" i="17"/>
  <c r="Q1854" i="17" s="1"/>
  <c r="P1854" i="17" s="1"/>
  <c r="R1855" i="17"/>
  <c r="Q1855" i="17" s="1"/>
  <c r="P1855" i="17" s="1"/>
  <c r="R1856" i="17"/>
  <c r="Q1856" i="17" s="1"/>
  <c r="P1856" i="17" s="1"/>
  <c r="R1857" i="17"/>
  <c r="Q1857" i="17" s="1"/>
  <c r="P1857" i="17" s="1"/>
  <c r="R1858" i="17"/>
  <c r="Q1858" i="17" s="1"/>
  <c r="P1858" i="17" s="1"/>
  <c r="R1859" i="17"/>
  <c r="Q1859" i="17" s="1"/>
  <c r="P1859" i="17" s="1"/>
  <c r="R1860" i="17"/>
  <c r="Q1860" i="17" s="1"/>
  <c r="P1860" i="17" s="1"/>
  <c r="R1861" i="17"/>
  <c r="Q1861" i="17" s="1"/>
  <c r="P1861" i="17" s="1"/>
  <c r="R1862" i="17"/>
  <c r="Q1862" i="17" s="1"/>
  <c r="P1862" i="17" s="1"/>
  <c r="R1863" i="17"/>
  <c r="Q1863" i="17" s="1"/>
  <c r="P1863" i="17" s="1"/>
  <c r="R1864" i="17"/>
  <c r="Q1864" i="17" s="1"/>
  <c r="P1864" i="17" s="1"/>
  <c r="R1865" i="17"/>
  <c r="Q1865" i="17" s="1"/>
  <c r="P1865" i="17" s="1"/>
  <c r="R1866" i="17"/>
  <c r="Q1866" i="17" s="1"/>
  <c r="P1866" i="17" s="1"/>
  <c r="R1867" i="17"/>
  <c r="Q1867" i="17" s="1"/>
  <c r="P1867" i="17" s="1"/>
  <c r="R1868" i="17"/>
  <c r="Q1868" i="17" s="1"/>
  <c r="P1868" i="17" s="1"/>
  <c r="R1869" i="17"/>
  <c r="Q1869" i="17" s="1"/>
  <c r="P1869" i="17" s="1"/>
  <c r="R1870" i="17"/>
  <c r="Q1870" i="17" s="1"/>
  <c r="P1870" i="17" s="1"/>
  <c r="R1871" i="17"/>
  <c r="Q1871" i="17" s="1"/>
  <c r="P1871" i="17" s="1"/>
  <c r="R1872" i="17"/>
  <c r="Q1872" i="17" s="1"/>
  <c r="P1872" i="17" s="1"/>
  <c r="R1873" i="17"/>
  <c r="Q1873" i="17" s="1"/>
  <c r="P1873" i="17" s="1"/>
  <c r="R1874" i="17"/>
  <c r="Q1874" i="17" s="1"/>
  <c r="P1874" i="17" s="1"/>
  <c r="R1875" i="17"/>
  <c r="Q1875" i="17" s="1"/>
  <c r="P1875" i="17" s="1"/>
  <c r="R1876" i="17"/>
  <c r="Q1876" i="17" s="1"/>
  <c r="P1876" i="17" s="1"/>
  <c r="R1877" i="17"/>
  <c r="Q1877" i="17" s="1"/>
  <c r="P1877" i="17" s="1"/>
  <c r="R1878" i="17"/>
  <c r="Q1878" i="17" s="1"/>
  <c r="P1878" i="17" s="1"/>
  <c r="R1879" i="17"/>
  <c r="Q1879" i="17" s="1"/>
  <c r="P1879" i="17" s="1"/>
  <c r="R1880" i="17"/>
  <c r="Q1880" i="17" s="1"/>
  <c r="P1880" i="17" s="1"/>
  <c r="R1881" i="17"/>
  <c r="Q1881" i="17" s="1"/>
  <c r="P1881" i="17" s="1"/>
  <c r="R1882" i="17"/>
  <c r="Q1882" i="17" s="1"/>
  <c r="P1882" i="17" s="1"/>
  <c r="R1883" i="17"/>
  <c r="Q1883" i="17" s="1"/>
  <c r="P1883" i="17" s="1"/>
  <c r="R1884" i="17"/>
  <c r="Q1884" i="17" s="1"/>
  <c r="P1884" i="17" s="1"/>
  <c r="R1885" i="17"/>
  <c r="Q1885" i="17" s="1"/>
  <c r="P1885" i="17" s="1"/>
  <c r="R1886" i="17"/>
  <c r="Q1886" i="17" s="1"/>
  <c r="P1886" i="17" s="1"/>
  <c r="R1887" i="17"/>
  <c r="Q1887" i="17" s="1"/>
  <c r="P1887" i="17" s="1"/>
  <c r="R1888" i="17"/>
  <c r="Q1888" i="17" s="1"/>
  <c r="P1888" i="17" s="1"/>
  <c r="R1889" i="17"/>
  <c r="Q1889" i="17" s="1"/>
  <c r="P1889" i="17" s="1"/>
  <c r="R1890" i="17"/>
  <c r="Q1890" i="17" s="1"/>
  <c r="P1890" i="17" s="1"/>
  <c r="R1891" i="17"/>
  <c r="Q1891" i="17" s="1"/>
  <c r="P1891" i="17" s="1"/>
  <c r="R1892" i="17"/>
  <c r="Q1892" i="17" s="1"/>
  <c r="P1892" i="17" s="1"/>
  <c r="R1893" i="17"/>
  <c r="Q1893" i="17" s="1"/>
  <c r="P1893" i="17" s="1"/>
  <c r="R1894" i="17"/>
  <c r="Q1894" i="17" s="1"/>
  <c r="P1894" i="17" s="1"/>
  <c r="R1895" i="17"/>
  <c r="Q1895" i="17" s="1"/>
  <c r="P1895" i="17" s="1"/>
  <c r="R1896" i="17"/>
  <c r="Q1896" i="17" s="1"/>
  <c r="P1896" i="17" s="1"/>
  <c r="R1897" i="17"/>
  <c r="Q1897" i="17" s="1"/>
  <c r="P1897" i="17" s="1"/>
  <c r="R1898" i="17"/>
  <c r="Q1898" i="17" s="1"/>
  <c r="P1898" i="17" s="1"/>
  <c r="R1899" i="17"/>
  <c r="Q1899" i="17" s="1"/>
  <c r="P1899" i="17" s="1"/>
  <c r="R1900" i="17"/>
  <c r="Q1900" i="17" s="1"/>
  <c r="P1900" i="17" s="1"/>
  <c r="R1901" i="17"/>
  <c r="Q1901" i="17" s="1"/>
  <c r="P1901" i="17" s="1"/>
  <c r="R1902" i="17"/>
  <c r="Q1902" i="17" s="1"/>
  <c r="P1902" i="17" s="1"/>
  <c r="R1903" i="17"/>
  <c r="Q1903" i="17" s="1"/>
  <c r="P1903" i="17" s="1"/>
  <c r="R1904" i="17"/>
  <c r="Q1904" i="17" s="1"/>
  <c r="P1904" i="17" s="1"/>
  <c r="R1905" i="17"/>
  <c r="Q1905" i="17" s="1"/>
  <c r="P1905" i="17" s="1"/>
  <c r="R1906" i="17"/>
  <c r="Q1906" i="17" s="1"/>
  <c r="P1906" i="17" s="1"/>
  <c r="R1907" i="17"/>
  <c r="Q1907" i="17" s="1"/>
  <c r="P1907" i="17" s="1"/>
  <c r="R1908" i="17"/>
  <c r="Q1908" i="17" s="1"/>
  <c r="P1908" i="17" s="1"/>
  <c r="R1909" i="17"/>
  <c r="Q1909" i="17" s="1"/>
  <c r="P1909" i="17" s="1"/>
  <c r="R1910" i="17"/>
  <c r="Q1910" i="17" s="1"/>
  <c r="P1910" i="17" s="1"/>
  <c r="R1911" i="17"/>
  <c r="Q1911" i="17" s="1"/>
  <c r="P1911" i="17" s="1"/>
  <c r="R1912" i="17"/>
  <c r="Q1912" i="17" s="1"/>
  <c r="P1912" i="17" s="1"/>
  <c r="R1913" i="17"/>
  <c r="Q1913" i="17" s="1"/>
  <c r="P1913" i="17" s="1"/>
  <c r="R1914" i="17"/>
  <c r="Q1914" i="17" s="1"/>
  <c r="P1914" i="17" s="1"/>
  <c r="R1915" i="17"/>
  <c r="Q1915" i="17" s="1"/>
  <c r="P1915" i="17" s="1"/>
  <c r="R1916" i="17"/>
  <c r="Q1916" i="17" s="1"/>
  <c r="P1916" i="17" s="1"/>
  <c r="R1917" i="17"/>
  <c r="Q1917" i="17" s="1"/>
  <c r="P1917" i="17" s="1"/>
  <c r="R1918" i="17"/>
  <c r="Q1918" i="17" s="1"/>
  <c r="P1918" i="17" s="1"/>
  <c r="R1919" i="17"/>
  <c r="Q1919" i="17" s="1"/>
  <c r="P1919" i="17" s="1"/>
  <c r="R1920" i="17"/>
  <c r="Q1920" i="17" s="1"/>
  <c r="P1920" i="17" s="1"/>
  <c r="R1921" i="17"/>
  <c r="Q1921" i="17" s="1"/>
  <c r="P1921" i="17" s="1"/>
  <c r="R1922" i="17"/>
  <c r="Q1922" i="17" s="1"/>
  <c r="P1922" i="17" s="1"/>
  <c r="R1923" i="17"/>
  <c r="Q1923" i="17" s="1"/>
  <c r="P1923" i="17" s="1"/>
  <c r="R1924" i="17"/>
  <c r="Q1924" i="17" s="1"/>
  <c r="P1924" i="17" s="1"/>
  <c r="R1925" i="17"/>
  <c r="Q1925" i="17" s="1"/>
  <c r="P1925" i="17" s="1"/>
  <c r="R1926" i="17"/>
  <c r="Q1926" i="17" s="1"/>
  <c r="P1926" i="17" s="1"/>
  <c r="R1927" i="17"/>
  <c r="Q1927" i="17" s="1"/>
  <c r="P1927" i="17" s="1"/>
  <c r="R1928" i="17"/>
  <c r="Q1928" i="17" s="1"/>
  <c r="P1928" i="17" s="1"/>
  <c r="R1929" i="17"/>
  <c r="Q1929" i="17" s="1"/>
  <c r="P1929" i="17" s="1"/>
  <c r="R1930" i="17"/>
  <c r="Q1930" i="17" s="1"/>
  <c r="P1930" i="17" s="1"/>
  <c r="R1931" i="17"/>
  <c r="Q1931" i="17" s="1"/>
  <c r="P1931" i="17" s="1"/>
  <c r="R1932" i="17"/>
  <c r="Q1932" i="17" s="1"/>
  <c r="P1932" i="17" s="1"/>
  <c r="R1933" i="17"/>
  <c r="Q1933" i="17" s="1"/>
  <c r="P1933" i="17" s="1"/>
  <c r="R1934" i="17"/>
  <c r="Q1934" i="17" s="1"/>
  <c r="P1934" i="17" s="1"/>
  <c r="R1935" i="17"/>
  <c r="Q1935" i="17" s="1"/>
  <c r="P1935" i="17" s="1"/>
  <c r="R1936" i="17"/>
  <c r="Q1936" i="17" s="1"/>
  <c r="P1936" i="17" s="1"/>
  <c r="R1937" i="17"/>
  <c r="Q1937" i="17" s="1"/>
  <c r="P1937" i="17" s="1"/>
  <c r="R1938" i="17"/>
  <c r="Q1938" i="17" s="1"/>
  <c r="P1938" i="17" s="1"/>
  <c r="R1939" i="17"/>
  <c r="Q1939" i="17" s="1"/>
  <c r="P1939" i="17" s="1"/>
  <c r="R1940" i="17"/>
  <c r="Q1940" i="17" s="1"/>
  <c r="P1940" i="17" s="1"/>
  <c r="R1941" i="17"/>
  <c r="Q1941" i="17" s="1"/>
  <c r="P1941" i="17" s="1"/>
  <c r="R1942" i="17"/>
  <c r="Q1942" i="17" s="1"/>
  <c r="P1942" i="17" s="1"/>
  <c r="R1943" i="17"/>
  <c r="Q1943" i="17" s="1"/>
  <c r="P1943" i="17" s="1"/>
  <c r="R1944" i="17"/>
  <c r="Q1944" i="17" s="1"/>
  <c r="P1944" i="17" s="1"/>
  <c r="R1945" i="17"/>
  <c r="Q1945" i="17" s="1"/>
  <c r="P1945" i="17" s="1"/>
  <c r="R1946" i="17"/>
  <c r="Q1946" i="17" s="1"/>
  <c r="P1946" i="17" s="1"/>
  <c r="R1947" i="17"/>
  <c r="Q1947" i="17" s="1"/>
  <c r="P1947" i="17" s="1"/>
  <c r="R1948" i="17"/>
  <c r="Q1948" i="17" s="1"/>
  <c r="P1948" i="17" s="1"/>
  <c r="R1949" i="17"/>
  <c r="Q1949" i="17" s="1"/>
  <c r="P1949" i="17" s="1"/>
  <c r="R1950" i="17"/>
  <c r="Q1950" i="17" s="1"/>
  <c r="P1950" i="17" s="1"/>
  <c r="R1951" i="17"/>
  <c r="Q1951" i="17" s="1"/>
  <c r="P1951" i="17" s="1"/>
  <c r="R1952" i="17"/>
  <c r="Q1952" i="17" s="1"/>
  <c r="P1952" i="17" s="1"/>
  <c r="R1953" i="17"/>
  <c r="Q1953" i="17" s="1"/>
  <c r="P1953" i="17" s="1"/>
  <c r="R1954" i="17"/>
  <c r="Q1954" i="17" s="1"/>
  <c r="P1954" i="17" s="1"/>
  <c r="R1955" i="17"/>
  <c r="Q1955" i="17" s="1"/>
  <c r="P1955" i="17" s="1"/>
  <c r="R1956" i="17"/>
  <c r="Q1956" i="17" s="1"/>
  <c r="P1956" i="17" s="1"/>
  <c r="R1957" i="17"/>
  <c r="Q1957" i="17" s="1"/>
  <c r="P1957" i="17" s="1"/>
  <c r="R1958" i="17"/>
  <c r="Q1958" i="17" s="1"/>
  <c r="P1958" i="17" s="1"/>
  <c r="R1959" i="17"/>
  <c r="Q1959" i="17" s="1"/>
  <c r="P1959" i="17" s="1"/>
  <c r="R1960" i="17"/>
  <c r="Q1960" i="17" s="1"/>
  <c r="P1960" i="17" s="1"/>
  <c r="R1961" i="17"/>
  <c r="Q1961" i="17" s="1"/>
  <c r="P1961" i="17" s="1"/>
  <c r="R1962" i="17"/>
  <c r="Q1962" i="17" s="1"/>
  <c r="P1962" i="17" s="1"/>
  <c r="R1963" i="17"/>
  <c r="Q1963" i="17" s="1"/>
  <c r="P1963" i="17" s="1"/>
  <c r="R1964" i="17"/>
  <c r="Q1964" i="17" s="1"/>
  <c r="P1964" i="17" s="1"/>
  <c r="R1965" i="17"/>
  <c r="Q1965" i="17" s="1"/>
  <c r="P1965" i="17" s="1"/>
  <c r="R1966" i="17"/>
  <c r="Q1966" i="17" s="1"/>
  <c r="P1966" i="17" s="1"/>
  <c r="R1967" i="17"/>
  <c r="Q1967" i="17" s="1"/>
  <c r="P1967" i="17" s="1"/>
  <c r="R1968" i="17"/>
  <c r="Q1968" i="17" s="1"/>
  <c r="P1968" i="17" s="1"/>
  <c r="R1969" i="17"/>
  <c r="Q1969" i="17" s="1"/>
  <c r="P1969" i="17" s="1"/>
  <c r="R1970" i="17"/>
  <c r="Q1970" i="17" s="1"/>
  <c r="P1970" i="17" s="1"/>
  <c r="R1971" i="17"/>
  <c r="Q1971" i="17" s="1"/>
  <c r="P1971" i="17" s="1"/>
  <c r="R1972" i="17"/>
  <c r="Q1972" i="17" s="1"/>
  <c r="P1972" i="17" s="1"/>
  <c r="R1973" i="17"/>
  <c r="Q1973" i="17" s="1"/>
  <c r="P1973" i="17" s="1"/>
  <c r="R1974" i="17"/>
  <c r="Q1974" i="17" s="1"/>
  <c r="P1974" i="17" s="1"/>
  <c r="R1975" i="17"/>
  <c r="Q1975" i="17" s="1"/>
  <c r="P1975" i="17" s="1"/>
  <c r="R1976" i="17"/>
  <c r="Q1976" i="17" s="1"/>
  <c r="P1976" i="17" s="1"/>
  <c r="R1977" i="17"/>
  <c r="Q1977" i="17" s="1"/>
  <c r="P1977" i="17" s="1"/>
  <c r="R1978" i="17"/>
  <c r="Q1978" i="17" s="1"/>
  <c r="P1978" i="17" s="1"/>
  <c r="R1979" i="17"/>
  <c r="Q1979" i="17" s="1"/>
  <c r="P1979" i="17" s="1"/>
  <c r="R1980" i="17"/>
  <c r="Q1980" i="17" s="1"/>
  <c r="P1980" i="17" s="1"/>
  <c r="R1981" i="17"/>
  <c r="Q1981" i="17" s="1"/>
  <c r="P1981" i="17" s="1"/>
  <c r="R1982" i="17"/>
  <c r="Q1982" i="17" s="1"/>
  <c r="P1982" i="17" s="1"/>
  <c r="R1983" i="17"/>
  <c r="Q1983" i="17" s="1"/>
  <c r="P1983" i="17" s="1"/>
  <c r="R1984" i="17"/>
  <c r="Q1984" i="17" s="1"/>
  <c r="P1984" i="17" s="1"/>
  <c r="R1985" i="17"/>
  <c r="Q1985" i="17" s="1"/>
  <c r="P1985" i="17" s="1"/>
  <c r="R1986" i="17"/>
  <c r="Q1986" i="17" s="1"/>
  <c r="P1986" i="17" s="1"/>
  <c r="R1987" i="17"/>
  <c r="Q1987" i="17" s="1"/>
  <c r="P1987" i="17" s="1"/>
  <c r="R1988" i="17"/>
  <c r="Q1988" i="17" s="1"/>
  <c r="P1988" i="17" s="1"/>
  <c r="R1989" i="17"/>
  <c r="Q1989" i="17" s="1"/>
  <c r="P1989" i="17" s="1"/>
  <c r="R1990" i="17"/>
  <c r="Q1990" i="17" s="1"/>
  <c r="P1990" i="17" s="1"/>
  <c r="R1991" i="17"/>
  <c r="Q1991" i="17" s="1"/>
  <c r="P1991" i="17" s="1"/>
  <c r="R1992" i="17"/>
  <c r="Q1992" i="17" s="1"/>
  <c r="P1992" i="17" s="1"/>
  <c r="R1993" i="17"/>
  <c r="Q1993" i="17" s="1"/>
  <c r="P1993" i="17" s="1"/>
  <c r="R1994" i="17"/>
  <c r="Q1994" i="17" s="1"/>
  <c r="P1994" i="17" s="1"/>
  <c r="R1995" i="17"/>
  <c r="Q1995" i="17" s="1"/>
  <c r="P1995" i="17" s="1"/>
  <c r="R1996" i="17"/>
  <c r="Q1996" i="17" s="1"/>
  <c r="P1996" i="17" s="1"/>
  <c r="R1997" i="17"/>
  <c r="Q1997" i="17" s="1"/>
  <c r="P1997" i="17" s="1"/>
  <c r="R1998" i="17"/>
  <c r="Q1998" i="17" s="1"/>
  <c r="P1998" i="17" s="1"/>
  <c r="R1999" i="17"/>
  <c r="Q1999" i="17" s="1"/>
  <c r="P1999" i="17" s="1"/>
  <c r="R2000" i="17"/>
  <c r="Q2000" i="17" s="1"/>
  <c r="P2000" i="17" s="1"/>
  <c r="R2001" i="17"/>
  <c r="Q2001" i="17" s="1"/>
  <c r="P2001" i="17" s="1"/>
  <c r="R2002" i="17"/>
  <c r="Q2002" i="17" s="1"/>
  <c r="P2002" i="17" s="1"/>
  <c r="R2003" i="17"/>
  <c r="Q2003" i="17" s="1"/>
  <c r="P2003" i="17" s="1"/>
  <c r="R2004" i="17"/>
  <c r="Q2004" i="17" s="1"/>
  <c r="P2004" i="17" s="1"/>
  <c r="R2005" i="17"/>
  <c r="Q2005" i="17" s="1"/>
  <c r="P2005" i="17" s="1"/>
  <c r="R2006" i="17"/>
  <c r="Q2006" i="17" s="1"/>
  <c r="P2006" i="17" s="1"/>
  <c r="R2007" i="17"/>
  <c r="Q2007" i="17" s="1"/>
  <c r="P2007" i="17" s="1"/>
  <c r="R2008" i="17"/>
  <c r="Q2008" i="17" s="1"/>
  <c r="P2008" i="17" s="1"/>
  <c r="R2009" i="17"/>
  <c r="Q2009" i="17" s="1"/>
  <c r="P2009" i="17" s="1"/>
  <c r="R2010" i="17"/>
  <c r="Q2010" i="17" s="1"/>
  <c r="P2010" i="17" s="1"/>
  <c r="R2011" i="17"/>
  <c r="Q2011" i="17" s="1"/>
  <c r="P2011" i="17" s="1"/>
  <c r="R2012" i="17"/>
  <c r="Q2012" i="17" s="1"/>
  <c r="P2012" i="17" s="1"/>
  <c r="R2013" i="17"/>
  <c r="Q2013" i="17" s="1"/>
  <c r="P2013" i="17" s="1"/>
  <c r="R2014" i="17"/>
  <c r="Q2014" i="17" s="1"/>
  <c r="P2014" i="17" s="1"/>
  <c r="R2015" i="17"/>
  <c r="Q2015" i="17" s="1"/>
  <c r="P2015" i="17" s="1"/>
  <c r="R2016" i="17"/>
  <c r="Q2016" i="17" s="1"/>
  <c r="P2016" i="17" s="1"/>
  <c r="R2017" i="17"/>
  <c r="Q2017" i="17" s="1"/>
  <c r="P2017" i="17" s="1"/>
  <c r="R2018" i="17"/>
  <c r="Q2018" i="17" s="1"/>
  <c r="P2018" i="17" s="1"/>
  <c r="R2019" i="17"/>
  <c r="Q2019" i="17" s="1"/>
  <c r="P2019" i="17" s="1"/>
  <c r="R2020" i="17"/>
  <c r="Q2020" i="17" s="1"/>
  <c r="P2020" i="17" s="1"/>
  <c r="R2021" i="17"/>
  <c r="Q2021" i="17" s="1"/>
  <c r="P2021" i="17" s="1"/>
  <c r="R2022" i="17"/>
  <c r="Q2022" i="17" s="1"/>
  <c r="P2022" i="17" s="1"/>
  <c r="R2023" i="17"/>
  <c r="Q2023" i="17" s="1"/>
  <c r="P2023" i="17" s="1"/>
  <c r="R2024" i="17"/>
  <c r="Q2024" i="17" s="1"/>
  <c r="P2024" i="17" s="1"/>
  <c r="R2025" i="17"/>
  <c r="Q2025" i="17" s="1"/>
  <c r="P2025" i="17" s="1"/>
  <c r="R2026" i="17"/>
  <c r="Q2026" i="17" s="1"/>
  <c r="P2026" i="17" s="1"/>
  <c r="R2027" i="17"/>
  <c r="Q2027" i="17" s="1"/>
  <c r="P2027" i="17" s="1"/>
  <c r="R2028" i="17"/>
  <c r="Q2028" i="17" s="1"/>
  <c r="P2028" i="17" s="1"/>
  <c r="R2029" i="17"/>
  <c r="Q2029" i="17" s="1"/>
  <c r="P2029" i="17" s="1"/>
  <c r="R2030" i="17"/>
  <c r="Q2030" i="17" s="1"/>
  <c r="P2030" i="17" s="1"/>
  <c r="R2031" i="17"/>
  <c r="Q2031" i="17" s="1"/>
  <c r="P2031" i="17" s="1"/>
  <c r="R2032" i="17"/>
  <c r="Q2032" i="17" s="1"/>
  <c r="P2032" i="17" s="1"/>
  <c r="R2033" i="17"/>
  <c r="Q2033" i="17" s="1"/>
  <c r="P2033" i="17" s="1"/>
  <c r="R2034" i="17"/>
  <c r="Q2034" i="17" s="1"/>
  <c r="P2034" i="17" s="1"/>
  <c r="R2035" i="17"/>
  <c r="Q2035" i="17" s="1"/>
  <c r="P2035" i="17" s="1"/>
  <c r="R2036" i="17"/>
  <c r="Q2036" i="17" s="1"/>
  <c r="P2036" i="17" s="1"/>
  <c r="R2037" i="17"/>
  <c r="Q2037" i="17" s="1"/>
  <c r="P2037" i="17" s="1"/>
  <c r="R2038" i="17"/>
  <c r="Q2038" i="17" s="1"/>
  <c r="P2038" i="17" s="1"/>
  <c r="R2039" i="17"/>
  <c r="Q2039" i="17" s="1"/>
  <c r="P2039" i="17" s="1"/>
  <c r="R2040" i="17"/>
  <c r="Q2040" i="17" s="1"/>
  <c r="P2040" i="17" s="1"/>
  <c r="R2041" i="17"/>
  <c r="Q2041" i="17" s="1"/>
  <c r="P2041" i="17" s="1"/>
  <c r="R2042" i="17"/>
  <c r="Q2042" i="17" s="1"/>
  <c r="P2042" i="17" s="1"/>
  <c r="R2043" i="17"/>
  <c r="Q2043" i="17" s="1"/>
  <c r="P2043" i="17" s="1"/>
  <c r="R2044" i="17"/>
  <c r="Q2044" i="17" s="1"/>
  <c r="P2044" i="17" s="1"/>
  <c r="R2045" i="17"/>
  <c r="Q2045" i="17" s="1"/>
  <c r="P2045" i="17" s="1"/>
  <c r="R2046" i="17"/>
  <c r="Q2046" i="17" s="1"/>
  <c r="P2046" i="17" s="1"/>
  <c r="R2047" i="17"/>
  <c r="Q2047" i="17" s="1"/>
  <c r="P2047" i="17" s="1"/>
  <c r="R2048" i="17"/>
  <c r="Q2048" i="17" s="1"/>
  <c r="P2048" i="17" s="1"/>
  <c r="R2049" i="17"/>
  <c r="Q2049" i="17" s="1"/>
  <c r="P2049" i="17" s="1"/>
  <c r="R2050" i="17"/>
  <c r="Q2050" i="17" s="1"/>
  <c r="P2050" i="17" s="1"/>
  <c r="R2051" i="17"/>
  <c r="Q2051" i="17" s="1"/>
  <c r="P2051" i="17" s="1"/>
  <c r="R2052" i="17"/>
  <c r="Q2052" i="17" s="1"/>
  <c r="P2052" i="17" s="1"/>
  <c r="R2053" i="17"/>
  <c r="Q2053" i="17" s="1"/>
  <c r="P2053" i="17" s="1"/>
  <c r="R2054" i="17"/>
  <c r="Q2054" i="17" s="1"/>
  <c r="P2054" i="17" s="1"/>
  <c r="R2055" i="17"/>
  <c r="Q2055" i="17" s="1"/>
  <c r="P2055" i="17" s="1"/>
  <c r="R2056" i="17"/>
  <c r="Q2056" i="17" s="1"/>
  <c r="P2056" i="17" s="1"/>
  <c r="R2057" i="17"/>
  <c r="Q2057" i="17" s="1"/>
  <c r="P2057" i="17" s="1"/>
  <c r="R2058" i="17"/>
  <c r="Q2058" i="17" s="1"/>
  <c r="P2058" i="17" s="1"/>
  <c r="R2059" i="17"/>
  <c r="Q2059" i="17" s="1"/>
  <c r="P2059" i="17" s="1"/>
  <c r="R2060" i="17"/>
  <c r="Q2060" i="17" s="1"/>
  <c r="P2060" i="17" s="1"/>
  <c r="R2061" i="17"/>
  <c r="Q2061" i="17" s="1"/>
  <c r="P2061" i="17" s="1"/>
  <c r="R2062" i="17"/>
  <c r="Q2062" i="17" s="1"/>
  <c r="P2062" i="17" s="1"/>
  <c r="R2063" i="17"/>
  <c r="Q2063" i="17" s="1"/>
  <c r="P2063" i="17" s="1"/>
  <c r="R2064" i="17"/>
  <c r="Q2064" i="17" s="1"/>
  <c r="P2064" i="17" s="1"/>
  <c r="R2065" i="17"/>
  <c r="Q2065" i="17" s="1"/>
  <c r="P2065" i="17" s="1"/>
  <c r="R2066" i="17"/>
  <c r="Q2066" i="17" s="1"/>
  <c r="P2066" i="17" s="1"/>
  <c r="R2067" i="17"/>
  <c r="Q2067" i="17" s="1"/>
  <c r="P2067" i="17" s="1"/>
  <c r="R2068" i="17"/>
  <c r="Q2068" i="17" s="1"/>
  <c r="P2068" i="17" s="1"/>
  <c r="R2069" i="17"/>
  <c r="Q2069" i="17" s="1"/>
  <c r="P2069" i="17" s="1"/>
  <c r="R2070" i="17"/>
  <c r="Q2070" i="17" s="1"/>
  <c r="P2070" i="17" s="1"/>
  <c r="R2071" i="17"/>
  <c r="Q2071" i="17" s="1"/>
  <c r="P2071" i="17" s="1"/>
  <c r="R2072" i="17"/>
  <c r="Q2072" i="17" s="1"/>
  <c r="P2072" i="17" s="1"/>
  <c r="R2073" i="17"/>
  <c r="Q2073" i="17" s="1"/>
  <c r="P2073" i="17" s="1"/>
  <c r="R2074" i="17"/>
  <c r="Q2074" i="17" s="1"/>
  <c r="P2074" i="17" s="1"/>
  <c r="R2075" i="17"/>
  <c r="Q2075" i="17" s="1"/>
  <c r="P2075" i="17" s="1"/>
  <c r="R2076" i="17"/>
  <c r="Q2076" i="17" s="1"/>
  <c r="P2076" i="17" s="1"/>
  <c r="R2077" i="17"/>
  <c r="Q2077" i="17" s="1"/>
  <c r="P2077" i="17" s="1"/>
  <c r="R2078" i="17"/>
  <c r="Q2078" i="17" s="1"/>
  <c r="P2078" i="17" s="1"/>
  <c r="R2079" i="17"/>
  <c r="Q2079" i="17" s="1"/>
  <c r="P2079" i="17" s="1"/>
  <c r="R2080" i="17"/>
  <c r="Q2080" i="17" s="1"/>
  <c r="P2080" i="17" s="1"/>
  <c r="R2081" i="17"/>
  <c r="Q2081" i="17" s="1"/>
  <c r="P2081" i="17" s="1"/>
  <c r="R2082" i="17"/>
  <c r="Q2082" i="17" s="1"/>
  <c r="P2082" i="17" s="1"/>
  <c r="R2083" i="17"/>
  <c r="Q2083" i="17" s="1"/>
  <c r="P2083" i="17" s="1"/>
  <c r="R2084" i="17"/>
  <c r="Q2084" i="17" s="1"/>
  <c r="P2084" i="17" s="1"/>
  <c r="R2085" i="17"/>
  <c r="Q2085" i="17" s="1"/>
  <c r="P2085" i="17" s="1"/>
  <c r="R2086" i="17"/>
  <c r="Q2086" i="17" s="1"/>
  <c r="P2086" i="17" s="1"/>
  <c r="R2087" i="17"/>
  <c r="Q2087" i="17" s="1"/>
  <c r="P2087" i="17" s="1"/>
  <c r="R2088" i="17"/>
  <c r="Q2088" i="17" s="1"/>
  <c r="P2088" i="17" s="1"/>
  <c r="R2089" i="17"/>
  <c r="Q2089" i="17" s="1"/>
  <c r="P2089" i="17" s="1"/>
  <c r="R2090" i="17"/>
  <c r="Q2090" i="17" s="1"/>
  <c r="P2090" i="17" s="1"/>
  <c r="R2091" i="17"/>
  <c r="Q2091" i="17" s="1"/>
  <c r="P2091" i="17" s="1"/>
  <c r="R2092" i="17"/>
  <c r="Q2092" i="17" s="1"/>
  <c r="P2092" i="17" s="1"/>
  <c r="R2093" i="17"/>
  <c r="Q2093" i="17" s="1"/>
  <c r="P2093" i="17" s="1"/>
  <c r="R2094" i="17"/>
  <c r="Q2094" i="17" s="1"/>
  <c r="P2094" i="17" s="1"/>
  <c r="R2095" i="17"/>
  <c r="Q2095" i="17" s="1"/>
  <c r="P2095" i="17" s="1"/>
  <c r="R2096" i="17"/>
  <c r="Q2096" i="17" s="1"/>
  <c r="P2096" i="17" s="1"/>
  <c r="R2097" i="17"/>
  <c r="Q2097" i="17" s="1"/>
  <c r="P2097" i="17" s="1"/>
  <c r="R2098" i="17"/>
  <c r="Q2098" i="17" s="1"/>
  <c r="P2098" i="17" s="1"/>
  <c r="R2099" i="17"/>
  <c r="Q2099" i="17" s="1"/>
  <c r="P2099" i="17" s="1"/>
  <c r="R2100" i="17"/>
  <c r="Q2100" i="17" s="1"/>
  <c r="P2100" i="17" s="1"/>
  <c r="R2101" i="17"/>
  <c r="Q2101" i="17" s="1"/>
  <c r="P2101" i="17" s="1"/>
  <c r="R2102" i="17"/>
  <c r="Q2102" i="17" s="1"/>
  <c r="P2102" i="17" s="1"/>
  <c r="R2103" i="17"/>
  <c r="Q2103" i="17" s="1"/>
  <c r="P2103" i="17" s="1"/>
  <c r="R2104" i="17"/>
  <c r="Q2104" i="17" s="1"/>
  <c r="P2104" i="17" s="1"/>
  <c r="R2105" i="17"/>
  <c r="Q2105" i="17" s="1"/>
  <c r="P2105" i="17" s="1"/>
  <c r="R2106" i="17"/>
  <c r="Q2106" i="17" s="1"/>
  <c r="P2106" i="17" s="1"/>
  <c r="R2107" i="17"/>
  <c r="Q2107" i="17" s="1"/>
  <c r="P2107" i="17" s="1"/>
  <c r="R2108" i="17"/>
  <c r="Q2108" i="17" s="1"/>
  <c r="P2108" i="17" s="1"/>
  <c r="R2109" i="17"/>
  <c r="Q2109" i="17" s="1"/>
  <c r="P2109" i="17" s="1"/>
  <c r="R2110" i="17"/>
  <c r="Q2110" i="17" s="1"/>
  <c r="P2110" i="17" s="1"/>
  <c r="R2111" i="17"/>
  <c r="Q2111" i="17" s="1"/>
  <c r="P2111" i="17" s="1"/>
  <c r="R2112" i="17"/>
  <c r="Q2112" i="17" s="1"/>
  <c r="P2112" i="17" s="1"/>
  <c r="R2113" i="17"/>
  <c r="Q2113" i="17" s="1"/>
  <c r="P2113" i="17" s="1"/>
  <c r="R2114" i="17"/>
  <c r="Q2114" i="17" s="1"/>
  <c r="P2114" i="17" s="1"/>
  <c r="R2115" i="17"/>
  <c r="Q2115" i="17" s="1"/>
  <c r="P2115" i="17" s="1"/>
  <c r="R2116" i="17"/>
  <c r="Q2116" i="17" s="1"/>
  <c r="P2116" i="17" s="1"/>
  <c r="R2117" i="17"/>
  <c r="Q2117" i="17" s="1"/>
  <c r="P2117" i="17" s="1"/>
  <c r="R2118" i="17"/>
  <c r="Q2118" i="17" s="1"/>
  <c r="P2118" i="17" s="1"/>
  <c r="R2119" i="17"/>
  <c r="Q2119" i="17" s="1"/>
  <c r="P2119" i="17" s="1"/>
  <c r="R2120" i="17"/>
  <c r="Q2120" i="17" s="1"/>
  <c r="P2120" i="17" s="1"/>
  <c r="R2121" i="17"/>
  <c r="Q2121" i="17" s="1"/>
  <c r="P2121" i="17" s="1"/>
  <c r="R2122" i="17"/>
  <c r="Q2122" i="17" s="1"/>
  <c r="P2122" i="17" s="1"/>
  <c r="R2123" i="17"/>
  <c r="Q2123" i="17" s="1"/>
  <c r="P2123" i="17" s="1"/>
  <c r="R2124" i="17"/>
  <c r="Q2124" i="17" s="1"/>
  <c r="P2124" i="17" s="1"/>
  <c r="R2125" i="17"/>
  <c r="Q2125" i="17" s="1"/>
  <c r="P2125" i="17" s="1"/>
  <c r="R2126" i="17"/>
  <c r="Q2126" i="17" s="1"/>
  <c r="P2126" i="17" s="1"/>
  <c r="R2127" i="17"/>
  <c r="Q2127" i="17" s="1"/>
  <c r="P2127" i="17" s="1"/>
  <c r="R2128" i="17"/>
  <c r="Q2128" i="17" s="1"/>
  <c r="P2128" i="17" s="1"/>
  <c r="R2129" i="17"/>
  <c r="Q2129" i="17" s="1"/>
  <c r="P2129" i="17" s="1"/>
  <c r="R2130" i="17"/>
  <c r="Q2130" i="17" s="1"/>
  <c r="P2130" i="17" s="1"/>
  <c r="R2131" i="17"/>
  <c r="Q2131" i="17" s="1"/>
  <c r="P2131" i="17" s="1"/>
  <c r="R2132" i="17"/>
  <c r="Q2132" i="17" s="1"/>
  <c r="P2132" i="17" s="1"/>
  <c r="R2133" i="17"/>
  <c r="Q2133" i="17" s="1"/>
  <c r="P2133" i="17" s="1"/>
  <c r="R2134" i="17"/>
  <c r="Q2134" i="17" s="1"/>
  <c r="P2134" i="17" s="1"/>
  <c r="R2135" i="17"/>
  <c r="Q2135" i="17" s="1"/>
  <c r="P2135" i="17" s="1"/>
  <c r="R2136" i="17"/>
  <c r="Q2136" i="17" s="1"/>
  <c r="P2136" i="17" s="1"/>
  <c r="R2137" i="17"/>
  <c r="Q2137" i="17" s="1"/>
  <c r="P2137" i="17" s="1"/>
  <c r="R2138" i="17"/>
  <c r="Q2138" i="17" s="1"/>
  <c r="P2138" i="17" s="1"/>
  <c r="R2139" i="17"/>
  <c r="Q2139" i="17" s="1"/>
  <c r="P2139" i="17" s="1"/>
  <c r="R2140" i="17"/>
  <c r="Q2140" i="17" s="1"/>
  <c r="P2140" i="17" s="1"/>
  <c r="R2141" i="17"/>
  <c r="Q2141" i="17" s="1"/>
  <c r="P2141" i="17" s="1"/>
  <c r="R2142" i="17"/>
  <c r="Q2142" i="17" s="1"/>
  <c r="P2142" i="17" s="1"/>
  <c r="R2143" i="17"/>
  <c r="Q2143" i="17" s="1"/>
  <c r="P2143" i="17" s="1"/>
  <c r="R2144" i="17"/>
  <c r="Q2144" i="17" s="1"/>
  <c r="P2144" i="17" s="1"/>
  <c r="R2145" i="17"/>
  <c r="Q2145" i="17" s="1"/>
  <c r="P2145" i="17" s="1"/>
  <c r="R2146" i="17"/>
  <c r="Q2146" i="17" s="1"/>
  <c r="P2146" i="17" s="1"/>
  <c r="R2147" i="17"/>
  <c r="Q2147" i="17" s="1"/>
  <c r="P2147" i="17" s="1"/>
  <c r="R2148" i="17"/>
  <c r="Q2148" i="17" s="1"/>
  <c r="P2148" i="17" s="1"/>
  <c r="R2149" i="17"/>
  <c r="Q2149" i="17" s="1"/>
  <c r="P2149" i="17" s="1"/>
  <c r="R2150" i="17"/>
  <c r="Q2150" i="17" s="1"/>
  <c r="P2150" i="17" s="1"/>
  <c r="R2151" i="17"/>
  <c r="Q2151" i="17" s="1"/>
  <c r="P2151" i="17" s="1"/>
  <c r="R2152" i="17"/>
  <c r="Q2152" i="17" s="1"/>
  <c r="P2152" i="17" s="1"/>
  <c r="R2153" i="17"/>
  <c r="Q2153" i="17" s="1"/>
  <c r="P2153" i="17" s="1"/>
  <c r="R2154" i="17"/>
  <c r="Q2154" i="17" s="1"/>
  <c r="P2154" i="17" s="1"/>
  <c r="R2155" i="17"/>
  <c r="Q2155" i="17" s="1"/>
  <c r="P2155" i="17" s="1"/>
  <c r="R2156" i="17"/>
  <c r="Q2156" i="17" s="1"/>
  <c r="P2156" i="17" s="1"/>
  <c r="R2157" i="17"/>
  <c r="Q2157" i="17" s="1"/>
  <c r="P2157" i="17" s="1"/>
  <c r="R2158" i="17"/>
  <c r="Q2158" i="17" s="1"/>
  <c r="P2158" i="17" s="1"/>
  <c r="R2159" i="17"/>
  <c r="Q2159" i="17" s="1"/>
  <c r="P2159" i="17" s="1"/>
  <c r="R2160" i="17"/>
  <c r="Q2160" i="17" s="1"/>
  <c r="P2160" i="17" s="1"/>
  <c r="R2161" i="17"/>
  <c r="Q2161" i="17" s="1"/>
  <c r="P2161" i="17" s="1"/>
  <c r="R2162" i="17"/>
  <c r="Q2162" i="17" s="1"/>
  <c r="P2162" i="17" s="1"/>
  <c r="R2163" i="17"/>
  <c r="Q2163" i="17" s="1"/>
  <c r="P2163" i="17" s="1"/>
  <c r="R2164" i="17"/>
  <c r="Q2164" i="17" s="1"/>
  <c r="P2164" i="17" s="1"/>
  <c r="R2165" i="17"/>
  <c r="Q2165" i="17" s="1"/>
  <c r="P2165" i="17" s="1"/>
  <c r="R2166" i="17"/>
  <c r="Q2166" i="17" s="1"/>
  <c r="P2166" i="17" s="1"/>
  <c r="R2167" i="17"/>
  <c r="Q2167" i="17" s="1"/>
  <c r="P2167" i="17" s="1"/>
  <c r="R2168" i="17"/>
  <c r="Q2168" i="17" s="1"/>
  <c r="P2168" i="17" s="1"/>
  <c r="R2169" i="17"/>
  <c r="Q2169" i="17" s="1"/>
  <c r="P2169" i="17" s="1"/>
  <c r="R2170" i="17"/>
  <c r="Q2170" i="17" s="1"/>
  <c r="P2170" i="17" s="1"/>
  <c r="R2171" i="17"/>
  <c r="Q2171" i="17" s="1"/>
  <c r="P2171" i="17" s="1"/>
  <c r="R2172" i="17"/>
  <c r="Q2172" i="17" s="1"/>
  <c r="P2172" i="17" s="1"/>
  <c r="R2173" i="17"/>
  <c r="Q2173" i="17" s="1"/>
  <c r="P2173" i="17" s="1"/>
  <c r="R2174" i="17"/>
  <c r="Q2174" i="17" s="1"/>
  <c r="P2174" i="17" s="1"/>
  <c r="R2175" i="17"/>
  <c r="Q2175" i="17" s="1"/>
  <c r="P2175" i="17" s="1"/>
  <c r="R2176" i="17"/>
  <c r="Q2176" i="17" s="1"/>
  <c r="P2176" i="17" s="1"/>
  <c r="R2177" i="17"/>
  <c r="Q2177" i="17" s="1"/>
  <c r="P2177" i="17" s="1"/>
  <c r="R2178" i="17"/>
  <c r="Q2178" i="17" s="1"/>
  <c r="P2178" i="17" s="1"/>
  <c r="R2179" i="17"/>
  <c r="Q2179" i="17" s="1"/>
  <c r="P2179" i="17" s="1"/>
  <c r="R2180" i="17"/>
  <c r="Q2180" i="17" s="1"/>
  <c r="P2180" i="17" s="1"/>
  <c r="R2181" i="17"/>
  <c r="Q2181" i="17" s="1"/>
  <c r="P2181" i="17" s="1"/>
  <c r="R2182" i="17"/>
  <c r="Q2182" i="17" s="1"/>
  <c r="P2182" i="17" s="1"/>
  <c r="R2183" i="17"/>
  <c r="Q2183" i="17" s="1"/>
  <c r="P2183" i="17" s="1"/>
  <c r="R2184" i="17"/>
  <c r="Q2184" i="17" s="1"/>
  <c r="P2184" i="17" s="1"/>
  <c r="R2185" i="17"/>
  <c r="Q2185" i="17" s="1"/>
  <c r="P2185" i="17" s="1"/>
  <c r="R2186" i="17"/>
  <c r="Q2186" i="17" s="1"/>
  <c r="P2186" i="17" s="1"/>
  <c r="R2187" i="17"/>
  <c r="Q2187" i="17" s="1"/>
  <c r="P2187" i="17" s="1"/>
  <c r="R2188" i="17"/>
  <c r="Q2188" i="17" s="1"/>
  <c r="P2188" i="17" s="1"/>
  <c r="R2189" i="17"/>
  <c r="Q2189" i="17" s="1"/>
  <c r="P2189" i="17" s="1"/>
  <c r="R2190" i="17"/>
  <c r="Q2190" i="17" s="1"/>
  <c r="P2190" i="17" s="1"/>
  <c r="R2191" i="17"/>
  <c r="Q2191" i="17" s="1"/>
  <c r="P2191" i="17" s="1"/>
  <c r="R2192" i="17"/>
  <c r="Q2192" i="17" s="1"/>
  <c r="P2192" i="17" s="1"/>
  <c r="R2193" i="17"/>
  <c r="Q2193" i="17" s="1"/>
  <c r="P2193" i="17" s="1"/>
  <c r="R2194" i="17"/>
  <c r="Q2194" i="17" s="1"/>
  <c r="P2194" i="17" s="1"/>
  <c r="R2195" i="17"/>
  <c r="Q2195" i="17" s="1"/>
  <c r="P2195" i="17" s="1"/>
  <c r="R2196" i="17"/>
  <c r="Q2196" i="17" s="1"/>
  <c r="P2196" i="17" s="1"/>
  <c r="R2197" i="17"/>
  <c r="Q2197" i="17" s="1"/>
  <c r="P2197" i="17" s="1"/>
  <c r="R2198" i="17"/>
  <c r="Q2198" i="17" s="1"/>
  <c r="P2198" i="17" s="1"/>
  <c r="R2199" i="17"/>
  <c r="Q2199" i="17" s="1"/>
  <c r="P2199" i="17" s="1"/>
  <c r="R2200" i="17"/>
  <c r="Q2200" i="17" s="1"/>
  <c r="P2200" i="17" s="1"/>
  <c r="R2201" i="17"/>
  <c r="Q2201" i="17" s="1"/>
  <c r="P2201" i="17" s="1"/>
  <c r="R2202" i="17"/>
  <c r="Q2202" i="17" s="1"/>
  <c r="P2202" i="17" s="1"/>
  <c r="R2203" i="17"/>
  <c r="Q2203" i="17" s="1"/>
  <c r="P2203" i="17" s="1"/>
  <c r="R2204" i="17"/>
  <c r="Q2204" i="17" s="1"/>
  <c r="P2204" i="17" s="1"/>
  <c r="R2205" i="17"/>
  <c r="Q2205" i="17" s="1"/>
  <c r="P2205" i="17" s="1"/>
  <c r="R2206" i="17"/>
  <c r="Q2206" i="17" s="1"/>
  <c r="P2206" i="17" s="1"/>
  <c r="R2207" i="17"/>
  <c r="Q2207" i="17" s="1"/>
  <c r="P2207" i="17" s="1"/>
  <c r="R2208" i="17"/>
  <c r="Q2208" i="17" s="1"/>
  <c r="P2208" i="17" s="1"/>
  <c r="R2209" i="17"/>
  <c r="Q2209" i="17" s="1"/>
  <c r="P2209" i="17" s="1"/>
  <c r="R2210" i="17"/>
  <c r="Q2210" i="17" s="1"/>
  <c r="P2210" i="17" s="1"/>
  <c r="R2211" i="17"/>
  <c r="Q2211" i="17" s="1"/>
  <c r="P2211" i="17" s="1"/>
  <c r="R2212" i="17"/>
  <c r="Q2212" i="17" s="1"/>
  <c r="P2212" i="17" s="1"/>
  <c r="R2213" i="17"/>
  <c r="Q2213" i="17" s="1"/>
  <c r="P2213" i="17" s="1"/>
  <c r="R2214" i="17"/>
  <c r="Q2214" i="17" s="1"/>
  <c r="P2214" i="17" s="1"/>
  <c r="R2215" i="17"/>
  <c r="Q2215" i="17" s="1"/>
  <c r="P2215" i="17" s="1"/>
  <c r="R2216" i="17"/>
  <c r="Q2216" i="17" s="1"/>
  <c r="P2216" i="17" s="1"/>
  <c r="R2217" i="17"/>
  <c r="Q2217" i="17" s="1"/>
  <c r="P2217" i="17" s="1"/>
  <c r="R2218" i="17"/>
  <c r="Q2218" i="17" s="1"/>
  <c r="P2218" i="17" s="1"/>
  <c r="R2219" i="17"/>
  <c r="Q2219" i="17" s="1"/>
  <c r="P2219" i="17" s="1"/>
  <c r="R2220" i="17"/>
  <c r="Q2220" i="17" s="1"/>
  <c r="P2220" i="17" s="1"/>
  <c r="R2221" i="17"/>
  <c r="Q2221" i="17" s="1"/>
  <c r="P2221" i="17" s="1"/>
  <c r="R2222" i="17"/>
  <c r="Q2222" i="17" s="1"/>
  <c r="P2222" i="17" s="1"/>
  <c r="R2223" i="17"/>
  <c r="Q2223" i="17" s="1"/>
  <c r="P2223" i="17" s="1"/>
  <c r="R2224" i="17"/>
  <c r="Q2224" i="17" s="1"/>
  <c r="P2224" i="17" s="1"/>
  <c r="R2225" i="17"/>
  <c r="Q2225" i="17" s="1"/>
  <c r="P2225" i="17" s="1"/>
  <c r="R2226" i="17"/>
  <c r="Q2226" i="17" s="1"/>
  <c r="P2226" i="17" s="1"/>
  <c r="R2227" i="17"/>
  <c r="Q2227" i="17" s="1"/>
  <c r="P2227" i="17" s="1"/>
  <c r="R2228" i="17"/>
  <c r="Q2228" i="17" s="1"/>
  <c r="P2228" i="17" s="1"/>
  <c r="R2229" i="17"/>
  <c r="Q2229" i="17" s="1"/>
  <c r="P2229" i="17" s="1"/>
  <c r="R2230" i="17"/>
  <c r="Q2230" i="17" s="1"/>
  <c r="P2230" i="17" s="1"/>
  <c r="R2231" i="17"/>
  <c r="Q2231" i="17" s="1"/>
  <c r="P2231" i="17" s="1"/>
  <c r="R2232" i="17"/>
  <c r="Q2232" i="17" s="1"/>
  <c r="P2232" i="17" s="1"/>
  <c r="R2233" i="17"/>
  <c r="Q2233" i="17" s="1"/>
  <c r="P2233" i="17" s="1"/>
  <c r="R2234" i="17"/>
  <c r="Q2234" i="17" s="1"/>
  <c r="P2234" i="17" s="1"/>
  <c r="R2235" i="17"/>
  <c r="Q2235" i="17" s="1"/>
  <c r="P2235" i="17" s="1"/>
  <c r="R2236" i="17"/>
  <c r="Q2236" i="17" s="1"/>
  <c r="P2236" i="17" s="1"/>
  <c r="R2237" i="17"/>
  <c r="Q2237" i="17" s="1"/>
  <c r="P2237" i="17" s="1"/>
  <c r="R2238" i="17"/>
  <c r="Q2238" i="17" s="1"/>
  <c r="P2238" i="17" s="1"/>
  <c r="R2239" i="17"/>
  <c r="Q2239" i="17" s="1"/>
  <c r="P2239" i="17" s="1"/>
  <c r="R2240" i="17"/>
  <c r="Q2240" i="17" s="1"/>
  <c r="P2240" i="17" s="1"/>
  <c r="R2241" i="17"/>
  <c r="Q2241" i="17" s="1"/>
  <c r="P2241" i="17" s="1"/>
  <c r="R2242" i="17"/>
  <c r="Q2242" i="17" s="1"/>
  <c r="P2242" i="17" s="1"/>
  <c r="R2243" i="17"/>
  <c r="Q2243" i="17" s="1"/>
  <c r="P2243" i="17" s="1"/>
  <c r="R2244" i="17"/>
  <c r="Q2244" i="17" s="1"/>
  <c r="P2244" i="17" s="1"/>
  <c r="R2245" i="17"/>
  <c r="Q2245" i="17" s="1"/>
  <c r="P2245" i="17" s="1"/>
  <c r="R2246" i="17"/>
  <c r="Q2246" i="17" s="1"/>
  <c r="P2246" i="17" s="1"/>
  <c r="R2247" i="17"/>
  <c r="Q2247" i="17" s="1"/>
  <c r="P2247" i="17" s="1"/>
  <c r="R2248" i="17"/>
  <c r="Q2248" i="17" s="1"/>
  <c r="P2248" i="17" s="1"/>
  <c r="R2249" i="17"/>
  <c r="Q2249" i="17" s="1"/>
  <c r="P2249" i="17" s="1"/>
  <c r="R2250" i="17"/>
  <c r="Q2250" i="17" s="1"/>
  <c r="P2250" i="17" s="1"/>
  <c r="R2251" i="17"/>
  <c r="Q2251" i="17" s="1"/>
  <c r="P2251" i="17" s="1"/>
  <c r="R2252" i="17"/>
  <c r="Q2252" i="17" s="1"/>
  <c r="P2252" i="17" s="1"/>
  <c r="R2253" i="17"/>
  <c r="Q2253" i="17" s="1"/>
  <c r="P2253" i="17" s="1"/>
  <c r="R2254" i="17"/>
  <c r="Q2254" i="17" s="1"/>
  <c r="P2254" i="17" s="1"/>
  <c r="R2255" i="17"/>
  <c r="Q2255" i="17" s="1"/>
  <c r="P2255" i="17" s="1"/>
  <c r="R2256" i="17"/>
  <c r="Q2256" i="17" s="1"/>
  <c r="P2256" i="17" s="1"/>
  <c r="R2257" i="17"/>
  <c r="Q2257" i="17" s="1"/>
  <c r="P2257" i="17" s="1"/>
  <c r="R2258" i="17"/>
  <c r="Q2258" i="17" s="1"/>
  <c r="P2258" i="17" s="1"/>
  <c r="R2259" i="17"/>
  <c r="Q2259" i="17" s="1"/>
  <c r="P2259" i="17" s="1"/>
  <c r="R2260" i="17"/>
  <c r="Q2260" i="17" s="1"/>
  <c r="P2260" i="17" s="1"/>
  <c r="R2261" i="17"/>
  <c r="Q2261" i="17" s="1"/>
  <c r="P2261" i="17" s="1"/>
  <c r="R2262" i="17"/>
  <c r="Q2262" i="17" s="1"/>
  <c r="P2262" i="17" s="1"/>
  <c r="R2263" i="17"/>
  <c r="Q2263" i="17" s="1"/>
  <c r="P2263" i="17" s="1"/>
  <c r="R2264" i="17"/>
  <c r="Q2264" i="17" s="1"/>
  <c r="P2264" i="17" s="1"/>
  <c r="R2265" i="17"/>
  <c r="Q2265" i="17" s="1"/>
  <c r="P2265" i="17" s="1"/>
  <c r="R2266" i="17"/>
  <c r="Q2266" i="17" s="1"/>
  <c r="P2266" i="17" s="1"/>
  <c r="R2267" i="17"/>
  <c r="Q2267" i="17" s="1"/>
  <c r="P2267" i="17" s="1"/>
  <c r="R2268" i="17"/>
  <c r="Q2268" i="17" s="1"/>
  <c r="P2268" i="17" s="1"/>
  <c r="R2269" i="17"/>
  <c r="Q2269" i="17" s="1"/>
  <c r="P2269" i="17" s="1"/>
  <c r="R2270" i="17"/>
  <c r="Q2270" i="17" s="1"/>
  <c r="P2270" i="17" s="1"/>
  <c r="R2271" i="17"/>
  <c r="Q2271" i="17" s="1"/>
  <c r="P2271" i="17" s="1"/>
  <c r="R2272" i="17"/>
  <c r="Q2272" i="17" s="1"/>
  <c r="P2272" i="17" s="1"/>
  <c r="R2273" i="17"/>
  <c r="Q2273" i="17" s="1"/>
  <c r="P2273" i="17" s="1"/>
  <c r="R2274" i="17"/>
  <c r="Q2274" i="17" s="1"/>
  <c r="P2274" i="17" s="1"/>
  <c r="R2275" i="17"/>
  <c r="Q2275" i="17" s="1"/>
  <c r="P2275" i="17" s="1"/>
  <c r="R2276" i="17"/>
  <c r="Q2276" i="17" s="1"/>
  <c r="P2276" i="17" s="1"/>
  <c r="R2277" i="17"/>
  <c r="Q2277" i="17" s="1"/>
  <c r="P2277" i="17" s="1"/>
  <c r="R2278" i="17"/>
  <c r="Q2278" i="17" s="1"/>
  <c r="P2278" i="17" s="1"/>
  <c r="R2279" i="17"/>
  <c r="Q2279" i="17" s="1"/>
  <c r="P2279" i="17" s="1"/>
  <c r="R2280" i="17"/>
  <c r="Q2280" i="17" s="1"/>
  <c r="P2280" i="17" s="1"/>
  <c r="R2281" i="17"/>
  <c r="Q2281" i="17" s="1"/>
  <c r="P2281" i="17" s="1"/>
  <c r="R2282" i="17"/>
  <c r="Q2282" i="17" s="1"/>
  <c r="P2282" i="17" s="1"/>
  <c r="R2283" i="17"/>
  <c r="Q2283" i="17" s="1"/>
  <c r="P2283" i="17" s="1"/>
  <c r="R2284" i="17"/>
  <c r="Q2284" i="17" s="1"/>
  <c r="P2284" i="17" s="1"/>
  <c r="R2285" i="17"/>
  <c r="Q2285" i="17" s="1"/>
  <c r="P2285" i="17" s="1"/>
  <c r="R2286" i="17"/>
  <c r="Q2286" i="17" s="1"/>
  <c r="P2286" i="17" s="1"/>
  <c r="R2287" i="17"/>
  <c r="Q2287" i="17" s="1"/>
  <c r="P2287" i="17" s="1"/>
  <c r="R2288" i="17"/>
  <c r="Q2288" i="17" s="1"/>
  <c r="P2288" i="17" s="1"/>
  <c r="R2289" i="17"/>
  <c r="Q2289" i="17" s="1"/>
  <c r="P2289" i="17" s="1"/>
  <c r="R2290" i="17"/>
  <c r="Q2290" i="17" s="1"/>
  <c r="P2290" i="17" s="1"/>
  <c r="R2291" i="17"/>
  <c r="Q2291" i="17" s="1"/>
  <c r="P2291" i="17" s="1"/>
  <c r="R2292" i="17"/>
  <c r="Q2292" i="17" s="1"/>
  <c r="P2292" i="17" s="1"/>
  <c r="R2293" i="17"/>
  <c r="Q2293" i="17" s="1"/>
  <c r="P2293" i="17" s="1"/>
  <c r="R2294" i="17"/>
  <c r="Q2294" i="17" s="1"/>
  <c r="P2294" i="17" s="1"/>
  <c r="R2295" i="17"/>
  <c r="Q2295" i="17" s="1"/>
  <c r="P2295" i="17" s="1"/>
  <c r="R2296" i="17"/>
  <c r="Q2296" i="17" s="1"/>
  <c r="P2296" i="17" s="1"/>
  <c r="R2297" i="17"/>
  <c r="Q2297" i="17" s="1"/>
  <c r="P2297" i="17" s="1"/>
  <c r="R2298" i="17"/>
  <c r="Q2298" i="17" s="1"/>
  <c r="P2298" i="17" s="1"/>
  <c r="R2299" i="17"/>
  <c r="Q2299" i="17" s="1"/>
  <c r="P2299" i="17" s="1"/>
  <c r="R2300" i="17"/>
  <c r="Q2300" i="17" s="1"/>
  <c r="P2300" i="17" s="1"/>
  <c r="R2301" i="17"/>
  <c r="Q2301" i="17" s="1"/>
  <c r="P2301" i="17" s="1"/>
  <c r="R2302" i="17"/>
  <c r="Q2302" i="17" s="1"/>
  <c r="P2302" i="17" s="1"/>
  <c r="R2303" i="17"/>
  <c r="Q2303" i="17" s="1"/>
  <c r="P2303" i="17" s="1"/>
  <c r="R2304" i="17"/>
  <c r="Q2304" i="17" s="1"/>
  <c r="P2304" i="17" s="1"/>
  <c r="R2305" i="17"/>
  <c r="Q2305" i="17" s="1"/>
  <c r="P2305" i="17" s="1"/>
  <c r="R2306" i="17"/>
  <c r="Q2306" i="17" s="1"/>
  <c r="P2306" i="17" s="1"/>
  <c r="R2307" i="17"/>
  <c r="Q2307" i="17" s="1"/>
  <c r="P2307" i="17" s="1"/>
  <c r="R2308" i="17"/>
  <c r="Q2308" i="17" s="1"/>
  <c r="P2308" i="17" s="1"/>
  <c r="R2309" i="17"/>
  <c r="Q2309" i="17" s="1"/>
  <c r="P2309" i="17" s="1"/>
  <c r="R2310" i="17"/>
  <c r="Q2310" i="17" s="1"/>
  <c r="P2310" i="17" s="1"/>
  <c r="R2311" i="17"/>
  <c r="Q2311" i="17" s="1"/>
  <c r="P2311" i="17" s="1"/>
  <c r="R2312" i="17"/>
  <c r="Q2312" i="17" s="1"/>
  <c r="P2312" i="17" s="1"/>
  <c r="R2313" i="17"/>
  <c r="Q2313" i="17" s="1"/>
  <c r="P2313" i="17" s="1"/>
  <c r="R2314" i="17"/>
  <c r="Q2314" i="17" s="1"/>
  <c r="P2314" i="17" s="1"/>
  <c r="R2315" i="17"/>
  <c r="Q2315" i="17" s="1"/>
  <c r="P2315" i="17" s="1"/>
  <c r="R2316" i="17"/>
  <c r="Q2316" i="17" s="1"/>
  <c r="P2316" i="17" s="1"/>
  <c r="R2317" i="17"/>
  <c r="Q2317" i="17" s="1"/>
  <c r="P2317" i="17" s="1"/>
  <c r="R2318" i="17"/>
  <c r="Q2318" i="17" s="1"/>
  <c r="P2318" i="17" s="1"/>
  <c r="R2319" i="17"/>
  <c r="Q2319" i="17" s="1"/>
  <c r="P2319" i="17" s="1"/>
  <c r="R2320" i="17"/>
  <c r="Q2320" i="17" s="1"/>
  <c r="P2320" i="17" s="1"/>
  <c r="R2321" i="17"/>
  <c r="Q2321" i="17" s="1"/>
  <c r="P2321" i="17" s="1"/>
  <c r="R2322" i="17"/>
  <c r="Q2322" i="17" s="1"/>
  <c r="P2322" i="17" s="1"/>
  <c r="R2323" i="17"/>
  <c r="Q2323" i="17" s="1"/>
  <c r="P2323" i="17" s="1"/>
  <c r="R2324" i="17"/>
  <c r="Q2324" i="17" s="1"/>
  <c r="P2324" i="17" s="1"/>
  <c r="R2325" i="17"/>
  <c r="Q2325" i="17" s="1"/>
  <c r="P2325" i="17" s="1"/>
  <c r="R2326" i="17"/>
  <c r="Q2326" i="17" s="1"/>
  <c r="P2326" i="17" s="1"/>
  <c r="R2327" i="17"/>
  <c r="Q2327" i="17" s="1"/>
  <c r="P2327" i="17" s="1"/>
  <c r="R2328" i="17"/>
  <c r="Q2328" i="17" s="1"/>
  <c r="P2328" i="17" s="1"/>
  <c r="R2329" i="17"/>
  <c r="Q2329" i="17" s="1"/>
  <c r="P2329" i="17" s="1"/>
  <c r="R2330" i="17"/>
  <c r="Q2330" i="17" s="1"/>
  <c r="P2330" i="17" s="1"/>
  <c r="R2331" i="17"/>
  <c r="Q2331" i="17" s="1"/>
  <c r="P2331" i="17" s="1"/>
  <c r="R2332" i="17"/>
  <c r="Q2332" i="17" s="1"/>
  <c r="P2332" i="17" s="1"/>
  <c r="R2333" i="17"/>
  <c r="Q2333" i="17" s="1"/>
  <c r="P2333" i="17" s="1"/>
  <c r="R2334" i="17"/>
  <c r="Q2334" i="17" s="1"/>
  <c r="P2334" i="17" s="1"/>
  <c r="R2335" i="17"/>
  <c r="Q2335" i="17" s="1"/>
  <c r="P2335" i="17" s="1"/>
  <c r="R2336" i="17"/>
  <c r="Q2336" i="17" s="1"/>
  <c r="P2336" i="17" s="1"/>
  <c r="R2337" i="17"/>
  <c r="Q2337" i="17" s="1"/>
  <c r="P2337" i="17" s="1"/>
  <c r="R2338" i="17"/>
  <c r="Q2338" i="17" s="1"/>
  <c r="P2338" i="17" s="1"/>
  <c r="R2339" i="17"/>
  <c r="Q2339" i="17" s="1"/>
  <c r="P2339" i="17" s="1"/>
  <c r="R2340" i="17"/>
  <c r="Q2340" i="17" s="1"/>
  <c r="P2340" i="17" s="1"/>
  <c r="R2341" i="17"/>
  <c r="Q2341" i="17" s="1"/>
  <c r="P2341" i="17" s="1"/>
  <c r="R2342" i="17"/>
  <c r="Q2342" i="17" s="1"/>
  <c r="P2342" i="17" s="1"/>
  <c r="R2343" i="17"/>
  <c r="Q2343" i="17" s="1"/>
  <c r="P2343" i="17" s="1"/>
  <c r="R2344" i="17"/>
  <c r="Q2344" i="17" s="1"/>
  <c r="P2344" i="17" s="1"/>
  <c r="R2345" i="17"/>
  <c r="Q2345" i="17" s="1"/>
  <c r="P2345" i="17" s="1"/>
  <c r="R2346" i="17"/>
  <c r="Q2346" i="17" s="1"/>
  <c r="P2346" i="17" s="1"/>
  <c r="R2347" i="17"/>
  <c r="Q2347" i="17" s="1"/>
  <c r="P2347" i="17" s="1"/>
  <c r="R2348" i="17"/>
  <c r="Q2348" i="17" s="1"/>
  <c r="P2348" i="17" s="1"/>
  <c r="R2349" i="17"/>
  <c r="Q2349" i="17" s="1"/>
  <c r="P2349" i="17" s="1"/>
  <c r="R2350" i="17"/>
  <c r="Q2350" i="17" s="1"/>
  <c r="P2350" i="17" s="1"/>
  <c r="R2351" i="17"/>
  <c r="Q2351" i="17" s="1"/>
  <c r="P2351" i="17" s="1"/>
  <c r="R2352" i="17"/>
  <c r="Q2352" i="17" s="1"/>
  <c r="P2352" i="17" s="1"/>
  <c r="R2353" i="17"/>
  <c r="Q2353" i="17" s="1"/>
  <c r="P2353" i="17" s="1"/>
  <c r="R2354" i="17"/>
  <c r="Q2354" i="17" s="1"/>
  <c r="P2354" i="17" s="1"/>
  <c r="R2355" i="17"/>
  <c r="Q2355" i="17" s="1"/>
  <c r="P2355" i="17" s="1"/>
  <c r="R2356" i="17"/>
  <c r="Q2356" i="17" s="1"/>
  <c r="P2356" i="17" s="1"/>
  <c r="R2357" i="17"/>
  <c r="Q2357" i="17" s="1"/>
  <c r="P2357" i="17" s="1"/>
  <c r="R2358" i="17"/>
  <c r="Q2358" i="17" s="1"/>
  <c r="P2358" i="17" s="1"/>
  <c r="R2359" i="17"/>
  <c r="Q2359" i="17" s="1"/>
  <c r="P2359" i="17" s="1"/>
  <c r="R2360" i="17"/>
  <c r="Q2360" i="17" s="1"/>
  <c r="P2360" i="17" s="1"/>
  <c r="R2361" i="17"/>
  <c r="Q2361" i="17" s="1"/>
  <c r="P2361" i="17" s="1"/>
  <c r="R2362" i="17"/>
  <c r="Q2362" i="17" s="1"/>
  <c r="P2362" i="17" s="1"/>
  <c r="R2363" i="17"/>
  <c r="Q2363" i="17" s="1"/>
  <c r="P2363" i="17" s="1"/>
  <c r="R2364" i="17"/>
  <c r="Q2364" i="17" s="1"/>
  <c r="P2364" i="17" s="1"/>
  <c r="R2365" i="17"/>
  <c r="Q2365" i="17" s="1"/>
  <c r="P2365" i="17" s="1"/>
  <c r="R2366" i="17"/>
  <c r="Q2366" i="17" s="1"/>
  <c r="P2366" i="17" s="1"/>
  <c r="R2367" i="17"/>
  <c r="Q2367" i="17" s="1"/>
  <c r="P2367" i="17" s="1"/>
  <c r="R2368" i="17"/>
  <c r="Q2368" i="17" s="1"/>
  <c r="P2368" i="17" s="1"/>
  <c r="R2369" i="17"/>
  <c r="Q2369" i="17" s="1"/>
  <c r="P2369" i="17" s="1"/>
  <c r="R2370" i="17"/>
  <c r="Q2370" i="17" s="1"/>
  <c r="P2370" i="17" s="1"/>
  <c r="R2371" i="17"/>
  <c r="Q2371" i="17" s="1"/>
  <c r="P2371" i="17" s="1"/>
  <c r="R2372" i="17"/>
  <c r="Q2372" i="17" s="1"/>
  <c r="P2372" i="17" s="1"/>
  <c r="R2373" i="17"/>
  <c r="Q2373" i="17" s="1"/>
  <c r="P2373" i="17" s="1"/>
  <c r="R2374" i="17"/>
  <c r="Q2374" i="17" s="1"/>
  <c r="P2374" i="17" s="1"/>
  <c r="R2375" i="17"/>
  <c r="Q2375" i="17" s="1"/>
  <c r="P2375" i="17" s="1"/>
  <c r="R2376" i="17"/>
  <c r="Q2376" i="17" s="1"/>
  <c r="P2376" i="17" s="1"/>
  <c r="R2377" i="17"/>
  <c r="Q2377" i="17" s="1"/>
  <c r="P2377" i="17" s="1"/>
  <c r="R2378" i="17"/>
  <c r="Q2378" i="17" s="1"/>
  <c r="P2378" i="17" s="1"/>
  <c r="R2379" i="17"/>
  <c r="Q2379" i="17" s="1"/>
  <c r="P2379" i="17" s="1"/>
  <c r="R2380" i="17"/>
  <c r="Q2380" i="17" s="1"/>
  <c r="P2380" i="17" s="1"/>
  <c r="R2381" i="17"/>
  <c r="Q2381" i="17" s="1"/>
  <c r="P2381" i="17" s="1"/>
  <c r="R2382" i="17"/>
  <c r="Q2382" i="17" s="1"/>
  <c r="P2382" i="17" s="1"/>
  <c r="R2383" i="17"/>
  <c r="Q2383" i="17" s="1"/>
  <c r="P2383" i="17" s="1"/>
  <c r="R2384" i="17"/>
  <c r="Q2384" i="17" s="1"/>
  <c r="P2384" i="17" s="1"/>
  <c r="R2385" i="17"/>
  <c r="Q2385" i="17" s="1"/>
  <c r="P2385" i="17" s="1"/>
  <c r="R2386" i="17"/>
  <c r="Q2386" i="17" s="1"/>
  <c r="P2386" i="17" s="1"/>
  <c r="R2387" i="17"/>
  <c r="Q2387" i="17" s="1"/>
  <c r="P2387" i="17" s="1"/>
  <c r="R2388" i="17"/>
  <c r="Q2388" i="17" s="1"/>
  <c r="P2388" i="17" s="1"/>
  <c r="R2389" i="17"/>
  <c r="Q2389" i="17" s="1"/>
  <c r="P2389" i="17" s="1"/>
  <c r="R2390" i="17"/>
  <c r="Q2390" i="17" s="1"/>
  <c r="P2390" i="17" s="1"/>
  <c r="R2391" i="17"/>
  <c r="Q2391" i="17" s="1"/>
  <c r="P2391" i="17" s="1"/>
  <c r="R2392" i="17"/>
  <c r="Q2392" i="17" s="1"/>
  <c r="P2392" i="17" s="1"/>
  <c r="R2393" i="17"/>
  <c r="Q2393" i="17" s="1"/>
  <c r="P2393" i="17" s="1"/>
  <c r="R2394" i="17"/>
  <c r="Q2394" i="17" s="1"/>
  <c r="P2394" i="17" s="1"/>
  <c r="R2395" i="17"/>
  <c r="Q2395" i="17" s="1"/>
  <c r="P2395" i="17" s="1"/>
  <c r="R2396" i="17"/>
  <c r="Q2396" i="17" s="1"/>
  <c r="P2396" i="17" s="1"/>
  <c r="R2397" i="17"/>
  <c r="Q2397" i="17" s="1"/>
  <c r="P2397" i="17" s="1"/>
  <c r="R2398" i="17"/>
  <c r="Q2398" i="17" s="1"/>
  <c r="P2398" i="17" s="1"/>
  <c r="R2399" i="17"/>
  <c r="Q2399" i="17" s="1"/>
  <c r="P2399" i="17" s="1"/>
  <c r="R2400" i="17"/>
  <c r="Q2400" i="17" s="1"/>
  <c r="P2400" i="17" s="1"/>
  <c r="R2401" i="17"/>
  <c r="Q2401" i="17" s="1"/>
  <c r="P2401" i="17" s="1"/>
  <c r="R2402" i="17"/>
  <c r="Q2402" i="17" s="1"/>
  <c r="P2402" i="17" s="1"/>
  <c r="R2403" i="17"/>
  <c r="Q2403" i="17" s="1"/>
  <c r="P2403" i="17" s="1"/>
  <c r="R2404" i="17"/>
  <c r="Q2404" i="17" s="1"/>
  <c r="P2404" i="17" s="1"/>
  <c r="R2405" i="17"/>
  <c r="Q2405" i="17" s="1"/>
  <c r="P2405" i="17" s="1"/>
  <c r="R2406" i="17"/>
  <c r="Q2406" i="17" s="1"/>
  <c r="P2406" i="17" s="1"/>
  <c r="R2407" i="17"/>
  <c r="Q2407" i="17" s="1"/>
  <c r="P2407" i="17" s="1"/>
  <c r="R2408" i="17"/>
  <c r="Q2408" i="17" s="1"/>
  <c r="P2408" i="17" s="1"/>
  <c r="R2409" i="17"/>
  <c r="Q2409" i="17" s="1"/>
  <c r="P2409" i="17" s="1"/>
  <c r="R2410" i="17"/>
  <c r="Q2410" i="17" s="1"/>
  <c r="P2410" i="17" s="1"/>
  <c r="R2411" i="17"/>
  <c r="Q2411" i="17" s="1"/>
  <c r="P2411" i="17" s="1"/>
  <c r="R2412" i="17"/>
  <c r="Q2412" i="17" s="1"/>
  <c r="P2412" i="17" s="1"/>
  <c r="R2413" i="17"/>
  <c r="Q2413" i="17" s="1"/>
  <c r="P2413" i="17" s="1"/>
  <c r="R2414" i="17"/>
  <c r="Q2414" i="17" s="1"/>
  <c r="P2414" i="17" s="1"/>
  <c r="R2415" i="17"/>
  <c r="Q2415" i="17" s="1"/>
  <c r="P2415" i="17" s="1"/>
  <c r="R2416" i="17"/>
  <c r="Q2416" i="17" s="1"/>
  <c r="P2416" i="17" s="1"/>
  <c r="R2417" i="17"/>
  <c r="Q2417" i="17" s="1"/>
  <c r="P2417" i="17" s="1"/>
  <c r="R2418" i="17"/>
  <c r="Q2418" i="17" s="1"/>
  <c r="P2418" i="17" s="1"/>
  <c r="R2419" i="17"/>
  <c r="Q2419" i="17" s="1"/>
  <c r="P2419" i="17" s="1"/>
  <c r="R2420" i="17"/>
  <c r="Q2420" i="17" s="1"/>
  <c r="P2420" i="17" s="1"/>
  <c r="R2421" i="17"/>
  <c r="Q2421" i="17" s="1"/>
  <c r="P2421" i="17" s="1"/>
  <c r="R2422" i="17"/>
  <c r="Q2422" i="17" s="1"/>
  <c r="P2422" i="17" s="1"/>
  <c r="R2423" i="17"/>
  <c r="Q2423" i="17" s="1"/>
  <c r="P2423" i="17" s="1"/>
  <c r="R2424" i="17"/>
  <c r="Q2424" i="17" s="1"/>
  <c r="P2424" i="17" s="1"/>
  <c r="R2425" i="17"/>
  <c r="Q2425" i="17" s="1"/>
  <c r="P2425" i="17" s="1"/>
  <c r="R2426" i="17"/>
  <c r="Q2426" i="17" s="1"/>
  <c r="P2426" i="17" s="1"/>
  <c r="R2427" i="17"/>
  <c r="Q2427" i="17" s="1"/>
  <c r="P2427" i="17" s="1"/>
  <c r="R2428" i="17"/>
  <c r="Q2428" i="17" s="1"/>
  <c r="P2428" i="17" s="1"/>
  <c r="R2429" i="17"/>
  <c r="Q2429" i="17" s="1"/>
  <c r="P2429" i="17" s="1"/>
  <c r="R2430" i="17"/>
  <c r="Q2430" i="17" s="1"/>
  <c r="P2430" i="17" s="1"/>
  <c r="R2431" i="17"/>
  <c r="Q2431" i="17" s="1"/>
  <c r="P2431" i="17" s="1"/>
  <c r="R2432" i="17"/>
  <c r="Q2432" i="17" s="1"/>
  <c r="P2432" i="17" s="1"/>
  <c r="R2433" i="17"/>
  <c r="Q2433" i="17" s="1"/>
  <c r="P2433" i="17" s="1"/>
  <c r="R2434" i="17"/>
  <c r="Q2434" i="17" s="1"/>
  <c r="P2434" i="17" s="1"/>
  <c r="R2435" i="17"/>
  <c r="Q2435" i="17" s="1"/>
  <c r="P2435" i="17" s="1"/>
  <c r="R2436" i="17"/>
  <c r="Q2436" i="17" s="1"/>
  <c r="P2436" i="17" s="1"/>
  <c r="R2437" i="17"/>
  <c r="Q2437" i="17" s="1"/>
  <c r="P2437" i="17" s="1"/>
  <c r="R2438" i="17"/>
  <c r="Q2438" i="17" s="1"/>
  <c r="P2438" i="17" s="1"/>
  <c r="R2439" i="17"/>
  <c r="Q2439" i="17" s="1"/>
  <c r="P2439" i="17" s="1"/>
  <c r="R2440" i="17"/>
  <c r="Q2440" i="17" s="1"/>
  <c r="P2440" i="17" s="1"/>
  <c r="R2441" i="17"/>
  <c r="Q2441" i="17" s="1"/>
  <c r="P2441" i="17" s="1"/>
  <c r="R2442" i="17"/>
  <c r="Q2442" i="17" s="1"/>
  <c r="P2442" i="17" s="1"/>
  <c r="R2443" i="17"/>
  <c r="Q2443" i="17" s="1"/>
  <c r="P2443" i="17" s="1"/>
  <c r="R2444" i="17"/>
  <c r="Q2444" i="17" s="1"/>
  <c r="P2444" i="17" s="1"/>
  <c r="R2445" i="17"/>
  <c r="Q2445" i="17" s="1"/>
  <c r="P2445" i="17" s="1"/>
  <c r="R2446" i="17"/>
  <c r="Q2446" i="17" s="1"/>
  <c r="P2446" i="17" s="1"/>
  <c r="R2447" i="17"/>
  <c r="Q2447" i="17" s="1"/>
  <c r="P2447" i="17" s="1"/>
  <c r="R2448" i="17"/>
  <c r="Q2448" i="17" s="1"/>
  <c r="P2448" i="17" s="1"/>
  <c r="R2449" i="17"/>
  <c r="Q2449" i="17" s="1"/>
  <c r="P2449" i="17" s="1"/>
  <c r="R2450" i="17"/>
  <c r="Q2450" i="17" s="1"/>
  <c r="P2450" i="17" s="1"/>
  <c r="R2451" i="17"/>
  <c r="Q2451" i="17" s="1"/>
  <c r="P2451" i="17" s="1"/>
  <c r="R2452" i="17"/>
  <c r="Q2452" i="17" s="1"/>
  <c r="P2452" i="17" s="1"/>
  <c r="R2453" i="17"/>
  <c r="Q2453" i="17" s="1"/>
  <c r="P2453" i="17" s="1"/>
  <c r="R2454" i="17"/>
  <c r="Q2454" i="17" s="1"/>
  <c r="P2454" i="17" s="1"/>
  <c r="R2455" i="17"/>
  <c r="Q2455" i="17" s="1"/>
  <c r="P2455" i="17" s="1"/>
  <c r="R2456" i="17"/>
  <c r="Q2456" i="17" s="1"/>
  <c r="P2456" i="17" s="1"/>
  <c r="R2457" i="17"/>
  <c r="Q2457" i="17" s="1"/>
  <c r="P2457" i="17" s="1"/>
  <c r="R2458" i="17"/>
  <c r="Q2458" i="17" s="1"/>
  <c r="P2458" i="17" s="1"/>
  <c r="R2459" i="17"/>
  <c r="Q2459" i="17" s="1"/>
  <c r="P2459" i="17" s="1"/>
  <c r="R2460" i="17"/>
  <c r="Q2460" i="17" s="1"/>
  <c r="P2460" i="17" s="1"/>
  <c r="R2461" i="17"/>
  <c r="Q2461" i="17" s="1"/>
  <c r="P2461" i="17" s="1"/>
  <c r="R2462" i="17"/>
  <c r="Q2462" i="17" s="1"/>
  <c r="P2462" i="17" s="1"/>
  <c r="R2463" i="17"/>
  <c r="Q2463" i="17" s="1"/>
  <c r="P2463" i="17" s="1"/>
  <c r="R2464" i="17"/>
  <c r="Q2464" i="17" s="1"/>
  <c r="P2464" i="17" s="1"/>
  <c r="R2465" i="17"/>
  <c r="Q2465" i="17" s="1"/>
  <c r="P2465" i="17" s="1"/>
  <c r="R2466" i="17"/>
  <c r="Q2466" i="17" s="1"/>
  <c r="P2466" i="17" s="1"/>
  <c r="R2467" i="17"/>
  <c r="Q2467" i="17" s="1"/>
  <c r="P2467" i="17" s="1"/>
  <c r="R2468" i="17"/>
  <c r="Q2468" i="17" s="1"/>
  <c r="P2468" i="17" s="1"/>
  <c r="R2469" i="17"/>
  <c r="Q2469" i="17" s="1"/>
  <c r="P2469" i="17" s="1"/>
  <c r="R2470" i="17"/>
  <c r="Q2470" i="17" s="1"/>
  <c r="P2470" i="17" s="1"/>
  <c r="R2471" i="17"/>
  <c r="Q2471" i="17" s="1"/>
  <c r="P2471" i="17" s="1"/>
  <c r="R2472" i="17"/>
  <c r="Q2472" i="17" s="1"/>
  <c r="P2472" i="17" s="1"/>
  <c r="R2473" i="17"/>
  <c r="Q2473" i="17" s="1"/>
  <c r="P2473" i="17" s="1"/>
  <c r="R2474" i="17"/>
  <c r="Q2474" i="17" s="1"/>
  <c r="P2474" i="17" s="1"/>
  <c r="R2475" i="17"/>
  <c r="Q2475" i="17" s="1"/>
  <c r="P2475" i="17" s="1"/>
  <c r="R2476" i="17"/>
  <c r="Q2476" i="17" s="1"/>
  <c r="P2476" i="17" s="1"/>
  <c r="R2477" i="17"/>
  <c r="Q2477" i="17" s="1"/>
  <c r="P2477" i="17" s="1"/>
  <c r="R2478" i="17"/>
  <c r="Q2478" i="17" s="1"/>
  <c r="P2478" i="17" s="1"/>
  <c r="R2479" i="17"/>
  <c r="Q2479" i="17" s="1"/>
  <c r="P2479" i="17" s="1"/>
  <c r="R2480" i="17"/>
  <c r="Q2480" i="17" s="1"/>
  <c r="P2480" i="17" s="1"/>
  <c r="R2481" i="17"/>
  <c r="Q2481" i="17" s="1"/>
  <c r="P2481" i="17" s="1"/>
  <c r="R2482" i="17"/>
  <c r="Q2482" i="17" s="1"/>
  <c r="P2482" i="17" s="1"/>
  <c r="R2483" i="17"/>
  <c r="Q2483" i="17" s="1"/>
  <c r="P2483" i="17" s="1"/>
  <c r="R2484" i="17"/>
  <c r="Q2484" i="17" s="1"/>
  <c r="P2484" i="17" s="1"/>
  <c r="R2485" i="17"/>
  <c r="Q2485" i="17" s="1"/>
  <c r="P2485" i="17" s="1"/>
  <c r="R2486" i="17"/>
  <c r="Q2486" i="17" s="1"/>
  <c r="P2486" i="17" s="1"/>
  <c r="R2487" i="17"/>
  <c r="Q2487" i="17" s="1"/>
  <c r="P2487" i="17" s="1"/>
  <c r="R2488" i="17"/>
  <c r="Q2488" i="17" s="1"/>
  <c r="P2488" i="17" s="1"/>
  <c r="R2489" i="17"/>
  <c r="Q2489" i="17" s="1"/>
  <c r="P2489" i="17" s="1"/>
  <c r="R2490" i="17"/>
  <c r="Q2490" i="17" s="1"/>
  <c r="P2490" i="17" s="1"/>
  <c r="R2491" i="17"/>
  <c r="Q2491" i="17" s="1"/>
  <c r="P2491" i="17" s="1"/>
  <c r="R2492" i="17"/>
  <c r="Q2492" i="17" s="1"/>
  <c r="P2492" i="17" s="1"/>
  <c r="R2493" i="17"/>
  <c r="Q2493" i="17" s="1"/>
  <c r="P2493" i="17" s="1"/>
  <c r="R2494" i="17"/>
  <c r="Q2494" i="17" s="1"/>
  <c r="P2494" i="17" s="1"/>
  <c r="R2495" i="17"/>
  <c r="Q2495" i="17" s="1"/>
  <c r="P2495" i="17" s="1"/>
  <c r="R2496" i="17"/>
  <c r="Q2496" i="17" s="1"/>
  <c r="P2496" i="17" s="1"/>
  <c r="R2497" i="17"/>
  <c r="Q2497" i="17" s="1"/>
  <c r="P2497" i="17" s="1"/>
  <c r="R2498" i="17"/>
  <c r="Q2498" i="17" s="1"/>
  <c r="P2498" i="17" s="1"/>
  <c r="R2499" i="17"/>
  <c r="Q2499" i="17" s="1"/>
  <c r="P2499" i="17" s="1"/>
  <c r="R2500" i="17"/>
  <c r="Q2500" i="17" s="1"/>
  <c r="P2500" i="17" s="1"/>
  <c r="R2501" i="17"/>
  <c r="Q2501" i="17" s="1"/>
  <c r="P2501" i="17" s="1"/>
  <c r="R2502" i="17"/>
  <c r="Q2502" i="17" s="1"/>
  <c r="P2502" i="17" s="1"/>
  <c r="R2503" i="17"/>
  <c r="Q2503" i="17" s="1"/>
  <c r="P2503" i="17" s="1"/>
  <c r="R2504" i="17"/>
  <c r="Q2504" i="17" s="1"/>
  <c r="P2504" i="17" s="1"/>
  <c r="R2505" i="17"/>
  <c r="Q2505" i="17" s="1"/>
  <c r="P2505" i="17" s="1"/>
  <c r="R2506" i="17"/>
  <c r="Q2506" i="17" s="1"/>
  <c r="P2506" i="17" s="1"/>
  <c r="R2507" i="17"/>
  <c r="Q2507" i="17" s="1"/>
  <c r="P2507" i="17" s="1"/>
  <c r="R2508" i="17"/>
  <c r="Q2508" i="17" s="1"/>
  <c r="P2508" i="17" s="1"/>
  <c r="R2509" i="17"/>
  <c r="Q2509" i="17" s="1"/>
  <c r="P2509" i="17" s="1"/>
  <c r="R2510" i="17"/>
  <c r="Q2510" i="17" s="1"/>
  <c r="P2510" i="17" s="1"/>
  <c r="R2511" i="17"/>
  <c r="Q2511" i="17" s="1"/>
  <c r="P2511" i="17" s="1"/>
  <c r="R2512" i="17"/>
  <c r="Q2512" i="17" s="1"/>
  <c r="P2512" i="17" s="1"/>
  <c r="R2513" i="17"/>
  <c r="Q2513" i="17" s="1"/>
  <c r="P2513" i="17" s="1"/>
  <c r="R2514" i="17"/>
  <c r="Q2514" i="17" s="1"/>
  <c r="P2514" i="17" s="1"/>
  <c r="R2515" i="17"/>
  <c r="Q2515" i="17" s="1"/>
  <c r="P2515" i="17" s="1"/>
  <c r="R2516" i="17"/>
  <c r="Q2516" i="17" s="1"/>
  <c r="P2516" i="17" s="1"/>
  <c r="R2517" i="17"/>
  <c r="Q2517" i="17" s="1"/>
  <c r="P2517" i="17" s="1"/>
  <c r="R2518" i="17"/>
  <c r="Q2518" i="17" s="1"/>
  <c r="P2518" i="17" s="1"/>
  <c r="R2519" i="17"/>
  <c r="Q2519" i="17" s="1"/>
  <c r="P2519" i="17" s="1"/>
  <c r="R2520" i="17"/>
  <c r="Q2520" i="17" s="1"/>
  <c r="P2520" i="17" s="1"/>
  <c r="R2521" i="17"/>
  <c r="Q2521" i="17" s="1"/>
  <c r="P2521" i="17" s="1"/>
  <c r="R2522" i="17"/>
  <c r="Q2522" i="17" s="1"/>
  <c r="P2522" i="17" s="1"/>
  <c r="R2523" i="17"/>
  <c r="Q2523" i="17" s="1"/>
  <c r="P2523" i="17" s="1"/>
  <c r="R2524" i="17"/>
  <c r="Q2524" i="17" s="1"/>
  <c r="P2524" i="17" s="1"/>
  <c r="R2525" i="17"/>
  <c r="Q2525" i="17" s="1"/>
  <c r="P2525" i="17" s="1"/>
  <c r="R2526" i="17"/>
  <c r="Q2526" i="17" s="1"/>
  <c r="P2526" i="17" s="1"/>
  <c r="R2527" i="17"/>
  <c r="Q2527" i="17" s="1"/>
  <c r="P2527" i="17" s="1"/>
  <c r="R2528" i="17"/>
  <c r="Q2528" i="17" s="1"/>
  <c r="P2528" i="17" s="1"/>
  <c r="R2529" i="17"/>
  <c r="Q2529" i="17" s="1"/>
  <c r="P2529" i="17" s="1"/>
  <c r="R2530" i="17"/>
  <c r="Q2530" i="17" s="1"/>
  <c r="P2530" i="17" s="1"/>
  <c r="R2531" i="17"/>
  <c r="Q2531" i="17" s="1"/>
  <c r="P2531" i="17" s="1"/>
  <c r="R2532" i="17"/>
  <c r="Q2532" i="17" s="1"/>
  <c r="P2532" i="17" s="1"/>
  <c r="R2533" i="17"/>
  <c r="Q2533" i="17" s="1"/>
  <c r="P2533" i="17" s="1"/>
  <c r="R2534" i="17"/>
  <c r="Q2534" i="17" s="1"/>
  <c r="P2534" i="17" s="1"/>
  <c r="R2535" i="17"/>
  <c r="Q2535" i="17" s="1"/>
  <c r="P2535" i="17" s="1"/>
  <c r="R2536" i="17"/>
  <c r="Q2536" i="17" s="1"/>
  <c r="P2536" i="17" s="1"/>
  <c r="R2537" i="17"/>
  <c r="Q2537" i="17" s="1"/>
  <c r="P2537" i="17" s="1"/>
  <c r="R2538" i="17"/>
  <c r="Q2538" i="17" s="1"/>
  <c r="P2538" i="17" s="1"/>
  <c r="R2539" i="17"/>
  <c r="Q2539" i="17" s="1"/>
  <c r="P2539" i="17" s="1"/>
  <c r="R2540" i="17"/>
  <c r="Q2540" i="17" s="1"/>
  <c r="P2540" i="17" s="1"/>
  <c r="R2541" i="17"/>
  <c r="Q2541" i="17" s="1"/>
  <c r="P2541" i="17" s="1"/>
  <c r="R2542" i="17"/>
  <c r="Q2542" i="17" s="1"/>
  <c r="P2542" i="17" s="1"/>
  <c r="R2543" i="17"/>
  <c r="Q2543" i="17" s="1"/>
  <c r="P2543" i="17" s="1"/>
  <c r="R2544" i="17"/>
  <c r="Q2544" i="17" s="1"/>
  <c r="P2544" i="17" s="1"/>
  <c r="R2545" i="17"/>
  <c r="Q2545" i="17" s="1"/>
  <c r="P2545" i="17" s="1"/>
  <c r="R2546" i="17"/>
  <c r="Q2546" i="17" s="1"/>
  <c r="P2546" i="17" s="1"/>
  <c r="R2547" i="17"/>
  <c r="Q2547" i="17" s="1"/>
  <c r="P2547" i="17" s="1"/>
  <c r="R2548" i="17"/>
  <c r="Q2548" i="17" s="1"/>
  <c r="P2548" i="17" s="1"/>
  <c r="R2549" i="17"/>
  <c r="Q2549" i="17" s="1"/>
  <c r="P2549" i="17" s="1"/>
  <c r="R2550" i="17"/>
  <c r="Q2550" i="17" s="1"/>
  <c r="P2550" i="17" s="1"/>
  <c r="R2551" i="17"/>
  <c r="Q2551" i="17" s="1"/>
  <c r="P2551" i="17" s="1"/>
  <c r="R2552" i="17"/>
  <c r="Q2552" i="17" s="1"/>
  <c r="P2552" i="17" s="1"/>
  <c r="R2553" i="17"/>
  <c r="Q2553" i="17" s="1"/>
  <c r="P2553" i="17" s="1"/>
  <c r="R2554" i="17"/>
  <c r="Q2554" i="17" s="1"/>
  <c r="P2554" i="17" s="1"/>
  <c r="R2555" i="17"/>
  <c r="Q2555" i="17" s="1"/>
  <c r="P2555" i="17" s="1"/>
  <c r="R2556" i="17"/>
  <c r="Q2556" i="17" s="1"/>
  <c r="P2556" i="1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FA5470-A108-4664-BB0C-E7C08557113F}" keepAlive="1" name="查詢 - Code" description="與活頁簿中 'Code' 查詢的連接。" type="5" refreshedVersion="0" background="1">
    <dbPr connection="Provider=Microsoft.Mashup.OleDb.1;Data Source=$Workbook$;Location=Code;Extended Properties=&quot;&quot;" command="SELECT * FROM [Code]"/>
  </connection>
  <connection id="2" xr16:uid="{E019A3AE-89E9-4A5E-82A1-6F8E4D2E9CFA}" keepAlive="1" name="查詢 - Expense" description="與活頁簿中 'Expense' 查詢的連接。" type="5" refreshedVersion="7" background="1" saveData="1">
    <dbPr connection="Provider=Microsoft.Mashup.OleDb.1;Data Source=$Workbook$;Location=Expense;Extended Properties=&quot;&quot;" command="SELECT * FROM [Expense]"/>
  </connection>
  <connection id="3" xr16:uid="{D9C74DDE-2F85-46AD-B8C2-737ED2F729A7}" keepAlive="1" name="查詢 - Income" description="與活頁簿中 'Income' 查詢的連接。" type="5" refreshedVersion="7" background="1" saveData="1">
    <dbPr connection="Provider=Microsoft.Mashup.OleDb.1;Data Source=$Workbook$;Location=Income;Extended Properties=&quot;&quot;" command="SELECT * FROM [Income]"/>
  </connection>
  <connection id="4" xr16:uid="{20AC350E-ED98-4B22-B691-DFA7427628CB}" keepAlive="1" name="查詢 - Profit" description="與活頁簿中 'Profit' 查詢的連接。" type="5" refreshedVersion="7" background="1" saveData="1">
    <dbPr connection="Provider=Microsoft.Mashup.OleDb.1;Data Source=$Workbook$;Location=Profit;Extended Properties=&quot;&quot;" command="SELECT * FROM [Profit]"/>
  </connection>
  <connection id="5" xr16:uid="{81FC6FF2-3015-4A0F-A571-F3731A8CE63C}" keepAlive="1" name="查詢 - VL" description="與活頁簿中 'VL' 查詢的連接。" type="5" refreshedVersion="7" background="1" saveData="1">
    <dbPr connection="Provider=Microsoft.Mashup.OleDb.1;Data Source=$Workbook$;Location=VL;Extended Properties=&quot;&quot;" command="SELECT * FROM [VL]"/>
  </connection>
</connections>
</file>

<file path=xl/sharedStrings.xml><?xml version="1.0" encoding="utf-8"?>
<sst xmlns="http://schemas.openxmlformats.org/spreadsheetml/2006/main" count="13913" uniqueCount="3966">
  <si>
    <t>KFM</t>
  </si>
  <si>
    <t>60050-00</t>
  </si>
  <si>
    <t>70080-00</t>
  </si>
  <si>
    <t>Rent</t>
  </si>
  <si>
    <t>50030-00</t>
  </si>
  <si>
    <t>70010-00</t>
  </si>
  <si>
    <t>60040-00</t>
  </si>
  <si>
    <t>70150-00</t>
  </si>
  <si>
    <t>MPF</t>
  </si>
  <si>
    <t>70170-00</t>
  </si>
  <si>
    <t>Staff Welfare</t>
  </si>
  <si>
    <t>70120-00</t>
  </si>
  <si>
    <t>70020-00</t>
  </si>
  <si>
    <t>70190-00</t>
  </si>
  <si>
    <t>IT Expenses</t>
  </si>
  <si>
    <t>70130-00</t>
  </si>
  <si>
    <t>Salary</t>
  </si>
  <si>
    <t>60000-20</t>
  </si>
  <si>
    <t>60010-00</t>
  </si>
  <si>
    <t>Royalty Income</t>
  </si>
  <si>
    <t>60000-00</t>
  </si>
  <si>
    <t>Interest Income</t>
  </si>
  <si>
    <t>70110-00</t>
  </si>
  <si>
    <t>Insurance</t>
  </si>
  <si>
    <t>70140-00</t>
  </si>
  <si>
    <t>70040-00</t>
  </si>
  <si>
    <t>70100-00</t>
  </si>
  <si>
    <t>Sundries</t>
  </si>
  <si>
    <t>70060-00</t>
  </si>
  <si>
    <t>70030-00</t>
  </si>
  <si>
    <t>70070-00</t>
  </si>
  <si>
    <t>Bonus</t>
  </si>
  <si>
    <t>70200-00</t>
  </si>
  <si>
    <t>Depreciation</t>
  </si>
  <si>
    <t>60000-10</t>
  </si>
  <si>
    <t>Sundry Income</t>
  </si>
  <si>
    <t>70160-00</t>
  </si>
  <si>
    <t>Taxation</t>
  </si>
  <si>
    <t>70000-00</t>
  </si>
  <si>
    <t>Audit Fee</t>
  </si>
  <si>
    <t>80000-00</t>
  </si>
  <si>
    <t>Dividend Expenses</t>
  </si>
  <si>
    <t>60060-00</t>
  </si>
  <si>
    <t>Dividend Income</t>
  </si>
  <si>
    <t>Bank charges</t>
  </si>
  <si>
    <t>70020-01</t>
  </si>
  <si>
    <t>50030-01</t>
  </si>
  <si>
    <t>60010-01</t>
  </si>
  <si>
    <t>70210-00</t>
  </si>
  <si>
    <t>Management Fee</t>
  </si>
  <si>
    <t>70050-00</t>
  </si>
  <si>
    <t>Entertainment</t>
  </si>
  <si>
    <t>70130-01</t>
  </si>
  <si>
    <t>50030-02</t>
  </si>
  <si>
    <t>Consultant Fee Income</t>
  </si>
  <si>
    <t>70220-00</t>
  </si>
  <si>
    <t>70100-01</t>
  </si>
  <si>
    <t>70090-00</t>
  </si>
  <si>
    <t>Professional Fee</t>
  </si>
  <si>
    <t>70020-02</t>
  </si>
  <si>
    <t>60000-01</t>
  </si>
  <si>
    <t>70230-00</t>
  </si>
  <si>
    <t>70240-00</t>
  </si>
  <si>
    <t>70250-00</t>
  </si>
  <si>
    <t>Account Name</t>
  </si>
  <si>
    <t>Account Type</t>
  </si>
  <si>
    <t>Mapping</t>
  </si>
  <si>
    <t>Royalty fee income</t>
  </si>
  <si>
    <t>Income</t>
  </si>
  <si>
    <t>Franchisee Fee Income</t>
  </si>
  <si>
    <t>China tax paid</t>
  </si>
  <si>
    <t>Expense</t>
  </si>
  <si>
    <t>Tax Expense</t>
  </si>
  <si>
    <t>Gain on exchange difference</t>
  </si>
  <si>
    <t>Exchange Gain</t>
  </si>
  <si>
    <t>Bank Charge</t>
  </si>
  <si>
    <t>Consultant fee</t>
  </si>
  <si>
    <t>Consultant fee (VAT)</t>
  </si>
  <si>
    <t>Business registration fee</t>
  </si>
  <si>
    <t>Sundry Expense</t>
  </si>
  <si>
    <t>China office expenses</t>
  </si>
  <si>
    <t>Printing and stationeries</t>
  </si>
  <si>
    <t>Postage &amp; courier expenses</t>
  </si>
  <si>
    <t>Secretarial &amp; professional fee</t>
  </si>
  <si>
    <t>Sundries (Loss on subsidiary transfer)</t>
  </si>
  <si>
    <t>Insurance Fee</t>
  </si>
  <si>
    <t>Travelling - overseas</t>
  </si>
  <si>
    <t>Travelling Fee</t>
  </si>
  <si>
    <t>Salary &amp; MPF</t>
  </si>
  <si>
    <t>Travelling - local</t>
  </si>
  <si>
    <t>Trademark fee</t>
  </si>
  <si>
    <t>Annual leave</t>
  </si>
  <si>
    <t>Long service payment</t>
  </si>
  <si>
    <t>Meeting fee</t>
  </si>
  <si>
    <t>Dividend Paid</t>
  </si>
  <si>
    <t>Account Code</t>
    <phoneticPr fontId="1" type="noConversion"/>
  </si>
  <si>
    <t>Year</t>
  </si>
  <si>
    <t>Month</t>
  </si>
  <si>
    <t>Amount</t>
  </si>
  <si>
    <t>Sub-contract Income</t>
    <phoneticPr fontId="1" type="noConversion"/>
  </si>
  <si>
    <t>Exchange Loss</t>
  </si>
  <si>
    <t>Sub-contract Income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</si>
  <si>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</si>
  <si>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</si>
  <si>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</si>
  <si>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</si>
  <si>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</si>
  <si>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</si>
  <si>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</si>
  <si>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</si>
  <si>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</si>
  <si>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</si>
  <si>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</si>
  <si>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</si>
  <si>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</si>
  <si>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PV20220305</t>
  </si>
  <si>
    <t>SuperHub Limited - Annual fee of email service for China management 03/2022 - 02/2023 CQ#100332</t>
  </si>
  <si>
    <t>PV20220306</t>
  </si>
  <si>
    <t>Manulife (International) Limited - Medical Insurance 03/2022 - 02/2023 CQ#100333</t>
  </si>
  <si>
    <t>PV20220202</t>
  </si>
  <si>
    <t>TY Solution Hong Kong Limited - New cloud server for operation system in China (Production Server) 03/2022 - 02/2023 CQ#100300</t>
  </si>
  <si>
    <t>PV20220403</t>
  </si>
  <si>
    <t>TY Solution Hong Kong Limited - Annual fee of cloud server used in China system 04/2022 - 03/2023 CQ#100334</t>
  </si>
  <si>
    <t>PV20221104</t>
  </si>
  <si>
    <t>Element Cell Game Limited - Maintenance for China App system (1/9/2022 - 31/8/2023) CQ#100380</t>
  </si>
  <si>
    <t>PV20230101</t>
  </si>
  <si>
    <t>Champion Lord Limited {CL} - 青衣租金 CQ#100392</t>
  </si>
  <si>
    <t>PV20230102</t>
  </si>
  <si>
    <t>Sub-contracting Fee (RPT)</t>
  </si>
  <si>
    <t>史偉莎環保科技(深圳)有限公司 {KFMSZ} - Consultant Fee</t>
  </si>
  <si>
    <t>PV20230105</t>
  </si>
  <si>
    <t>OGCloud Limited - 廣州2台雲服務器續費 (02/2023 - 01/2024) CQ#100395 Total HKD21,540</t>
  </si>
  <si>
    <t>PV20230106</t>
  </si>
  <si>
    <t>Leung Hon Wa - Claim for Courier CQ#100397</t>
  </si>
  <si>
    <t>PV20230107</t>
  </si>
  <si>
    <t>AXA General Insurance Hong Kong Ltd - Joe 旅遊保險 20/1/2023 - 19/1/2024 CQ#100398</t>
  </si>
  <si>
    <t>PV20230108</t>
  </si>
  <si>
    <t>Yiu Wing Hong - Claim for parking fee CQ#100399</t>
  </si>
  <si>
    <t>PV20230110</t>
  </si>
  <si>
    <t>Chan Lai Ping - Claim for courier fee CQ#100401</t>
  </si>
  <si>
    <t>PV20230201</t>
  </si>
  <si>
    <t>Champion Lord Ltd - 青衣租金 CQ#100402</t>
  </si>
  <si>
    <t>PV20230202</t>
  </si>
  <si>
    <t>PV20230203</t>
  </si>
  <si>
    <t>OGCloud Limited - 廣州一區3台雲服務器續費 (03/2023 - 02/2024) CQ#100404 Total HKD22,531</t>
  </si>
  <si>
    <t>PV20230204</t>
  </si>
  <si>
    <t>Yiu Wing Hong - Claim for parking fee CQ#100405</t>
  </si>
  <si>
    <t>RV20230101</t>
  </si>
  <si>
    <t>China Tax Paid (RPT)</t>
  </si>
  <si>
    <t>Payment from {HZ} (07/2022 - 09/2022) 增值稅 RMB3,033.60</t>
  </si>
  <si>
    <t>RV20230102</t>
  </si>
  <si>
    <t>RV20230103</t>
  </si>
  <si>
    <t>Cash from Alexdrew Investments Ltd for test payment USD10</t>
  </si>
  <si>
    <t>RV20230104</t>
  </si>
  <si>
    <t>Payment from {SH} (09/2022 - 09/2022) 增值稅 RMB9,446.96</t>
  </si>
  <si>
    <t>RV20230105</t>
  </si>
  <si>
    <t>Payment from {NJ} (10/2022 - 12/2022) 增值稅 RMB4,113.46</t>
  </si>
  <si>
    <t>PV20230112</t>
  </si>
  <si>
    <t>Bank confirmation fees</t>
  </si>
  <si>
    <t>RV20230106</t>
  </si>
  <si>
    <t>Payment from {CD} (11/2022 - 11/2022) 增值稅 RMB1,566.65</t>
  </si>
  <si>
    <t>RV20230107</t>
  </si>
  <si>
    <t>Payment from {HZ} (10/2022 - 11/2022) 增值稅 RMB1,995.67</t>
  </si>
  <si>
    <t>PV20230205</t>
  </si>
  <si>
    <t>Exchange differences (RMB500,000 to HKD578,155)</t>
  </si>
  <si>
    <t>PV20230209</t>
  </si>
  <si>
    <t>Yiu Wing Hong - Claim for parking fee CQ#100411</t>
  </si>
  <si>
    <t>GJ20230105</t>
  </si>
  <si>
    <t>GJ20230106</t>
  </si>
  <si>
    <t>GJ20230107</t>
  </si>
  <si>
    <t>LBS HK Consultant Fee 01/2023 {LBSC}</t>
  </si>
  <si>
    <t>GJ20230108</t>
  </si>
  <si>
    <t>Accrual for MPF 01/2023</t>
  </si>
  <si>
    <t>Accrual for Salary 01/2023</t>
  </si>
  <si>
    <t>PV20230211</t>
  </si>
  <si>
    <t>Exchange RMB480,000 to HKD</t>
  </si>
  <si>
    <t>PV20230214</t>
  </si>
  <si>
    <t>Yiu Wing Hong - Claim for parking fee CQ#100413</t>
  </si>
  <si>
    <t>PV20230215</t>
  </si>
  <si>
    <t>Chan Lai Ping - Claim for courier fee CQ#100414</t>
  </si>
  <si>
    <t>PV20230301</t>
  </si>
  <si>
    <t>Champion Lord Ltd - 青衣租金 CQ#100415</t>
  </si>
  <si>
    <t>PV20230302</t>
  </si>
  <si>
    <t>RV20230201</t>
  </si>
  <si>
    <t>China Tax Paid (OG)</t>
  </si>
  <si>
    <t>Payment from {BJ} (10/2022 - 12/2022) 增值稅 RMB15,469.61</t>
  </si>
  <si>
    <t>RV20230202</t>
  </si>
  <si>
    <t>RV20230203</t>
  </si>
  <si>
    <t>Payment from {TJ} (12/2022 - 12/2022) 增值稅 RMB431.29</t>
  </si>
  <si>
    <t>RV20230204</t>
  </si>
  <si>
    <t>Payment from {ZHa} (09/2022 - 10/2022) 增值稅 RMB3,575.93</t>
  </si>
  <si>
    <t>RV20230205</t>
  </si>
  <si>
    <t>Payment from {FS} (12/2022 - 12/2022) 增值稅 RMB2,723.12</t>
  </si>
  <si>
    <t>RV20230206</t>
  </si>
  <si>
    <t>RV20230108</t>
  </si>
  <si>
    <t>Commission income from Jet Power</t>
  </si>
  <si>
    <t>PV20230113</t>
  </si>
  <si>
    <t>Bank confirmation for audit purposes</t>
  </si>
  <si>
    <t>RV20230207</t>
  </si>
  <si>
    <t>Cash from Alexdrew Investments Ltd USD88,774,650 @ 7.828</t>
  </si>
  <si>
    <t>RV20230109</t>
  </si>
  <si>
    <t>Bank interest income RMB65.12</t>
  </si>
  <si>
    <t>Bank interest income</t>
  </si>
  <si>
    <t>IV20230101</t>
  </si>
  <si>
    <t>Royalty Income (RPT)</t>
  </si>
  <si>
    <t>專營權收入 01/2023 {SZ} RMB138,894.97</t>
  </si>
  <si>
    <t>IV20230102</t>
  </si>
  <si>
    <t>專營權收入 01/2023 {DG} RMB32,000.02</t>
  </si>
  <si>
    <t>IV20230103</t>
  </si>
  <si>
    <t>專營權收入 01/2023 {BJa} RMB76,065.44</t>
  </si>
  <si>
    <t>IV20230104</t>
  </si>
  <si>
    <t>專營權收入 01/2023 {GZ} RMB150,182.49</t>
  </si>
  <si>
    <t>IV20230105</t>
  </si>
  <si>
    <t>專營權收入 01/2023 {SH} RMB130,921.09</t>
  </si>
  <si>
    <t>IV20230106</t>
  </si>
  <si>
    <t>專營權收入 01/2023 {XM} RMB16,489.34</t>
  </si>
  <si>
    <t>IV20230107</t>
  </si>
  <si>
    <t>專營權收入 01/2023 {HZ} RMB14,817.75</t>
  </si>
  <si>
    <t>IV20230108</t>
  </si>
  <si>
    <t>專營權收入 01/2023 {NJ} RMB20,901.64</t>
  </si>
  <si>
    <t>IV20230109</t>
  </si>
  <si>
    <t>專營權收入 01/2023 {TJ} RMB6,980.06</t>
  </si>
  <si>
    <t>IV20230110</t>
  </si>
  <si>
    <t>專營權收入 01/2023 {CQ} RMB10,128.84</t>
  </si>
  <si>
    <t>IV20230111</t>
  </si>
  <si>
    <t>專營權收入 01/2023 {FSa} RMB40,863.71</t>
  </si>
  <si>
    <t>IV20230112</t>
  </si>
  <si>
    <t>專營權收入 01/2023 {CS} RMB11,317.54</t>
  </si>
  <si>
    <t>IV20230113</t>
  </si>
  <si>
    <t>專營權收入 01/2023 {HN} RMB5,977.75</t>
  </si>
  <si>
    <t>IV20230114</t>
  </si>
  <si>
    <t>專營權收入 01/2023 {CD} RMB25,016.06</t>
  </si>
  <si>
    <t>IV20230115</t>
  </si>
  <si>
    <t>專營權收入 01/2023 {WXa} RMB17,987.16</t>
  </si>
  <si>
    <t>IV20230116</t>
  </si>
  <si>
    <t>專營權收入 01/2023 {NN} RMB15,850.01</t>
  </si>
  <si>
    <t>IV20230117</t>
  </si>
  <si>
    <t>專營權收入 01/2023 {WH} RMB11,377.62</t>
  </si>
  <si>
    <t>IV20230118</t>
  </si>
  <si>
    <t>專營權收入 01/2023 {FZ} RMB8,056.85</t>
  </si>
  <si>
    <t>IV20230119</t>
  </si>
  <si>
    <t>專營權收入 01/2023 {XA} RMB1,935.34</t>
  </si>
  <si>
    <t>IV20230120</t>
  </si>
  <si>
    <t>專營權收入 01/2023 {JM} RMB9,138.35</t>
  </si>
  <si>
    <t>IV20230121</t>
  </si>
  <si>
    <t>專營權收入 01/2023 {ZHa} RMB26,309.08</t>
  </si>
  <si>
    <t>RV20230208</t>
  </si>
  <si>
    <t>Payment from {GZ} (10/2022 - 10/2022) 增值稅 RMB10,726.90</t>
  </si>
  <si>
    <t>RV20230209</t>
  </si>
  <si>
    <t>Payment from {SH} (10/2022 - 10/2022) 增值稅 RMB8,725.50</t>
  </si>
  <si>
    <t>RV20230210</t>
  </si>
  <si>
    <t>Payment from {WX} (11/2022 - 12/2022) 增值稅 RMB2,461.12</t>
  </si>
  <si>
    <t>RV20230211</t>
  </si>
  <si>
    <t>RV20230212</t>
  </si>
  <si>
    <t>Payment from {CD} (12/2022 - 12/2022) 增值稅 RMB1,448.33</t>
  </si>
  <si>
    <t>PV20230303</t>
  </si>
  <si>
    <t>Leung Hon Wa - Claim for courier &amp; travelling fee CQ#100418</t>
  </si>
  <si>
    <t>PV20230304</t>
  </si>
  <si>
    <t>Wang Chung Sports Goods Co. - 50% payment for 8cm 三角腰鼓水晶(金字) 70pcs CQ#100419</t>
  </si>
  <si>
    <t>RV20230213</t>
  </si>
  <si>
    <t>Payment from {SZ} (12/2022 - 12/2022) 增值稅 RMB9,901.21</t>
  </si>
  <si>
    <t>RV20230301</t>
  </si>
  <si>
    <t>Payment from {HZ} (12/2022 - 12/2022) 增值稅 RMB927.52</t>
  </si>
  <si>
    <t>PV20230306</t>
  </si>
  <si>
    <t>Studio City Developments Ltd - 80% payment for press conference at Macau CQ#100365</t>
  </si>
  <si>
    <t>PV20230307</t>
  </si>
  <si>
    <t>陳燕妮 - 22/3 公雞葡國美食包場晚飯訂金</t>
  </si>
  <si>
    <t>PV20230308</t>
  </si>
  <si>
    <t>心悅餐飲管理有限公司 - 23/3 晚飯4圍訂金 MOP5,000</t>
  </si>
  <si>
    <t>PV20230310</t>
  </si>
  <si>
    <t>SuperHub Ltd - 48pcs of Office 365 for PRC (24/2/2023 - 23/2/2024) Total: HK$27,444 CQ#100422</t>
  </si>
  <si>
    <t>PV20230311</t>
  </si>
  <si>
    <t>Studio City Developments Ltd - Balance payment for press conference at Macau CQ#100425</t>
  </si>
  <si>
    <t>PV20230312</t>
  </si>
  <si>
    <t>Manulife (International) Limited - Medical Insurance (1/3/2023 - 29/2/2024) Total: 33,440 CQ#100423</t>
  </si>
  <si>
    <t>IV20230201</t>
  </si>
  <si>
    <t>專營權收入 02/2023 {SZ} RMB163,844.07</t>
  </si>
  <si>
    <t>IV20230202</t>
  </si>
  <si>
    <t>專營權收入 02/2023 {DG} RMB38,892.52</t>
  </si>
  <si>
    <t>IV20230203</t>
  </si>
  <si>
    <t>專營權收入 02/2023 {BJa} RMB92,619.16</t>
  </si>
  <si>
    <t>IV20230204</t>
  </si>
  <si>
    <t>專營權收入 02/2023 {GZ} RMB176,299.07</t>
  </si>
  <si>
    <t>IV20230205</t>
  </si>
  <si>
    <t>專營權收入 02/2023 {SH} RMB143,791.71</t>
  </si>
  <si>
    <t>IV20230206</t>
  </si>
  <si>
    <t>專營權收入 02/2023 {XM} RMB15,348.44</t>
  </si>
  <si>
    <t>IV20230207</t>
  </si>
  <si>
    <t>專營權收入 02/2023 {HZ} RMB16,017.98</t>
  </si>
  <si>
    <t>IV20230208</t>
  </si>
  <si>
    <t>專營權收入 02/2023 {NJ} RMB22,519.35</t>
  </si>
  <si>
    <t>IV20230209</t>
  </si>
  <si>
    <t>專營權收入 02/2023 {TJ} RMB8,234.62</t>
  </si>
  <si>
    <t>IV20230210</t>
  </si>
  <si>
    <t>專營權收入 02/2023 {CQ} RMB10,615.81</t>
  </si>
  <si>
    <t>IV20230211</t>
  </si>
  <si>
    <t>專營權收入 02/2023 {FSa} RMB46,253.88</t>
  </si>
  <si>
    <t>IV20230212</t>
  </si>
  <si>
    <t>專營權收入 02/2023 {CS} RMB15,175.98</t>
  </si>
  <si>
    <t>IV20230213</t>
  </si>
  <si>
    <t>專營權收入 02/2023 {HN} RMB6,633.30</t>
  </si>
  <si>
    <t>IV20230214</t>
  </si>
  <si>
    <t>專營權收入 02/2023 {CD} RMB26,994.82</t>
  </si>
  <si>
    <t>IV20230215</t>
  </si>
  <si>
    <t>專營權收入 02/2023 {WXa} RMB21,934.22</t>
  </si>
  <si>
    <t>IV20230216</t>
  </si>
  <si>
    <t>專營權收入 02/2023 {NN} RMB17,625.69</t>
  </si>
  <si>
    <t>IV20230217</t>
  </si>
  <si>
    <t>專營權收入 02/2023 {WH} RMB14,011.97</t>
  </si>
  <si>
    <t>IV20230218</t>
  </si>
  <si>
    <t>專營權收入 02/2023 {FZ} RMB11,083.61</t>
  </si>
  <si>
    <t>IV20230219</t>
  </si>
  <si>
    <t>專營權收入 02/2023 {XA} RMB2,013.40</t>
  </si>
  <si>
    <t>IV20230220</t>
  </si>
  <si>
    <t>專營權收入 02/2023 {JM} RMB9,945.04</t>
  </si>
  <si>
    <t>IV20230221</t>
  </si>
  <si>
    <t>專營權收入 02/2023 {ZHa} RMB28,957.51</t>
  </si>
  <si>
    <t>PV20230313</t>
  </si>
  <si>
    <t>Wang Chung Sports Goods Co. - 50% balance for 8cm 三角腰鼓水晶(金字) 70pcs CQ#100424</t>
  </si>
  <si>
    <t>GJ20230201</t>
  </si>
  <si>
    <t>LBS HK Consultant Fee 02/2023 {LBSC}</t>
  </si>
  <si>
    <t>Accrual for MPF 02/2023</t>
  </si>
  <si>
    <t>Accrual for Salary 02/2023</t>
  </si>
  <si>
    <t>RV20230214</t>
  </si>
  <si>
    <t>Payment from {DG} (12/2022 - 01/2023) 增值稅 RMB4,084.15</t>
  </si>
  <si>
    <t>RV20230215</t>
  </si>
  <si>
    <t>RV20230216</t>
  </si>
  <si>
    <t>Bank interest income RMB55.93</t>
  </si>
  <si>
    <t>RV20230217</t>
  </si>
  <si>
    <t>RV20230110</t>
  </si>
  <si>
    <t>GJ20230109</t>
  </si>
  <si>
    <t>Depreciation for Joe notebook &amp; PC</t>
  </si>
  <si>
    <t>GJ20230203</t>
  </si>
  <si>
    <t>GJ20230301</t>
  </si>
  <si>
    <t>GJ20230401</t>
  </si>
  <si>
    <t>GJ20230501</t>
  </si>
  <si>
    <t>GJ20230601</t>
  </si>
  <si>
    <t>GJ20230701</t>
  </si>
  <si>
    <t>GJ20230801</t>
  </si>
  <si>
    <t>GJ20230901</t>
  </si>
  <si>
    <t>GJ20231001</t>
  </si>
  <si>
    <t>GJ20231101</t>
  </si>
  <si>
    <t>GJ20231201</t>
  </si>
  <si>
    <t>GJ20240101</t>
  </si>
  <si>
    <t>Depreciation for Joe PC</t>
  </si>
  <si>
    <t>GJ20240201</t>
  </si>
  <si>
    <t>GJ20240301</t>
  </si>
  <si>
    <t>GJ20240401</t>
  </si>
  <si>
    <t>GJ20240501</t>
  </si>
  <si>
    <t>GJ20240601</t>
  </si>
  <si>
    <t>GJ20240701</t>
  </si>
  <si>
    <t>GJ20240801</t>
  </si>
  <si>
    <t>GJ20240901</t>
  </si>
  <si>
    <t>GJ20241001</t>
  </si>
  <si>
    <t>GJ20241101</t>
  </si>
  <si>
    <t>GJ20241201</t>
  </si>
  <si>
    <t>RV20230304</t>
  </si>
  <si>
    <t>PV20230314</t>
  </si>
  <si>
    <t>Sou Hoi (盈朗會展國際) - 桁架Backdrop製作連安裝及拆除 for Macau event CQ#100426</t>
  </si>
  <si>
    <t>PV20230315</t>
  </si>
  <si>
    <t>Wang Chung Sports Goods Co. - 50% deposit for 8cm 三角腰鼓水晶(金字) 72pcs CQ#100427</t>
  </si>
  <si>
    <t>PV20230317</t>
  </si>
  <si>
    <t>Yiu Wing Hong - Claim for parking fee CQ#100429</t>
  </si>
  <si>
    <t>RV20230305</t>
  </si>
  <si>
    <t>Payment from {SH} (11/2022 - 11/2022) 增值稅 RMB9,847.47</t>
  </si>
  <si>
    <t>RV20230306</t>
  </si>
  <si>
    <t>Payment from {GZ} (11/2022 - 11/2022) 增值稅 RMB6,233.47</t>
  </si>
  <si>
    <t>PV20230318</t>
  </si>
  <si>
    <t>Wang Chung Sports Goods Co. - 50% balance for 8cm 三角腰鼓水晶(金字) 72pcs CQ#100430</t>
  </si>
  <si>
    <t>PV20230401</t>
  </si>
  <si>
    <t>Champion Lord Ltd - 青衣租金 CQ#100432</t>
  </si>
  <si>
    <t>PV20230402</t>
  </si>
  <si>
    <t>PV20230403</t>
  </si>
  <si>
    <t>Wu Pui Chi - Claims for expenses of Macau Trip CQ#100437</t>
  </si>
  <si>
    <t>PV20230406</t>
  </si>
  <si>
    <t>MINZHI TAO - Consultant fee 03/2023 CQ#176481</t>
  </si>
  <si>
    <t>PV20230407</t>
  </si>
  <si>
    <t>MPF 03/2023</t>
  </si>
  <si>
    <t>Salary 03/2023</t>
  </si>
  <si>
    <t>PV20230321</t>
  </si>
  <si>
    <t>Bank charge for remittance to 公雞葡國美食</t>
  </si>
  <si>
    <t>RV20230307</t>
  </si>
  <si>
    <t>Reverse: 調整 {XA} 2022年特許權費 HK$83,484.36 / 8.5% x 6%</t>
  </si>
  <si>
    <t>RV20230308</t>
  </si>
  <si>
    <t>RV20230309</t>
  </si>
  <si>
    <t>Payment from {NJ} (01/2023 - 02/2023) 增值稅 RMB2,457.79</t>
  </si>
  <si>
    <t>RV20230310</t>
  </si>
  <si>
    <t>Payment from {CD} (01/2023 - 01/2023) 增值稅 RMB1,416.00</t>
  </si>
  <si>
    <t>RV20230311</t>
  </si>
  <si>
    <t>Payment from {GZ} (12/2022 - 12/2022) 增值稅 RMB11,038.89</t>
  </si>
  <si>
    <t>RV20230312</t>
  </si>
  <si>
    <t>Payment from {TJ} (01/2023 - 02/2023) 增值稅 RMB861.21</t>
  </si>
  <si>
    <t>RV20230313</t>
  </si>
  <si>
    <t>Payment from {DG} (02/2023 - 02/2023) 增值稅 RMB2,201.46</t>
  </si>
  <si>
    <t>RV20230314</t>
  </si>
  <si>
    <t>Payment from {HZ} (01/2023 - 01/2023) 增值稅 RMB838.74</t>
  </si>
  <si>
    <t>RV20230315</t>
  </si>
  <si>
    <t>Payment from {SH} (12/2022 - 01/2023) 增值稅 RMB16,964.36</t>
  </si>
  <si>
    <t>PV20230408</t>
  </si>
  <si>
    <t>Lam Cheuk Yee Dorothy - Claim for meal (Macau trip &amp; 總監dinner) CQ#100440</t>
  </si>
  <si>
    <t>Lam Cheuk Yee Dorothy - Claim for air tickets (Shanghai trip) CQ#100440</t>
  </si>
  <si>
    <t>GJ20230302</t>
  </si>
  <si>
    <t>Bank interest income RMB91.43</t>
  </si>
  <si>
    <t>RV20230316</t>
  </si>
  <si>
    <t>Payment from {SZ} (01/2023 - 01/2023) 增值稅 RMB7,861.98</t>
  </si>
  <si>
    <t>GJ20230303</t>
  </si>
  <si>
    <t>LBS HK Consultant Fee 03/2023 {LBSC}</t>
  </si>
  <si>
    <t>IV20230301</t>
  </si>
  <si>
    <t>專營權收入 03/2023 {SZ} RMB173,102.90</t>
  </si>
  <si>
    <t>IV20230302</t>
  </si>
  <si>
    <t>專營權收入 03/2023 {DG} RMB41,492.12</t>
  </si>
  <si>
    <t>IV20230303</t>
  </si>
  <si>
    <t>專營權收入 03/2023 {BJa} RMB101,850.01</t>
  </si>
  <si>
    <t>IV20230304</t>
  </si>
  <si>
    <t>專營權收入 03/2023 {GZ} RMB192,977.54</t>
  </si>
  <si>
    <t>IV20230305</t>
  </si>
  <si>
    <t>專營權收入 03/2023 {SH} RMB150,861.91</t>
  </si>
  <si>
    <t>IV20230306</t>
  </si>
  <si>
    <t>專營權收入 03/2023 {XM} RMB16,062.20</t>
  </si>
  <si>
    <t>IV20230307</t>
  </si>
  <si>
    <t>專營權收入 03/2023 {HZ} RMB16,629.97</t>
  </si>
  <si>
    <t>IV20230308</t>
  </si>
  <si>
    <t>專營權收入 03/2023 {NJ} RMB24,891.01</t>
  </si>
  <si>
    <t>IV20230309</t>
  </si>
  <si>
    <t>專營權收入 03/2023 {TJ} RMB10,218.17</t>
  </si>
  <si>
    <t>IV20230310</t>
  </si>
  <si>
    <t>專營權收入 03/2023 {CQ} RMB10,580.82</t>
  </si>
  <si>
    <t>IV20230311</t>
  </si>
  <si>
    <t>專營權收入 03/2023 {FSa} RMB47,437.42</t>
  </si>
  <si>
    <t>IV20230312</t>
  </si>
  <si>
    <t>專營權收入 03/2023 {CS} RMB18,891.07</t>
  </si>
  <si>
    <t>IV20230313</t>
  </si>
  <si>
    <t>專營權收入 03/2023 {HN} RMB7,372.80</t>
  </si>
  <si>
    <t>IV20230314</t>
  </si>
  <si>
    <t>專營權收入 03/2023 {CD} RMB27,311.04</t>
  </si>
  <si>
    <t>IV20230315</t>
  </si>
  <si>
    <t>專營權收入 03/2023 {WXa} RMB22,476.99</t>
  </si>
  <si>
    <t>IV20230316</t>
  </si>
  <si>
    <t>專營權收入 03/2023 {NN} RMB19,000.70</t>
  </si>
  <si>
    <t>IV20230317</t>
  </si>
  <si>
    <t>專營權收入 03/2023 {WH} RMB15,311.12</t>
  </si>
  <si>
    <t>IV20230318</t>
  </si>
  <si>
    <t>專營權收入 03/2023 {FZ} RMB11,574.19</t>
  </si>
  <si>
    <t>IV20230319</t>
  </si>
  <si>
    <t>專營權收入 03/2023 {XA} RMB1,957.49</t>
  </si>
  <si>
    <t>IV20230320</t>
  </si>
  <si>
    <t>專營權收入 03/2023 {JM} RMB10,472.17</t>
  </si>
  <si>
    <t>IV20230321</t>
  </si>
  <si>
    <t>專營權收入 03/2023 {ZHa} RMB30,728.78</t>
  </si>
  <si>
    <t>IV20230322</t>
  </si>
  <si>
    <t>專營權收入 03/2023 {ZS} RMB43,169.34</t>
  </si>
  <si>
    <t>IV20230122</t>
  </si>
  <si>
    <t>專營權收入 01/2023 {ZS} RMB35,962.12</t>
  </si>
  <si>
    <t>IV20230222</t>
  </si>
  <si>
    <t>專營權收入 02/2023 {ZS} RMB39,625.07</t>
  </si>
  <si>
    <t>PV20230409</t>
  </si>
  <si>
    <t>Chan Lai Ping - Claim for courier fee CQ#100441</t>
  </si>
  <si>
    <t>PV20230412</t>
  </si>
  <si>
    <t>肯尼斯專業攝影一人有限公司 - 澳門發佈會攝影費用 CQ#100442</t>
  </si>
  <si>
    <t>RV20230401</t>
  </si>
  <si>
    <t>Interest income from BCC time depoist</t>
  </si>
  <si>
    <t>PV20230415</t>
  </si>
  <si>
    <t>Exchange from BCC HKD C/A to USD80,000,000</t>
  </si>
  <si>
    <t>PV20230418</t>
  </si>
  <si>
    <t>Chan Lai Ping - Claim for courier fee CQ#100443</t>
  </si>
  <si>
    <t>RV20230402</t>
  </si>
  <si>
    <t>Payment from {ZHa} (11/2022 - 12/2022) 增值稅 RMB3,668.46</t>
  </si>
  <si>
    <t>RV20230403</t>
  </si>
  <si>
    <t>Payment from {GZ} (01/2023 - 01/2023) 增值稅 RMB8,500.90</t>
  </si>
  <si>
    <t>RV20230404</t>
  </si>
  <si>
    <t>Payment from {GZ} (02/2023 - 02/2023) 增值稅 RMB9,979.19</t>
  </si>
  <si>
    <t>IV20230123</t>
  </si>
  <si>
    <t>專營權費用2023年1月份 MOP138,258.27 @0.97 {MAC}</t>
  </si>
  <si>
    <t>IV20230124</t>
  </si>
  <si>
    <t>專營權費用2023年1月份 TWD1,319,902.73 @0.26 {LENT}</t>
  </si>
  <si>
    <t>IV20230223</t>
  </si>
  <si>
    <t>專營權費用2023年2月份 MOP138,434.14 @0.97 {MAC}</t>
  </si>
  <si>
    <t>IV20230224</t>
  </si>
  <si>
    <t>專營權費用2023年2月份 TWD1,323,363.73 @0.26 {LENT}</t>
  </si>
  <si>
    <t>IV20230323</t>
  </si>
  <si>
    <t>專營權費用2023年3月份 MOP144,687.54 @0.97 {MAC}</t>
  </si>
  <si>
    <t>IV20230324</t>
  </si>
  <si>
    <t>專營權費用2023年3月份 TWD1,338,333.04 @0.26 {LENT}</t>
  </si>
  <si>
    <t>PV20230501</t>
  </si>
  <si>
    <t>MINZHI TAO - Consultant fee 04/2023 CQ#100444</t>
  </si>
  <si>
    <t>PV20230502</t>
  </si>
  <si>
    <t>Yiu Wing Hong - Claim for parking fee CQ#100445</t>
  </si>
  <si>
    <t>PV20230503</t>
  </si>
  <si>
    <t>Champion Lord Ltd - 青衣租金 CQ#100446</t>
  </si>
  <si>
    <t>RV20230405</t>
  </si>
  <si>
    <t>RV20230406</t>
  </si>
  <si>
    <t>Payment from {CD} (02/2023 - 02/2023) 增值稅 RMB1,528.01</t>
  </si>
  <si>
    <t>RV20230407</t>
  </si>
  <si>
    <t>RV20230408</t>
  </si>
  <si>
    <t>RV20230409</t>
  </si>
  <si>
    <t>Payment from {SZ} (02/2023 - 02/2023) 增值稅 RMB9,274.19</t>
  </si>
  <si>
    <t>RV20230410</t>
  </si>
  <si>
    <t>Payment from {HZ} (02/2023 - 02/2023) 增值稅 RMB906.68</t>
  </si>
  <si>
    <t>PV20230505</t>
  </si>
  <si>
    <t>Chan Lai Ping - Claim for courier fee CQ#100448</t>
  </si>
  <si>
    <t>RV20230411</t>
  </si>
  <si>
    <t>Payment from {FSa} (01/2023 - 03/2023) 增值稅 RMB7,616.32</t>
  </si>
  <si>
    <t>PV20230506</t>
  </si>
  <si>
    <t>Accrual for MPF 04/2023</t>
  </si>
  <si>
    <t>Accrual for Salary 04/2023</t>
  </si>
  <si>
    <t>RV20230412</t>
  </si>
  <si>
    <t>RV20230413</t>
  </si>
  <si>
    <t>Payment from {SH} (02/2023 - 02/2023) 增值稅 RMB8,139.15</t>
  </si>
  <si>
    <t>GJ20230402</t>
  </si>
  <si>
    <t>LBS HK Consultant Fee {LBSC}</t>
  </si>
  <si>
    <t>Bank interest income RMB164.65</t>
  </si>
  <si>
    <t>Bank interest income USD302.09</t>
  </si>
  <si>
    <t>Cheque book fee</t>
  </si>
  <si>
    <t>IV20230401</t>
  </si>
  <si>
    <t>專營權收入 04/2023 {SZ} RMB177,010.10</t>
  </si>
  <si>
    <t>IV20230402</t>
  </si>
  <si>
    <t>專營權收入 04/2023 {DG} RMB42,634.64</t>
  </si>
  <si>
    <t>IV20230403</t>
  </si>
  <si>
    <t>專營權收入 04/2023 {BJa} RMB96,752.50</t>
  </si>
  <si>
    <t>IV20230404</t>
  </si>
  <si>
    <t>專營權收入 04/2023 {GZ} RMB205,366.66</t>
  </si>
  <si>
    <t>IV20230405</t>
  </si>
  <si>
    <t>專營權收入 04/2023 {SH} RMB155,932.73</t>
  </si>
  <si>
    <t>IV20230406</t>
  </si>
  <si>
    <t>專營權收入 04/2023 {XM} RMB15,820.57</t>
  </si>
  <si>
    <t>IV20230407</t>
  </si>
  <si>
    <t>專營權收入 04/2023 {HZ} RMB16,765.96</t>
  </si>
  <si>
    <t>IV20230408</t>
  </si>
  <si>
    <t>專營權收入 04/2023 {NJ} RMB25,123.96</t>
  </si>
  <si>
    <t>IV20230409</t>
  </si>
  <si>
    <t>專營權收入 04/2023 {TJ} RMB10,862.97</t>
  </si>
  <si>
    <t>IV20230410</t>
  </si>
  <si>
    <t>專營權收入 04/2023 {CQ} RMB10,920.35</t>
  </si>
  <si>
    <t>IV20230411</t>
  </si>
  <si>
    <t>專營權收入 04/2023 {FSa} RMB47,678.05</t>
  </si>
  <si>
    <t>IV20230412</t>
  </si>
  <si>
    <t>專營權收入 04/2023 {CS} RMB20,001.43</t>
  </si>
  <si>
    <t>IV20230413</t>
  </si>
  <si>
    <t>專營權收入 04/2023 {HN} RMB7,385.55</t>
  </si>
  <si>
    <t>IV20230414</t>
  </si>
  <si>
    <t>專營權收入 04/2023 {CD} RMB26,953.00</t>
  </si>
  <si>
    <t>IV20230415</t>
  </si>
  <si>
    <t>專營權收入 04/2023 {WXa} RMB23,070.33</t>
  </si>
  <si>
    <t>IV20230416</t>
  </si>
  <si>
    <t>專營權收入 04/2023 {NN} RMB19,325.83</t>
  </si>
  <si>
    <t>IV20230417</t>
  </si>
  <si>
    <t>專營權收入 04/2023 {WH} RMB16,438.45</t>
  </si>
  <si>
    <t>IV20230418</t>
  </si>
  <si>
    <t>專營權收入 04/2023 {FZ} RMB12,248.12</t>
  </si>
  <si>
    <t>IV20230419</t>
  </si>
  <si>
    <t>專營權收入 04/2023 {XA} RMB613.79</t>
  </si>
  <si>
    <t>IV20230420</t>
  </si>
  <si>
    <t>專營權收入 04/2023 {JM} RMB11,460.81</t>
  </si>
  <si>
    <t>IV20230421</t>
  </si>
  <si>
    <t>專營權收入 04/2023 {ZHa} RMB29,835.89</t>
  </si>
  <si>
    <t>IV20230422</t>
  </si>
  <si>
    <t>專營權收入 04/2023 {ZS} RMB46,559.12</t>
  </si>
  <si>
    <t>IV20230423</t>
  </si>
  <si>
    <t>專營權收入 04/2023 {MAC} MOP144,697.03</t>
  </si>
  <si>
    <t>IV20230424</t>
  </si>
  <si>
    <t>專營權收入 04/2023 {LENT} TWD1,363,677.50</t>
  </si>
  <si>
    <t>PV20230508</t>
  </si>
  <si>
    <t>PV20230510</t>
  </si>
  <si>
    <t>The Government of the HKSAR BR Fee (2/6/23 - 1/6/24) CQ#100450</t>
  </si>
  <si>
    <t>PV20230512</t>
  </si>
  <si>
    <t>Chan Hung San - 20% deposit for business portrait photography CQ#100452</t>
  </si>
  <si>
    <t>GJ20230110</t>
  </si>
  <si>
    <t>Provision for bonus</t>
  </si>
  <si>
    <t>GJ20230204</t>
  </si>
  <si>
    <t>GJ20230304</t>
  </si>
  <si>
    <t>GJ20230403</t>
  </si>
  <si>
    <t>GJ20230502</t>
  </si>
  <si>
    <t>GJ20230602</t>
  </si>
  <si>
    <t>GJ20230702</t>
  </si>
  <si>
    <t>GJ20230802</t>
  </si>
  <si>
    <t>GJ20230902</t>
  </si>
  <si>
    <t>GJ20231002</t>
  </si>
  <si>
    <t>GJ20231102</t>
  </si>
  <si>
    <t>GJ20231202</t>
  </si>
  <si>
    <t>RV20230414</t>
  </si>
  <si>
    <t>GJ20230111</t>
  </si>
  <si>
    <t>Provision for audit fee</t>
  </si>
  <si>
    <t>GJ20230205</t>
  </si>
  <si>
    <t>GJ20230305</t>
  </si>
  <si>
    <t>GJ20230404</t>
  </si>
  <si>
    <t>GJ20230503</t>
  </si>
  <si>
    <t>GJ20230603</t>
  </si>
  <si>
    <t>GJ20230703</t>
  </si>
  <si>
    <t>GJ20230803</t>
  </si>
  <si>
    <t>GJ20230903</t>
  </si>
  <si>
    <t>GJ20231003</t>
  </si>
  <si>
    <t>GJ20231103</t>
  </si>
  <si>
    <t>GJ20231203</t>
  </si>
  <si>
    <t>PV20230513</t>
  </si>
  <si>
    <t>Chan Lai Ping - Claim for courier fee CQ#100453</t>
  </si>
  <si>
    <t>RV20230501</t>
  </si>
  <si>
    <t>RV20230502</t>
  </si>
  <si>
    <t>RV20230503</t>
  </si>
  <si>
    <t>Payment from {ZHa} (01/2023 - 03/2023) 增值稅 RMB4,867.66</t>
  </si>
  <si>
    <t>PV20230514</t>
  </si>
  <si>
    <t>RV20230504</t>
  </si>
  <si>
    <t>Payment from {ZS} (03/2023 - 02/2023) 增值稅 RMB6,739.88</t>
  </si>
  <si>
    <t>RV20230505</t>
  </si>
  <si>
    <t>Payment from {TJ} (03/2023 - 04/2023) 增值稅 RMB1,193.28</t>
  </si>
  <si>
    <t>RV20230506</t>
  </si>
  <si>
    <t>Payment from {GZ} (03/2023 - 03/2023) 增值稅 RMB10,923.26</t>
  </si>
  <si>
    <t>RV20230507</t>
  </si>
  <si>
    <t>RV20230508</t>
  </si>
  <si>
    <t>Payment from {CD} (03/2023 - 03/2023) 增值稅 RMB1,545.91</t>
  </si>
  <si>
    <t>RV20230509</t>
  </si>
  <si>
    <t>Payment from {NJ} (03/2023 - 04/2023) 增值稅 RMB2,831.04</t>
  </si>
  <si>
    <t>RV20230510</t>
  </si>
  <si>
    <t>Time deposit interest income USD129,356.11</t>
  </si>
  <si>
    <t>PV20230601</t>
  </si>
  <si>
    <t>Ma Kwai Kam - Claims for entertainment CQ#100454</t>
  </si>
  <si>
    <t>PV20230602</t>
  </si>
  <si>
    <t>Yiu Wing Hong - Claims for parking fee CQ#100455</t>
  </si>
  <si>
    <t>PV20230603</t>
  </si>
  <si>
    <t>Champion Lord Ltd - 青衣租金 CQ#100456</t>
  </si>
  <si>
    <t>PV20230605</t>
  </si>
  <si>
    <t>MINZHI TAO - Consultant fee 05/2023 CQ#100458</t>
  </si>
  <si>
    <t>PV20230606</t>
  </si>
  <si>
    <t>RV20230511</t>
  </si>
  <si>
    <t>Payment from {SZ} (03/2023 - 03/2023) 增值稅 RMB9,798.28</t>
  </si>
  <si>
    <t>RV20230512</t>
  </si>
  <si>
    <t>Payment from {DG} (03/2023 - 04/2023) 增值稅 RMB4,761.89</t>
  </si>
  <si>
    <t>RV20230513</t>
  </si>
  <si>
    <t>Payment from {FSa} (04/2023 - 04/2023) 增值稅 RMB2,698.76</t>
  </si>
  <si>
    <t>RV20230514</t>
  </si>
  <si>
    <t>Payment from {GZ} (04/2023 - 04/2023) 增值稅 RMB11,624.53</t>
  </si>
  <si>
    <t>RV20230515</t>
  </si>
  <si>
    <t>Payment from {SH} (03/2023 - 03/2023) 增值稅 RMB8,539.35</t>
  </si>
  <si>
    <t>RV20230516</t>
  </si>
  <si>
    <t>Payment from {HZ} (03/2023 - 03/2023) 增值稅 RMB941.32</t>
  </si>
  <si>
    <t>PV20230607</t>
  </si>
  <si>
    <t>Accrual for MPF 05/2023</t>
  </si>
  <si>
    <t>Accrual for Salary 05/2023</t>
  </si>
  <si>
    <t>GJ20230504</t>
  </si>
  <si>
    <t>Bank interest income RMB264.53</t>
  </si>
  <si>
    <t>GJ20230505</t>
  </si>
  <si>
    <t>PV20230517</t>
  </si>
  <si>
    <t>PV20230518</t>
  </si>
  <si>
    <t>RV20230518</t>
  </si>
  <si>
    <t>IV20230501</t>
  </si>
  <si>
    <t>專營權收入 05/2023 {SZ} RMB184,959.77</t>
  </si>
  <si>
    <t>IV20230502</t>
  </si>
  <si>
    <t>專營權收入 05/2023 {DG} RMB44,490.42</t>
  </si>
  <si>
    <t>IV20230503</t>
  </si>
  <si>
    <t>專營權收入 05/2023 {BJa} RMB100,398.82</t>
  </si>
  <si>
    <t>IV20230504</t>
  </si>
  <si>
    <t>專營權收入 05/2023 {GZ} RMB212,982.88</t>
  </si>
  <si>
    <t>IV20230505</t>
  </si>
  <si>
    <t>專營權收入 05/2023 {SH} RMB157,990.08</t>
  </si>
  <si>
    <t>IV20230506</t>
  </si>
  <si>
    <t>專營權收入 05/2023 {XM} RMB16,465.46</t>
  </si>
  <si>
    <t>IV20230507</t>
  </si>
  <si>
    <t>專營權收入 05/2023 {HZ} RMB17,192.05</t>
  </si>
  <si>
    <t>IV20230508</t>
  </si>
  <si>
    <t>專營權收入 05/2023 {NJ} RMB26,006.35</t>
  </si>
  <si>
    <t>IV20230509</t>
  </si>
  <si>
    <t>專營權收入 05/2023 {TJ} RMB10,480.99</t>
  </si>
  <si>
    <t>IV20230510</t>
  </si>
  <si>
    <t>專營權收入 05/2023 {CQ} RMB10,614.56</t>
  </si>
  <si>
    <t>IV20230511</t>
  </si>
  <si>
    <t>專營權收入 05/2023 {FSa} RMB48,394.19</t>
  </si>
  <si>
    <t>IV20230512</t>
  </si>
  <si>
    <t>專營權收入 05/2023 {CS} RMB21,350.63</t>
  </si>
  <si>
    <t>IV20230513</t>
  </si>
  <si>
    <t>專營權收入 05/2023 {HN} RMB7,313.95</t>
  </si>
  <si>
    <t>IV20230514</t>
  </si>
  <si>
    <t>專營權收入 05/2023 {CD} RMB27,015.52</t>
  </si>
  <si>
    <t>IV20230515</t>
  </si>
  <si>
    <t>專營權收入 05/2023 {WXa} RMB23,205.18</t>
  </si>
  <si>
    <t>IV20230516</t>
  </si>
  <si>
    <t>專營權收入 05/2023 {NN} RMB21,099.83</t>
  </si>
  <si>
    <t>IV20230517</t>
  </si>
  <si>
    <t>專營權收入 05/2023 {WH} RMB17,827.94</t>
  </si>
  <si>
    <t>IV20230518</t>
  </si>
  <si>
    <t>專營權收入 05/2023 {FZ} RMB12,207.23</t>
  </si>
  <si>
    <t>IV20230519</t>
  </si>
  <si>
    <t>專營權收入 05/2023 {XA} RMB680.60</t>
  </si>
  <si>
    <t>IV20230520</t>
  </si>
  <si>
    <t>專營權收入 05/2023 {JM} RMB11,955.00</t>
  </si>
  <si>
    <t>IV20230521</t>
  </si>
  <si>
    <t>專營權收入 05/2023 {ZHa} RMB32,187.12</t>
  </si>
  <si>
    <t>IV20230522</t>
  </si>
  <si>
    <t>專營權收入 05/2023 {ZS} RMB50,966.15</t>
  </si>
  <si>
    <t>IV20230523</t>
  </si>
  <si>
    <t>專營權收入 05/2023 {MAC} MOP152,522.49</t>
  </si>
  <si>
    <t>IV20230524</t>
  </si>
  <si>
    <t>專營權收入 05/2023 {LENT} TWD1,387,720.49</t>
  </si>
  <si>
    <t>RV20230517</t>
  </si>
  <si>
    <t>PV20230608</t>
  </si>
  <si>
    <t>Chow Tai Fook Jewellery Co, Ltd - 20年服務獎紀念金章1個 CQ#100459</t>
  </si>
  <si>
    <t>PV20230609</t>
  </si>
  <si>
    <t>Leung Hon Wa - Claims for courier CQ#100460</t>
  </si>
  <si>
    <t>PV20230610</t>
  </si>
  <si>
    <t>Chan Hung San - 80% balance for business portrait photography CQ#100461</t>
  </si>
  <si>
    <t>PV20230611</t>
  </si>
  <si>
    <t>Yiu Wing Hong - Claims for parking fee CQ#100462</t>
  </si>
  <si>
    <t>PV20230612</t>
  </si>
  <si>
    <t>Chan Shun Man Michael - Oversea working allowance (02/2023 - 05/2023) CQ#100463</t>
  </si>
  <si>
    <t>PV20230613</t>
  </si>
  <si>
    <t>Lam Cheuk Yee Dorothy - Claim for air tickets and hotel fee (Taiwan trip) CQ#100464</t>
  </si>
  <si>
    <t>PV20230614</t>
  </si>
  <si>
    <t>Bank charges for company search</t>
  </si>
  <si>
    <t>RV20230601</t>
  </si>
  <si>
    <t>Time deposit interest income USD131,691.33</t>
  </si>
  <si>
    <t>RV20230602</t>
  </si>
  <si>
    <t>Payment from {DG} (05/2023 - 05/2023) 增值稅 RMB2,518.33</t>
  </si>
  <si>
    <t>RV20230603</t>
  </si>
  <si>
    <t>Payment from {HZ} (04/2023 - 04/2023) 增值稅 RMB949.02</t>
  </si>
  <si>
    <t>RV20230604</t>
  </si>
  <si>
    <t>Payment from {CD} (04/2023 - 04/2023) 增值稅 RMB1,525.64</t>
  </si>
  <si>
    <t>RV20230605</t>
  </si>
  <si>
    <t>RV20230606</t>
  </si>
  <si>
    <t>Payment from {SH} (04/2023 - 04/2023) 增值稅 RMB8,826.38</t>
  </si>
  <si>
    <t>RV20230607</t>
  </si>
  <si>
    <t>Payment from {SZ} (04/2023 - 04/2023) 增值稅 RMB10,019.44</t>
  </si>
  <si>
    <t>RV20230608</t>
  </si>
  <si>
    <t>Payment from {GZ} (05/2023 - 05/2023) 增值稅 RMB12,055.64</t>
  </si>
  <si>
    <t>RV20230609</t>
  </si>
  <si>
    <t>RV20230611</t>
  </si>
  <si>
    <t>Payment from {TJ} (05/2023 - 05/2023) 增值稅 RMB593.26</t>
  </si>
  <si>
    <t>PV20230701</t>
  </si>
  <si>
    <t>Champion Lord Ltd - 青衣租金 CQ#100466</t>
  </si>
  <si>
    <t>PV20230702</t>
  </si>
  <si>
    <t>MINZHI TAO - Consultant fee 06/2023 CQ#100467</t>
  </si>
  <si>
    <t>PV20230703</t>
  </si>
  <si>
    <t>RV20230610</t>
  </si>
  <si>
    <t>Bank interest income - BOC C/A</t>
  </si>
  <si>
    <t>RV20230612</t>
  </si>
  <si>
    <t>Bank interest income - BOC S/A RMB363.76</t>
  </si>
  <si>
    <t>Bank interest income - BOC S/A</t>
  </si>
  <si>
    <t>RV20230613</t>
  </si>
  <si>
    <t>RV20230614</t>
  </si>
  <si>
    <t>Bank interest income - BCC S/A</t>
  </si>
  <si>
    <t>PV20230617</t>
  </si>
  <si>
    <t>PV20230705</t>
  </si>
  <si>
    <t>Accrual for MPF 06/2023</t>
  </si>
  <si>
    <t>Accrual for Salary 06/2023</t>
  </si>
  <si>
    <t>GJ20230604</t>
  </si>
  <si>
    <t>IV20230601</t>
  </si>
  <si>
    <t>專營權收入 06/2023 {SZ} RMB183,728.83</t>
  </si>
  <si>
    <t>IV20230602</t>
  </si>
  <si>
    <t>專營權收入 06/2023 {DG} RMB43,497.71</t>
  </si>
  <si>
    <t>IV20230603</t>
  </si>
  <si>
    <t>專營權收入 06/2023 {BJa} RMB100,994.15</t>
  </si>
  <si>
    <t>IV20230604</t>
  </si>
  <si>
    <t>專營權收入 06/2023 {GZ} RMB211,761.66</t>
  </si>
  <si>
    <t>IV20230605</t>
  </si>
  <si>
    <t>專營權收入 06/2023 {SH} RMB166,258.43</t>
  </si>
  <si>
    <t>IV20230606</t>
  </si>
  <si>
    <t>專營權收入 06/2023 {XM} RMB16,001.38</t>
  </si>
  <si>
    <t>IV20230607</t>
  </si>
  <si>
    <t>專營權收入 06/2023 {HZ} RMB18,394.06</t>
  </si>
  <si>
    <t>IV20230608</t>
  </si>
  <si>
    <t>專營權收入 06/2023 {NJ} RMB26,406.57</t>
  </si>
  <si>
    <t>IV20230609</t>
  </si>
  <si>
    <t>專營權收入 06/2023 {TJ} RMB11,338.45</t>
  </si>
  <si>
    <t>IV20230610</t>
  </si>
  <si>
    <t>專營權收入 06/2023 {CQ} RMB11,668.56</t>
  </si>
  <si>
    <t>IV20230611</t>
  </si>
  <si>
    <t>專營權收入 06/2023 {FSa} RMB50,296.90</t>
  </si>
  <si>
    <t>IV20230612</t>
  </si>
  <si>
    <t>專營權收入 06/2023 {CS} RMB23,537.85</t>
  </si>
  <si>
    <t>IV20230613</t>
  </si>
  <si>
    <t>專營權收入 06/2023 {HN} RMB8,125.20</t>
  </si>
  <si>
    <t>IV20230614</t>
  </si>
  <si>
    <t>專營權收入 06/2023 {CD} RMB28,490.44</t>
  </si>
  <si>
    <t>IV20230615</t>
  </si>
  <si>
    <t>專營權收入 06/2023 {WXa} RMB23,269.91</t>
  </si>
  <si>
    <t>IV20230616</t>
  </si>
  <si>
    <t>專營權收入 06/2023 {NN} RMB21,438.71</t>
  </si>
  <si>
    <t>IV20230617</t>
  </si>
  <si>
    <t>專營權收入 06/2023 {WH} RMB18,210.45</t>
  </si>
  <si>
    <t>IV20230618</t>
  </si>
  <si>
    <t>專營權收入 06/2023 {FZ} RMB13,697.93</t>
  </si>
  <si>
    <t>IV20230619</t>
  </si>
  <si>
    <t>專營權收入 06/2023 {XA} RMB717.05</t>
  </si>
  <si>
    <t>IV20230620</t>
  </si>
  <si>
    <t>專營權收入 06/2023 {JM} RMB12,708.86</t>
  </si>
  <si>
    <t>IV20230621</t>
  </si>
  <si>
    <t>專營權收入 06/2023 {ZHa} RMB33,099.63</t>
  </si>
  <si>
    <t>IV20230622</t>
  </si>
  <si>
    <t>專營權收入 06/2023 {ZS} RMB48,815.65</t>
  </si>
  <si>
    <t>IV20230623</t>
  </si>
  <si>
    <t>專營權收入 06/2023 {MAC} MOP152,616.16</t>
  </si>
  <si>
    <t>IV20230624</t>
  </si>
  <si>
    <t>專營權收入 06/2023 {LENT} TWD1,426,284.09</t>
  </si>
  <si>
    <t>PV20230706</t>
  </si>
  <si>
    <t>Lam Ho Wang - Claim for meal RMB979 @ 1.09 #CQ100468</t>
  </si>
  <si>
    <t>PV20230707</t>
  </si>
  <si>
    <t>Lam Cheuk Yee Dorothy - Claim for air tickets and hotel fee (Beijing trip) CQ#100469</t>
  </si>
  <si>
    <t>RV20230701</t>
  </si>
  <si>
    <t>Bank interest from 3 months deposit</t>
  </si>
  <si>
    <t>Bank interest from 3 months deposit USD685,836.67</t>
  </si>
  <si>
    <t>PV20230710</t>
  </si>
  <si>
    <t>Exchange difference for exchange RMB600,000 @ 1.2 - HKD644,016</t>
  </si>
  <si>
    <t>RV20230702</t>
  </si>
  <si>
    <t>Bank interest income - BOC 1 month time deposit</t>
  </si>
  <si>
    <t>Bank interest income - BOC 1 month time deposit USD139,805.28</t>
  </si>
  <si>
    <t>RV20230703</t>
  </si>
  <si>
    <t>Payment from {ZHa} (04/2023 - 06/2023) 增值稅 RMB5,384.30</t>
  </si>
  <si>
    <t>RV20230704</t>
  </si>
  <si>
    <t>Payment from {NJ} (05/2023 - 06/2023) 增值稅 RMB2,966.77</t>
  </si>
  <si>
    <t>RV20230705</t>
  </si>
  <si>
    <t>RV20230706</t>
  </si>
  <si>
    <t>Payment from {GZ} (06/2023 - 06/2023) 增值稅 RMB11,986.51</t>
  </si>
  <si>
    <t>RV20230707</t>
  </si>
  <si>
    <t>Cash from Alexdrew Investments Ltd USD2,423,640</t>
  </si>
  <si>
    <t>PV20230713</t>
  </si>
  <si>
    <t>Yiu Wing Hong - Claims for parking fee CQ#100470</t>
  </si>
  <si>
    <t>PV20230714</t>
  </si>
  <si>
    <t>Jet T Technology Limited - 代國內大支援中心採購襟章 1,050pcs CQ#100471</t>
  </si>
  <si>
    <t>PV20230715</t>
  </si>
  <si>
    <t>Wu Chujian - 圓桌會袍金 (CK代支付May&amp;發哥) RMB12,000 @ 1.1 CQ#100472</t>
  </si>
  <si>
    <t>PV20230716</t>
  </si>
  <si>
    <t>Bai Xiaoliu - Consultant service fee (one-off) RMB66,000</t>
  </si>
  <si>
    <t>Bai Xiaoliu - Consultant service fee &amp; allowance 06/2023 RMB22,000</t>
  </si>
  <si>
    <t>PV20230717</t>
  </si>
  <si>
    <t>PV20230801</t>
  </si>
  <si>
    <t>Allocation of office &amp; warehouse cost from {LBSC}</t>
  </si>
  <si>
    <t>PV20230802</t>
  </si>
  <si>
    <t>Champion Lord Ltd - 青衣租金 CQ#100474</t>
  </si>
  <si>
    <t>PV20230803</t>
  </si>
  <si>
    <t>MINZHI TAO - Consultant fee 07/2023 CQ#100475</t>
  </si>
  <si>
    <t>PV20230804</t>
  </si>
  <si>
    <t>Bai Xiaoliu - Consultant fee &amp; allowance 07/2023 RMB22,000</t>
  </si>
  <si>
    <t>PV20230805</t>
  </si>
  <si>
    <t>史偉莎環保科技(深圳)有限公司 - Consultant fee to {KFMSZ} RMB740,000</t>
  </si>
  <si>
    <t>PV20230806</t>
  </si>
  <si>
    <t>Accrual for MPF 07/2023</t>
  </si>
  <si>
    <t>Accrual for salary 07/2023</t>
  </si>
  <si>
    <t>PV20230724</t>
  </si>
  <si>
    <t>Consultant fee to {LBSC}</t>
  </si>
  <si>
    <t>RV20230720</t>
  </si>
  <si>
    <t>Consultant income from {LBSC}</t>
  </si>
  <si>
    <t>RV20230715</t>
  </si>
  <si>
    <t>RV20230716</t>
  </si>
  <si>
    <t>RV20230717</t>
  </si>
  <si>
    <t>Bank interest income - BOC S/A USD534.03</t>
  </si>
  <si>
    <t>RV20230718</t>
  </si>
  <si>
    <t>Bank interest income - BOC S/A RMB400.47</t>
  </si>
  <si>
    <t>RV20230719</t>
  </si>
  <si>
    <t>PV20230720</t>
  </si>
  <si>
    <t>Leung Hon Wa - Claims for NAR1 CQ#100476</t>
  </si>
  <si>
    <t>Leung Hon Wa - Claims for courier CQ#100476</t>
  </si>
  <si>
    <t>PV20230721</t>
  </si>
  <si>
    <t>Exchange difference for exchange RMB300,000 @ 1.2 - HKD324,588</t>
  </si>
  <si>
    <t>RV20230708</t>
  </si>
  <si>
    <t>Payment from {ZS} (04/2023 - 04/2023) 增值稅 RMB2,642.40</t>
  </si>
  <si>
    <t>RV20230709</t>
  </si>
  <si>
    <t>Payment from {CD} (05/2023 - 05/2023) 增值稅 RMB1,529.18</t>
  </si>
  <si>
    <t>RV20230710</t>
  </si>
  <si>
    <t>Payment from {HZ} (05/2023 - 05/2023) 增值稅 RMB973.13</t>
  </si>
  <si>
    <t>RV20230711</t>
  </si>
  <si>
    <t>Payment from {TJ} (06/2023 - 06/2023) 增值稅 RMB641.80</t>
  </si>
  <si>
    <t>RV20230712</t>
  </si>
  <si>
    <t>RV20230713</t>
  </si>
  <si>
    <t>Payment from {SZ} (05/2023 - 05/2023) 增值稅 RMB10,469.42</t>
  </si>
  <si>
    <t>RV20230714</t>
  </si>
  <si>
    <t>Payment from {SH} (05/2023 - 05/2023) 增值稅 RMB8,942.84</t>
  </si>
  <si>
    <t>PV20230723</t>
  </si>
  <si>
    <t>Bank charges for remittance</t>
  </si>
  <si>
    <t>PV20230807</t>
  </si>
  <si>
    <t>Guo Yun - Claims for trip to PRC CQ#100477</t>
  </si>
  <si>
    <t>PV20230808</t>
  </si>
  <si>
    <t>Yiu Wing Hong - 圓桌會袍金 (Joe代支付小高) RMB4,000 @ 1.1 CQ#100478</t>
  </si>
  <si>
    <t>PV20230809</t>
  </si>
  <si>
    <t>UDomain Web Hosting Company Limited - 史偉莎.cn domain name fee (11/9/2023 - 10/8/2028) CQ#100479</t>
  </si>
  <si>
    <t>IV20230701</t>
  </si>
  <si>
    <t>專營權收入 07/2023 {SZ} RMB185,499.12</t>
  </si>
  <si>
    <t>IV20230702</t>
  </si>
  <si>
    <t>專營權收入 07/2023 {DG} RMB45,511.04</t>
  </si>
  <si>
    <t>IV20230703</t>
  </si>
  <si>
    <t>專營權收入 07/2023 {BJa} RMB101,491.48</t>
  </si>
  <si>
    <t>IV20230704</t>
  </si>
  <si>
    <t>專營權收入 07/2023 {GZ} RMB216,904.28</t>
  </si>
  <si>
    <t>IV20230705</t>
  </si>
  <si>
    <t>專營權收入 07/2023 {SH} RMB162,551.09</t>
  </si>
  <si>
    <t>IV20230706</t>
  </si>
  <si>
    <t>專營權收入 07/2023 {XM} RMB15,781.43</t>
  </si>
  <si>
    <t>IV20230707</t>
  </si>
  <si>
    <t>專營權收入 07/2023 {HZ} RMB18,300.53</t>
  </si>
  <si>
    <t>IV20230708</t>
  </si>
  <si>
    <t>專營權收入 07/2023 {NJ} RMB27,080.61</t>
  </si>
  <si>
    <t>IV20230709</t>
  </si>
  <si>
    <t>專營權收入 07/2023 {TJ} RMB12,068.29</t>
  </si>
  <si>
    <t>IV20230710</t>
  </si>
  <si>
    <t>專營權收入 07/2023 {CQ} RMB11,677.03</t>
  </si>
  <si>
    <t>IV20230711</t>
  </si>
  <si>
    <t>專營權收入 07/2023 {FSa} RMB54,372.99</t>
  </si>
  <si>
    <t>IV20230712</t>
  </si>
  <si>
    <t>專營權收入 07/2023 {CS} RMB26,203.52</t>
  </si>
  <si>
    <t>IV20230713</t>
  </si>
  <si>
    <t>專營權收入 07/2023 {HN} RMB7,773.00</t>
  </si>
  <si>
    <t>IV20230714</t>
  </si>
  <si>
    <t>專營權收入 07/2023 {CD} RMB28,586.70</t>
  </si>
  <si>
    <t>IV20230715</t>
  </si>
  <si>
    <t>專營權收入 07/2023 {WXa} RMB23,896.08</t>
  </si>
  <si>
    <t>IV20230716</t>
  </si>
  <si>
    <t>專營權收入 07/2023 {NN} RMB22,680.21</t>
  </si>
  <si>
    <t>IV20230717</t>
  </si>
  <si>
    <t>專營權收入 07/2023 {WH} RMB18,648.63</t>
  </si>
  <si>
    <t>IV20230718</t>
  </si>
  <si>
    <t>專營權收入 07/2023 {FZ} RMB12,462.80</t>
  </si>
  <si>
    <t>IV20230719</t>
  </si>
  <si>
    <t>專營權收入 07/2023 {XA} RMB710.27</t>
  </si>
  <si>
    <t>IV20230720</t>
  </si>
  <si>
    <t>專營權收入 07/2023 {JM} RMB12,903.38</t>
  </si>
  <si>
    <t>IV20230721</t>
  </si>
  <si>
    <t>專營權收入 07/2023 {ZHa} RMB34,021.91</t>
  </si>
  <si>
    <t>IV20230722</t>
  </si>
  <si>
    <t>專營權收入 07/2023 {ZS} RMB49,166.23</t>
  </si>
  <si>
    <t>IV20230723</t>
  </si>
  <si>
    <t>專營權收入 07/2023 {MAC} MOP152,267.51</t>
  </si>
  <si>
    <t>IV20230724</t>
  </si>
  <si>
    <t>專營權收入 07/2023 {LENT} TWD1,430,000.23</t>
  </si>
  <si>
    <t>PV20230725</t>
  </si>
  <si>
    <t>國內台灣主管午饍 paid by {LBSC}</t>
  </si>
  <si>
    <t>PV20230810</t>
  </si>
  <si>
    <t>Lam Cheuk Yee Dorothy - Claim for air tickets and hotel fee (Shanghai trip) CQ#100480</t>
  </si>
  <si>
    <t>PV20230811</t>
  </si>
  <si>
    <t>Chan Hung San - Add-on photo edit of 20/6/2023 shooting CQ#100481</t>
  </si>
  <si>
    <t>RV20230801</t>
  </si>
  <si>
    <t>Payment from {WXa} (01/2023 - 04/2023) 增值稅 RMB4,837.85</t>
  </si>
  <si>
    <t>PV20230812</t>
  </si>
  <si>
    <t>Bank charges for remittance RMB242.72</t>
  </si>
  <si>
    <t>RV20230802</t>
  </si>
  <si>
    <t>RV20230803</t>
  </si>
  <si>
    <t>Payment from {DG} (06/2023 - 07/2023) 增值稅 RMB5,038.23</t>
  </si>
  <si>
    <t>RV20230804</t>
  </si>
  <si>
    <t>RV20230805</t>
  </si>
  <si>
    <t>Payment from {FSa} (05/2023 - 06/2023) 增值稅 RMB5,586.29</t>
  </si>
  <si>
    <t>RV20230806</t>
  </si>
  <si>
    <t>Interest income from time deposit &amp; transfer to C/A</t>
  </si>
  <si>
    <t>PV20230814</t>
  </si>
  <si>
    <t>LEE KA CHEONG - Salary for Aug 2023 CQ#100482</t>
  </si>
  <si>
    <t>PV20230816</t>
  </si>
  <si>
    <t>Lam Cheuk Yee Dorothy - Claim for air tickets (Chengdu &amp; Tianjin trip) CQ#100484</t>
  </si>
  <si>
    <t>Lam Cheuk Yee Dorothy - Claim for meals at Tianjin RMB420 CQ#100484</t>
  </si>
  <si>
    <t>RV20230807</t>
  </si>
  <si>
    <t>RV20230808</t>
  </si>
  <si>
    <t>Payment from {TJ} (07/2023 - 07/2023) 增值稅 RMB683.11</t>
  </si>
  <si>
    <t>RV20230809</t>
  </si>
  <si>
    <t>Payment from {SZ} (06/2023 - 06/2023) 增值稅 RMB10,399.74</t>
  </si>
  <si>
    <t>RV20230810</t>
  </si>
  <si>
    <t>Payment from {HZ} (06/2023 - 06/2023) 增值稅 RMB1,041.17</t>
  </si>
  <si>
    <t>PV20230817</t>
  </si>
  <si>
    <t>Aon 勞保 (26/11/2022 - 25/11/2023) paid by {LBSC} HKD27,892.66</t>
  </si>
  <si>
    <t>Aon 第三者責任保險 (1/1/2023 - 31/12/2023) paid by {LBSC}</t>
  </si>
  <si>
    <t>2023 年會訂金牌費用 paid by {LBSC}</t>
  </si>
  <si>
    <t>2023 年會攤分費用 paid by {LBSC}</t>
  </si>
  <si>
    <t>PV20230819</t>
  </si>
  <si>
    <t>Lam Cheuk Yee Dorothy - Claims for hire car (SZ airport - Kowloon) RMB800 CQ#100486</t>
  </si>
  <si>
    <t>Lam Cheuk Yee Dorothy - Claims for hire car (SZ - Kowloon Tong) CQ#100486</t>
  </si>
  <si>
    <t>PV20230901</t>
  </si>
  <si>
    <t>PV20230902</t>
  </si>
  <si>
    <t>Champion Lord Ltd - 青衣租金 CQ#100487</t>
  </si>
  <si>
    <t>PV20230903</t>
  </si>
  <si>
    <t>MINZHI TAO - Consultant fee 08/2023 CQ#100488</t>
  </si>
  <si>
    <t>PV20230904</t>
  </si>
  <si>
    <t>Bai Xiaoliu - Consultant fee &amp; allowance 08/2023 RMB22,339.50</t>
  </si>
  <si>
    <t>PV20230905</t>
  </si>
  <si>
    <t>PV20230906</t>
  </si>
  <si>
    <t>Accrual for MPF 08/2023</t>
  </si>
  <si>
    <t>Accrual for salary 08/2023</t>
  </si>
  <si>
    <t>PV20230822</t>
  </si>
  <si>
    <t>RV20230817</t>
  </si>
  <si>
    <t>RV20230816</t>
  </si>
  <si>
    <t>RV20230815</t>
  </si>
  <si>
    <t>Bank interest income - BOC S/A USD19.55</t>
  </si>
  <si>
    <t>Bank interest income - BOC S/A RMB386.26</t>
  </si>
  <si>
    <t>RV20230818</t>
  </si>
  <si>
    <t>PV20230115</t>
  </si>
  <si>
    <t>PV20230116</t>
  </si>
  <si>
    <t>PV20230218</t>
  </si>
  <si>
    <t>PV20230322</t>
  </si>
  <si>
    <t>PV20230323</t>
  </si>
  <si>
    <t>PV20230324</t>
  </si>
  <si>
    <t>PV20230420</t>
  </si>
  <si>
    <t>PV20230421</t>
  </si>
  <si>
    <t>Microsoft Office 365 email service for China offices (24/02/2023-23/02/2024) #INV/I/2000067716</t>
  </si>
  <si>
    <t>PV20230422</t>
  </si>
  <si>
    <t>PV20230423</t>
  </si>
  <si>
    <t>PV20230519</t>
  </si>
  <si>
    <t>PV20230520</t>
  </si>
  <si>
    <t>PV20230618</t>
  </si>
  <si>
    <t>Marks &amp; Clerk - Trademark application CQ#001042</t>
  </si>
  <si>
    <t>PV20230619</t>
  </si>
  <si>
    <t>LEE KA CHEONG - Cloud server fee for TW &amp; SG (04/2023 - 05/2023) CQ#001043</t>
  </si>
  <si>
    <t>PV20230726</t>
  </si>
  <si>
    <t>UDomain Web Hosting Company Limited - Domain name fee (21/8/2023 - 20/8/2026) CQ#001044</t>
  </si>
  <si>
    <t>PV20230727</t>
  </si>
  <si>
    <t>LEE KA CHEONG - Cloud server fee for TW &amp; SG (06/2023) CQ#001045</t>
  </si>
  <si>
    <t>PV20230820</t>
  </si>
  <si>
    <t>張玉蓮 - Claims for 商標續期 CQ#001047</t>
  </si>
  <si>
    <t>PV20230821</t>
  </si>
  <si>
    <t>Element Cell Game Limited - Amendment of App system for Malaysia &amp; Singapore CQ#001048</t>
  </si>
  <si>
    <t>RV20230811</t>
  </si>
  <si>
    <t>Payment from {GZ} (07/2023 - 07/2023) 增值稅 RMB12,277.60</t>
  </si>
  <si>
    <t>RV20230812</t>
  </si>
  <si>
    <t>Payment from {SH} (06/2023 - 06/2023) 增值稅 RMB9,410.85</t>
  </si>
  <si>
    <t>RV20230813</t>
  </si>
  <si>
    <t>Payment from {CD} (06/2023 - 06/2023) 增值稅 RMB1,612.67</t>
  </si>
  <si>
    <t>RV20230814</t>
  </si>
  <si>
    <t>Payment from {FSa} (07/2023 - 07/2023) 增值稅 RMB3,077.72</t>
  </si>
  <si>
    <t>PV20230907</t>
  </si>
  <si>
    <t>Leung Hon Wa - Claims for courier CQ#100489</t>
  </si>
  <si>
    <t>PV20230908</t>
  </si>
  <si>
    <t>Yiu Wing Hong - Claims for parking fee CQ#100490</t>
  </si>
  <si>
    <t>PV20230910</t>
  </si>
  <si>
    <t>Pacific Property - IT consultnat fee (21/8 - 31/8/2023) CQ#100491</t>
  </si>
  <si>
    <t>IV20230801</t>
  </si>
  <si>
    <t>專營權收入 08/2023 {SZ} RMB189,683.99</t>
  </si>
  <si>
    <t>IV20230802</t>
  </si>
  <si>
    <t>專營權收入 08/2023 {DG} RMB47,443.53</t>
  </si>
  <si>
    <t>IV20230803</t>
  </si>
  <si>
    <t>專營權收入 08/2023 {BJa} RMB102,561.42</t>
  </si>
  <si>
    <t>IV20230804</t>
  </si>
  <si>
    <t>專營權收入 08/2023 {GZ} RMB221,528.10</t>
  </si>
  <si>
    <t>IV20230805</t>
  </si>
  <si>
    <t>專營權收入 08/2023 {SH} RMB159,059.08</t>
  </si>
  <si>
    <t>IV20230806</t>
  </si>
  <si>
    <t>專營權收入 08/2023 {XM} RMB16,494.09</t>
  </si>
  <si>
    <t>IV20230807</t>
  </si>
  <si>
    <t>專營權收入 08/2023 {HZ} RMB17,942.34</t>
  </si>
  <si>
    <t>IV20230808</t>
  </si>
  <si>
    <t>專營權收入 08/2023 {NJ} RMB27,868.36</t>
  </si>
  <si>
    <t>IV20230809</t>
  </si>
  <si>
    <t>專營權收入 08/2023 {TJ} RMB12,341.41</t>
  </si>
  <si>
    <t>IV20230810</t>
  </si>
  <si>
    <t>專營權收入 08/2023 {CQ} RMB13,702.36</t>
  </si>
  <si>
    <t>IV20230811</t>
  </si>
  <si>
    <t>專營權收入 08/2023 {FSa} RMB54,652.48</t>
  </si>
  <si>
    <t>IV20230812</t>
  </si>
  <si>
    <t>專營權收入 08/2023 {CS} RMB27,483.28</t>
  </si>
  <si>
    <t>IV20230813</t>
  </si>
  <si>
    <t>專營權收入 08/2023 {HN} RMB9,093.62</t>
  </si>
  <si>
    <t>IV20230814</t>
  </si>
  <si>
    <t>專營權收入 08/2023 {CD} RMB29,665.27</t>
  </si>
  <si>
    <t>IV20230815</t>
  </si>
  <si>
    <t>專營權收入 08/2023 {WXa} RMB25,138.39</t>
  </si>
  <si>
    <t>IV20230816</t>
  </si>
  <si>
    <t>專營權收入 08/2023 {NN} RMB23,346.50</t>
  </si>
  <si>
    <t>IV20230817</t>
  </si>
  <si>
    <t>專營權收入 08/2023 {WH} RMB17,455.31</t>
  </si>
  <si>
    <t>IV20230818</t>
  </si>
  <si>
    <t>專營權收入 08/2023 {FZ} RMB12,709.16</t>
  </si>
  <si>
    <t>IV20230819</t>
  </si>
  <si>
    <t>專營權收入 08/2023 {XA} RMB757.53</t>
  </si>
  <si>
    <t>IV20230820</t>
  </si>
  <si>
    <t>專營權收入 08/2023 {JM} RMB14,365.98</t>
  </si>
  <si>
    <t>IV20230821</t>
  </si>
  <si>
    <t>專營權收入 08/2023 {ZHa} RMB35,172.17</t>
  </si>
  <si>
    <t>IV20230822</t>
  </si>
  <si>
    <t>專營權收入 08/2023 {ZS} RMB51,001.07</t>
  </si>
  <si>
    <t>IV20230823</t>
  </si>
  <si>
    <t>專營權收入 08/2023 {MAC} MOP150,825.77</t>
  </si>
  <si>
    <t>IV20230824</t>
  </si>
  <si>
    <t>專營權收入 08/2023 {LENT} TWD1,457,121.61</t>
  </si>
  <si>
    <t>RV20230819</t>
  </si>
  <si>
    <t>No book transfer incomce</t>
  </si>
  <si>
    <t>PV20230911</t>
  </si>
  <si>
    <t>Viking's Charters &amp; Co. Ltd. - Rental for cruiser boat CQ#100492</t>
  </si>
  <si>
    <t>PV20230913</t>
  </si>
  <si>
    <t>Yiu Wing Hong - Claims for parking fee &amp; taxi fare CQ#100494</t>
  </si>
  <si>
    <t>PV20230914</t>
  </si>
  <si>
    <t>The Italian Club Hong Kong - Cosset Champangne 6pcs paid by {LBSC}</t>
  </si>
  <si>
    <t>PV20230915</t>
  </si>
  <si>
    <t>Bank charges for remittance to {KFMSZ} RMB243.73</t>
  </si>
  <si>
    <t>PV20230823</t>
  </si>
  <si>
    <t>Provision for taxation (01/2023 - 08/2023) EBIDTA $3,843,832 x 16.5%</t>
  </si>
  <si>
    <t>PV20230916</t>
  </si>
  <si>
    <t>Lam Cheuk Yee Dorothy - Claims for 華南區老總 gathering, hotel &amp; dinning fee (13-15/9/2023) CQ#100495</t>
  </si>
  <si>
    <t>PV20230918</t>
  </si>
  <si>
    <t>Transfer investment in KFMSZ from KFM to {LBSCN}</t>
  </si>
  <si>
    <t>PV20230919</t>
  </si>
  <si>
    <t>Cloud server fee for roster AI system paid by {LBSC} (7/2023) USD262.20</t>
  </si>
  <si>
    <t>Cloud server fee for roster AI system paid by {LBSC} (8/2023) USD454.70</t>
  </si>
  <si>
    <t>The Italian Club Hong Kong - Italian omakase dinner &amp; 6 glass wine pairing for 15 person paid by {LBSC} (12/9/2023)</t>
  </si>
  <si>
    <t>PV20231001</t>
  </si>
  <si>
    <t>Allocation of office &amp; warehouse cost from {LBSC} (10/2023)</t>
  </si>
  <si>
    <t>PV20231002</t>
  </si>
  <si>
    <t>Champion Lord Ltd - 青衣租金 (10/2023) CQ#100496</t>
  </si>
  <si>
    <t>PV20231003</t>
  </si>
  <si>
    <t>MINZHI TAO - Consultant fee (09/2023) CQ#100498</t>
  </si>
  <si>
    <t>PV20231004</t>
  </si>
  <si>
    <t>Bai Xiaoliu - Consultant fee &amp; allowance (09/2023) RMB22,000</t>
  </si>
  <si>
    <t>PV20231005</t>
  </si>
  <si>
    <t>史偉莎環保科技(深圳)有限公司 - Consultant fee to {KFMSZ} (10/2023) RMB740,000</t>
  </si>
  <si>
    <t>PV20231006</t>
  </si>
  <si>
    <t>Accrual for MPF (09/2023)</t>
  </si>
  <si>
    <t>Accrual for salary (09/2023)</t>
  </si>
  <si>
    <t>PV20230927</t>
  </si>
  <si>
    <t>Consultant fee to {LBSC} (09/2023)</t>
  </si>
  <si>
    <t>RV20230918</t>
  </si>
  <si>
    <t>Consultant income from {LBSC} (09/2023)</t>
  </si>
  <si>
    <t>RV20230913</t>
  </si>
  <si>
    <t>RV20230915</t>
  </si>
  <si>
    <t>Bank interest income - BOC S/A USD35.65</t>
  </si>
  <si>
    <t>Bank interest income - BOC S/A RMB341.60</t>
  </si>
  <si>
    <t>PV20230928</t>
  </si>
  <si>
    <t>Provision for taxation (09/2023) EBIDTA $207,710.66 x 16.5%</t>
  </si>
  <si>
    <t>PV20231007</t>
  </si>
  <si>
    <t>Pacific Property - IT consultnat fee (09/2023) CQ#100499</t>
  </si>
  <si>
    <t>RV20230901</t>
  </si>
  <si>
    <t>Payment from {ZS} (05/2023 - 05/2023) 增值稅 RMB2,892.52</t>
  </si>
  <si>
    <t>RV20230902</t>
  </si>
  <si>
    <t>Payment from {DG} (08/2023 - 08/2023) 增值稅 RMB2,685.48</t>
  </si>
  <si>
    <t>RV20230903</t>
  </si>
  <si>
    <t>Payment from {CD} (07/2023 - 07/2023) 增值稅 RMB1,618.11</t>
  </si>
  <si>
    <t>RV20230904</t>
  </si>
  <si>
    <t>RV20230905</t>
  </si>
  <si>
    <t>Payment from {TJ} (08/2023 - 08/2023) 增值稅 RMB698.57</t>
  </si>
  <si>
    <t>RV20230906</t>
  </si>
  <si>
    <t>Payment from {NJ} (07/2023 - 08/2023) 增值稅 RMB3,110.32</t>
  </si>
  <si>
    <t>PV20230922</t>
  </si>
  <si>
    <t>張玉蓮 - Claims for 商標續期 (09/2023) CQ#100501</t>
  </si>
  <si>
    <t>RV20230907</t>
  </si>
  <si>
    <t>Payment from {HZ} (07/2023 - 07/2023) 增值稅 RMB1,035.88</t>
  </si>
  <si>
    <t>RV20230908</t>
  </si>
  <si>
    <t>Payment from {GZ} (08/2023 - 08/2023) 增值稅 RMB12,539.33</t>
  </si>
  <si>
    <t>RV20230909</t>
  </si>
  <si>
    <t>Payment from {SZ} (07/2023 - 07/2023) 增值稅 RMB10,499.95</t>
  </si>
  <si>
    <t>PV20230924</t>
  </si>
  <si>
    <t>Exchange differences (RMB100,000 to HKD106,668)</t>
  </si>
  <si>
    <t>PV20231008</t>
  </si>
  <si>
    <t>The Government of the HKSAR - Application fee for APEC business travel card for Joe (10/2023) CQ#100502</t>
  </si>
  <si>
    <t>RV20230910</t>
  </si>
  <si>
    <t>RV20230911</t>
  </si>
  <si>
    <t>Payment from {SH} (07/2023 - 07/2023) 增值稅 RMB9,201.00</t>
  </si>
  <si>
    <t>RV20230912</t>
  </si>
  <si>
    <t>Payment from {FSa} (08/2023 - 08/2023) 增值稅 RMB3,093.54</t>
  </si>
  <si>
    <t>PV20230925</t>
  </si>
  <si>
    <t>Adjustment for PV20230904 (Consultant fee and allowance for Bai Xiaoliu) - Calculation mistake for exchange currency</t>
  </si>
  <si>
    <t>PV20230926</t>
  </si>
  <si>
    <t>Adjustment for PV20230906 (Accrual for MPF 08/2023) - Omitted Percy's MPF</t>
  </si>
  <si>
    <t>RV20230917</t>
  </si>
  <si>
    <t>IV20230901</t>
  </si>
  <si>
    <t>專營權收入 09/2023 {SZ} RMB192,480.23</t>
  </si>
  <si>
    <t>IV20230902</t>
  </si>
  <si>
    <t>專營權收入 09/2023 {DG} RMB50,610.36</t>
  </si>
  <si>
    <t>IV20230903</t>
  </si>
  <si>
    <t>專營權收入 09/2023 {BJa} RMB104,639.70</t>
  </si>
  <si>
    <t>IV20230904</t>
  </si>
  <si>
    <t>專營權收入 09/2023 {GZ} RMB223,742.34</t>
  </si>
  <si>
    <t>IV20230905</t>
  </si>
  <si>
    <t>專營權收入 09/2023 {SH} RMB159,424.65</t>
  </si>
  <si>
    <t>IV20230906</t>
  </si>
  <si>
    <t>專營權收入 09/2023 {XM} RMB16,388.22</t>
  </si>
  <si>
    <t>IV20230907</t>
  </si>
  <si>
    <t>專營權收入 09/2023 {HZ} RMB18,162.99</t>
  </si>
  <si>
    <t>IV20230908</t>
  </si>
  <si>
    <t>專營權收入 09/2023 {NJ} RMB29,717.18</t>
  </si>
  <si>
    <t>IV20230909</t>
  </si>
  <si>
    <t>專營權收入 09/2023 {TJ} RMB12,841.45</t>
  </si>
  <si>
    <t>IV20230910</t>
  </si>
  <si>
    <t>專營權收入 09/2023 {CQ} RMB13,460.99</t>
  </si>
  <si>
    <t>IV20230911</t>
  </si>
  <si>
    <t>專營權收入 09/2023 {FSa} RMB56,684.80</t>
  </si>
  <si>
    <t>IV20230912</t>
  </si>
  <si>
    <t>專營權收入 09/2023 {CS} RMB30,114.20</t>
  </si>
  <si>
    <t>IV20230913</t>
  </si>
  <si>
    <t>專營權收入 09/2023 {HN} RMB9,204.12</t>
  </si>
  <si>
    <t>IV20230914</t>
  </si>
  <si>
    <t>專營權收入 09/2023 {CD} RMB30,616.18</t>
  </si>
  <si>
    <t>IV20230915</t>
  </si>
  <si>
    <t>專營權收入 09/2023 {WXa} RMB25,175.14</t>
  </si>
  <si>
    <t>IV20230916</t>
  </si>
  <si>
    <t>專營權收入 09/2023 {NN} RMB23,633.50</t>
  </si>
  <si>
    <t>IV20230917</t>
  </si>
  <si>
    <t>專營權收入 09/2023 {WH} RMB18,635.37</t>
  </si>
  <si>
    <t>IV20230918</t>
  </si>
  <si>
    <t>專營權收入 09/2023 {FZ} RMB11,933.53</t>
  </si>
  <si>
    <t>IV20230919</t>
  </si>
  <si>
    <t>專營權收入 09/2023 {XA} RMB750.03</t>
  </si>
  <si>
    <t>IV20230920</t>
  </si>
  <si>
    <t>專營權收入 09/2023 {JM} RMB14,967.48</t>
  </si>
  <si>
    <t>IV20230921</t>
  </si>
  <si>
    <t>專營權收入 09/2023 {ZHa} RMB35,793.13</t>
  </si>
  <si>
    <t>IV20230922</t>
  </si>
  <si>
    <t>專營權收入 09/2023 {ZS} RMB52,248.37</t>
  </si>
  <si>
    <t>IV20230923</t>
  </si>
  <si>
    <t>專營權收入 09/2023 {MAC} MOP154,919.91</t>
  </si>
  <si>
    <t>IV20230924</t>
  </si>
  <si>
    <t>專營權收入 09/2023 {LENT} TWD1,457,769.05</t>
  </si>
  <si>
    <t>RV20230919</t>
  </si>
  <si>
    <t>360雜誌費用掛賬到{KFMSZ} RMB114,889.89</t>
  </si>
  <si>
    <t>RV20230920</t>
  </si>
  <si>
    <t>代支員工保險費掛賬到{KFMSZ} RMB70,974.85</t>
  </si>
  <si>
    <t>PV20231009</t>
  </si>
  <si>
    <t>Marks &amp; Clerk - Chinese trade mark application no. 71805437 (05/2023) CQ#100503</t>
  </si>
  <si>
    <t>PV20231010</t>
  </si>
  <si>
    <t>Leung Hon Wa - Claims for courier (10/2023) CQ#100504</t>
  </si>
  <si>
    <t>PV20231011</t>
  </si>
  <si>
    <t>Yiu Wing Hong - Claims for parking fee (10/2023) CQ#100505</t>
  </si>
  <si>
    <t>PV20231012</t>
  </si>
  <si>
    <t>Wu Pui Chi - Claims for air ticket for Joe (10/2023) CQ#100506</t>
  </si>
  <si>
    <t>PV20231013</t>
  </si>
  <si>
    <t>Bank charges for remittance (Consultant fee to KFMSZ 10/2023) RMB244.08</t>
  </si>
  <si>
    <t>GJ20230904</t>
  </si>
  <si>
    <t>Adjustment for RV20230201 - Payment from {BJ} (10/2022 - 12/2022) 增值稅 RMB15,469.61 (Change from out-group to in-group)</t>
  </si>
  <si>
    <t>PV20231017</t>
  </si>
  <si>
    <t>Yiu Wing Hong - Claims for parking fee (10/2023) CQ#100509</t>
  </si>
  <si>
    <t>PV20231018</t>
  </si>
  <si>
    <t>23年3月收到2020/21及2021/22年度評稅，由於無需繳稅，Prepaid China Tax和Provision for Taxation抵銷後，剩額沖到Tax Expense (HK$2,472,584.46 - HK$1,741,693)</t>
  </si>
  <si>
    <t>RV20231001</t>
  </si>
  <si>
    <t>RV20231002</t>
  </si>
  <si>
    <t>Payment from {DG} (09/2023 - 09/2023) 增值稅 RMB2,864.74</t>
  </si>
  <si>
    <t>PV20231020</t>
  </si>
  <si>
    <t>UDomain Web Hosting Company Limited - .COM.TW domain name fee (1/11/2023 - 31/10/2024) &amp; domain pointer (16/12/2023 - 15/12/2024) CQ#100511</t>
  </si>
  <si>
    <t>PV20231022</t>
  </si>
  <si>
    <t>Tony Kan &amp; Co., Solicitors &amp; Notaries - 委托公證人服務費用 (10/2023) CQ#100513</t>
  </si>
  <si>
    <t>RV20231004</t>
  </si>
  <si>
    <t>RV20231005</t>
  </si>
  <si>
    <t>RV20231006</t>
  </si>
  <si>
    <t>RV20231007</t>
  </si>
  <si>
    <t>Payment from {TJ} (09/2023 - 09/2023) 增值稅 RMB726.87</t>
  </si>
  <si>
    <t>RV20231008</t>
  </si>
  <si>
    <t>Payment from {CD} (08/2023 - 08/2023) 增值稅 RMB1,679.17</t>
  </si>
  <si>
    <t>RV20231009</t>
  </si>
  <si>
    <t>Payment from {SZ} (08/2023 - 08/2023) 增值稅 RMB10,736.83</t>
  </si>
  <si>
    <t>RV20231010</t>
  </si>
  <si>
    <t>Payment from {GZ} (09/2023 - 09/2023) 增值稅 RMB12,664.66</t>
  </si>
  <si>
    <t>RV20231011</t>
  </si>
  <si>
    <t>Payment from {SH} (08/2023 - 08/2023) 增值稅 RMB9,003.34</t>
  </si>
  <si>
    <t>PV20231101</t>
  </si>
  <si>
    <t>Allocation of office &amp; warehouse cost from {LBSC} (11/2023)</t>
  </si>
  <si>
    <t>PV20231102</t>
  </si>
  <si>
    <t>Champion Lord Ltd - 青衣租金 (11/2023) CQ#100514</t>
  </si>
  <si>
    <t>PV20231103</t>
  </si>
  <si>
    <t>MINZHI TAO - Consultant fee (10/2023) CQ#100515</t>
  </si>
  <si>
    <t>PV20231104</t>
  </si>
  <si>
    <t>Bai Xiaoliu - Consultant fee &amp; allowance (10/2023) RMB22,000</t>
  </si>
  <si>
    <t>PV20231105</t>
  </si>
  <si>
    <t>史偉莎環保科技(深圳)有限公司 - Consultant fee to {KFMSZ} (11/2023) RMB740,000</t>
  </si>
  <si>
    <t>PV20231106</t>
  </si>
  <si>
    <t>Accrual for MPF (10/2023)</t>
  </si>
  <si>
    <t>Accrual for salary (10/2023)</t>
  </si>
  <si>
    <t>PV20231027</t>
  </si>
  <si>
    <t>Consultant fee to {LBSC} (10/2023)</t>
  </si>
  <si>
    <t>RV20231020</t>
  </si>
  <si>
    <t>Consultant income from {LBSC} (10/2023)</t>
  </si>
  <si>
    <t>RV20231018</t>
  </si>
  <si>
    <t>RV20231014</t>
  </si>
  <si>
    <t>Bank interest income - BOC S/A USD96.61</t>
  </si>
  <si>
    <t>Bank interest income - BOC S/A RMB363.04</t>
  </si>
  <si>
    <t>RV20231019</t>
  </si>
  <si>
    <t>PV20231028</t>
  </si>
  <si>
    <t>Provision for taxation (10/2023) EBIDTA $280,831.51 x 16.5%)</t>
  </si>
  <si>
    <t>PV20231107</t>
  </si>
  <si>
    <t>Pacific Property - IT consultnat fee (10/2023) CQ#100516</t>
  </si>
  <si>
    <t>PV20231108</t>
  </si>
  <si>
    <t>China Patent Agent (HK) Ltd - Filing the renewal application for the subject mark in one class (11/2023) CQ#100517</t>
  </si>
  <si>
    <t>PV20231024</t>
  </si>
  <si>
    <t>Audit fee, tax service fee and printing fee for 2022 paid by {BC}</t>
  </si>
  <si>
    <t>RV20231012</t>
  </si>
  <si>
    <t>Payment from {ZS} (06/2023 - 07/2023) 增值稅 RMB5,560.83</t>
  </si>
  <si>
    <t>RV20231015</t>
  </si>
  <si>
    <t>Payment from {HZ} (08/2023 - 08/2023) 增值稅 RMB1,015.61</t>
  </si>
  <si>
    <t>RV20231016</t>
  </si>
  <si>
    <t>RV20231017</t>
  </si>
  <si>
    <t>Payment from {FSa} (09/2023 - 09/2023) 增值稅 RMB3,208.57</t>
  </si>
  <si>
    <t>PV20231025</t>
  </si>
  <si>
    <t>Reallocation of Insurance for Chan Wing Tak to {KFMSZ} C/A RMB33,598.33</t>
  </si>
  <si>
    <t>PV20231026</t>
  </si>
  <si>
    <t>Reallocation of Insurance for Chan Shun Man to expenses (11/2023)</t>
  </si>
  <si>
    <t>Reallocation of Insurance for Chan Shun Man to expenses (12/2023)</t>
  </si>
  <si>
    <t>Reallocation of Insurance for Chan Shun Man to expenses (01/2024)</t>
  </si>
  <si>
    <t>IV20231001</t>
  </si>
  <si>
    <t>專營權收入 10/2023 {SZ} RMB192,326.49</t>
  </si>
  <si>
    <t>IV20231002</t>
  </si>
  <si>
    <t>專營權收入 10/2023 {DG} RMB48,185.01</t>
  </si>
  <si>
    <t>IV20231003</t>
  </si>
  <si>
    <t>專營權收入 10/2023 {BJa} RMB103,414.80</t>
  </si>
  <si>
    <t>IV20231004</t>
  </si>
  <si>
    <t>專營權收入 10/2023 {GZ} RMB229,869.89</t>
  </si>
  <si>
    <t>IV20231005</t>
  </si>
  <si>
    <t>專營權收入 10/2023 {SH} RMB161,946.99</t>
  </si>
  <si>
    <t>IV20231006</t>
  </si>
  <si>
    <t>專營權收入 10/2023 {XM} RMB16,406.74</t>
  </si>
  <si>
    <t>IV20231007</t>
  </si>
  <si>
    <t>專營權收入 10/2023 {HZ} RMB19,447.78</t>
  </si>
  <si>
    <t>IV20231008</t>
  </si>
  <si>
    <t>專營權收入 10/2023 {NJ} RMB29,268.50</t>
  </si>
  <si>
    <t>IV20231009</t>
  </si>
  <si>
    <t>專營權收入 10/2023 {TJ} RMB12,159.07</t>
  </si>
  <si>
    <t>IV20231010</t>
  </si>
  <si>
    <t>專營權收入 10/2023 {CQ} RMB14,897.68</t>
  </si>
  <si>
    <t>IV20231011</t>
  </si>
  <si>
    <t>專營權收入 10/2023 {FSa} RMB59,783.82</t>
  </si>
  <si>
    <t>IV20231012</t>
  </si>
  <si>
    <t>專營權收入 10/2023 {CS} RMB31,320.62</t>
  </si>
  <si>
    <t>IV20231013</t>
  </si>
  <si>
    <t>專營權收入 10/2023 {HN} RMB9,191.37</t>
  </si>
  <si>
    <t>IV20231014</t>
  </si>
  <si>
    <t>專營權收入 10/2023 {CD} RMB29,608.79</t>
  </si>
  <si>
    <t>IV20231015</t>
  </si>
  <si>
    <t>專營權收入 10/2023 {WXa} RMB25,342.69</t>
  </si>
  <si>
    <t>IV20231016</t>
  </si>
  <si>
    <t>專營權收入 10/2023 {NN} RMB23,824.76</t>
  </si>
  <si>
    <t>IV20231017</t>
  </si>
  <si>
    <t>專營權收入 10/2023 {WH} RMB18,499.64</t>
  </si>
  <si>
    <t>IV20231018</t>
  </si>
  <si>
    <t>專營權收入 10/2023 {FZ} RMB11,858.00</t>
  </si>
  <si>
    <t>IV20231019</t>
  </si>
  <si>
    <t>專營權收入 10/2023 {XA} RMB729.20</t>
  </si>
  <si>
    <t>IV20231020</t>
  </si>
  <si>
    <t>專營權收入 10/2023 {JM} RMB15,737.07</t>
  </si>
  <si>
    <t>IV20231021</t>
  </si>
  <si>
    <t>專營權收入 10/2023 {ZHa} RMB37,319.21</t>
  </si>
  <si>
    <t>IV20231022</t>
  </si>
  <si>
    <t>專營權收入 10/2023 {ZS} RMB51,793.88</t>
  </si>
  <si>
    <t>IV20231023</t>
  </si>
  <si>
    <t>專營權收入 10/2023 {MAC} MOP150,745.87</t>
  </si>
  <si>
    <t>IV20231024</t>
  </si>
  <si>
    <t>專營權收入 10/2023 {LENT} TWD1,465,666.37</t>
  </si>
  <si>
    <t>PV20231109</t>
  </si>
  <si>
    <t>補回信文薪酬調整 (06/2023 - 10/2023)</t>
  </si>
  <si>
    <t>PV20231110</t>
  </si>
  <si>
    <t>Bank charges for remittance to {KFMSZ} RMB243.07</t>
  </si>
  <si>
    <t>PV20231111</t>
  </si>
  <si>
    <t>Cloud server fee for Roster AI system (09/2023) paid by {LBSC} USD400.78</t>
  </si>
  <si>
    <t>Refund for duplicate payment: SuperHub Ltd - 48pcs of Office 365 for PRC (24/2/2023 - 23/2/2024)</t>
  </si>
  <si>
    <t>RV20231101</t>
  </si>
  <si>
    <t>PV20231113</t>
  </si>
  <si>
    <t>Leung Hon Wa - Claims for courier (11/2023) CQ#100518</t>
  </si>
  <si>
    <t>RV20231102</t>
  </si>
  <si>
    <t>Payment from {DG} (10/2023 - 10/2023) 增值稅 RMB2,727.45</t>
  </si>
  <si>
    <t>RV20231103</t>
  </si>
  <si>
    <t>Payment from {TJ} (10/2023 - 10/2023) 增值稅 RMB688.25</t>
  </si>
  <si>
    <t>RV20231104</t>
  </si>
  <si>
    <t>Payment from {NJ} (09/2023 - 10/2023) 增值稅 RMB3,338.81</t>
  </si>
  <si>
    <t>RV20231105</t>
  </si>
  <si>
    <t>RV20231106</t>
  </si>
  <si>
    <t>Payment from {HZ} (09/2023 - 09/2023) 增值稅 RMB1,028.09</t>
  </si>
  <si>
    <t>RV20231107</t>
  </si>
  <si>
    <t>RV20231108</t>
  </si>
  <si>
    <t>Payment from {GZ} (10/2023 - 10/2023) 增值稅 RMB13,011.50</t>
  </si>
  <si>
    <t>PV20231201</t>
  </si>
  <si>
    <t>Allocation of office &amp; warehouse cost from {LBSC} (12/2023)</t>
  </si>
  <si>
    <t>PV20231202</t>
  </si>
  <si>
    <t>Champion Lord Ltd - 青衣租金 (12/2023) CQ#100521</t>
  </si>
  <si>
    <t>PV20231203</t>
  </si>
  <si>
    <t>MINZHI TAO - Consultant fee (11/2023) CQ#100522</t>
  </si>
  <si>
    <t>PV20231204</t>
  </si>
  <si>
    <t>Bai Xiaoliu - Consultant fee &amp; allowance (11/2023) RMB22,000</t>
  </si>
  <si>
    <t>PV20231205</t>
  </si>
  <si>
    <t>史偉莎環保科技(深圳)有限公司 - Consultant fee to {KFMSZ} (12/2023) RMB740,000</t>
  </si>
  <si>
    <t>PV20231206</t>
  </si>
  <si>
    <t>Accrual for MPF (11/2023)</t>
  </si>
  <si>
    <t>Accrual for MPF (10/2023 &amp; 11/2023) Raymond</t>
  </si>
  <si>
    <t>Accrual for salary (11/2023)</t>
  </si>
  <si>
    <t>PV20231117</t>
  </si>
  <si>
    <t>Consultant fee to {LBSC} (11/2023)</t>
  </si>
  <si>
    <t>RV20231117</t>
  </si>
  <si>
    <t>Consultant income from {LBSC} (11/2023)</t>
  </si>
  <si>
    <t>RV20231113</t>
  </si>
  <si>
    <t>PV20231118</t>
  </si>
  <si>
    <t>Provision for taxation (11/2023) EBIDTA $362,432.41 x 16.5%)</t>
  </si>
  <si>
    <t>RV20231109</t>
  </si>
  <si>
    <t>Payment from {SZ} (09/2023 - 09/2023) 增值稅 RMB10,895.11</t>
  </si>
  <si>
    <t>RV20231110</t>
  </si>
  <si>
    <t>Payment from {SH} (09/2023 - 09/2023) 增值稅 RMB9,024.04</t>
  </si>
  <si>
    <t>RV20231111</t>
  </si>
  <si>
    <t>Payment from {CD} (09/2023 - 09/2023) 增值稅 RMB1,732.99</t>
  </si>
  <si>
    <t>RV20231112</t>
  </si>
  <si>
    <t>RV20231114</t>
  </si>
  <si>
    <t>RV20231115</t>
  </si>
  <si>
    <t>Payment from {FSa} (10/2023 - 10/2023) 增值稅 RMB3,383.99</t>
  </si>
  <si>
    <t>PV20231208</t>
  </si>
  <si>
    <t>UDomain Web Hosting Company Limited - Domain pointer (16/12/2023 - 15/12/2024) CQ#100524</t>
  </si>
  <si>
    <t>PV20231210</t>
  </si>
  <si>
    <t>Pacific Property - IT consultnat fee (11/2023) CQ#100525</t>
  </si>
  <si>
    <t>RV20231100</t>
  </si>
  <si>
    <t>Bank interest income USD22.51</t>
  </si>
  <si>
    <t>Bank interest income RMB342.55</t>
  </si>
  <si>
    <t>IV20231101</t>
  </si>
  <si>
    <t>專營權收入 11/2023 {SZ} RMB194,228.31</t>
  </si>
  <si>
    <t>IV20231102</t>
  </si>
  <si>
    <t>專營權收入 11/2023 {DG} RMB47,963.36</t>
  </si>
  <si>
    <t>IV20231103</t>
  </si>
  <si>
    <t>專營權收入 11/2023 {BJa} RMB103,110.69</t>
  </si>
  <si>
    <t>IV20231104</t>
  </si>
  <si>
    <t>專營權收入 11/2023 {GZ} RMB234,092.78</t>
  </si>
  <si>
    <t>IV20231105</t>
  </si>
  <si>
    <t>專營權收入 11/2023 {SH} RMB164,724.93</t>
  </si>
  <si>
    <t>IV20231106</t>
  </si>
  <si>
    <t>專營權收入 11/2023 {XM} RMB15,760.67</t>
  </si>
  <si>
    <t>IV20231107</t>
  </si>
  <si>
    <t>專營權收入 11/2023 {HZ} RMB19,203.59</t>
  </si>
  <si>
    <t>IV20231108</t>
  </si>
  <si>
    <t>專營權收入 11/2023 {NJ} RMB28,681.39</t>
  </si>
  <si>
    <t>IV20231109</t>
  </si>
  <si>
    <t>專營權收入 11/2023 {TJ} RMB12,851.10</t>
  </si>
  <si>
    <t>IV20231110</t>
  </si>
  <si>
    <t>專營權收入 11/2023 {CQ} RMB14,459.49</t>
  </si>
  <si>
    <t>IV20231111</t>
  </si>
  <si>
    <t>專營權收入 11/2023 {FSa} RMB59,704.72</t>
  </si>
  <si>
    <t>IV20231112</t>
  </si>
  <si>
    <t>專營權收入 11/2023 {CS} RMB34,018.68</t>
  </si>
  <si>
    <t>IV20231113</t>
  </si>
  <si>
    <t>專營權收入 11/2023 {HN} RMB8,902.37</t>
  </si>
  <si>
    <t>IV20231114</t>
  </si>
  <si>
    <t>專營權收入 11/2023 {CD} RMB30,817.85</t>
  </si>
  <si>
    <t>IV20231115</t>
  </si>
  <si>
    <t>專營權收入 11/2023 {WXa} RMB25,738.00</t>
  </si>
  <si>
    <t>IV20231116</t>
  </si>
  <si>
    <t>專營權收入 11/2023 {NN} RMB24,898.89</t>
  </si>
  <si>
    <t>IV20231117</t>
  </si>
  <si>
    <t>專營權收入 11/2023 {WH} RMB19,255.50</t>
  </si>
  <si>
    <t>IV20231118</t>
  </si>
  <si>
    <t>專營權收入 11/2023 {FZ} RMB11,785.31</t>
  </si>
  <si>
    <t>IV20231119</t>
  </si>
  <si>
    <t>專營權收入 11/2023 {XA} RMB667.40</t>
  </si>
  <si>
    <t>IV20231120</t>
  </si>
  <si>
    <t>專營權收入 11/2023 {JM} RMB16,608.92</t>
  </si>
  <si>
    <t>IV20231121</t>
  </si>
  <si>
    <t>專營權收入 11/2023 {ZHa} RMB39,878.24</t>
  </si>
  <si>
    <t>IV20231122</t>
  </si>
  <si>
    <t>專營權收入 11/2023 {ZS} RMB51,724.11</t>
  </si>
  <si>
    <t>IV20231123</t>
  </si>
  <si>
    <t>專營權收入 11/2023 {MAC} MOP150,574.08</t>
  </si>
  <si>
    <t>IV20231124</t>
  </si>
  <si>
    <t>專營權收入 11/2023 {LENT} TWD1,473,210.27</t>
  </si>
  <si>
    <t>PV20231211</t>
  </si>
  <si>
    <t>The Government of the HKSAR - Renewal of trademark for 史偉莎 (12/2023) CQ#100526</t>
  </si>
  <si>
    <t>PV20231212</t>
  </si>
  <si>
    <t>Cloud server fee for Roster AI system (10/2023) paid by {LBSC} USD407.64</t>
  </si>
  <si>
    <t>PV20231213</t>
  </si>
  <si>
    <t>Bank charges for remittance to {KFMSZ} RMB239.73</t>
  </si>
  <si>
    <t>PV20231214</t>
  </si>
  <si>
    <t>Leung Hon Wa - Claims for courier (12/2023) CQ#100527</t>
  </si>
  <si>
    <t>PV20231215</t>
  </si>
  <si>
    <t>Yiu Wing Hong - Claims for parking fee (10-11/2023) CQ#100528</t>
  </si>
  <si>
    <t>PV20231216</t>
  </si>
  <si>
    <t>普华永道管理咨询（上海）有限公司北京分公司 - 咨詢服務費 (12/2023) RMB149,476.23</t>
  </si>
  <si>
    <t>RV20231201</t>
  </si>
  <si>
    <t>Refund of the air ticket fee for Joe</t>
  </si>
  <si>
    <t>RV20231202</t>
  </si>
  <si>
    <t>Payment from {ZS} (08/2023 - 09/2023) 增值稅 RMB5,844.31</t>
  </si>
  <si>
    <t>RV20231203</t>
  </si>
  <si>
    <t>Payment from {CS} for franchise renewal fee USD8,000</t>
  </si>
  <si>
    <t>PV20231218</t>
  </si>
  <si>
    <t>AXA General Insurance Hong Kong Ltd - Joe 旅遊保險 (20/1/2024 - 19/1/2025) CQ#100529</t>
  </si>
  <si>
    <t>RV20231204</t>
  </si>
  <si>
    <t>PV20240100</t>
  </si>
  <si>
    <t>Allocation of office &amp; warehouse cost from {LBSC} (01/2024)</t>
  </si>
  <si>
    <t>Accrual for MPF (12/2023)</t>
  </si>
  <si>
    <t>Accrual for salary (12/2023)</t>
  </si>
  <si>
    <t>PV20240101</t>
  </si>
  <si>
    <t>Champion Lord Ltd - 青衣租金 (01/2024) CQ#100530</t>
  </si>
  <si>
    <t>PV20240102</t>
  </si>
  <si>
    <t>MINZHI TAO - Consultant fee (12/2023) CQ#100531</t>
  </si>
  <si>
    <t>PV20240104</t>
  </si>
  <si>
    <t>Bai Xiaoliu - Consultant fee &amp; allowance (12/2023) RMB22,000</t>
  </si>
  <si>
    <t>PV20240105</t>
  </si>
  <si>
    <t>史偉莎環保科技(深圳)有限公司 - Consultant fee to {KFMSZ} (01/2024) RMB1,141,000</t>
  </si>
  <si>
    <t>PV20240106</t>
  </si>
  <si>
    <t>Pacific Property - IT consultnat fee (12/2023) CQ#100533</t>
  </si>
  <si>
    <t>PV20231224</t>
  </si>
  <si>
    <t>Consultant fee to {LBSC} (12/2023)</t>
  </si>
  <si>
    <t>RV20231219</t>
  </si>
  <si>
    <t>Consultant income from {LBSC} (12/2023)</t>
  </si>
  <si>
    <t>RV20231217</t>
  </si>
  <si>
    <t>PV20231225</t>
  </si>
  <si>
    <t>Provision for taxation (12/2023) EBIDTA $188,160.14 x 16.5%)</t>
  </si>
  <si>
    <t>PV20231221</t>
  </si>
  <si>
    <t>Bank charges for remittance to LBS Management Consulting USD33.37</t>
  </si>
  <si>
    <t>RV20231205</t>
  </si>
  <si>
    <t>RV20231206</t>
  </si>
  <si>
    <t>{LBSC}收取第16期360雜誌費用掛賬到{KFMSZ} RMB28,480.54</t>
  </si>
  <si>
    <t>RV20231207</t>
  </si>
  <si>
    <t>Payment from {ZHa} (07/2023 - 09/2023) 增值稅 RMB5,942.67</t>
  </si>
  <si>
    <t>RV20231208</t>
  </si>
  <si>
    <t>Payment from {CD} (10/2023 - 10/2023) 增值稅 RMB1,675.97</t>
  </si>
  <si>
    <t>RV20231209</t>
  </si>
  <si>
    <t>Payment from {SH} (10/2023 - 10/2023) 增值稅 RMB9,166.81</t>
  </si>
  <si>
    <t>RV20231210</t>
  </si>
  <si>
    <t>Payment from {TJ} (11/2023 - 11/2023) 增值稅 RMB727.42</t>
  </si>
  <si>
    <t>RV20231211</t>
  </si>
  <si>
    <t>Payment from {SZ} (10/2023 - 10/2023) 增值稅 RMB10,886.40</t>
  </si>
  <si>
    <t>RV20231212</t>
  </si>
  <si>
    <t>Payment from {GZ} (11/2023 - 11/2023) 增值稅 RMB13,250.54</t>
  </si>
  <si>
    <t>RV20231213</t>
  </si>
  <si>
    <t>Payment from {FSa} (11/2023 - 11/2023) 增值稅 RMB3,379.51</t>
  </si>
  <si>
    <t>RV20231214</t>
  </si>
  <si>
    <t>RV20231215</t>
  </si>
  <si>
    <t>Payment from {BJa} (01/2023 - 02/2023) 增值稅 RMB9,548.19</t>
  </si>
  <si>
    <t>RV20231216</t>
  </si>
  <si>
    <t>Payment from {HZ} (10/2023 - 10/2023) 增值稅 RMB1,100.82</t>
  </si>
  <si>
    <t>RV20231218</t>
  </si>
  <si>
    <t>Payment from {DG} (11/2023 - 11/2023) 增值稅 RMB2,714.91</t>
  </si>
  <si>
    <t>IV20231201</t>
  </si>
  <si>
    <t>專營權收入 12/2023 {SZ} RMB187,620.37</t>
  </si>
  <si>
    <t>IV20231202</t>
  </si>
  <si>
    <t>專營權收入 12/2023 {DG} RMB47,926.18</t>
  </si>
  <si>
    <t>IV20231203</t>
  </si>
  <si>
    <t>專營權收入 12/2023 {BJa} RMB102,362.41</t>
  </si>
  <si>
    <t>IV20231204</t>
  </si>
  <si>
    <t>專營權收入 12/2023 {GZ} RMB232,146.27</t>
  </si>
  <si>
    <t>IV20231205</t>
  </si>
  <si>
    <t>專營權收入 12/2023 {SH} RMB157,380.32</t>
  </si>
  <si>
    <t>IV20231206</t>
  </si>
  <si>
    <t>專營權收入 12/2023 {XM} RMB15,287.23</t>
  </si>
  <si>
    <t>IV20231207</t>
  </si>
  <si>
    <t>專營權收入 12/2023 {HZ} RMB19,048.85</t>
  </si>
  <si>
    <t>IV20231208</t>
  </si>
  <si>
    <t>專營權收入 12/2023 {NJ} RMB26,834.87</t>
  </si>
  <si>
    <t>IV20231209</t>
  </si>
  <si>
    <t>專營權收入 12/2023 {TJ} RMB12,735.81</t>
  </si>
  <si>
    <t>IV20231210</t>
  </si>
  <si>
    <t>專營權收入 12/2023 {CQ} RMB10,557.71</t>
  </si>
  <si>
    <t>IV20231211</t>
  </si>
  <si>
    <t>專營權收入 12/2023 {FSa} RMB61,063.04</t>
  </si>
  <si>
    <t>IV20231212</t>
  </si>
  <si>
    <t>專營權收入 12/2023 {CS} RMB34,560.17</t>
  </si>
  <si>
    <t>IV20231213</t>
  </si>
  <si>
    <t>專營權收入 12/2023 {HN} RMB8,777.87</t>
  </si>
  <si>
    <t>IV20231214</t>
  </si>
  <si>
    <t>專營權收入 12/2023 {CD} RMB26,446.73</t>
  </si>
  <si>
    <t>IV20231215</t>
  </si>
  <si>
    <t>專營權收入 12/2023 {WXa} RMB24,264.78</t>
  </si>
  <si>
    <t>IV20231216</t>
  </si>
  <si>
    <t>專營權收入 12/2023 {NN} RMB25,568.58</t>
  </si>
  <si>
    <t>IV20231217</t>
  </si>
  <si>
    <t>專營權收入 12/2023 {WH} RMB18,609.80</t>
  </si>
  <si>
    <t>IV20231218</t>
  </si>
  <si>
    <t>專營權收入 12/2023 {FZ} RMB11,546.16</t>
  </si>
  <si>
    <t>IV20231219</t>
  </si>
  <si>
    <t>專營權收入 12/2023 {XA} RMB693.54</t>
  </si>
  <si>
    <t>IV20231220</t>
  </si>
  <si>
    <t>專營權收入 12/2023 {JM} RMB16,766.08</t>
  </si>
  <si>
    <t>IV20231221</t>
  </si>
  <si>
    <t>專營權收入 12/2023 {ZHa} RMB37,509.73</t>
  </si>
  <si>
    <t>IV20231222</t>
  </si>
  <si>
    <t>專營權收入 12/2023 {ZS} RMB51,069.17</t>
  </si>
  <si>
    <t>IV20231223</t>
  </si>
  <si>
    <t>專營權收入 12/2023 {MAC} MOP156,610.01</t>
  </si>
  <si>
    <t>IV20231224</t>
  </si>
  <si>
    <t>專營權收入 12/2023 {LENT} TWD1,454,401.32</t>
  </si>
  <si>
    <t>PV20240110</t>
  </si>
  <si>
    <t>Yiu Wing Hong - Claims for buying notebook (12/2023) ASUS UM5302LA-OLED-PB7116W R7-7 13.3" CQ#100536</t>
  </si>
  <si>
    <t>PV20240111</t>
  </si>
  <si>
    <t>UDomain Web Hosting Company Limited - .COM.CN domain name fee (22/2/2024 - 21/2/2034) CQ#100537</t>
  </si>
  <si>
    <t>PV20240112</t>
  </si>
  <si>
    <t>DHL Express (HK) Limited - Courier fee (11/2023 - 12/2023) CQ#100538</t>
  </si>
  <si>
    <t>PV20240113</t>
  </si>
  <si>
    <t>Leung Hon Wa - Claims for courier (12/2023 - 01/2024) CQ#100539</t>
  </si>
  <si>
    <t>RV20231220</t>
  </si>
  <si>
    <t>PV20240114</t>
  </si>
  <si>
    <t>Cloud server fee for Roster AI system (11/2023) paid by {LBSC} USD402.68</t>
  </si>
  <si>
    <t>RV20231200</t>
  </si>
  <si>
    <t>Bank interest income USD632.30</t>
  </si>
  <si>
    <t>Bank interest income RMB339.67</t>
  </si>
  <si>
    <t>PV20240115</t>
  </si>
  <si>
    <t>e-print - 大中華賀年卡 paid by {LBSC}</t>
  </si>
  <si>
    <t>PV20240117</t>
  </si>
  <si>
    <t>PV20240118</t>
  </si>
  <si>
    <t>Bank charge - Audit confirmation fees</t>
  </si>
  <si>
    <t>RV20240101</t>
  </si>
  <si>
    <t>Provision for PwC audit fee</t>
  </si>
  <si>
    <t>PV20240200</t>
  </si>
  <si>
    <t>PV20240300</t>
  </si>
  <si>
    <t>PV20240400</t>
  </si>
  <si>
    <t>PV20240500</t>
  </si>
  <si>
    <t>PV20240600</t>
  </si>
  <si>
    <t>PV20240700</t>
  </si>
  <si>
    <t>PV20240800</t>
  </si>
  <si>
    <t>PV20240900</t>
  </si>
  <si>
    <t>PV20241000</t>
  </si>
  <si>
    <t>PV20241100</t>
  </si>
  <si>
    <t>PV20241200</t>
  </si>
  <si>
    <t>RV20240102</t>
  </si>
  <si>
    <t>PV20240120</t>
  </si>
  <si>
    <t>PV20240121</t>
  </si>
  <si>
    <t>Bank charges for remitting consultant fee to {KFMSZ} RMB239.91</t>
  </si>
  <si>
    <t>RV20240103</t>
  </si>
  <si>
    <t>RV20240104</t>
  </si>
  <si>
    <t>PV20240123</t>
  </si>
  <si>
    <t>RV20240106</t>
  </si>
  <si>
    <t>RV20240107</t>
  </si>
  <si>
    <t>Payment from {WXa} (05/2023 - 06/2023) 增值稅 RMB2,630.67</t>
  </si>
  <si>
    <t>RV20240108</t>
  </si>
  <si>
    <t>Allocation of office &amp; warehouse cost from {LBSC} (02/2024)</t>
  </si>
  <si>
    <t>Accrual for MPF (01/2024)</t>
  </si>
  <si>
    <t>Accrual for salary (01/2024)</t>
  </si>
  <si>
    <t>PV20240201</t>
  </si>
  <si>
    <t>Champion Lord Ltd - 青衣租金 (02/2024) CQ#100541</t>
  </si>
  <si>
    <t>PV20240202</t>
  </si>
  <si>
    <t>MINZHI TAO - Consultant fee (01/2024) CQ#100542</t>
  </si>
  <si>
    <t>PV20240204</t>
  </si>
  <si>
    <t>Bai Xiaoliu - Consultant fee &amp; allowance (01/2024) RMB22,000</t>
  </si>
  <si>
    <t>PV20240205</t>
  </si>
  <si>
    <t>史偉莎環保科技(深圳)有限公司 - Consultant fee to {KFMSZ} (02/2024) RMB1,076,415.09</t>
  </si>
  <si>
    <t>PV20240206</t>
  </si>
  <si>
    <t>Pacific Property - IT consultnat fee (01/2024) CQ#100545</t>
  </si>
  <si>
    <t>PV20240128</t>
  </si>
  <si>
    <t>Consultant fee to {LBSC} (01/2024)</t>
  </si>
  <si>
    <t>RV20240122</t>
  </si>
  <si>
    <t>Consultant income from {LBSC} (01/2024)</t>
  </si>
  <si>
    <t>RV20240120</t>
  </si>
  <si>
    <t>Provision for taxation (01/2024) EBIDTA $-1,613,840 x 16.5%)</t>
  </si>
  <si>
    <t>PV20240125</t>
  </si>
  <si>
    <t>PV20240126</t>
  </si>
  <si>
    <t>RV20231221</t>
  </si>
  <si>
    <t>Revise: Payment from {BJ} (10/2022 - 12/2022) 增值稅 RMB15,469.61 (Change from in-group to out-group)</t>
  </si>
  <si>
    <t>PV20231227</t>
  </si>
  <si>
    <t>Late adjustment: Under provision for audit &amp; tax service fee</t>
  </si>
  <si>
    <t>PV20240207</t>
  </si>
  <si>
    <t>Leung Hon Wa - Claims for courier (01/2024) CQ#100546</t>
  </si>
  <si>
    <t>PV20240208</t>
  </si>
  <si>
    <t>Yiu Wing Hong - Claims for parking fee (01/2024) CQ#100547</t>
  </si>
  <si>
    <t>RV20240109</t>
  </si>
  <si>
    <t>RV20240110</t>
  </si>
  <si>
    <t>Payment from {HZ} (11/2023 - 11/2023) 增值稅 RMB1,087.00</t>
  </si>
  <si>
    <t>RV20240111</t>
  </si>
  <si>
    <t>Payment from {TJ} (12/2023 - 12/2023) 增值稅 RMB720.89</t>
  </si>
  <si>
    <t>RV20240112</t>
  </si>
  <si>
    <t>Payment from {CD} (11/2023 - 11/2023) 增值稅 RMB1,744.41</t>
  </si>
  <si>
    <t>RV20240113</t>
  </si>
  <si>
    <t>RV20240114</t>
  </si>
  <si>
    <t>Payment from {WH} (12/2022 - 11/2023) 增值稅 RMB11,240.00</t>
  </si>
  <si>
    <t>RV20240115</t>
  </si>
  <si>
    <t>Payment from {GZ} (12/2023 - 12/2023) 增值稅 RMB13,140.36</t>
  </si>
  <si>
    <t>RV20240116</t>
  </si>
  <si>
    <t>Payment from {DG} (12/2023 - 12/2023) 增值稅 RMB2,679.55</t>
  </si>
  <si>
    <t>RV20240117</t>
  </si>
  <si>
    <t>Payment from {SZ} (11/2023 - 11/2023) 增值稅 RMB10,994.06</t>
  </si>
  <si>
    <t>RV20240118</t>
  </si>
  <si>
    <t>Payment from {SH} (11/2023 - 11/2023) 增值稅 RMB9,324.05</t>
  </si>
  <si>
    <t>RV20240119</t>
  </si>
  <si>
    <t>Payment from {NJ} (11/2023 - 12/2023) 增值稅 RMB3,142.43</t>
  </si>
  <si>
    <t>RV20240121</t>
  </si>
  <si>
    <t>Payment from {FSa} (12/2023 - 12/2023) 增值稅 RMB3,456.40</t>
  </si>
  <si>
    <t>PV20240209</t>
  </si>
  <si>
    <t>Bank charges for remitting consultant fee to {KFMSZ} RMB240.42</t>
  </si>
  <si>
    <t>RV20240201</t>
  </si>
  <si>
    <t>RV20240100</t>
  </si>
  <si>
    <t>Bank interest income USD277.17</t>
  </si>
  <si>
    <t>Bank interest income RMB299.66</t>
  </si>
  <si>
    <t>IV20240101</t>
  </si>
  <si>
    <t>專營權收入 01/2024 {SZ} RMB205,680.54</t>
  </si>
  <si>
    <t>IV20240102</t>
  </si>
  <si>
    <t>專營權收入 01/2024 {DG} RMB52,684.50</t>
  </si>
  <si>
    <t>IV20240103</t>
  </si>
  <si>
    <t>專營權收入 01/2024 {BJa} RMB99,749.28</t>
  </si>
  <si>
    <t>IV20240104</t>
  </si>
  <si>
    <t>專營權收入 01/2024 {GZ} RMB251,031.15</t>
  </si>
  <si>
    <t>IV20240105</t>
  </si>
  <si>
    <t>專營權收入 01/2024 {SH} RMB178,344.04</t>
  </si>
  <si>
    <t>IV20240106</t>
  </si>
  <si>
    <t>專營權收入 01/2024 {XM} RMB14,448.67</t>
  </si>
  <si>
    <t>IV20240107</t>
  </si>
  <si>
    <t>專營權收入 01/2024 {HZ} RMB20,837.07</t>
  </si>
  <si>
    <t>IV20240108</t>
  </si>
  <si>
    <t>專營權收入 01/2024 {NJ} RMB28,153.42</t>
  </si>
  <si>
    <t>IV20240109</t>
  </si>
  <si>
    <t>專營權收入 01/2024 {TJ} RMB13,246.91</t>
  </si>
  <si>
    <t>IV20240110</t>
  </si>
  <si>
    <t>專營權收入 01/2024 {CQ} RMB16,912.45</t>
  </si>
  <si>
    <t>IV20240111</t>
  </si>
  <si>
    <t>專營權收入 01/2024 {FSa} RMB62,457.82</t>
  </si>
  <si>
    <t>IV20240112</t>
  </si>
  <si>
    <t>專營權收入 01/2024 {CS} RMB34,959.42</t>
  </si>
  <si>
    <t>IV20240113</t>
  </si>
  <si>
    <t>專營權收入 01/2024 {HN} RMB9,043.92</t>
  </si>
  <si>
    <t>IV20240114</t>
  </si>
  <si>
    <t>專營權收入 01/2024 {CD} RMB29,903.31</t>
  </si>
  <si>
    <t>IV20240115</t>
  </si>
  <si>
    <t>專營權收入 01/2024 {WXa} RMB25,929.61</t>
  </si>
  <si>
    <t>IV20240116</t>
  </si>
  <si>
    <t>專營權收入 01/2024 {NN} RMB25,627.68</t>
  </si>
  <si>
    <t>IV20240117</t>
  </si>
  <si>
    <t>專營權收入 01/2024 {WH} RMB18,393.47</t>
  </si>
  <si>
    <t>IV20240118</t>
  </si>
  <si>
    <t>專營權收入 01/2024 {FZ} RMB12,541.38</t>
  </si>
  <si>
    <t>IV20240119</t>
  </si>
  <si>
    <t>專營權收入 01/2024 {XA} RMB730.10</t>
  </si>
  <si>
    <t>IV20240120</t>
  </si>
  <si>
    <t>專營權收入 01/2024 {JM} RMB18,618.16</t>
  </si>
  <si>
    <t>IV20240121</t>
  </si>
  <si>
    <t>專營權收入 01/2024 {ZHa} RMB38,281.95</t>
  </si>
  <si>
    <t>IV20240122</t>
  </si>
  <si>
    <t>專營權收入 01/2024 {ZS} RMB54,157.80</t>
  </si>
  <si>
    <t>IV20240123</t>
  </si>
  <si>
    <t>專營權收入 01/2024 {MAC} MOP157,575.02</t>
  </si>
  <si>
    <t>IV20240124</t>
  </si>
  <si>
    <t>專營權收入 01/2024 {LENT} TWD1,477,202.63</t>
  </si>
  <si>
    <t>PV20240215</t>
  </si>
  <si>
    <t>{LBSC}代付順豐速遞賀卡運費 (01/2024)</t>
  </si>
  <si>
    <t>PV20240216</t>
  </si>
  <si>
    <t>Cloud server fee for Roster AI system (12/2023) paid by {LBSC} USD408.39</t>
  </si>
  <si>
    <t>PV20240217</t>
  </si>
  <si>
    <t>Yiu Wing Hong - Claims for parking fee (01/2024 &amp; 02/2024) CQ#100550</t>
  </si>
  <si>
    <t>專營權收入-增值稅 01/2024 {SZ} RMB11,642.29</t>
  </si>
  <si>
    <t>專營權收入-增值稅 01/2024 {DG} RMB2,982.14</t>
  </si>
  <si>
    <t>專營權收入-增值稅 01/2024 {BJa} RMB5,646.19</t>
  </si>
  <si>
    <t>專營權收入-增值稅 01/2024 {GZ} RMB14,209.31</t>
  </si>
  <si>
    <t>專營權收入-增值稅 01/2024 {SH} RMB10,094.95</t>
  </si>
  <si>
    <t>專營權收入-增值稅 01/2024 {HZ} RMB1,179.46</t>
  </si>
  <si>
    <t>專營權收入-增值稅 01/2024 {NJ} RMB1,593.58</t>
  </si>
  <si>
    <t>專營權收入-增值稅 01/2024 {TJ} RMB749.82</t>
  </si>
  <si>
    <t>專營權收入-增值稅 01/2024 {FSa} RMB3,535.35</t>
  </si>
  <si>
    <t>專營權收入-增值稅 01/2024 {CD} RMB1,692.64</t>
  </si>
  <si>
    <t>專營權收入-增值稅 01/2024 {WXa} RMB1,467.71</t>
  </si>
  <si>
    <t>專營權收入-增值稅 01/2024 {WH} RMB1,041.14</t>
  </si>
  <si>
    <t>專營權收入-增值稅 01/2024 {ZHa} RMB2,166.90</t>
  </si>
  <si>
    <t>專營權收入-增值稅 01/2024 {ZS} RMB3,065.54</t>
  </si>
  <si>
    <t>RV20240203</t>
  </si>
  <si>
    <t>RV20240204</t>
  </si>
  <si>
    <t>RV20240205</t>
  </si>
  <si>
    <t>PV20240218</t>
  </si>
  <si>
    <t>UDomain Web Hosting Company Limited - Domain name fee for lbsgroup.com.tw (1/3/2024 - 28/2/2034) CQ#100551</t>
  </si>
  <si>
    <t>PV20240219</t>
  </si>
  <si>
    <t>UDomain Web Hosting Company Limited - Domain name fee for lbsgroupchina.com (1/3/2024 - 28/2/2034) CQ#100552</t>
  </si>
  <si>
    <t>PV20240220</t>
  </si>
  <si>
    <t>Marks &amp; Clerk - Singaporean trademark application no. 40202310165R (05/2023) CQ#100553</t>
  </si>
  <si>
    <t>PV20240221</t>
  </si>
  <si>
    <t>SuperHub Ltd - 48pcs of Office 365 for PRC (24/2/2024 - 23/2/2025) Total: HK$27,444 CQ#100554</t>
  </si>
  <si>
    <t>RV20240210</t>
  </si>
  <si>
    <t>PV20240223</t>
  </si>
  <si>
    <t>Bank charges for CHATS from BOC to CCB USD48.70</t>
  </si>
  <si>
    <t>PV20231228</t>
  </si>
  <si>
    <t>Late adjustment: Professional fee for PPA and impairment test (FY2023)</t>
  </si>
  <si>
    <t>RV20240206</t>
  </si>
  <si>
    <t>Adjustment for depreciation to tie with the schedule</t>
  </si>
  <si>
    <t>RV20231222</t>
  </si>
  <si>
    <t>Late adjustment: Interest income from loan to {HKWS} (27/2/2023 - 31/12/2023)</t>
  </si>
  <si>
    <t>Interest Income (RPT)</t>
  </si>
  <si>
    <t>Interest income from loan to {HKWS} (01/2024) [x]</t>
  </si>
  <si>
    <t>RV20240200</t>
  </si>
  <si>
    <t>Interest income from loan to {HKWS} (02/2024) [x]</t>
  </si>
  <si>
    <t>RV20240300</t>
  </si>
  <si>
    <t>Interest income from loan to {HKWS} (03/2024) [x]</t>
  </si>
  <si>
    <t>RV20240400</t>
  </si>
  <si>
    <t>Interest income from loan to {HKWS} (04/2024) [x]</t>
  </si>
  <si>
    <t>RV20240500</t>
  </si>
  <si>
    <t>Interest income from loan to {HKWS} (05/2024) [x]</t>
  </si>
  <si>
    <t>RV20240600</t>
  </si>
  <si>
    <t>Interest income from loan to {HKWS} (06/2024) [x]</t>
  </si>
  <si>
    <t>RV20240700</t>
  </si>
  <si>
    <t>Interest income from loan to {HKWS} (07/2024) [x]</t>
  </si>
  <si>
    <t>RV20240800</t>
  </si>
  <si>
    <t>Interest income from loan to {HKWS} (08/2024) [x]</t>
  </si>
  <si>
    <t>RV20240900</t>
  </si>
  <si>
    <t>Interest income from loan to {HKWS} (09/2024) [x]</t>
  </si>
  <si>
    <t>RV20241000</t>
  </si>
  <si>
    <t>Interest income from loan to {HKWS} (10/2024) [x]</t>
  </si>
  <si>
    <t>RV20241100</t>
  </si>
  <si>
    <t>Interest income from loan to {HKWS} (11/2024) [x]</t>
  </si>
  <si>
    <t>RV20241200</t>
  </si>
  <si>
    <t>Interest income from loan to {HKWS} (12/2024) [x]</t>
  </si>
  <si>
    <t>RV20240207</t>
  </si>
  <si>
    <t>RV20240208</t>
  </si>
  <si>
    <t>Payment from {ZHa} (10/2023 - 12/2023) 增值稅 RMB6,492.86</t>
  </si>
  <si>
    <t>RV20240209</t>
  </si>
  <si>
    <t>Allocation of office &amp; warehouse cost from {LBSC} (03/2024)</t>
  </si>
  <si>
    <t>Accrual for MPF (02/2024)</t>
  </si>
  <si>
    <t>Accrual for salary (02/2024)</t>
  </si>
  <si>
    <t>PV20240301</t>
  </si>
  <si>
    <t>Champion Lord Ltd - 青衣租金 (03/2024) CQ#100556</t>
  </si>
  <si>
    <t>PV20240302</t>
  </si>
  <si>
    <t>MINZHI TAO - Consultant fee (02/2024) CQ#100557</t>
  </si>
  <si>
    <t>PV20240304</t>
  </si>
  <si>
    <t>Bai Xiaoliu - Consultant fee &amp; allowance (02/2024) RMB22,000</t>
  </si>
  <si>
    <t>PV20240305</t>
  </si>
  <si>
    <t>史偉莎環保科技(深圳)有限公司 - Consultant fee to {KFMSZ} (03/2024) RMB1,076,415.09</t>
  </si>
  <si>
    <t>PV20240309</t>
  </si>
  <si>
    <t>Pacific Property - IT consultnat fee (02/2024) CQ#100559</t>
  </si>
  <si>
    <t>PV20240228</t>
  </si>
  <si>
    <t>Consultant fee to {LBSC} (02/2024)</t>
  </si>
  <si>
    <t>RV20240219</t>
  </si>
  <si>
    <t>Consultant income from {LBSC} (02/2024)</t>
  </si>
  <si>
    <t>RV20240218</t>
  </si>
  <si>
    <t>Provision for taxation (02/2024) EBIDTA $-461,355 x 16.5%)</t>
  </si>
  <si>
    <t>RV20240211</t>
  </si>
  <si>
    <t>Payment from {BJa} (03/2023 - 05/2023) 增值稅 RMB16,924.60</t>
  </si>
  <si>
    <t>RV20240212</t>
  </si>
  <si>
    <t>Payment from {SZ} (12/2023 - 12/2023) 增值稅 RMB10,620.02</t>
  </si>
  <si>
    <t>RV20240213</t>
  </si>
  <si>
    <t>Payment from {SH} (12/2023 - 12/2023) 增值稅 RMB8,908.32</t>
  </si>
  <si>
    <t>RV20240214</t>
  </si>
  <si>
    <t>RV20240301</t>
  </si>
  <si>
    <t>PV20240308</t>
  </si>
  <si>
    <t>Bank charges for CHATS from BOC to CCB USD48.66</t>
  </si>
  <si>
    <t>PV20240310</t>
  </si>
  <si>
    <t>UDomain Web Hosting Company Limited - Domain name fee for app.lbsgroup.com.tw (16/4/2024 - 15/4/2025) CQ#100560</t>
  </si>
  <si>
    <t>PV20240311</t>
  </si>
  <si>
    <t>UDomain Web Hosting Company Limited - Domain name fee for lbsgroup.com.sg (27/4/2024 - 26/4/2025) CQ#100561</t>
  </si>
  <si>
    <t>PV20240312</t>
  </si>
  <si>
    <t>UDomain Web Hosting Company Limited - Domain name fee for lbsgroup.com.my (1/4/2024 - 31/3/2025) CQ#100562</t>
  </si>
  <si>
    <t>PV20240313</t>
  </si>
  <si>
    <t>Yiu Wing Hong - Claims for parking fee (02/2024) CQ#100563</t>
  </si>
  <si>
    <t>RV20240215</t>
  </si>
  <si>
    <t>Payment from {ZS} (10/2023 - 12/2023) 增值稅 RMB8,441.53</t>
  </si>
  <si>
    <t>RV20240216</t>
  </si>
  <si>
    <t>Payment from {CD} (12/2023 - 12/2023) 增值稅 RMB1,496.99</t>
  </si>
  <si>
    <t>RV20240217</t>
  </si>
  <si>
    <t>Bank interest income USD1,343.70</t>
  </si>
  <si>
    <t>Bank interest income RMB241.13</t>
  </si>
  <si>
    <t>IV20240201</t>
  </si>
  <si>
    <t>專營權收入 02/2024 {SZ} RMB172,265.69</t>
  </si>
  <si>
    <t>IV20240202</t>
  </si>
  <si>
    <t>專營權收入 02/2024 {DG} RMB42,102.11</t>
  </si>
  <si>
    <t>IV20240203</t>
  </si>
  <si>
    <t>專營權收入 02/2024 {BJa} RMB85,107.19</t>
  </si>
  <si>
    <t>IV20240204</t>
  </si>
  <si>
    <t>專營權收入 02/2024 {GZ} RMB206,077.59</t>
  </si>
  <si>
    <t>IV20240205</t>
  </si>
  <si>
    <t>專營權收入 02/2024 {SH} RMB135,560.51</t>
  </si>
  <si>
    <t>IV20240206</t>
  </si>
  <si>
    <t>專營權收入 02/2024 {XM} RMB14,032.17</t>
  </si>
  <si>
    <t>IV20240207</t>
  </si>
  <si>
    <t>專營權收入 02/2024 {HZ} RMB17,034.94</t>
  </si>
  <si>
    <t>IV20240208</t>
  </si>
  <si>
    <t>專營權收入 02/2024 {NJ} RMB25,928.39</t>
  </si>
  <si>
    <t>IV20240209</t>
  </si>
  <si>
    <t>專營權收入 02/2024 {TJ} RMB12,234.89</t>
  </si>
  <si>
    <t>IV20240210</t>
  </si>
  <si>
    <t>專營權收入 02/2024 {CQ} RMB17,945.22</t>
  </si>
  <si>
    <t>IV20240211</t>
  </si>
  <si>
    <t>專營權收入 02/2024 {FSa} RMB55,886.59</t>
  </si>
  <si>
    <t>IV20240212</t>
  </si>
  <si>
    <t>專營權收入 02/2024 {CS} RMB33,830.72</t>
  </si>
  <si>
    <t>IV20240213</t>
  </si>
  <si>
    <t>專營權收入 02/2024 {HN} RMB8,834.78</t>
  </si>
  <si>
    <t>IV20240214</t>
  </si>
  <si>
    <t>專營權收入 02/2024 {CD} RMB27,931.88</t>
  </si>
  <si>
    <t>IV20240215</t>
  </si>
  <si>
    <t>專營權收入 02/2024 {WXa} RMB22,239.13</t>
  </si>
  <si>
    <t>IV20240216</t>
  </si>
  <si>
    <t>專營權收入 02/2024 {NN} RMB22,108.51</t>
  </si>
  <si>
    <t>IV20240217</t>
  </si>
  <si>
    <t>專營權收入 02/2024 {WH} RMB16,542.85</t>
  </si>
  <si>
    <t>IV20240218</t>
  </si>
  <si>
    <t>專營權收入 02/2024 {FZ} RMB12,071.49</t>
  </si>
  <si>
    <t>IV20240219</t>
  </si>
  <si>
    <t>專營權收入 02/2024 {XA} RMB612.49</t>
  </si>
  <si>
    <t>IV20240220</t>
  </si>
  <si>
    <t>專營權收入 02/2024 {JM} RMB16,807.35</t>
  </si>
  <si>
    <t>IV20240221</t>
  </si>
  <si>
    <t>專營權收入 02/2024 {ZHa} RMB34,445.26</t>
  </si>
  <si>
    <t>IV20240222</t>
  </si>
  <si>
    <t>專營權收入 02/2024 {ZS} RMB40,987.12</t>
  </si>
  <si>
    <t>IV20240223</t>
  </si>
  <si>
    <t>專營權收入 02/2024 {MAC} MOP145,128.52</t>
  </si>
  <si>
    <t>IV20240224</t>
  </si>
  <si>
    <t>專營權收入 02/2024 {LENT} TWD1,384,551.59</t>
  </si>
  <si>
    <t>專營權收入-增值稅 02/2024 {SZ} RMB9,750.89</t>
  </si>
  <si>
    <t>專營權收入-增值稅 02/2024 {DG} RMB2,383.14</t>
  </si>
  <si>
    <t>專營權收入-增值稅 02/2024 {BJa} RMB4,817.39</t>
  </si>
  <si>
    <t>專營權收入-增值稅 02/2024 {GZ} RMB11,664.77</t>
  </si>
  <si>
    <t>專營權收入-增值稅 02/2024 {SH} RMB7,673.24</t>
  </si>
  <si>
    <t>專營權收入-增值稅 02/2024 {XM} RMB794.27</t>
  </si>
  <si>
    <t>專營權收入-增值稅 02/2024 {HZ} RMB964.24</t>
  </si>
  <si>
    <t>專營權收入-增值稅 02/2024 {NJ} RMB1,467.64</t>
  </si>
  <si>
    <t>專營權收入-增值稅 02/2024 {TJ} RMB692.54</t>
  </si>
  <si>
    <t>專營權收入-增值稅 02/2024 {CQ} RMB1,015.77</t>
  </si>
  <si>
    <t>專營權收入-增值稅 02/2024 {FSa} RMB3,163.39</t>
  </si>
  <si>
    <t>專營權收入-增值稅 02/2024 {CS} RMB1,914.95</t>
  </si>
  <si>
    <t>專營權收入-增值稅 02/2024 {HN} RMB500.08</t>
  </si>
  <si>
    <t>專營權收入-增值稅 02/2024 {CD} RMB1,581.05</t>
  </si>
  <si>
    <t>專營權收入-增值稅 02/2024 {WXa} RMB1,258.82</t>
  </si>
  <si>
    <t>專營權收入-增值稅 02/2024 {NN} RMB1,251.43</t>
  </si>
  <si>
    <t>專營權收入-增值稅 02/2024 {WH} RMB936.39</t>
  </si>
  <si>
    <t>專營權收入-增值稅 02/2024 {FZ} RMB683.29</t>
  </si>
  <si>
    <t>專營權收入-增值稅 02/2024 {XA} RMB34.67</t>
  </si>
  <si>
    <t>專營權收入-增值稅 02/2024 {JM} RMB951.36</t>
  </si>
  <si>
    <t>專營權收入-增值稅 02/2024 {ZHa} RMB1,949.73</t>
  </si>
  <si>
    <t>專營權收入-增值稅 02/2024 {ZS} RMB2,320.03</t>
  </si>
  <si>
    <t>PV20240229</t>
  </si>
  <si>
    <t>Bank charge for account opening</t>
  </si>
  <si>
    <t>專營權收入-增值稅 01/2024 {XM} RMB817.85</t>
  </si>
  <si>
    <t>專營權收入-增值稅 01/2024 {CQ} RMB957.31</t>
  </si>
  <si>
    <t>專營權收入-增值稅 01/2024 {CS} RMB1,978.84</t>
  </si>
  <si>
    <t>專營權收入-增值稅 01/2024 {HN} RMB511.92</t>
  </si>
  <si>
    <t>專營權收入-增值稅 01/2024 {NN} RMB1,450.62</t>
  </si>
  <si>
    <t>專營權收入-增值稅 01/2024 {FZ} RMB709.89</t>
  </si>
  <si>
    <t>專營權收入-增值稅 01/2024 {XA} RMB41.33</t>
  </si>
  <si>
    <t>專營權收入-增值稅 01/2024 {JM} RMB1,053.86</t>
  </si>
  <si>
    <t>RV20240220</t>
  </si>
  <si>
    <t>Beging adjust for the VAT of {KFMSZ} consultant fee (01/2024) RMB64,584.91</t>
  </si>
  <si>
    <t>PV20231229</t>
  </si>
  <si>
    <t>Late adjustment: Transfer the share of Cinderford from Kingsford to Franco Lam</t>
  </si>
  <si>
    <t>PV20240316</t>
  </si>
  <si>
    <t>DHL Express (HK) Limited - Courier fee (02/2024) CQ#100564</t>
  </si>
  <si>
    <t>PV20240317</t>
  </si>
  <si>
    <t>Bank charges for remitting consultant fee to {KFMSZ} RMB241.13</t>
  </si>
  <si>
    <t>PV20240318</t>
  </si>
  <si>
    <t>Cloud server fee for Roster AI system (01/2024) paid by {LBSC} USD408.73</t>
  </si>
  <si>
    <t>RV20240305</t>
  </si>
  <si>
    <t>PV20240319</t>
  </si>
  <si>
    <t>Bank charges for unauthorized overdraft</t>
  </si>
  <si>
    <t>PV20240320</t>
  </si>
  <si>
    <t>Manulife (International) Limited - Medical Insurance (1/3/2024 - 29/2/2025) HK$81,092.24 CQ#100565</t>
  </si>
  <si>
    <t>PV20240321</t>
  </si>
  <si>
    <t>PV20240322</t>
  </si>
  <si>
    <t>Yiu Wing Hong - Claims for parking fee (03/2024) CQ#100567</t>
  </si>
  <si>
    <t>RV20240302</t>
  </si>
  <si>
    <t>PV20240324</t>
  </si>
  <si>
    <t>RV20240304</t>
  </si>
  <si>
    <t>Late adjustment: MINZHI TAO - Consultant fee (Bonus for 2023) RMB134,215.92 @ 1.091940 CQ#100569</t>
  </si>
  <si>
    <t>PV20240325</t>
  </si>
  <si>
    <t>Leung Hon Wa - Claims for courier (02/2024 &amp; 03/2024) CQ#100570</t>
  </si>
  <si>
    <t>RV20240310</t>
  </si>
  <si>
    <t>RV20240306</t>
  </si>
  <si>
    <t>RV20240307</t>
  </si>
  <si>
    <t>Payment from {BJa} (06/2023 - 08/2023) 增值稅 RMB17,266.81</t>
  </si>
  <si>
    <t>RV20240308</t>
  </si>
  <si>
    <t>RV20240309</t>
  </si>
  <si>
    <t>PV20240329</t>
  </si>
  <si>
    <t>OGCloud Limited - 廣州一區雲服務器 (17/4/2024 - 17/4/2025) CQ#100572</t>
  </si>
  <si>
    <t>PV20240330</t>
  </si>
  <si>
    <t>Bank charge for postage of audit confirmation USD7.69</t>
  </si>
  <si>
    <t>PV20240331</t>
  </si>
  <si>
    <t>OGCloud Limited - 廣州一區3台雲服務器續費 (03/2024 - 02/2025) HK$14,673 paid by {LBSC}</t>
  </si>
  <si>
    <t>PV20240332</t>
  </si>
  <si>
    <t>Cloud server fee for Roster AI system (02/2024) paid by {LBSC} USD398.45</t>
  </si>
  <si>
    <t>PV20240333</t>
  </si>
  <si>
    <t>DHL Express (HK) Limited - Courier fee (01/2024) CQ#100573</t>
  </si>
  <si>
    <t>PV20240334</t>
  </si>
  <si>
    <t>Bank charge for audit confirmation fees USD76.9</t>
  </si>
  <si>
    <t>RV20240311</t>
  </si>
  <si>
    <t>Allocation of office &amp; warehouse cost from {LBSC} (04/2024)</t>
  </si>
  <si>
    <t>Accrual for MPF (03/2024)</t>
  </si>
  <si>
    <t>Accrual for salary (03/2024)</t>
  </si>
  <si>
    <t>PV20240401</t>
  </si>
  <si>
    <t>Champion Lord Ltd - 青衣租金 (04/2024) CQ#100574</t>
  </si>
  <si>
    <t>PV20240402</t>
  </si>
  <si>
    <t>史偉莎環保科技(深圳)有限公司 - Consultant fee to {KFMSZ} (04/2024) RMB1,076,415.09</t>
  </si>
  <si>
    <t>PV20240403</t>
  </si>
  <si>
    <t>Pacific Property - IT consultnat fee (03/2024) CQ#100575</t>
  </si>
  <si>
    <t>PV20240335</t>
  </si>
  <si>
    <t>Consultant fee to {LBSC} (03/2024)</t>
  </si>
  <si>
    <t>RV20240314</t>
  </si>
  <si>
    <t>Consultant income from {LBSC} (03/2024)</t>
  </si>
  <si>
    <t>RV20240322</t>
  </si>
  <si>
    <t>Provision for taxation (03/2024) EBIDTA $-2,127,531 x 16.5%)</t>
  </si>
  <si>
    <t>PV20240405</t>
  </si>
  <si>
    <t>史偉莎環保科技(深圳)有限公司 - Consultant fee to {KFMSZ} (財務系統開發費用) [x] RMB1,415,094.34</t>
  </si>
  <si>
    <t>PV20231230</t>
  </si>
  <si>
    <t>Late adjustment: Differences between actural bonus &amp; provision for bonus (2023)</t>
  </si>
  <si>
    <t>PV20231231</t>
  </si>
  <si>
    <t>Late adjustment: Provision for annual leave (2023)</t>
  </si>
  <si>
    <t>PV20231232</t>
  </si>
  <si>
    <t>Late adjustment: Provision for long service payment (2023)</t>
  </si>
  <si>
    <t>RV20240401</t>
  </si>
  <si>
    <t>RV20240312</t>
  </si>
  <si>
    <t>RV20240313</t>
  </si>
  <si>
    <t>IV20240301</t>
  </si>
  <si>
    <t>專營權收入 03/2024 {BJa} RMB103,101.08</t>
  </si>
  <si>
    <t>專營權收入-增值稅 03/2024 {BJa} RMB5,835.91</t>
  </si>
  <si>
    <t>IV20240302</t>
  </si>
  <si>
    <t>專營權收入 03/2024 {CD} RMB29,684.48</t>
  </si>
  <si>
    <t>專營權收入-增值稅 03/2024 {CD} RMB1,680.25</t>
  </si>
  <si>
    <t>IV20240303</t>
  </si>
  <si>
    <t>專營權收入 03/2024 {CQ} RMB19,191.70</t>
  </si>
  <si>
    <t>專營權收入-增值稅 03/2024 {CQ} RMB1,086.32</t>
  </si>
  <si>
    <t>IV20240304</t>
  </si>
  <si>
    <t>專營權收入 03/2024 {CS} RMB32,822.10</t>
  </si>
  <si>
    <t>專營權收入-增值稅 03/2024 {CS} RMB1,857.85</t>
  </si>
  <si>
    <t>IV20240305</t>
  </si>
  <si>
    <t>專營權收入 03/2024 {DG} RMB47,723.36</t>
  </si>
  <si>
    <t>專營權收入-增值稅 03/2024 {DG} RMB2,701.32</t>
  </si>
  <si>
    <t>IV20240306</t>
  </si>
  <si>
    <t>專營權收入 03/2024 {FSa} RMB66,446.97</t>
  </si>
  <si>
    <t>專營權收入-增值稅 03/2024 {FSa} RMB3,761.15</t>
  </si>
  <si>
    <t>IV20240307</t>
  </si>
  <si>
    <t>專營權收入 03/2024 {FZ} RMB13,025.45</t>
  </si>
  <si>
    <t>專營權收入-增值稅 03/2024 {FZ} RMB737.29</t>
  </si>
  <si>
    <t>IV20240308</t>
  </si>
  <si>
    <t>專營權收入 03/2024 {GZ} RMB239,126.59</t>
  </si>
  <si>
    <t>專營權收入-增值稅 03/2024 {GZ} RMB13,535.47</t>
  </si>
  <si>
    <t>IV20240309</t>
  </si>
  <si>
    <t>專營權收入 03/2024 {HN} RMB8,613.28</t>
  </si>
  <si>
    <t>專營權收入-增值稅 03/2024 {HN} RMB487.54</t>
  </si>
  <si>
    <t>IV20240310</t>
  </si>
  <si>
    <t>專營權收入 03/2024 {HZ} RMB20,457.62</t>
  </si>
  <si>
    <t>專營權收入-增值稅 03/2024 {HZ} RMB1,157.98</t>
  </si>
  <si>
    <t>IV20240311</t>
  </si>
  <si>
    <t>專營權收入 03/2024 {JM} RMB18,509.69</t>
  </si>
  <si>
    <t>專營權收入-增值稅 03/2024 {JM} RMB1,047.72</t>
  </si>
  <si>
    <t>IV20240312</t>
  </si>
  <si>
    <t>專營權收入 03/2024 {MAC} MOP153,383.47</t>
  </si>
  <si>
    <t>IV20240313</t>
  </si>
  <si>
    <t>專營權收入 03/2024 {NJ} RMB28,814.49</t>
  </si>
  <si>
    <t>專營權收入-增值稅 03/2024 {NJ} RMB1,631.01</t>
  </si>
  <si>
    <t>IV20240314</t>
  </si>
  <si>
    <t>專營權收入 03/2024 {NN} RMB26,780.92</t>
  </si>
  <si>
    <t>專營權收入-增值稅 03/2024 {NN} RMB1,515.90</t>
  </si>
  <si>
    <t>IV20240315</t>
  </si>
  <si>
    <t>專營權收入 03/2024 {SH} RMB163,781.53</t>
  </si>
  <si>
    <t>專營權收入-增值稅 03/2024 {SH} RMB9,270.65</t>
  </si>
  <si>
    <t>IV20240316</t>
  </si>
  <si>
    <t>專營權收入 03/2024 {SZ} RMB203,468.78</t>
  </si>
  <si>
    <t>專營權收入-增值稅 03/2024 {SZ} RMB11,517.10</t>
  </si>
  <si>
    <t>IV20240317</t>
  </si>
  <si>
    <t>專營權收入 03/2024 {TJ} RMB14,014.72</t>
  </si>
  <si>
    <t>專營權收入-增值稅 03/2024 {TJ} RMB793.29</t>
  </si>
  <si>
    <t>IV20240318</t>
  </si>
  <si>
    <t>專營權收入 03/2024 {WH} RMB18,796.36</t>
  </si>
  <si>
    <t>專營權收入-增值稅 03/2024 {WH} RMB1,063.94</t>
  </si>
  <si>
    <t>IV20240319</t>
  </si>
  <si>
    <t>專營權收入 03/2024 {WXa} RMB25,953.85</t>
  </si>
  <si>
    <t>專營權收入-增值稅 03/2024 {WXa} RMB1,469.09</t>
  </si>
  <si>
    <t>IV20240320</t>
  </si>
  <si>
    <t>專營權收入 03/2024 {XA} RMB2,452.61</t>
  </si>
  <si>
    <t>專營權收入-增值稅 03/2024 {XA} RMB138.83</t>
  </si>
  <si>
    <t>IV20240321</t>
  </si>
  <si>
    <t>專營權收入 03/2024 {XM} RMB13,965.39</t>
  </si>
  <si>
    <t>專營權收入-增值稅 03/2024 {XM} RMB790.49</t>
  </si>
  <si>
    <t>IV20240322</t>
  </si>
  <si>
    <t>專營權收入 03/2024 {ZHa} RMB42,202.03</t>
  </si>
  <si>
    <t>專營權收入-增值稅 03/2024 {ZHa} RMB2,388.79</t>
  </si>
  <si>
    <t>IV20240323</t>
  </si>
  <si>
    <t>專營權收入 03/2024 {ZS} RMB51,824.54</t>
  </si>
  <si>
    <t>專營權收入-增值稅 03/2024 {ZS} RMB2,933.46</t>
  </si>
  <si>
    <t>IV20240324</t>
  </si>
  <si>
    <t>專營權收入 03/2024 {LENT} TWD1,470,247.21</t>
  </si>
  <si>
    <t>RV20240315</t>
  </si>
  <si>
    <t>RV20240316</t>
  </si>
  <si>
    <t>RV20240317</t>
  </si>
  <si>
    <t>Payment from {WH} (12/2023 - 12/2023) 增值稅 RMB1,053.39</t>
  </si>
  <si>
    <t>RV20240318</t>
  </si>
  <si>
    <t>RV20240319</t>
  </si>
  <si>
    <t>RV20240320</t>
  </si>
  <si>
    <t>RV20240321</t>
  </si>
  <si>
    <t>PV20240406</t>
  </si>
  <si>
    <t>MINZHI TAO - Consultant fee (03/2024) CQ#100576</t>
  </si>
  <si>
    <t>RV20240323</t>
  </si>
  <si>
    <t>Payment from {HZ} (12/2023 - 12/2023) 增值稅 RMB1,078.24</t>
  </si>
  <si>
    <t>PV20240407</t>
  </si>
  <si>
    <t>Bank charges for remitting consultant fee to {KFMSZ} RMB242.58</t>
  </si>
  <si>
    <t>PV20240408</t>
  </si>
  <si>
    <t>Bank charges for remitting consultant fee to {KFMSZ} RMB242.57</t>
  </si>
  <si>
    <t>PV20240409</t>
  </si>
  <si>
    <t>Leung Hon Wa - Claims for courier &amp; making stamp (04/2024) CQ#100577</t>
  </si>
  <si>
    <t>PV20240410</t>
  </si>
  <si>
    <t>Yiu Wing Hong - Claims for parking fee (03/2024) CQ#100578</t>
  </si>
  <si>
    <t>PV20240411</t>
  </si>
  <si>
    <t>RV20240402</t>
  </si>
  <si>
    <t>Bank interest income USD53.35</t>
  </si>
  <si>
    <t>Bank interest income RMB284.21</t>
  </si>
  <si>
    <t>PV20240336</t>
  </si>
  <si>
    <t>Salary &amp; allowance for Chan Shun Man (7/3/2024 - 31/3/2024) paid by {MY} MYD18,207.75</t>
  </si>
  <si>
    <t>RV20240403</t>
  </si>
  <si>
    <t>RV20240404</t>
  </si>
  <si>
    <t>RV20240405</t>
  </si>
  <si>
    <t>PV20240413</t>
  </si>
  <si>
    <t>PV20240415</t>
  </si>
  <si>
    <t>Yiu Wing Hong - Claims for parking fee (04/2024) CQ#100584</t>
  </si>
  <si>
    <t>PV20240416</t>
  </si>
  <si>
    <t>UDomain Web Hosting Company Limited - Domain name fee for app.lbsgroup.com.my (1/5/2024 - 30/4/2025) CQ#100585</t>
  </si>
  <si>
    <t>RV20240406</t>
  </si>
  <si>
    <t>RV20240407</t>
  </si>
  <si>
    <t>Allocation of office &amp; warehouse cost from {LBSC} (05/2024)</t>
  </si>
  <si>
    <t>Accrual for MPF (04/2024)</t>
  </si>
  <si>
    <t>Accrual for salary (04/2024)</t>
  </si>
  <si>
    <t>PV20240501</t>
  </si>
  <si>
    <t>Champion Lord Limited - 青衣租金 (05/2024) CQ#100593</t>
  </si>
  <si>
    <t>PV20240502</t>
  </si>
  <si>
    <t>史偉莎環保科技(深圳)有限公司 - Consultant fee to {KFMSZ} (05/2024) RMB1,076,415.09</t>
  </si>
  <si>
    <t>PV20240503</t>
  </si>
  <si>
    <t>MINZHI TAO - Consultant fee (04/2024) CQ#100594</t>
  </si>
  <si>
    <t>PV20240504</t>
  </si>
  <si>
    <t>Pacific Property - IT consultnat fee (04/2024) CQ#100595</t>
  </si>
  <si>
    <t>PV20240430</t>
  </si>
  <si>
    <t>Consultant fee to {LBSC} (04/2024)</t>
  </si>
  <si>
    <t>RV20240413</t>
  </si>
  <si>
    <t>Consultant income from {LBSC} (04/2024)</t>
  </si>
  <si>
    <t>RV20240412</t>
  </si>
  <si>
    <t>Provision for taxation (04/2024) EBIDTA $-565,531 x 16.5%)</t>
  </si>
  <si>
    <t>PV20240422</t>
  </si>
  <si>
    <t>Leung Hon Wa - Claims for courier (03/2024) CQ#100596</t>
  </si>
  <si>
    <t>RV20240408</t>
  </si>
  <si>
    <t>RV20240409</t>
  </si>
  <si>
    <t>PV20231233</t>
  </si>
  <si>
    <t>Late adjustment: Consultant Fee (Bonus) -  12/2023 {LBSC}</t>
  </si>
  <si>
    <t>RV20231223</t>
  </si>
  <si>
    <t>Late adjustment: 计提KFM定存利息收入-HKD time deposit</t>
  </si>
  <si>
    <t>Late adjustment: 计提KFM定存利息收入-USD time deposit</t>
  </si>
  <si>
    <t>Reverse late adjustment: 计提KFM定存利息收入-HKD time deposit</t>
  </si>
  <si>
    <t>RV20231224</t>
  </si>
  <si>
    <t>Late adjustment: Adjustment on Late adjustment: Transfer the share of Cinderford from Kingsford to Franco Lam</t>
  </si>
  <si>
    <t>Late adjustment: Adjustment on Transfer investment in KFMSZ from KFM to {LBSCN}</t>
  </si>
  <si>
    <t>RV20240410</t>
  </si>
  <si>
    <t>Payment from {BJa} (09/2023 - 11/2023) 增值稅 RMB17,613.12</t>
  </si>
  <si>
    <t>PV20240505</t>
  </si>
  <si>
    <t>DHL Express (HK) Limited - Courier fee (02/2024) CQ#100597</t>
  </si>
  <si>
    <t>PV20240426</t>
  </si>
  <si>
    <t>Salary &amp; allowance for Chan Shun Man (04/2024) paid by {MY} MYD22,929.23</t>
  </si>
  <si>
    <t>RV20240411</t>
  </si>
  <si>
    <t>PV20240427</t>
  </si>
  <si>
    <t>Bank charge for CHATS from BCC to BOC USD25.03</t>
  </si>
  <si>
    <t>PV20240428</t>
  </si>
  <si>
    <t>Bank charge for paying dividend to Alexdrew</t>
  </si>
  <si>
    <t>PV20240429</t>
  </si>
  <si>
    <t>Bank charge for capital injection to {LBSMC} USD33.33</t>
  </si>
  <si>
    <t>Bank interest income USD36.87</t>
  </si>
  <si>
    <t>Bank interest income RMB135.43</t>
  </si>
  <si>
    <t>RV20240414</t>
  </si>
  <si>
    <t>RV20240415</t>
  </si>
  <si>
    <t>RV20240416</t>
  </si>
  <si>
    <t>RV20240417</t>
  </si>
  <si>
    <t>RV20240418</t>
  </si>
  <si>
    <t>PV20240431</t>
  </si>
  <si>
    <t>Bank charge for remittance USD0.39</t>
  </si>
  <si>
    <t>IV20240401</t>
  </si>
  <si>
    <t>專營權收入 04/2024 {SZ} RMB203,039.07</t>
  </si>
  <si>
    <t>IV20240402</t>
  </si>
  <si>
    <t>專營權收入 04/2024 {DG} RMB48,400.00</t>
  </si>
  <si>
    <t>IV20240403</t>
  </si>
  <si>
    <t>專營權收入 04/2024 {BJa} RMB102,796.20</t>
  </si>
  <si>
    <t>IV20240404</t>
  </si>
  <si>
    <t>專營權收入 04/2024 {GZ} RMB238,084.03</t>
  </si>
  <si>
    <t>IV20240405</t>
  </si>
  <si>
    <t>專營權收入 04/2024 {SH} RMB159,930.55</t>
  </si>
  <si>
    <t>IV20240406</t>
  </si>
  <si>
    <t>專營權收入 04/2024 {XM} RMB14,698.45</t>
  </si>
  <si>
    <t>IV20240407</t>
  </si>
  <si>
    <t>專營權收入 04/2024 {HZ} RMB21,408.24</t>
  </si>
  <si>
    <t>IV20240408</t>
  </si>
  <si>
    <t>專營權收入 04/2024 {NJ} RMB30,885.10</t>
  </si>
  <si>
    <t>IV20240409</t>
  </si>
  <si>
    <t>專營權收入 04/2024 {TJ} RMB15,354.13</t>
  </si>
  <si>
    <t>IV20240410</t>
  </si>
  <si>
    <t>專營權收入 04/2024 {CQ} RMB18,883.65</t>
  </si>
  <si>
    <t>IV20240411</t>
  </si>
  <si>
    <t>專營權收入 04/2024 {FSa} RMB66,071.85</t>
  </si>
  <si>
    <t>IV20240412</t>
  </si>
  <si>
    <t>專營權收入 04/2024 {CS} RMB35,398.31</t>
  </si>
  <si>
    <t>IV20240413</t>
  </si>
  <si>
    <t>專營權收入 04/2024 {HN} RMB8,642.47</t>
  </si>
  <si>
    <t>IV20240414</t>
  </si>
  <si>
    <t>專營權收入 04/2024 {CD} RMB32,127.04</t>
  </si>
  <si>
    <t>IV20240415</t>
  </si>
  <si>
    <t>專營權收入 04/2024 {WXa} RMB24,843.14</t>
  </si>
  <si>
    <t>IV20240416</t>
  </si>
  <si>
    <t>專營權收入 04/2024 {NN} RMB24,933.65</t>
  </si>
  <si>
    <t>IV20240417</t>
  </si>
  <si>
    <t>專營權收入 04/2024 {WH} RMB19,913.28</t>
  </si>
  <si>
    <t>IV20240418</t>
  </si>
  <si>
    <t>專營權收入 04/2024 {FZ} RMB14,458.20</t>
  </si>
  <si>
    <t>IV20240419</t>
  </si>
  <si>
    <t>專營權收入 04/2024 {XA} RMB831.00</t>
  </si>
  <si>
    <t>IV20240420</t>
  </si>
  <si>
    <t>專營權收入 04/2024 {JM} RMB19,324.81</t>
  </si>
  <si>
    <t>IV20240421</t>
  </si>
  <si>
    <t>專營權收入 04/2024 {ZHa} RMB42,009.58</t>
  </si>
  <si>
    <t>IV20240422</t>
  </si>
  <si>
    <t>專營權收入 04/2024 {ZS} RMB51,063.97</t>
  </si>
  <si>
    <t>IV20240423</t>
  </si>
  <si>
    <t>專營權收入 04/2024 {MAC} MOP156,216.48</t>
  </si>
  <si>
    <t>IV20240424</t>
  </si>
  <si>
    <t>專營權收入 04/2024 {LENT} TWD1,475,315.06</t>
  </si>
  <si>
    <t>專營權收入-增值稅 04/2024 {SZ} RMB11,492.78</t>
  </si>
  <si>
    <t>專營權收入-增值稅 04/2024 {DG} RMB2,739.62</t>
  </si>
  <si>
    <t>專營權收入-增值稅 04/2024 {BJa} RMB5,818.65</t>
  </si>
  <si>
    <t>專營權收入-增值稅 04/2024 {GZ} RMB13,476.45</t>
  </si>
  <si>
    <t>專營權收入-增值稅 04/2024 {SH} RMB9,052.67</t>
  </si>
  <si>
    <t>專營權收入-增值稅 04/2024 {XM} RMB831.99</t>
  </si>
  <si>
    <t>專營權收入-增值稅 04/2024 {HZ} RMB1,211.79</t>
  </si>
  <si>
    <t>專營權收入-增值稅 04/2024 {NJ} RMB1,748.21</t>
  </si>
  <si>
    <t>專營權收入-增值稅 04/2024 {TJ} RMB869.10</t>
  </si>
  <si>
    <t>專營權收入-增值稅 04/2024 {CQ} RMB1,068.89</t>
  </si>
  <si>
    <t>專營權收入-增值稅 04/2024 {FSa} RMB3,739.92</t>
  </si>
  <si>
    <t>專營權收入-增值稅 04/2024 {CS} RMB2,003.68</t>
  </si>
  <si>
    <t>專營權收入-增值稅 04/2024 {HN} RMB489.20</t>
  </si>
  <si>
    <t>專營權收入-增值稅 04/2024 {CD} RMB1,818.51</t>
  </si>
  <si>
    <t>專營權收入-增值稅 04/2024 {WXa} RMB1,406.22</t>
  </si>
  <si>
    <t>專營權收入-增值稅 04/2024 {NN} RMB1,411.34</t>
  </si>
  <si>
    <t>專營權收入-增值稅 04/2024 {WH} RMB1,127.17</t>
  </si>
  <si>
    <t>專營權收入-增值稅 04/2024 {FZ} RMB818.39</t>
  </si>
  <si>
    <t>專營權收入-增值稅 04/2024 {XA} RMB47.04</t>
  </si>
  <si>
    <t>專營權收入-增值稅 04/2024 {JM} RMB1,093.86</t>
  </si>
  <si>
    <t>專營權收入-增值稅 04/2024 {ZHa} RMB2,377.90</t>
  </si>
  <si>
    <t>專營權收入-增值稅 04/2024 {ZS} RMB2,890.41</t>
  </si>
  <si>
    <t>PV20240506</t>
  </si>
  <si>
    <t>Bank charges for remitting consultant fee to {KFMSZ} RMB241.25</t>
  </si>
  <si>
    <t>PV20240508</t>
  </si>
  <si>
    <t>RV20240502</t>
  </si>
  <si>
    <t>RV20240503</t>
  </si>
  <si>
    <t>PV20240509</t>
  </si>
  <si>
    <t>PV20240510</t>
  </si>
  <si>
    <t>Yiu Wing Hong - Claims for parking fee (04/2024 - 05/2024) CQ#100600</t>
  </si>
  <si>
    <t>PV20240511</t>
  </si>
  <si>
    <t>Leung Hon Wa - Claims for courier (05/2024) CQ#100601</t>
  </si>
  <si>
    <t>PV20240512</t>
  </si>
  <si>
    <t>UDomain Web Hosting Company Limited - Domain: v1.teach.lbsapps.cn / vl.lbsapps.cn (1/5/2024 - 30/4/2025) CQ#100603</t>
  </si>
  <si>
    <t>PV20240513</t>
  </si>
  <si>
    <t>Bai Xiaoliu - Consultant fee &amp; allowance (03/2024 - 04/2024) CQ#100604</t>
  </si>
  <si>
    <t>PV20240514</t>
  </si>
  <si>
    <t>Cloud server fee for Roster AI system (03/2024) paid by {LBSC} USD410.17</t>
  </si>
  <si>
    <t>RV20240504</t>
  </si>
  <si>
    <t>RV20240505</t>
  </si>
  <si>
    <t>PV20240515</t>
  </si>
  <si>
    <t>FVA Advisory Limited - Payment for PPA (2023) CQ#100605</t>
  </si>
  <si>
    <t>PV20240516</t>
  </si>
  <si>
    <t>The Government of the HKSAR - BR fee (2/6/2024 - 1/6/2025) CQ#100606</t>
  </si>
  <si>
    <t>RV20240506</t>
  </si>
  <si>
    <t>RV20240507</t>
  </si>
  <si>
    <t>Payment from {BJa} (12/2023 - 12/2023) 增值稅 RMB5,794.09</t>
  </si>
  <si>
    <t>PV20231234</t>
  </si>
  <si>
    <t>Audit adjustment: Tax adjustment (Current)</t>
  </si>
  <si>
    <t>Audit adjustment: Withholding tax adjustment</t>
  </si>
  <si>
    <t>RV20240508</t>
  </si>
  <si>
    <t>Received USD10,112,000.89 from Alexdrew</t>
  </si>
  <si>
    <t>RV20240509</t>
  </si>
  <si>
    <t>RV20240510</t>
  </si>
  <si>
    <t>RV20240511</t>
  </si>
  <si>
    <t>RV20240512</t>
  </si>
  <si>
    <t>RV20240513</t>
  </si>
  <si>
    <t>RV20240514</t>
  </si>
  <si>
    <t>RV20240515</t>
  </si>
  <si>
    <t>RV20240516</t>
  </si>
  <si>
    <t>RV20240517</t>
  </si>
  <si>
    <t>Allocation of office &amp; warehouse cost from {LBSC} (06/2024)</t>
  </si>
  <si>
    <t>Accrual for MPF (05/2024)</t>
  </si>
  <si>
    <t>Accrual for salary (05/2024)</t>
  </si>
  <si>
    <t>PV20240601</t>
  </si>
  <si>
    <t>Champion Lord Limited - 青衣租金 (06/2024) CQ#100612</t>
  </si>
  <si>
    <t>PV20240602</t>
  </si>
  <si>
    <t>史偉莎環保科技(深圳)有限公司 - Consultant fee to {KFMSZ} (06/2024) RMB1,076,415.09</t>
  </si>
  <si>
    <t>PV20240603</t>
  </si>
  <si>
    <t>MINZHI TAO - Consultant fee (05/2024) CQ#100613</t>
  </si>
  <si>
    <t>PV20240604</t>
  </si>
  <si>
    <t>Bai Xiaoliu - Consultant fee &amp; allowance (05/2024) CQ#100614</t>
  </si>
  <si>
    <t>PV20240605</t>
  </si>
  <si>
    <t>Pacific Property - IT consultnat fee (05/2024) CQ#100615</t>
  </si>
  <si>
    <t>PV20240526</t>
  </si>
  <si>
    <t>Consultant fee to {LBSC} (05/2024)</t>
  </si>
  <si>
    <t>RV20240523</t>
  </si>
  <si>
    <t>Consultant income from {LBSC} (05/2024)</t>
  </si>
  <si>
    <t>RV20240522</t>
  </si>
  <si>
    <t>Provision for taxation (05/2024) EBIDTA $-475,843 x 16.5%)</t>
  </si>
  <si>
    <t>RV20240518</t>
  </si>
  <si>
    <t>PV20240524</t>
  </si>
  <si>
    <t>Salary &amp; allowance for Chan Shun Man (05/2024) paid by {MY} MYD22,616.57</t>
  </si>
  <si>
    <t>RV20240519</t>
  </si>
  <si>
    <t>Bank interest income USD201.29</t>
  </si>
  <si>
    <t>Bank interest income RMB134.84</t>
  </si>
  <si>
    <t>RV20240520</t>
  </si>
  <si>
    <t>RV20240521</t>
  </si>
  <si>
    <t>IV20240501</t>
  </si>
  <si>
    <t>專營權收入 05/2024 {SZ} RMB206,418.36</t>
  </si>
  <si>
    <t>IV20240502</t>
  </si>
  <si>
    <t>專營權收入 05/2024 {DG} RMB48,772.89</t>
  </si>
  <si>
    <t>IV20240503</t>
  </si>
  <si>
    <t>專營權收入 05/2024 {BJa} RMB102,951.65</t>
  </si>
  <si>
    <t>IV20240504</t>
  </si>
  <si>
    <t>專營權收入 05/2024 {GZ} RMB244,870.02</t>
  </si>
  <si>
    <t>IV20240505</t>
  </si>
  <si>
    <t>專營權收入 05/2024 {SH} RMB162,262.45</t>
  </si>
  <si>
    <t>IV20240506</t>
  </si>
  <si>
    <t>專營權收入 05/2024 {XM} RMB15,137.71</t>
  </si>
  <si>
    <t>IV20240507</t>
  </si>
  <si>
    <t>專營權收入 05/2024 {HZ} RMB22,928.47</t>
  </si>
  <si>
    <t>IV20240508</t>
  </si>
  <si>
    <t>專營權收入 05/2024 {NJ} RMB30,575.72</t>
  </si>
  <si>
    <t>IV20240509</t>
  </si>
  <si>
    <t>專營權收入 05/2024 {TJ} RMB14,438.12</t>
  </si>
  <si>
    <t>IV20240510</t>
  </si>
  <si>
    <t>專營權收入 05/2024 {CQ} RMB21,485.08</t>
  </si>
  <si>
    <t>IV20240511</t>
  </si>
  <si>
    <t>專營權收入 05/2024 {FSa} RMB65,553.50</t>
  </si>
  <si>
    <t>IV20240512</t>
  </si>
  <si>
    <t>專營權收入 05/2024 {CS} RMB36,484.71</t>
  </si>
  <si>
    <t>IV20240513</t>
  </si>
  <si>
    <t>專營權收入 05/2024 {HN} RMB8,676.14</t>
  </si>
  <si>
    <t>IV20240514</t>
  </si>
  <si>
    <t>專營權收入 05/2024 {CD} RMB32,140.75</t>
  </si>
  <si>
    <t>IV20240515</t>
  </si>
  <si>
    <t>專營權收入 05/2024 {WXa} RMB25,497.63</t>
  </si>
  <si>
    <t>IV20240516</t>
  </si>
  <si>
    <t>專營權收入 05/2024 {NN} RMB27,929.52</t>
  </si>
  <si>
    <t>IV20240517</t>
  </si>
  <si>
    <t>專營權收入 05/2024 {WH} RMB21,427.17</t>
  </si>
  <si>
    <t>IV20240518</t>
  </si>
  <si>
    <t>專營權收入 05/2024 {FZ} RMB15,438.38</t>
  </si>
  <si>
    <t>IV20240519</t>
  </si>
  <si>
    <t>專營權收入 05/2024 {XA} RMB873.86</t>
  </si>
  <si>
    <t>IV20240520</t>
  </si>
  <si>
    <t>專營權收入 05/2024 {JM} RMB20,255.65</t>
  </si>
  <si>
    <t>IV20240521</t>
  </si>
  <si>
    <t>專營權收入 05/2024 {ZHa} RMB42,663.54</t>
  </si>
  <si>
    <t>IV20240522</t>
  </si>
  <si>
    <t>專營權收入 05/2024 {ZS} RMB51,838.87</t>
  </si>
  <si>
    <t>IV20240523</t>
  </si>
  <si>
    <t>專營權收入 05/2024 {MAC} MOP155,217.23</t>
  </si>
  <si>
    <t>IV20240524</t>
  </si>
  <si>
    <t>專營權收入 05/2024 {LENT} TWD1,489,697.41</t>
  </si>
  <si>
    <t>專營權收入-增值稅 05/2024 {SZ} RMB11,684.06</t>
  </si>
  <si>
    <t>專營權收入-增值稅 05/2024 {DG} RMB2,760.73</t>
  </si>
  <si>
    <t>專營權收入-增值稅 05/2024 {BJa} RMB5,827.45</t>
  </si>
  <si>
    <t>專營權收入-增值稅 05/2024 {GZ} RMB13,860.57</t>
  </si>
  <si>
    <t>專營權收入-增值稅 05/2024 {SH} RMB9,184.67</t>
  </si>
  <si>
    <t>專營權收入-增值稅 05/2024 {XM} RMB856.85</t>
  </si>
  <si>
    <t>專營權收入-增值稅 05/2024 {HZ} RMB1,297.84</t>
  </si>
  <si>
    <t>專營權收入-增值稅 05/2024 {NJ} RMB1,730.70</t>
  </si>
  <si>
    <t>專營權收入-增值稅 05/2024 {TJ} RMB817.25</t>
  </si>
  <si>
    <t>專營權收入-增值稅 05/2024 {CQ} RMB1,216.14</t>
  </si>
  <si>
    <t>專營權收入-增值稅 05/2024 {FSa} RMB3,710.58</t>
  </si>
  <si>
    <t>專營權收入-增值稅 05/2024 {CS} RMB2,065.17</t>
  </si>
  <si>
    <t>專營權收入-增值稅 05/2024 {HN} RMB491.10</t>
  </si>
  <si>
    <t>專營權收入-增值稅 05/2024 {CD} RMB1,819.29</t>
  </si>
  <si>
    <t>專營權收入-增值稅 05/2024 {WXa} RMB1,443.26</t>
  </si>
  <si>
    <t>專營權收入-增值稅 05/2024 {NN} RMB1,580.92</t>
  </si>
  <si>
    <t>專營權收入-增值稅 05/2024 {WH} RMB1,212.86</t>
  </si>
  <si>
    <t>專營權收入-增值稅 05/2024 {FZ} RMB873.87</t>
  </si>
  <si>
    <t>專營權收入-增值稅 05/2024 {XA} RMB49.46</t>
  </si>
  <si>
    <t>專營權收入-增值稅 05/2024 {JM} RMB1,146.55</t>
  </si>
  <si>
    <t>專營權收入-增值稅 05/2024 {ZHa} RMB2,414.92</t>
  </si>
  <si>
    <t>專營權收入-增值稅 05/2024 {ZS} RMB2,934.28</t>
  </si>
  <si>
    <t>PV20240609</t>
  </si>
  <si>
    <t>PV20240610</t>
  </si>
  <si>
    <t>Lam Cheuk Yee Dorothy - Claims for SZ &amp; GZ Trip (05/2024) [x] CQ#100618</t>
  </si>
  <si>
    <t>PV20240611</t>
  </si>
  <si>
    <t>Yiu Wing Hong - Claims for parking fee (05/2024 - 06/2024) CQ#100619</t>
  </si>
  <si>
    <t>PV20240614</t>
  </si>
  <si>
    <t>Bank charges for CHATS to {MFM} USD44.93</t>
  </si>
  <si>
    <t>PV20240616</t>
  </si>
  <si>
    <t>Yeung Ho Lun - Claims for entertainment after annual dinner with staff [x] CQ#100621</t>
  </si>
  <si>
    <t>PV20240617</t>
  </si>
  <si>
    <t>Bank charges for CHATS to {MFM} USD44.92</t>
  </si>
  <si>
    <t>PV20240618</t>
  </si>
  <si>
    <t>Yiu Wing Hong - Claims for parking fee (06/2024) CQ#100622</t>
  </si>
  <si>
    <t>PV20240619</t>
  </si>
  <si>
    <t>Leung Hon Wa - Claims for courier (06/2024) CQ#100623</t>
  </si>
  <si>
    <t>PV20240621</t>
  </si>
  <si>
    <t>Bank charges for remitting consultant fee to {KFMSZ} RMB243.59</t>
  </si>
  <si>
    <t>PV20240623</t>
  </si>
  <si>
    <t>Meritco Capital Market Research Services Limited - Professional fee for PCO業務併購整合 [x] USD180,000</t>
  </si>
  <si>
    <t>RV20240602</t>
  </si>
  <si>
    <t>PV20240625</t>
  </si>
  <si>
    <t>Difference for exchange USD100,000 to HKD [x]</t>
  </si>
  <si>
    <t>PV20240626</t>
  </si>
  <si>
    <t>Bank charge for transfer money from CCB to BOC USD25.11</t>
  </si>
  <si>
    <t>PV20240627</t>
  </si>
  <si>
    <t>HSB bank charges (01/2024)</t>
  </si>
  <si>
    <t>HSB bnank interest (01/2024)</t>
  </si>
  <si>
    <t>PV20240628</t>
  </si>
  <si>
    <t>HSB bank charges (02/2024)</t>
  </si>
  <si>
    <t>HSB bnank interest (02/2024)</t>
  </si>
  <si>
    <t>HSB bank charges (03/2024)</t>
  </si>
  <si>
    <t>HSB bnank interest (03/2024)</t>
  </si>
  <si>
    <t>PV20240629</t>
  </si>
  <si>
    <t>HSB bank charges (04/2024)</t>
  </si>
  <si>
    <t>HSB bnank interest (04/2024)</t>
  </si>
  <si>
    <t>HSB bank charges (05/2024)</t>
  </si>
  <si>
    <t>HSB bnank interest (05/2024)</t>
  </si>
  <si>
    <t>RV20240603</t>
  </si>
  <si>
    <t>代收{KFMSZ}第17期360雜誌費 RMB27,764.49</t>
  </si>
  <si>
    <t>Allocation of office &amp; warehouse cost from {LBSC} (07/2024)</t>
  </si>
  <si>
    <t>Accrual for MPF (06/2024)</t>
  </si>
  <si>
    <t>Accrual for salary (06/2024)</t>
  </si>
  <si>
    <t>PV20240701</t>
  </si>
  <si>
    <t>Champion Lord Limited - 青衣租金 (07/2024) CQ#100626</t>
  </si>
  <si>
    <t>PV20240702</t>
  </si>
  <si>
    <t>史偉莎環保科技(深圳)有限公司 - Consultant fee to {KFMSZ} (07/2024) RMB1,076,415.09</t>
  </si>
  <si>
    <t>PV20240703</t>
  </si>
  <si>
    <t>MINZHI TAO - Consultant fee (06/2024) CQ#100627</t>
  </si>
  <si>
    <t>PV20240704</t>
  </si>
  <si>
    <t>Bai Xiaoliu - Consultant fee &amp; allowance (06/2024) CQ#100628</t>
  </si>
  <si>
    <t>PV20240705</t>
  </si>
  <si>
    <t>Pacific Property - IT consultnat fee (06/2024) CQ#100629</t>
  </si>
  <si>
    <t>PV20240638</t>
  </si>
  <si>
    <t>Consultant fee to {LBSC} (06/2024)</t>
  </si>
  <si>
    <t>RV20240612</t>
  </si>
  <si>
    <t>Consultant income from {LBSC} (06/2024)</t>
  </si>
  <si>
    <t>RV20240611</t>
  </si>
  <si>
    <t>PV20240639</t>
  </si>
  <si>
    <t>Salary &amp; allowance for Chan Shun Man (06/2024) paid by {MY} MYD22,557.71</t>
  </si>
  <si>
    <t>Provision for taxation (06/2024) EBIDTA $-475,843 x 16.5%)</t>
  </si>
  <si>
    <t>RV20240613</t>
  </si>
  <si>
    <t>Interest from CCB T/D [x] USD23,422.22</t>
  </si>
  <si>
    <t>RV20240604</t>
  </si>
  <si>
    <t>RV20240605</t>
  </si>
  <si>
    <t>RV20240606</t>
  </si>
  <si>
    <t>PV20240632</t>
  </si>
  <si>
    <t>Aon employee insurance paid by {LBSC} (26/11/2023 - 25/11/2024) HK$19,817.54</t>
  </si>
  <si>
    <t>Aon third party insurance paid by {LBSC} (1/1/2024 - 31/12/2024) HK$2,214.85</t>
  </si>
  <si>
    <t>Aon employee insurance paid by {LBSC} (26/11/2023 - 25/11/2024) HK$28,752.40</t>
  </si>
  <si>
    <t>RV20240607</t>
  </si>
  <si>
    <t>RV20240608</t>
  </si>
  <si>
    <t>RV20240609</t>
  </si>
  <si>
    <t>RV20240610</t>
  </si>
  <si>
    <t>PV20240707</t>
  </si>
  <si>
    <t>Lam Cheuk Yee Dorothy - Claims for mainland &amp; Macau trip (06/2024) [x] CQ#100630</t>
  </si>
  <si>
    <t>PV20240634</t>
  </si>
  <si>
    <t>HSB bank interest (05/2023)</t>
  </si>
  <si>
    <t>HSB bank charges (06/2023)</t>
  </si>
  <si>
    <t>HSB bank interest (06/2023)</t>
  </si>
  <si>
    <t>PV20240635</t>
  </si>
  <si>
    <t>HSB bank charges (07/2023)</t>
  </si>
  <si>
    <t>HSB bank interest (07/2023)</t>
  </si>
  <si>
    <t>HSB bank charges (08/2023)</t>
  </si>
  <si>
    <t>HSB bank interest (08/2023)</t>
  </si>
  <si>
    <t>PV20240636</t>
  </si>
  <si>
    <t>HSB bank charges (09/2023)</t>
  </si>
  <si>
    <t>HSB bank interest (09/2023)</t>
  </si>
  <si>
    <t>HSB bank charges (10/2023)</t>
  </si>
  <si>
    <t>HSB bank interest (10/2023)</t>
  </si>
  <si>
    <t>PV20240637</t>
  </si>
  <si>
    <t>HSB bank charges (11/2023)</t>
  </si>
  <si>
    <t>HSB bank interest (11/2023)</t>
  </si>
  <si>
    <t>HSB bank charges (12/2023)</t>
  </si>
  <si>
    <t>HSB bank interest (12/2023)</t>
  </si>
  <si>
    <t>IV20240601</t>
  </si>
  <si>
    <t>專營權收入 06/2024 {SZ} RMB202,676.82</t>
  </si>
  <si>
    <t>IV20240602</t>
  </si>
  <si>
    <t>專營權收入 06/2024 {DG} RMB49,609.33</t>
  </si>
  <si>
    <t>IV20240603</t>
  </si>
  <si>
    <t>專營權收入 06/2024 {BJa} RMB104,804.14</t>
  </si>
  <si>
    <t>IV20240604</t>
  </si>
  <si>
    <t>專營權收入 06/2024 {GZ} RMB246,716.44</t>
  </si>
  <si>
    <t>IV20240605</t>
  </si>
  <si>
    <t>專營權收入 06/2024 {SH} RMB172,536.07</t>
  </si>
  <si>
    <t>IV20240606</t>
  </si>
  <si>
    <t>專營權收入 06/2024 {XM} RMB14,628.81</t>
  </si>
  <si>
    <t>IV20240607</t>
  </si>
  <si>
    <t>專營權收入 06/2024 {HZ} RMB23,567.51</t>
  </si>
  <si>
    <t>IV20240608</t>
  </si>
  <si>
    <t>專營權收入 06/2024 {NJ} RMB30,843.90</t>
  </si>
  <si>
    <t>IV20240609</t>
  </si>
  <si>
    <t>專營權收入 06/2024 {TJ} RMB14,959.20</t>
  </si>
  <si>
    <t>IV20240610</t>
  </si>
  <si>
    <t>專營權收入 06/2024 {CQ} RMB20,602.77</t>
  </si>
  <si>
    <t>IV20240611</t>
  </si>
  <si>
    <t>專營權收入 06/2024 {FSa} RMB67,049.76</t>
  </si>
  <si>
    <t>IV20240612</t>
  </si>
  <si>
    <t>專營權收入 06/2024 {CS} RMB37,415.48</t>
  </si>
  <si>
    <t>IV20240613</t>
  </si>
  <si>
    <t>專營權收入 06/2024 {HN} RMB8,694.34</t>
  </si>
  <si>
    <t>IV20240614</t>
  </si>
  <si>
    <t>專營權收入 06/2024 {CD} RMB31,716.68</t>
  </si>
  <si>
    <t>IV20240615</t>
  </si>
  <si>
    <t>專營權收入 06/2024 {WXa} RMB23,961.45</t>
  </si>
  <si>
    <t>IV20240616</t>
  </si>
  <si>
    <t>專營權收入 06/2024 {NN} RMB27,147.08</t>
  </si>
  <si>
    <t>IV20240617</t>
  </si>
  <si>
    <t>專營權收入 06/2024 {WH} RMB20,617.26</t>
  </si>
  <si>
    <t>IV20240618</t>
  </si>
  <si>
    <t>專營權收入 06/2024 {FZ} RMB15,669.24</t>
  </si>
  <si>
    <t>IV20240619</t>
  </si>
  <si>
    <t>專營權收入 06/2024 {XA} RMB3,023.22</t>
  </si>
  <si>
    <t>IV20240620</t>
  </si>
  <si>
    <t>專營權收入 06/2024 {JM} RMB21,835.31</t>
  </si>
  <si>
    <t>IV20240621</t>
  </si>
  <si>
    <t>專營權收入 06/2024 {ZHa} RMB43,600.58</t>
  </si>
  <si>
    <t>IV20240622</t>
  </si>
  <si>
    <t>專營權收入 06/2024 {ZS} RMB54,313.77</t>
  </si>
  <si>
    <t>IV20240623</t>
  </si>
  <si>
    <t>專營權收入 06/2024 {MAC} MOP153,834.88</t>
  </si>
  <si>
    <t>IV20240624</t>
  </si>
  <si>
    <t>專營權收入 06/2024 {LENT} TWD1,504,108.96</t>
  </si>
  <si>
    <t>專營權收入-增值稅 06/2024 {SZ} RMB11,472.27</t>
  </si>
  <si>
    <t>專營權收入-增值稅 06/2024 {DG} RMB2,808.08</t>
  </si>
  <si>
    <t>專營權收入-增值稅 06/2024 {BJa} RMB5,932.31</t>
  </si>
  <si>
    <t>專營權收入-增值稅 06/2024 {GZ} RMB13,965.08</t>
  </si>
  <si>
    <t>專營權收入-增值稅 06/2024 {SH} RMB9,766.19</t>
  </si>
  <si>
    <t>專營權收入-增值稅 06/2024 {XM} RMB828.05</t>
  </si>
  <si>
    <t>專營權收入-增值稅 06/2024 {HZ} RMB1,334.01</t>
  </si>
  <si>
    <t>專營權收入-增值稅 06/2024 {NJ} RMB1,745.88</t>
  </si>
  <si>
    <t>專營權收入-增值稅 06/2024 {TJ} RMB846.75</t>
  </si>
  <si>
    <t>專營權收入-增值稅 06/2024 {CQ} RMB1,166.19</t>
  </si>
  <si>
    <t>專營權收入-增值稅 06/2024 {FSa} RMB3,795.27</t>
  </si>
  <si>
    <t>專營權收入-增值稅 06/2024 {CS} RMB2,117.86</t>
  </si>
  <si>
    <t>專營權收入-增值稅 06/2024 {HN} RMB492.13</t>
  </si>
  <si>
    <t>專營權收入-增值稅 06/2024 {CD} RMB1,795.28</t>
  </si>
  <si>
    <t>專營權收入-增值稅 06/2024 {WXa} RMB1,356.31</t>
  </si>
  <si>
    <t>專營權收入-增值稅 06/2024 {NN} RMB1,536.63</t>
  </si>
  <si>
    <t>專營權收入-增值稅 06/2024 {WH} RMB1,167.01</t>
  </si>
  <si>
    <t>專營權收入-增值稅 06/2024 {FZ} RMB886.94</t>
  </si>
  <si>
    <t>專營權收入-增值稅 06/2024 {XA} RMB50.33</t>
  </si>
  <si>
    <t>專營權收入-增值稅 06/2024 {JM} RMB1,235.96</t>
  </si>
  <si>
    <t>專營權收入-增值稅 06/2024 {ZHa} RMB2,467.96</t>
  </si>
  <si>
    <t>專營權收入-增值稅 06/2024 {ZS} RMB3,074.36</t>
  </si>
  <si>
    <t>Bank interest income USD27.62</t>
  </si>
  <si>
    <t>Bank interest income RMB216.21</t>
  </si>
  <si>
    <t>PV20240708</t>
  </si>
  <si>
    <t>Companies Registry - NAR1 fee (2/6/2024 - 1/6/2025) CQ#100632</t>
  </si>
  <si>
    <t>RV20240614</t>
  </si>
  <si>
    <t>RV20240615</t>
  </si>
  <si>
    <t>Payment from {WXa} (07/2023 - 08/2023) 增值稅 RMB2,775.53</t>
  </si>
  <si>
    <t>PV20240709</t>
  </si>
  <si>
    <t>Bank charges for remitting consultant fee to {KFMSZ} RMB244.11</t>
  </si>
  <si>
    <t>RV20240701</t>
  </si>
  <si>
    <t>Interest from BOC T/D [x] USD752,140.28</t>
  </si>
  <si>
    <t>Interest from BOC T/D [x] HKD408,652.33</t>
  </si>
  <si>
    <t>RV20241002</t>
  </si>
  <si>
    <t>Interest from BOC T/D [x] USD761,841.78</t>
  </si>
  <si>
    <t>Interest from BOC T/D [x] HKD423,200</t>
  </si>
  <si>
    <t>PV20240710</t>
  </si>
  <si>
    <t>Yiu Wing Hong - Claims for parking fee (06 - 07/2024) CQ#100633</t>
  </si>
  <si>
    <t>PV20240711</t>
  </si>
  <si>
    <t>Leung Hon Wa - Claims for courier (07/2024) CQ#100634</t>
  </si>
  <si>
    <t>PV20240713</t>
  </si>
  <si>
    <t>2024 年會攤分費用 paid by {LBSC} [x]</t>
  </si>
  <si>
    <t>RV20240702</t>
  </si>
  <si>
    <t>Interest from CCB T/D to CCB S/A [x] USD48,394.31</t>
  </si>
  <si>
    <t>RV20240810</t>
  </si>
  <si>
    <t>Interest from CCB T/D to CCB S/A [x] USD7,315</t>
  </si>
  <si>
    <t>RV20240703</t>
  </si>
  <si>
    <t>RV20240704</t>
  </si>
  <si>
    <t>RV20240705</t>
  </si>
  <si>
    <t>RV20240706</t>
  </si>
  <si>
    <t>RV20240707</t>
  </si>
  <si>
    <t>RV20240711</t>
  </si>
  <si>
    <t>Interest from BOC T/D to BOC S/A [x] USD85,115.33</t>
  </si>
  <si>
    <t>RV20240818</t>
  </si>
  <si>
    <t>Interest from BOC T/D to BOC S/A [x] USD42,859.22</t>
  </si>
  <si>
    <t>RV20240708</t>
  </si>
  <si>
    <t>RV20240709</t>
  </si>
  <si>
    <t>RV20240710</t>
  </si>
  <si>
    <t>RV20240712</t>
  </si>
  <si>
    <t>RV20240713</t>
  </si>
  <si>
    <t>RV20240714</t>
  </si>
  <si>
    <t>PV20240717</t>
  </si>
  <si>
    <t>補回 Evan Yang 未做 MPF accrual (05/2024)</t>
  </si>
  <si>
    <t>Allocation of office &amp; warehouse cost from {LBSC} (08/2024)</t>
  </si>
  <si>
    <t>Accrual for MPF (07/2024)</t>
  </si>
  <si>
    <t>Accrual for salary (07/2024)</t>
  </si>
  <si>
    <t>PV20240801</t>
  </si>
  <si>
    <t>Champion Lord Limited - 青衣租金 (08/2024) CQ#100637</t>
  </si>
  <si>
    <t>PV20240802</t>
  </si>
  <si>
    <t>LBS Management Consulting (Shanghai) Co., Ltd. - Consultant fee to {LBSMC} (08/2024) RMB1,076,415.09</t>
  </si>
  <si>
    <t>PV20240803</t>
  </si>
  <si>
    <t>MINZHI TAO - Consultant fee (07/2024) CQ#100638</t>
  </si>
  <si>
    <t>PV20240804</t>
  </si>
  <si>
    <t>Bai Xiaoliu - Consultant fee &amp; allowance (07/2024) CQ#100639</t>
  </si>
  <si>
    <t>PV20240805</t>
  </si>
  <si>
    <t>Pacific Property - IT consultnat fee (07/2024) CQ#100648</t>
  </si>
  <si>
    <t>PV20240720</t>
  </si>
  <si>
    <t>Consultant fee to {LBSC} (07/2024)</t>
  </si>
  <si>
    <t>RV20240717</t>
  </si>
  <si>
    <t>Consultant income from {LBSC} (07/2024)</t>
  </si>
  <si>
    <t>RV20240718</t>
  </si>
  <si>
    <t>PV20240721</t>
  </si>
  <si>
    <t>Salary &amp; allowance for Chan Shun Man (07/2024) paid by {MY} MYD22,393</t>
  </si>
  <si>
    <t>Provision for taxation (07/2024) EBIDTA $-455,909 x 16.5%)</t>
  </si>
  <si>
    <t>PV20240806</t>
  </si>
  <si>
    <t>Lam Cheuk Yee Dorothy - Claims for Taiwan &amp; China trip (07/2024) [x] CQ#100640</t>
  </si>
  <si>
    <t>PV20240808</t>
  </si>
  <si>
    <t>Yiu Wing Hong - Claims for air ticket to Taiwan (07/2024) [x] CQ#100641</t>
  </si>
  <si>
    <t>PV20240809</t>
  </si>
  <si>
    <t>DHL Express (HK) Limited - Courier fee (07/2024) CQ#100642</t>
  </si>
  <si>
    <t>PV20240718</t>
  </si>
  <si>
    <t>Adjustment for the variance of VAT for JM</t>
  </si>
  <si>
    <t>RV20240715</t>
  </si>
  <si>
    <t>RV20240716</t>
  </si>
  <si>
    <t>PV20240811</t>
  </si>
  <si>
    <t>Verity Consulting Limited - Conduct survillance on the subjects for CY project (06/2024) [x] CQ#100644</t>
  </si>
  <si>
    <t>IV20240701</t>
  </si>
  <si>
    <t>專營權收入 07/2024 {SZ} RMB207,371.09</t>
  </si>
  <si>
    <t>IV20240702</t>
  </si>
  <si>
    <t>專營權收入 07/2024 {DG} RMB49,035.54</t>
  </si>
  <si>
    <t>IV20240703</t>
  </si>
  <si>
    <t>專營權收入 07/2024 {BJa} RMB105,194.63</t>
  </si>
  <si>
    <t>IV20240704</t>
  </si>
  <si>
    <t>專營權收入 07/2024 {GZ} RMB250,621.32</t>
  </si>
  <si>
    <t>IV20240705</t>
  </si>
  <si>
    <t>專營權收入 07/2024 {SH} RMB164,816.61</t>
  </si>
  <si>
    <t>IV20240706</t>
  </si>
  <si>
    <t>專營權收入 07/2024 {XM} RMB15,649.61</t>
  </si>
  <si>
    <t>IV20240707</t>
  </si>
  <si>
    <t>專營權收入 07/2024 {HZ} RMB23,872.26</t>
  </si>
  <si>
    <t>IV20240708</t>
  </si>
  <si>
    <t>專營權收入 07/2024 {NJ} RMB27,953.54</t>
  </si>
  <si>
    <t>IV20240709</t>
  </si>
  <si>
    <t>專營權收入 07/2024 {TJ} RMB16,218.44</t>
  </si>
  <si>
    <t>IV20240710</t>
  </si>
  <si>
    <t>專營權收入 07/2024 {CQ} RMB22,142.09</t>
  </si>
  <si>
    <t>IV20240711</t>
  </si>
  <si>
    <t>專營權收入 07/2024 {FSa} RMB70,051.19</t>
  </si>
  <si>
    <t>IV20240712</t>
  </si>
  <si>
    <t>專營權收入 07/2024 {CS} RMB38,205.78</t>
  </si>
  <si>
    <t>IV20240713</t>
  </si>
  <si>
    <t>專營權收入 07/2024 {HN} RMB8,856.08</t>
  </si>
  <si>
    <t>IV20240714</t>
  </si>
  <si>
    <t>專營權收入 07/2024 {CD} RMB32,627.27</t>
  </si>
  <si>
    <t>IV20240715</t>
  </si>
  <si>
    <t>專營權收入 07/2024 {WXa} RMB25,058.73</t>
  </si>
  <si>
    <t>IV20240716</t>
  </si>
  <si>
    <t>專營權收入 07/2024 {NN} RMB28,935.51</t>
  </si>
  <si>
    <t>IV20240717</t>
  </si>
  <si>
    <t>專營權收入 07/2024 {WH} RMB20,952.65</t>
  </si>
  <si>
    <t>IV20240718</t>
  </si>
  <si>
    <t>專營權收入 07/2024 {FZ} RMB16,088.21</t>
  </si>
  <si>
    <t>IV20240719</t>
  </si>
  <si>
    <t>專營權收入 07/2024 {XA} RMB3,242.18</t>
  </si>
  <si>
    <t>IV20240720</t>
  </si>
  <si>
    <t>專營權收入 07/2024 {JM} RMB22,522.90</t>
  </si>
  <si>
    <t>IV20240721</t>
  </si>
  <si>
    <t>專營權收入 07/2024 {ZHa} RMB46,244.89</t>
  </si>
  <si>
    <t>IV20240722</t>
  </si>
  <si>
    <t>專營權收入 07/2024 {ZS} RMB54,748.06</t>
  </si>
  <si>
    <t>IV20240723</t>
  </si>
  <si>
    <t>專營權收入 07/2024 {MAC} MOP149,381.38</t>
  </si>
  <si>
    <t>IV20240724</t>
  </si>
  <si>
    <t>專營權收入 07/2024 {LENT} TWD1,514,391.75</t>
  </si>
  <si>
    <t>專營權收入-增值稅 07/2024 {SZ} RMB11,737.99</t>
  </si>
  <si>
    <t>專營權收入-增值稅 07/2024 {DG} RMB2,775.60</t>
  </si>
  <si>
    <t>專營權收入-增值稅 07/2024 {BJa} RMB5,954.41</t>
  </si>
  <si>
    <t>專營權收入-增值稅 07/2024 {GZ} RMB14,186.11</t>
  </si>
  <si>
    <t>專營權收入-增值稅 07/2024 {SH} RMB9,329.24</t>
  </si>
  <si>
    <t>專營權收入-增值稅 07/2024 {XM} RMB885.83</t>
  </si>
  <si>
    <t>專營權收入-增值稅 07/2024 {HZ} RMB1,351.26</t>
  </si>
  <si>
    <t>專營權收入-增值稅 07/2024 {NJ} RMB1,582.28</t>
  </si>
  <si>
    <t>專營權收入-增值稅 07/2024 {TJ} RMB918.02</t>
  </si>
  <si>
    <t>專營權收入-增值稅 07/2024 {CQ} RMB1,253.33</t>
  </si>
  <si>
    <t>專營權收入-增值稅 07/2024 {FSa} RMB3,965.16</t>
  </si>
  <si>
    <t>專營權收入-增值稅 07/2024 {CS} RMB2,162.59</t>
  </si>
  <si>
    <t>專營權收入-增值稅 07/2024 {HN} RMB501.29</t>
  </si>
  <si>
    <t>專營權收入-增值稅 07/2024 {CD} RMB1,846.83</t>
  </si>
  <si>
    <t>專營權收入-增值稅 07/2024 {WXa} RMB1,418.42</t>
  </si>
  <si>
    <t>專營權收入-增值稅 07/2024 {NN} RMB1,637.86</t>
  </si>
  <si>
    <t>專營權收入-增值稅 07/2024 {WH} RMB1,186.00</t>
  </si>
  <si>
    <t>專營權收入-增值稅 07/2024 {FZ} RMB910.65</t>
  </si>
  <si>
    <t>專營權收入-增值稅 07/2024 {XA} RMB53.98</t>
  </si>
  <si>
    <t>專營權收入-增值稅 07/2024 {JM} RMB1,274.88</t>
  </si>
  <si>
    <t>專營權收入-增值稅 07/2024 {ZHa} RMB2,617.64</t>
  </si>
  <si>
    <t>專營權收入-增值稅 07/2024 {ZS} RMB3,098.95</t>
  </si>
  <si>
    <t>Monthly fee</t>
  </si>
  <si>
    <t>Credit interest</t>
  </si>
  <si>
    <t>Bank interest income USD36.90</t>
  </si>
  <si>
    <t>Bank interest income RMB177.60</t>
  </si>
  <si>
    <t>PV20240722</t>
  </si>
  <si>
    <t>HSB bank charges (06/2024) (Variance between May &amp; Jul statement)</t>
  </si>
  <si>
    <t>HSB bnank interest (06/2024) (Variance between May &amp; Jul statement)</t>
  </si>
  <si>
    <t>PV20240723</t>
  </si>
  <si>
    <t>Adjustment for MPF (06/2024) (Entry $13,500 - correct $6,000)</t>
  </si>
  <si>
    <t>Adjustment for salary (06/2024) (Entry $395,051 - correct $407,051)</t>
  </si>
  <si>
    <t>PV20240724</t>
  </si>
  <si>
    <t>Adjustment for missing entry for MPF of Chan Shun Man (04/2024)</t>
  </si>
  <si>
    <t>PV20240813</t>
  </si>
  <si>
    <t>Pacific Property - IT consultnat fee for 排版 automation (08/2024) [x] CQ#100645</t>
  </si>
  <si>
    <t>PV20240814</t>
  </si>
  <si>
    <t>Out-of-pocket expenses for audit &amp; tax for 2023 paid by {BC}</t>
  </si>
  <si>
    <t>RV20240801</t>
  </si>
  <si>
    <t>PV20240816</t>
  </si>
  <si>
    <t>YANG SHIYU - Claims for trip (06/2024 - 07/2024) [x] CQ#100646</t>
  </si>
  <si>
    <t>PV20240818</t>
  </si>
  <si>
    <t>Exchange difference for settle current with {MY} MYR108,704.26 to USD24,710</t>
  </si>
  <si>
    <t>Bank charge for settle current with {MY} USD33.44</t>
  </si>
  <si>
    <t>PV20240819</t>
  </si>
  <si>
    <t>Google cloud (04/2024) paid by {LBSC} USD404.60</t>
  </si>
  <si>
    <t>Google cloud (05/2024) paid by {LBSC} USD410.03</t>
  </si>
  <si>
    <t>Google cloud (06/2024) paid by {LBSC} USD404.65</t>
  </si>
  <si>
    <t>Google cloud (07/2024) paid by {LBSC} USD410.11</t>
  </si>
  <si>
    <t>RV20240802</t>
  </si>
  <si>
    <t>RV20240901</t>
  </si>
  <si>
    <t>Interest from BOC T/D to BOC S/A [x] USD3,091.67</t>
  </si>
  <si>
    <t>RV20240803</t>
  </si>
  <si>
    <t>PV20240822</t>
  </si>
  <si>
    <t>Bank charge for transfer money from CCB to BOC USD25.14</t>
  </si>
  <si>
    <t>RV20240805</t>
  </si>
  <si>
    <t>RV20240806</t>
  </si>
  <si>
    <t>RV20240807</t>
  </si>
  <si>
    <t>RV20240808</t>
  </si>
  <si>
    <t>RV20240809</t>
  </si>
  <si>
    <t>PV20240824</t>
  </si>
  <si>
    <t>Tony Kan &amp; Co., Solicitors &amp; Notaries - Professional fee for CY project (13/1/2024 - 28/5/2024) [x] CQ#100649</t>
  </si>
  <si>
    <t>Allocation of office &amp; warehouse cost from {LBSC} (09/2024)</t>
  </si>
  <si>
    <t>Accrual for MPF (08/2024)</t>
  </si>
  <si>
    <t>Accrual for salary (08/2024)</t>
  </si>
  <si>
    <t>PV20240901</t>
  </si>
  <si>
    <t>Champion Lord Limited - 青衣租金 (09/2024) CQ#100651</t>
  </si>
  <si>
    <t>PV20240902</t>
  </si>
  <si>
    <t>LBS Management Consulting (Shanghai) Co., Ltd. - Consultant fee to {LBSMC} (09/2024) RMB1,076,415.09</t>
  </si>
  <si>
    <t>PV20240903</t>
  </si>
  <si>
    <t>MINZHI TAO - Consultant fee (08/2024) CQ#100652</t>
  </si>
  <si>
    <t>PV20240904</t>
  </si>
  <si>
    <t>Bai Xiaoliu - Consultant fee &amp; allowance (08/2024) CQ#100653</t>
  </si>
  <si>
    <t>PV20240905</t>
  </si>
  <si>
    <t>Pacific Property - IT consultnat fee (08/2024) CQ#100654</t>
  </si>
  <si>
    <t>PV20240832</t>
  </si>
  <si>
    <t>Sub-contracting fee to {LBSC} (08/2024)</t>
  </si>
  <si>
    <t>RV20240820</t>
  </si>
  <si>
    <t>Sub-contracting income from {LBSC} (08/2024)</t>
  </si>
  <si>
    <t>RV20240816</t>
  </si>
  <si>
    <t>PV20240826</t>
  </si>
  <si>
    <t>Salary &amp; allowance for Chan Shun Man (08/2024) paid by {MY} MYD21,342.38</t>
  </si>
  <si>
    <t>Provision for taxation (08/2024) EBIDTA $-714,035 x 16.5%)</t>
  </si>
  <si>
    <t>RV20240811</t>
  </si>
  <si>
    <t>RV20240812</t>
  </si>
  <si>
    <t>RV20240907</t>
  </si>
  <si>
    <t>Interest from BOC T/D to BOC S/A [x] USD6,183.33</t>
  </si>
  <si>
    <t>RV20240928</t>
  </si>
  <si>
    <t>Interest from BOC T/D to BOC S/A [x] USD27,762.22</t>
  </si>
  <si>
    <t>RV20240813</t>
  </si>
  <si>
    <t>PV20240906</t>
  </si>
  <si>
    <t>Yiu Wing Hong - Claims for parking fee (08/2024) CQ#100655</t>
  </si>
  <si>
    <t>RV20240814</t>
  </si>
  <si>
    <t>RV20240815</t>
  </si>
  <si>
    <t>PV20240907</t>
  </si>
  <si>
    <t>Difference for exchange USD120,000 to HKD933,528 [x]</t>
  </si>
  <si>
    <t>PV20240828</t>
  </si>
  <si>
    <t>Bank charges for remitting consultant fee to {LBSMC} RMB238.11</t>
  </si>
  <si>
    <t>PV20240829</t>
  </si>
  <si>
    <t>Revise: Payment from {NN} (12/2023 - 12/2023) 增值稅 RMB1,425.18</t>
  </si>
  <si>
    <t>PV20240830</t>
  </si>
  <si>
    <t>Revise: 專營權收入-增值稅 04/2024 {XA} RMB112.89</t>
  </si>
  <si>
    <t>Revise: 專營權收入-增值稅 05/2024 {XA} RMB118.72</t>
  </si>
  <si>
    <t>Revise: 專營權收入-增值稅 06/2024 {XA} RMB120.80</t>
  </si>
  <si>
    <t>Revise: 專營權收入-增值稅 07/2024 {XA} RMB129.54</t>
  </si>
  <si>
    <t>RV20240817</t>
  </si>
  <si>
    <t>RV20240819</t>
  </si>
  <si>
    <t>Bank interest income USD61.06</t>
  </si>
  <si>
    <t>Bank interest income RMB279.72</t>
  </si>
  <si>
    <t>IV20240801</t>
  </si>
  <si>
    <t>專營權收入 08/2024 {SZ} RMB210,669.90</t>
  </si>
  <si>
    <t>IV20240802</t>
  </si>
  <si>
    <t>專營權收入 08/2024 {DG} RMB50,298.60</t>
  </si>
  <si>
    <t>IV20240803</t>
  </si>
  <si>
    <t>專營權收入 08/2024 {BJa} RMB105,225.91</t>
  </si>
  <si>
    <t>IV20240804</t>
  </si>
  <si>
    <t>專營權收入 08/2024 {GZ} RMB258,879.63</t>
  </si>
  <si>
    <t>IV20240805</t>
  </si>
  <si>
    <t>專營權收入 08/2024 {SH} RMB162,243.15</t>
  </si>
  <si>
    <t>IV20240806</t>
  </si>
  <si>
    <t>專營權收入 08/2024 {XM} RMB15,229.23</t>
  </si>
  <si>
    <t>IV20240807</t>
  </si>
  <si>
    <t>專營權收入 08/2024 {HZ} RMB29,100.11</t>
  </si>
  <si>
    <t>IV20240808</t>
  </si>
  <si>
    <t>專營權收入 08/2024 {NJ} RMB29,573.38</t>
  </si>
  <si>
    <t>IV20240809</t>
  </si>
  <si>
    <t>專營權收入 08/2024 {TJ} RMB15,983.45</t>
  </si>
  <si>
    <t>IV20240810</t>
  </si>
  <si>
    <t>專營權收入 08/2024 {CQ} RMB21,464.12</t>
  </si>
  <si>
    <t>IV20240811</t>
  </si>
  <si>
    <t>專營權收入 08/2024 {FSa} RMB73,497.66</t>
  </si>
  <si>
    <t>IV20240812</t>
  </si>
  <si>
    <t>專營權收入 08/2024 {CS} RMB37,392.21</t>
  </si>
  <si>
    <t>IV20240813</t>
  </si>
  <si>
    <t>專營權收入 08/2024 {HN} RMB8,889.35</t>
  </si>
  <si>
    <t>IV20240814</t>
  </si>
  <si>
    <t>專營權收入 08/2024 {CD} RMB34,297.00</t>
  </si>
  <si>
    <t>IV20240815</t>
  </si>
  <si>
    <t>專營權收入 08/2024 {WXa} RMB26,705.77</t>
  </si>
  <si>
    <t>IV20240816</t>
  </si>
  <si>
    <t>專營權收入 08/2024 {NN} RMB27,642.83</t>
  </si>
  <si>
    <t>IV20240817</t>
  </si>
  <si>
    <t>專營權收入 08/2024 {WH} RMB21,513.32</t>
  </si>
  <si>
    <t>IV20240818</t>
  </si>
  <si>
    <t>專營權收入 08/2024 {FZ} RMB16,554.23</t>
  </si>
  <si>
    <t>IV20240819</t>
  </si>
  <si>
    <t>專營權收入 08/2024 {XA} RMB3,325.88</t>
  </si>
  <si>
    <t>IV20240820</t>
  </si>
  <si>
    <t>專營權收入 08/2024 {JM} RMB21,754.80</t>
  </si>
  <si>
    <t>IV20240821</t>
  </si>
  <si>
    <t>專營權收入 08/2024 {ZHa} RMB45,920.21</t>
  </si>
  <si>
    <t>IV20240822</t>
  </si>
  <si>
    <t>專營權收入 08/2024 {ZS} RMB54,287.47</t>
  </si>
  <si>
    <t>IV20240823</t>
  </si>
  <si>
    <t>專營權收入 08/2024 {MAC} MOP152,327.30</t>
  </si>
  <si>
    <t>IV20240824</t>
  </si>
  <si>
    <t>專營權收入 08/2024 {LENT} TWD1,501,635.13</t>
  </si>
  <si>
    <t>專營權收入-增值稅 08/2024 {SZ} RMB11,924.71</t>
  </si>
  <si>
    <t>專營權收入-增值稅 08/2024 {DG} RMB2,847.09</t>
  </si>
  <si>
    <t>專營權收入-增值稅 08/2024 {BJa} RMB5,956.18</t>
  </si>
  <si>
    <t>專營權收入-增值稅 08/2024 {GZ} RMB14,653.56</t>
  </si>
  <si>
    <t>專營權收入-增值稅 08/2024 {SH} RMB9,183.57</t>
  </si>
  <si>
    <t>專營權收入-增值稅 08/2024 {XM} RMB862.03</t>
  </si>
  <si>
    <t>專營權收入-增值稅 08/2024 {HZ} RMB1,647.18</t>
  </si>
  <si>
    <t>專營權收入-增值稅 08/2024 {NJ} RMB1,673.96</t>
  </si>
  <si>
    <t>專營權收入-增值稅 08/2024 {TJ} RMB904.72</t>
  </si>
  <si>
    <t>專營權收入-增值稅 08/2024 {CQ} RMB1,214.95</t>
  </si>
  <si>
    <t>專營權收入-增值稅 08/2024 {FSa} RMB4,160.24</t>
  </si>
  <si>
    <t>專營權收入-增值稅 08/2024 {CS} RMB2,116.54</t>
  </si>
  <si>
    <t>專營權收入-增值稅 08/2024 {HN} RMB503.17</t>
  </si>
  <si>
    <t>專營權收入-增值稅 08/2024 {CD} RMB1,941.34</t>
  </si>
  <si>
    <t>專營權收入-增值稅 08/2024 {WXa} RMB1,511.65</t>
  </si>
  <si>
    <t>專營權收入-增值稅 08/2024 {NN} RMB1,564.69</t>
  </si>
  <si>
    <t>專營權收入-增值稅 08/2024 {WH} RMB1,217.74</t>
  </si>
  <si>
    <t>專營權收入-增值稅 08/2024 {FZ} RMB937.03</t>
  </si>
  <si>
    <t>專營權收入-增值稅 08/2024 {XA} RMB188.26</t>
  </si>
  <si>
    <t>專營權收入-增值稅 08/2024 {JM} RMB1,231.40</t>
  </si>
  <si>
    <t>專營權收入-增值稅 08/2024 {ZHa} RMB2,599.26</t>
  </si>
  <si>
    <t>專營權收入-增值稅 08/2024 {ZS} RMB3,072.88</t>
  </si>
  <si>
    <t>PV20240908</t>
  </si>
  <si>
    <t>Leung Hon Wa - Claims for courier (07/2024 - 09/2024) CQ#100656</t>
  </si>
  <si>
    <t>PV20240909</t>
  </si>
  <si>
    <t>Bank charges for remitting consultant fee to {LBSMC} RMB238.14</t>
  </si>
  <si>
    <t>RV20240927</t>
  </si>
  <si>
    <t>Interest from BOC T/D to BOC S/A [x] USD3,437.47</t>
  </si>
  <si>
    <t>PV20240911</t>
  </si>
  <si>
    <t>Yiu Wing Hong - Claims for travelling fee to airport (08/2024 - 09/2024) CQ#100657</t>
  </si>
  <si>
    <t>RV20240902</t>
  </si>
  <si>
    <t>CCB bank interest income (02/2024)</t>
  </si>
  <si>
    <t>CCB bank interest income (03/2024)</t>
  </si>
  <si>
    <t>RV20240903</t>
  </si>
  <si>
    <t>CCB bank interest income (04/2024)</t>
  </si>
  <si>
    <t>CCB bank interest income (05/2024)</t>
  </si>
  <si>
    <t>CCB bank interest income (06/2024)</t>
  </si>
  <si>
    <t>RV20240904</t>
  </si>
  <si>
    <t>CCB bank interest income (07/2024)</t>
  </si>
  <si>
    <t>CCB bank interest income (08/2024)</t>
  </si>
  <si>
    <t>RV20240905</t>
  </si>
  <si>
    <t>CCB bank interest income (02/2024) USD62.50</t>
  </si>
  <si>
    <t>RV20240906</t>
  </si>
  <si>
    <t>CCB bank interest income (04/2024) USD78.43</t>
  </si>
  <si>
    <t>PV20240913</t>
  </si>
  <si>
    <t>CCB bank interest income (07/2024) USD0.50</t>
  </si>
  <si>
    <t>CCB bank charge for remittance to {KFMSH} (08/2024) USD26.00</t>
  </si>
  <si>
    <t>CCB bank charge for remittance to {KFMSH} (08/2024) USD28.38</t>
  </si>
  <si>
    <t>CCB bank interest income (08/2024) USD0.38</t>
  </si>
  <si>
    <t>PV20240914</t>
  </si>
  <si>
    <t>Lam Cheuk Yee Dorothy - Claims for Shanghai trip (09/2024) [x] CQ#100658</t>
  </si>
  <si>
    <t>RV20240923</t>
  </si>
  <si>
    <t>Interest from BOC T/D to BOC S/A [x] USD30,641.11</t>
  </si>
  <si>
    <t>RV20241003</t>
  </si>
  <si>
    <t>Interest from BOC T/D to BOC S/A [x] USD9,038.33</t>
  </si>
  <si>
    <t>PV20240915</t>
  </si>
  <si>
    <t>DHL Express (HK) Limited - Courier fee (08/2024) CQ#100659</t>
  </si>
  <si>
    <t>PV20240917</t>
  </si>
  <si>
    <t>Google cloud (08/2024) paid by {LBSC} USD410.77</t>
  </si>
  <si>
    <t>RV20240908</t>
  </si>
  <si>
    <t>Allocation of office &amp; warehouse cost from {LBSC} (10/2024)</t>
  </si>
  <si>
    <t>Accrual for MPF (09/2024)</t>
  </si>
  <si>
    <t>Accrual for salary (09/2024)</t>
  </si>
  <si>
    <t>PV20241001</t>
  </si>
  <si>
    <t>Champion Lord Limited - 青衣租金 (10/2024) CQ#100661</t>
  </si>
  <si>
    <t>PV20241002</t>
  </si>
  <si>
    <t>LBS Management Consulting (Shanghai) Co., Ltd. - Consultant fee to {LBSMC} (10/2024) RMB1,076,415.09</t>
  </si>
  <si>
    <t>PV20241003</t>
  </si>
  <si>
    <t>MINZHI TAO - Consultant fee (09/2024) CQ#100662</t>
  </si>
  <si>
    <t>PV20241004</t>
  </si>
  <si>
    <t>Bai Xiaoliu - Consultant fee &amp; allowance (09/2024) CQ#100663</t>
  </si>
  <si>
    <t>PV20241005</t>
  </si>
  <si>
    <t>Pacific Property - IT consultnat fee (09/2024) CQ#100664</t>
  </si>
  <si>
    <t>PV20240923</t>
  </si>
  <si>
    <t>Sub-contracting fee to {LBSC} (09/2024)</t>
  </si>
  <si>
    <t>RV20240926</t>
  </si>
  <si>
    <t>Sub-contracting income from {LBSC} (09/2024)</t>
  </si>
  <si>
    <t>RV20240924</t>
  </si>
  <si>
    <t>Provision for taxation (09/2024) EBIDTA $-714,035 x 16.5%)</t>
  </si>
  <si>
    <t>RV20241016</t>
  </si>
  <si>
    <t>Interest from BOC T/D to BOC S/A [x] USD7,216.97</t>
  </si>
  <si>
    <t>RV20240909</t>
  </si>
  <si>
    <t>RV20240910</t>
  </si>
  <si>
    <t>PV20241006</t>
  </si>
  <si>
    <t>Yiu Wing Hong - Claims for travelling fee for Malaysia trip (09/2024) CQ#100665</t>
  </si>
  <si>
    <t>PV20240920</t>
  </si>
  <si>
    <t>Leung Hon Wa - Claims for courier (09/2024) CQ#100666</t>
  </si>
  <si>
    <t>PV20240921</t>
  </si>
  <si>
    <t>Different for exchange USD50,000 to HKD387,425</t>
  </si>
  <si>
    <t>RV20240911</t>
  </si>
  <si>
    <t>RV20241001</t>
  </si>
  <si>
    <t>Interest from BOC T/D to BOC S/A [x] USD2,272.67</t>
  </si>
  <si>
    <t>RV20241015</t>
  </si>
  <si>
    <t>Interest from BOC T/D to BOC S/A [x] USD20,541.67</t>
  </si>
  <si>
    <t>PV20241007</t>
  </si>
  <si>
    <t>UDomain Web Hosting Company Limited - Domain name fee for lbsgroup.com.my (26/10/2024 - 25/10/2032) CQ#100667</t>
  </si>
  <si>
    <t>RV20240912</t>
  </si>
  <si>
    <t>RV20240913</t>
  </si>
  <si>
    <t>RV20240914</t>
  </si>
  <si>
    <t>RV20240915</t>
  </si>
  <si>
    <t>RV20240916</t>
  </si>
  <si>
    <t>RV20240917</t>
  </si>
  <si>
    <t>RV20240918</t>
  </si>
  <si>
    <t>RV20240920</t>
  </si>
  <si>
    <t>RV20240921</t>
  </si>
  <si>
    <t>RV20240922</t>
  </si>
  <si>
    <t>CCB interest income HKD5.81</t>
  </si>
  <si>
    <t>CCB interest income USD0.05</t>
  </si>
  <si>
    <t>RV20240925</t>
  </si>
  <si>
    <t>IV20240901</t>
  </si>
  <si>
    <t>專營權收入 09/2024 {SZ} RMB199,907.15</t>
  </si>
  <si>
    <t>IV20240902</t>
  </si>
  <si>
    <t>專營權收入 09/2024 {DG} RMB50,685.71</t>
  </si>
  <si>
    <t>IV20240903</t>
  </si>
  <si>
    <t>專營權收入 09/2024 {BJa} RMB101,617.11</t>
  </si>
  <si>
    <t>IV20240904</t>
  </si>
  <si>
    <t>專營權收入 09/2024 {GZ} RMB250,214.79</t>
  </si>
  <si>
    <t>IV20240905</t>
  </si>
  <si>
    <t>專營權收入 09/2024 {SH} RMB164,941.41</t>
  </si>
  <si>
    <t>IV20240906</t>
  </si>
  <si>
    <t>專營權收入 09/2024 {XM} RMB15,148.11</t>
  </si>
  <si>
    <t>IV20240907</t>
  </si>
  <si>
    <t>專營權收入 09/2024 {HZ} RMB28,564.22</t>
  </si>
  <si>
    <t>IV20240908</t>
  </si>
  <si>
    <t>專營權收入 09/2024 {NJ} RMB29,565.61</t>
  </si>
  <si>
    <t>IV20240909</t>
  </si>
  <si>
    <t>專營權收入 09/2024 {TJ} RMB16,378.07</t>
  </si>
  <si>
    <t>IV20240910</t>
  </si>
  <si>
    <t>專營權收入 09/2024 {CQ} RMB22,490.84</t>
  </si>
  <si>
    <t>IV20240911</t>
  </si>
  <si>
    <t>專營權收入 09/2024 {FSa} RMB74,962.20</t>
  </si>
  <si>
    <t>IV20240912</t>
  </si>
  <si>
    <t>專營權收入 09/2024 {CS} RMB38,234.69</t>
  </si>
  <si>
    <t>IV20240913</t>
  </si>
  <si>
    <t>專營權收入 09/2024 {HN} RMB9,776.06</t>
  </si>
  <si>
    <t>IV20240914</t>
  </si>
  <si>
    <t>專營權收入 09/2024 {CD} RMB32,375.71</t>
  </si>
  <si>
    <t>IV20240915</t>
  </si>
  <si>
    <t>專營權收入 09/2024 {WXa} RMB24,015.67</t>
  </si>
  <si>
    <t>IV20240916</t>
  </si>
  <si>
    <t>專營權收入 09/2024 {NN} RMB28,665.02</t>
  </si>
  <si>
    <t>IV20240917</t>
  </si>
  <si>
    <t>專營權收入 09/2024 {WH} RMB22,206.71</t>
  </si>
  <si>
    <t>IV20240918</t>
  </si>
  <si>
    <t>專營權收入 09/2024 {FZ} RMB16,343.20</t>
  </si>
  <si>
    <t>IV20240919</t>
  </si>
  <si>
    <t>專營權收入 09/2024 {XA} RMB3,314.85</t>
  </si>
  <si>
    <t>IV20240920</t>
  </si>
  <si>
    <t>專營權收入 09/2024 {JM} RMB21,916.30</t>
  </si>
  <si>
    <t>IV20240921</t>
  </si>
  <si>
    <t>專營權收入 09/2024 {ZHa} RMB46,367.79</t>
  </si>
  <si>
    <t>IV20240922</t>
  </si>
  <si>
    <t>專營權收入 09/2024 {ZS} RMB55,631.40</t>
  </si>
  <si>
    <t>IV20240923</t>
  </si>
  <si>
    <t>專營權收入 09/2024 {MAC} MOP147,434.36</t>
  </si>
  <si>
    <t>IV20240924</t>
  </si>
  <si>
    <t>專營權收入 09/2024 {LENT} TWD1,501,068.37</t>
  </si>
  <si>
    <t>專營權收入-增值稅 09/2024 {SZ} RMB11,315.50</t>
  </si>
  <si>
    <t>專營權收入-增值稅 09/2024 {DG} RMB2,869.00</t>
  </si>
  <si>
    <t>專營權收入-增值稅 09/2024 {BJa} RMB5,751.91</t>
  </si>
  <si>
    <t>專營權收入-增值稅 09/2024 {GZ} RMB14,163.10</t>
  </si>
  <si>
    <t>專營權收入-增值稅 09/2024 {SH} RMB9,336.31</t>
  </si>
  <si>
    <t>專營權收入-增值稅 09/2024 {XM} RMB857.44</t>
  </si>
  <si>
    <t>專營權收入-增值稅 09/2024 {HZ} RMB1,616.84</t>
  </si>
  <si>
    <t>專營權收入-增值稅 09/2024 {NJ} RMB1,673.53</t>
  </si>
  <si>
    <t>專營權收入-增值稅 09/2024 {TJ} RMB927.06</t>
  </si>
  <si>
    <t>專營權收入-增值稅 09/2024 {CQ} RMB1,273.07</t>
  </si>
  <si>
    <t>專營權收入-增值稅 09/2024 {FSa} RMB4,243.14</t>
  </si>
  <si>
    <t>專營權收入-增值稅 09/2024 {CS} RMB2,164.23</t>
  </si>
  <si>
    <t>專營權收入-增值稅 09/2024 {HN} RMB553.36</t>
  </si>
  <si>
    <t>專營權收入-增值稅 09/2024 {CD} RMB1,832.59</t>
  </si>
  <si>
    <t>專營權收入-增值稅 09/2024 {WXa} RMB1,359.38</t>
  </si>
  <si>
    <t>專營權收入-增值稅 09/2024 {NN} RMB1,622.55</t>
  </si>
  <si>
    <t>專營權收入-增值稅 09/2024 {WH} RMB1,256.98</t>
  </si>
  <si>
    <t>專營權收入-增值稅 09/2024 {FZ} RMB925.09</t>
  </si>
  <si>
    <t>專營權收入-增值稅 09/2024 {XA} RMB187.63</t>
  </si>
  <si>
    <t>專營權收入-增值稅 09/2024 {JM} RMB1,240.55</t>
  </si>
  <si>
    <t>專營權收入-增值稅 09/2024 {ZHa} RMB2,624.59</t>
  </si>
  <si>
    <t>專營權收入-增值稅 09/2024 {ZS} RMB3,148.95</t>
  </si>
  <si>
    <t>PV20241008</t>
  </si>
  <si>
    <t>Jia Yifan - Claims for business trip (07/2024 - 09/2024) [x] CQ#100668</t>
  </si>
  <si>
    <t>PV20241009</t>
  </si>
  <si>
    <t>Yiu Wing Hong - Claims for air ticket to Malaysia (09/2024) [x] CQ#100669</t>
  </si>
  <si>
    <t>Interest income from loan to {LBSST} (10/2024) [x]</t>
  </si>
  <si>
    <t>Interest income from loan to {LBSST} (11/2024) [x]</t>
  </si>
  <si>
    <t>Interest income from loan to {LBSST} (12/2024) [x]</t>
  </si>
  <si>
    <t>PV20241011</t>
  </si>
  <si>
    <t>Bank charges for remitting consultant fee to {LBSMC} RMB237.36</t>
  </si>
  <si>
    <t>PV20241012</t>
  </si>
  <si>
    <t>OGCloud Limited - 廣州三區1台雲服務器及雲硬盤續費 (08/2024 - 01/2025) CQ#100671</t>
  </si>
  <si>
    <t>PV20241013</t>
  </si>
  <si>
    <t>Yiu Wing Hong - Claims for parking fee (09/2024 - 10/2024) CQ#100672</t>
  </si>
  <si>
    <t>PV20241014</t>
  </si>
  <si>
    <t>Yiu Wing Hong - 代付2024圓桌會袍金 RMB16,000 @ 1.1 [x] CQ#100673</t>
  </si>
  <si>
    <t>PV20241015</t>
  </si>
  <si>
    <t>DHL Express (HK) Limited - Courier fee (09/2024) CQ#100674</t>
  </si>
  <si>
    <t>PV20241018</t>
  </si>
  <si>
    <t>Yiu Wing Hong - Travelling expenses for Malaysia Trip (10/2024) [x] CQ#100675</t>
  </si>
  <si>
    <t>PV20241020</t>
  </si>
  <si>
    <t>Lam Cheuk Yee Dorothy - Claims for Malaysia trip (10/2024) [x] CQ#100676</t>
  </si>
  <si>
    <t>PV20241021</t>
  </si>
  <si>
    <t>Bank charges for injection to {LBSMC} USD33.57</t>
  </si>
  <si>
    <t>PV20241022</t>
  </si>
  <si>
    <t>Google cloud (09/2024) paid by {LBSC} USD405.04</t>
  </si>
  <si>
    <t>PV20241023</t>
  </si>
  <si>
    <t>Lam Cheuk Yee Dorothy - Claims for Beijing trip (10/2024) [x] CQ#100677</t>
  </si>
  <si>
    <t>RV20241118</t>
  </si>
  <si>
    <t>Interest from BOC T/D to BOC S/A [x] USD6,894.92</t>
  </si>
  <si>
    <t>RV20241201</t>
  </si>
  <si>
    <t>Interest from BOC T/D to BOC S/A [x] USD21,450.00</t>
  </si>
  <si>
    <t>RV20241004</t>
  </si>
  <si>
    <t>RV20241005</t>
  </si>
  <si>
    <t>RV20241006</t>
  </si>
  <si>
    <t>RV20241007</t>
  </si>
  <si>
    <t>RV20241008</t>
  </si>
  <si>
    <t>RV20241009</t>
  </si>
  <si>
    <t>RV20241010</t>
  </si>
  <si>
    <t>RV20241011</t>
  </si>
  <si>
    <t>RV20241012</t>
  </si>
  <si>
    <t>RV20241013</t>
  </si>
  <si>
    <t>PV20241025</t>
  </si>
  <si>
    <t>Traveling expenses for the bosses in Malaysia paid by {MY} [x] MYD2,960</t>
  </si>
  <si>
    <t>Allocation of office &amp; warehouse cost from {LBSC} (11/2024)</t>
  </si>
  <si>
    <t>Accrual for MPF (10/2024)</t>
  </si>
  <si>
    <t>Accrual for salary (10/2024)</t>
  </si>
  <si>
    <t>PV20241101</t>
  </si>
  <si>
    <t>Champion Lord Limited - 青衣租金 (11/2024) CQ#100678</t>
  </si>
  <si>
    <t>PV20241102</t>
  </si>
  <si>
    <t>LBS Management Consulting (Shanghai) Co., Ltd. - Consultant fee to {LBSMC} (11/2024) RMB1,076,415.09</t>
  </si>
  <si>
    <t>PV20241103</t>
  </si>
  <si>
    <t>MINZHI TAO - Consultant fee (10/2024) CQ#100679</t>
  </si>
  <si>
    <t>PV20241104</t>
  </si>
  <si>
    <t>Bai Xiaoliu - Consultant fee &amp; allowance (10/2024) CQ#100680</t>
  </si>
  <si>
    <t>PV20241105</t>
  </si>
  <si>
    <t>Pacific Property - IT consultnat fee (10/2024) CQ#100681</t>
  </si>
  <si>
    <t>PV20241027</t>
  </si>
  <si>
    <t>Sub-contracting fee to {LBSC} (10/2024)</t>
  </si>
  <si>
    <t>RV20241020</t>
  </si>
  <si>
    <t>Sub-contracting income from {LBSC} (10/2024)</t>
  </si>
  <si>
    <t>RV20241017</t>
  </si>
  <si>
    <t>Provision for taxation (10/2024) EBIDTA $-394,967 x 16.5%)</t>
  </si>
  <si>
    <t>RV20241014</t>
  </si>
  <si>
    <t>Bank interest income USD182.17</t>
  </si>
  <si>
    <t>Bank interest income RMB144.76</t>
  </si>
  <si>
    <t>Bank interest income USD220.19</t>
  </si>
  <si>
    <t>Bank interest income RMB135.11</t>
  </si>
  <si>
    <t>PV20241107</t>
  </si>
  <si>
    <t>Lam Cheuk Yee Dorothy - Claims for Chengdu trip (11/2024) [x] CQ#100683</t>
  </si>
  <si>
    <t>PV20241108</t>
  </si>
  <si>
    <t>YANG SHIYU - Claims for business trip (08/2024 - 09/2024) [x] CQ#100684</t>
  </si>
  <si>
    <t>RV20241018</t>
  </si>
  <si>
    <t>CCB bank interest income USD0.05</t>
  </si>
  <si>
    <t>CCB bank interest income</t>
  </si>
  <si>
    <t>IV20241001</t>
  </si>
  <si>
    <t>專營權收入 10/2024 {SZ} RMB198,477.37</t>
  </si>
  <si>
    <t>IV20241002</t>
  </si>
  <si>
    <t>專營權收入 10/2024 {DG} RMB49,953.38</t>
  </si>
  <si>
    <t>IV20241003</t>
  </si>
  <si>
    <t>專營權收入 10/2024 {BJa} RMB100,314.09</t>
  </si>
  <si>
    <t>IV20241004</t>
  </si>
  <si>
    <t>專營權收入 10/2024 {GZ} RMB248,700.52</t>
  </si>
  <si>
    <t>IV20241005</t>
  </si>
  <si>
    <t>專營權收入 10/2024 {SH} RMB165,671.21</t>
  </si>
  <si>
    <t>IV20241006</t>
  </si>
  <si>
    <t>專營權收入 10/2024 {XM} RMB15,203.27</t>
  </si>
  <si>
    <t>IV20241007</t>
  </si>
  <si>
    <t>專營權收入 10/2024 {HZ} RMB29,485.60</t>
  </si>
  <si>
    <t>IV20241008</t>
  </si>
  <si>
    <t>專營權收入 10/2024 {NJ} RMB27,914.02</t>
  </si>
  <si>
    <t>IV20241009</t>
  </si>
  <si>
    <t>專營權收入 10/2024 {TJ} RMB15,943.18</t>
  </si>
  <si>
    <t>IV20241010</t>
  </si>
  <si>
    <t>專營權收入 10/2024 {CQ} RMB22,568.68</t>
  </si>
  <si>
    <t>IV20241011</t>
  </si>
  <si>
    <t>專營權收入 10/2024 {FSa} RMB75,987.33</t>
  </si>
  <si>
    <t>IV20241012</t>
  </si>
  <si>
    <t>專營權收入 10/2024 {CS} RMB38,328.94</t>
  </si>
  <si>
    <t>IV20241013</t>
  </si>
  <si>
    <t>專營權收入 10/2024 {HN} RMB9,775.65</t>
  </si>
  <si>
    <t>IV20241014</t>
  </si>
  <si>
    <t>專營權收入 10/2024 {CD} RMB33,723.75</t>
  </si>
  <si>
    <t>IV20241015</t>
  </si>
  <si>
    <t>專營權收入 10/2024 {WXa} RMB23,839.41</t>
  </si>
  <si>
    <t>IV20241016</t>
  </si>
  <si>
    <t>專營權收入 10/2024 {NN} RMB28,343.88</t>
  </si>
  <si>
    <t>IV20241017</t>
  </si>
  <si>
    <t>專營權收入 10/2024 {WH} RMB21,012.78</t>
  </si>
  <si>
    <t>IV20241018</t>
  </si>
  <si>
    <t>專營權收入 10/2024 {FZ} RMB15,737.74</t>
  </si>
  <si>
    <t>IV20241019</t>
  </si>
  <si>
    <t>專營權收入 10/2024 {XA} RMB3,200.41</t>
  </si>
  <si>
    <t>IV20241020</t>
  </si>
  <si>
    <t>專營權收入 10/2024 {JM} RMB22,374.48</t>
  </si>
  <si>
    <t>IV20241021</t>
  </si>
  <si>
    <t>專營權收入 10/2024 {ZHa} RMB47,502.72</t>
  </si>
  <si>
    <t>IV20241022</t>
  </si>
  <si>
    <t>專營權收入 10/2024 {ZS} RMB55,374.85</t>
  </si>
  <si>
    <t>IV20241023</t>
  </si>
  <si>
    <t>專營權收入 10/2024 {MAC} MOP149,070.80</t>
  </si>
  <si>
    <t>IV20241024</t>
  </si>
  <si>
    <t>專營權收入 10/2024 {LENT} TWD1,410,104.61</t>
  </si>
  <si>
    <t>專營權收入-增值稅 10/2024 {SZ} RMB11,234.57</t>
  </si>
  <si>
    <t>專營權收入-增值稅 10/2024 {DG} RMB2,827.55</t>
  </si>
  <si>
    <t>專營權收入-增值稅 10/2024 {BJa} RMB5,678.16</t>
  </si>
  <si>
    <t>專營權收入-增值稅 10/2024 {GZ} RMB14,077.39</t>
  </si>
  <si>
    <t>專營權收入-增值稅 10/2024 {SH} RMB9,377.62</t>
  </si>
  <si>
    <t>專營權收入-增值稅 10/2024 {XM} RMB860.56</t>
  </si>
  <si>
    <t>專營權收入-增值稅 10/2024 {HZ} RMB1,669.00</t>
  </si>
  <si>
    <t>專營權收入-增值稅 10/2024 {NJ} RMB1,580.04</t>
  </si>
  <si>
    <t>專營權收入-增值稅 10/2024 {TJ} RMB902.44</t>
  </si>
  <si>
    <t>專營權收入-增值稅 10/2024 {CQ} RMB1,277.47</t>
  </si>
  <si>
    <t>專營權收入-增值稅 10/2024 {FSa} RMB4,301.17</t>
  </si>
  <si>
    <t>專營權收入-增值稅 10/2024 {CS} RMB2,169.56</t>
  </si>
  <si>
    <t>專營權收入-增值稅 10/2024 {HN} RMB553.34</t>
  </si>
  <si>
    <t>專營權收入-增值稅 10/2024 {CD} RMB1,908.89</t>
  </si>
  <si>
    <t>專營權收入-增值稅 10/2024 {WXa} RMB1,349.40</t>
  </si>
  <si>
    <t>專營權收入-增值稅 10/2024 {NN} RMB1,604.37</t>
  </si>
  <si>
    <t>專營權收入-增值稅 10/2024 {WH} RMB1,189.40</t>
  </si>
  <si>
    <t>專營權收入-增值稅 10/2024 {FZ} RMB890.82</t>
  </si>
  <si>
    <t>專營權收入-增值稅 10/2024 {XA} RMB181.16</t>
  </si>
  <si>
    <t>專營權收入-增值稅 10/2024 {JM} RMB1,266.48</t>
  </si>
  <si>
    <t>專營權收入-增值稅 10/2024 {ZHa} RMB2,688.83</t>
  </si>
  <si>
    <t>專營權收入-增值稅 10/2024 {ZS} RMB3,134.43</t>
  </si>
  <si>
    <t>PV20241109</t>
  </si>
  <si>
    <t>Leung Hon Wa - Claims for courier (10/2024) CQ#100685</t>
  </si>
  <si>
    <t>RV20241019</t>
  </si>
  <si>
    <t>PV20241110</t>
  </si>
  <si>
    <t>Bank charges for remitting consultant fee to {LBSMC} RMB239.30</t>
  </si>
  <si>
    <t>RV20241101</t>
  </si>
  <si>
    <t>PV20241117</t>
  </si>
  <si>
    <t>Difference for exchange USD57,974.80 to HKD449,571.38</t>
  </si>
  <si>
    <t>Bank charge for CHATS USD58,000 from CCB to BOC USD1.93</t>
  </si>
  <si>
    <t>PV20241118</t>
  </si>
  <si>
    <t>Bank charge for CHATS USD58,000 from CCB to BOC USD23.27</t>
  </si>
  <si>
    <t>PV20241119</t>
  </si>
  <si>
    <t>Difference for exchange USD60,000 to HKD465,246</t>
  </si>
  <si>
    <t>PV20241028</t>
  </si>
  <si>
    <t>{LBSC}代付購買種因忘果-簡體字版1,500本 (10/2024) [x]</t>
  </si>
  <si>
    <t>PV20241120</t>
  </si>
  <si>
    <t>Lam Ho Wang - Claims for Chengdu hotel fee (2/11/2024) [x] CQ#100690</t>
  </si>
  <si>
    <t>PV20241121</t>
  </si>
  <si>
    <t>OGCloud Limited - dms.lbsapps.cn域名續費 (11/2024 - 10/2025) CQ#100692</t>
  </si>
  <si>
    <t>PV20241122</t>
  </si>
  <si>
    <t>Yiu Wing Hong - Claims for travelling fee &amp; air ticket to Shanghai (11/2024) [x] CQ#100693</t>
  </si>
  <si>
    <t>PV20241123</t>
  </si>
  <si>
    <t>Yiu Wing Hong - Claims for parking fee (10/2024 - 11/2024) CQ#000010</t>
  </si>
  <si>
    <t>PV20241124</t>
  </si>
  <si>
    <t>Yiu Wing Hong - 游學營餐費 RMB1,452 CQ#000011</t>
  </si>
  <si>
    <t>PV20241125</t>
  </si>
  <si>
    <t>Lam Chin Hung - 游學營餐費 RMB1,520 CQ#000012</t>
  </si>
  <si>
    <t>PV20241126</t>
  </si>
  <si>
    <t>Lam Cheuk Yee Dorothy - 游學營餐費、娛樂費及酒店費 (11/2024) CQ#100694 RMB271,466</t>
  </si>
  <si>
    <t>PV20241128</t>
  </si>
  <si>
    <t>Difference for exchange USD100,000 to HKD775,820</t>
  </si>
  <si>
    <t>PV20241130</t>
  </si>
  <si>
    <t>Pacific Property - IT consultant fee for programming (3 man days) CQ#000013</t>
  </si>
  <si>
    <t>Allocation of office &amp; warehouse cost from {LBSC} (12/2024)</t>
  </si>
  <si>
    <t>Accrual for MPF (11/2024)</t>
  </si>
  <si>
    <t>Accrual for salary (11/2024)</t>
  </si>
  <si>
    <t>PV20241201</t>
  </si>
  <si>
    <t>Champion Lord Limited - 青衣租金 (12/2024) CQ#000014</t>
  </si>
  <si>
    <t>PV20241202</t>
  </si>
  <si>
    <t>LBS Management Consulting (Shanghai) Co., Ltd. - Consultant fee to {LBSMC} (12/2024) RMB1,076,415.09</t>
  </si>
  <si>
    <t>70020-03</t>
  </si>
  <si>
    <t>Sub-contracting Fee (VAT)</t>
  </si>
  <si>
    <t>LBS Management Consulting (Shanghai) Co., Ltd. - VAT for {LBSMC} consultant fee (12/2024) RMB64,584.91</t>
  </si>
  <si>
    <t>PV20241203</t>
  </si>
  <si>
    <t>MINZHI TAO - Consultant fee (11/2024) CQ#000015</t>
  </si>
  <si>
    <t>PV20241204</t>
  </si>
  <si>
    <t>Bai Xiaoliu - Consultant fee &amp; allowance (11/2024) CQ#000016</t>
  </si>
  <si>
    <t>PV20241205</t>
  </si>
  <si>
    <t>Pacific Property - IT consultnat fee (11/2024) CQ#000017</t>
  </si>
  <si>
    <t>PV20241132</t>
  </si>
  <si>
    <t>Sub-contracting fee to {LBSC} (11/2024)</t>
  </si>
  <si>
    <t>RV20241119</t>
  </si>
  <si>
    <t>Sub-contracting income from {LBSC} (11/2024)</t>
  </si>
  <si>
    <t>RV20241116</t>
  </si>
  <si>
    <t>Provision for taxation (11/2024) EBIDTA $-293,460 x 16.5%)</t>
  </si>
  <si>
    <t>PV20241206</t>
  </si>
  <si>
    <t>Yiu Wing Hong - 游學營酒水、交通費、雜費 RMB23,801.28 CQ#000020</t>
  </si>
  <si>
    <t>PV20241207</t>
  </si>
  <si>
    <t>Leung Hon Wa - Claims for courier (11/2024) CQ#000019</t>
  </si>
  <si>
    <t>RV20241102</t>
  </si>
  <si>
    <t>RV20241103</t>
  </si>
  <si>
    <t>RV20241104</t>
  </si>
  <si>
    <t>RV20241105</t>
  </si>
  <si>
    <t>RV20241106</t>
  </si>
  <si>
    <t>RV20241107</t>
  </si>
  <si>
    <t>RV20241108</t>
  </si>
  <si>
    <t>RV20241109</t>
  </si>
  <si>
    <t>RV20241110</t>
  </si>
  <si>
    <t>RV20241111</t>
  </si>
  <si>
    <t>RV20241112</t>
  </si>
  <si>
    <t>RV20241113</t>
  </si>
  <si>
    <t>RV20241114</t>
  </si>
  <si>
    <t>RV20241115</t>
  </si>
  <si>
    <t>RV20241117</t>
  </si>
  <si>
    <t>PV20241131</t>
  </si>
  <si>
    <t>Adjustment for schedule balance</t>
  </si>
  <si>
    <t>PV20241208</t>
  </si>
  <si>
    <t>Yiu Wing Hong - Claims for parking fee &amp; road toll (11/2024 - 12/2024) CQ#100701</t>
  </si>
  <si>
    <t>PV20241209</t>
  </si>
  <si>
    <t>KING&amp;WOOD MALLESONS - Professional service fee for acquisition of Perfection, Times Pest Control, Mountson &amp; Gang Mai (1/9/2023 - 3/12/2024) [x] USD74,200</t>
  </si>
  <si>
    <t>Bank interest income USD44.74</t>
  </si>
  <si>
    <t>Bank interest income RMB103.59</t>
  </si>
  <si>
    <t>IV20241101</t>
  </si>
  <si>
    <t>專營權收入 11/2024 {SZ} RMB199,286.68</t>
  </si>
  <si>
    <t>IV20241102</t>
  </si>
  <si>
    <t>專營權收入 11/2024 {DG} RMB51,459.28</t>
  </si>
  <si>
    <t>IV20241103</t>
  </si>
  <si>
    <t>專營權收入 11/2024 {BJa} RMB95,114.78</t>
  </si>
  <si>
    <t>IV20241104</t>
  </si>
  <si>
    <t>專營權收入 11/2024 {GZ} RMB248,540.62</t>
  </si>
  <si>
    <t>IV20241105</t>
  </si>
  <si>
    <t>專營權收入 11/2024 {SH} RMB165,955.87</t>
  </si>
  <si>
    <t>IV20241106</t>
  </si>
  <si>
    <t>專營權收入 11/2024 {XM} RMB13,648.47</t>
  </si>
  <si>
    <t>IV20241107</t>
  </si>
  <si>
    <t>專營權收入 11/2024 {HZ} RMB28,246.70</t>
  </si>
  <si>
    <t>IV20241108</t>
  </si>
  <si>
    <t>專營權收入 11/2024 {NJ} RMB27,959.64</t>
  </si>
  <si>
    <t>IV20241109</t>
  </si>
  <si>
    <t>專營權收入 11/2024 {TJ} RMB15,793.93</t>
  </si>
  <si>
    <t>IV20241110</t>
  </si>
  <si>
    <t>專營權收入 11/2024 {CQ} RMB21,845.55</t>
  </si>
  <si>
    <t>IV20241111</t>
  </si>
  <si>
    <t>專營權收入 11/2024 {FSa} RMB75,693.56</t>
  </si>
  <si>
    <t>IV20241112</t>
  </si>
  <si>
    <t>專營權收入 11/2024 {CS} RMB37,795.86</t>
  </si>
  <si>
    <t>IV20241113</t>
  </si>
  <si>
    <t>專營權收入 11/2024 {HN} RMB9,838.37</t>
  </si>
  <si>
    <t>IV20241114</t>
  </si>
  <si>
    <t>專營權收入 11/2024 {CD} RMB31,649.67</t>
  </si>
  <si>
    <t>IV20241115</t>
  </si>
  <si>
    <t>專營權收入 11/2024 {WXa} RMB24,853.76</t>
  </si>
  <si>
    <t>IV20241116</t>
  </si>
  <si>
    <t>專營權收入 11/2024 {NN} RMB28,086.98</t>
  </si>
  <si>
    <t>IV20241117</t>
  </si>
  <si>
    <t>專營權收入 11/2024 {WH} RMB19,998.90</t>
  </si>
  <si>
    <t>IV20241118</t>
  </si>
  <si>
    <t>專營權收入 11/2024 {FZ} RMB15,462.82</t>
  </si>
  <si>
    <t>IV20241119</t>
  </si>
  <si>
    <t>專營權收入 11/2024 {XA} RMB2,833.19</t>
  </si>
  <si>
    <t>IV20241120</t>
  </si>
  <si>
    <t>專營權收入 11/2024 {JM} RMB21,453.29</t>
  </si>
  <si>
    <t>IV20241121</t>
  </si>
  <si>
    <t>專營權收入 11/2024 {ZHa} RMB54,053.84</t>
  </si>
  <si>
    <t>IV20241122</t>
  </si>
  <si>
    <t>專營權收入 11/2024 {ZS} RMB56,896.68</t>
  </si>
  <si>
    <t>IV20241123</t>
  </si>
  <si>
    <t>專營權收入 11/2024 {MAC} MOP147,639.53</t>
  </si>
  <si>
    <t>IV20241124</t>
  </si>
  <si>
    <t>專營權收入 11/2024 {LENT} TWD1,445,193.13</t>
  </si>
  <si>
    <t>專營權收入-增值稅 11/2024 {SZ} RMB11,280.38</t>
  </si>
  <si>
    <t>專營權收入-增值稅 11/2024 {DG} RMB2,912.79</t>
  </si>
  <si>
    <t>專營權收入-增值稅 11/2024 {BJa} RMB5,383.86</t>
  </si>
  <si>
    <t>專營權收入-增值稅 11/2024 {GZ} RMB14,068.34</t>
  </si>
  <si>
    <t>專營權收入-增值稅 11/2024 {SH} RMB9,393.73</t>
  </si>
  <si>
    <t>專營權收入-增值稅 11/2024 {XM} RMB772.55</t>
  </si>
  <si>
    <t>專營權收入-增值稅 11/2024 {HZ} RMB1,598.87</t>
  </si>
  <si>
    <t>專營權收入-增值稅 11/2024 {NJ} RMB1,582.62</t>
  </si>
  <si>
    <t>專營權收入-增值稅 11/2024 {TJ} RMB894.00</t>
  </si>
  <si>
    <t>專營權收入-增值稅 11/2024 {CQ} RMB1,236.54</t>
  </si>
  <si>
    <t>專營權收入-增值稅 11/2024 {FSa} RMB4,284.54</t>
  </si>
  <si>
    <t>專營權收入-增值稅 11/2024 {CS} RMB2,139.39</t>
  </si>
  <si>
    <t>專營權收入-增值稅 11/2024 {HN} RMB556.89</t>
  </si>
  <si>
    <t>專營權收入-增值稅 11/2024 {CD} RMB1,791.49</t>
  </si>
  <si>
    <t>專營權收入-增值稅 11/2024 {WXa} RMB1,406.82</t>
  </si>
  <si>
    <t>專營權收入-增值稅 11/2024 {NN} RMB1,589.83</t>
  </si>
  <si>
    <t>專營權收入-增值稅 11/2024 {WH} RMB1,132.01</t>
  </si>
  <si>
    <t>專營權收入-增值稅 11/2024 {FZ} RMB875.25</t>
  </si>
  <si>
    <t>專營權收入-增值稅 11/2024 {XA} RMB160.37</t>
  </si>
  <si>
    <t>專營權收入-增值稅 11/2024 {JM} RMB1,214.34</t>
  </si>
  <si>
    <t>專營權收入-增值稅 11/2024 {ZHa} RMB3,059.65</t>
  </si>
  <si>
    <t>專營權收入-增值稅 11/2024 {ZS} RMB3,220.57</t>
  </si>
  <si>
    <t>RV20241120</t>
  </si>
  <si>
    <t>PV20241210</t>
  </si>
  <si>
    <t>Yiu Wing Hong - Claims for parking fee (11/2024 - 12/2024) CQ#100702</t>
  </si>
  <si>
    <t>PV20241211</t>
  </si>
  <si>
    <t>UDomain Web Hosting Company Limited - Domain pointer for swisher.com.cn (16/12/2024 - 15/12/2025) CQ#100703</t>
  </si>
  <si>
    <t>Revise: {LBSC}代付購買種因忘果-簡體字版1,500本 (10/2024) [x]</t>
  </si>
  <si>
    <t>PV20241213</t>
  </si>
  <si>
    <t>Bank charges for remittance to King &amp; Wood Mallesons USD33.55</t>
  </si>
  <si>
    <t>PV20241214</t>
  </si>
  <si>
    <t>Bank charges for remittance to {LBSMC} RMB245.10</t>
  </si>
  <si>
    <t>PV20241215</t>
  </si>
  <si>
    <t>Guo Yun - Claims for business trip to Beijing, Shanghai, Macau, Shenzhen paid by {LBSC} [x] (8/1/2024 - 23/11/2024)</t>
  </si>
  <si>
    <t>PV20241134</t>
  </si>
  <si>
    <t>Reallocation the Gcode of Sub-contracting Fee (VAT) from consultant fee to tax expenses</t>
  </si>
  <si>
    <t>RV20241203</t>
  </si>
  <si>
    <t>PV20241221</t>
  </si>
  <si>
    <t>Meritco Capital Market Research Services Limited - Professional fee for PCO project #6 [x] USD20,000</t>
  </si>
  <si>
    <t>PV20241220</t>
  </si>
  <si>
    <t>Leung Hon Wa - Claims for courier (12/2024) CQ#100709</t>
  </si>
  <si>
    <t>PV20241224</t>
  </si>
  <si>
    <t>Exchange difference for settle current with {MY} MYR24,302.38 to USD5,476</t>
  </si>
  <si>
    <t>Bank charge for settle current with {MY} USD33.57</t>
  </si>
  <si>
    <t>RV20241207</t>
  </si>
  <si>
    <t>代付游學營費用調整到{LBSMC} RMB380,653</t>
  </si>
  <si>
    <t>RV20241208</t>
  </si>
  <si>
    <t>Commission income from Jet Power ({LBSC}代收)</t>
  </si>
  <si>
    <t>PV20241227</t>
  </si>
  <si>
    <t>Zoom workplace pro annual for Ivan Jia (28/10/2024 - 27/10/2025) paid by {LBSC} USD159.90</t>
  </si>
  <si>
    <t>Google cloud (10/2024) paid by {LBSC} USD410.37</t>
  </si>
  <si>
    <t>PV20250100</t>
  </si>
  <si>
    <t>Accrual for MPF {12/2024)</t>
  </si>
  <si>
    <t>Accrual for salary {12/2024)</t>
  </si>
  <si>
    <t>PV20250103</t>
  </si>
  <si>
    <t>MINZHI TAO - Consultant fee (12/2024) CQ#100713</t>
  </si>
  <si>
    <t>PV20250104</t>
  </si>
  <si>
    <t>Bai Xiaoliu - Consultant fee &amp; allowance (12/2024) CQ#100714</t>
  </si>
  <si>
    <t>PV20250105</t>
  </si>
  <si>
    <t>Pacific Property - IT consultnat fee (12/2024) CQ#100715</t>
  </si>
  <si>
    <t>PV20241228</t>
  </si>
  <si>
    <t>Sub-contracting fee to {LBSC} (12/2024)</t>
  </si>
  <si>
    <t>RV20241231</t>
  </si>
  <si>
    <t>Sub-contracting income from {LBSC} (12/2024)</t>
  </si>
  <si>
    <t>RV20241219</t>
  </si>
  <si>
    <t>Provision for taxation (12/2024) EBIDTA-280,174 $ x 16.5%)</t>
  </si>
  <si>
    <t>RV20241210</t>
  </si>
  <si>
    <t>RV20241211</t>
  </si>
  <si>
    <t>RV20241212</t>
  </si>
  <si>
    <t>RV20241213</t>
  </si>
  <si>
    <t>RV20241221</t>
  </si>
  <si>
    <t>RV20241222</t>
  </si>
  <si>
    <t>RV20241223</t>
  </si>
  <si>
    <t>RV20241224</t>
  </si>
  <si>
    <t>RV20241214</t>
  </si>
  <si>
    <t>RV20241215</t>
  </si>
  <si>
    <t>RV20241225</t>
  </si>
  <si>
    <t>RV20241226</t>
  </si>
  <si>
    <t>RV20241227</t>
  </si>
  <si>
    <t>RV20241220</t>
  </si>
  <si>
    <t>RV20241228</t>
  </si>
  <si>
    <t>RV20241229</t>
  </si>
  <si>
    <t>RV20241216</t>
  </si>
  <si>
    <t>RV20241217</t>
  </si>
  <si>
    <t>CCB bank interest income (11/2024)</t>
  </si>
  <si>
    <t>RV20241218</t>
  </si>
  <si>
    <t>CCB bank interest income (11/2024) USD0.02</t>
  </si>
  <si>
    <t>RV20241230</t>
  </si>
  <si>
    <t>Adjust the balance of accrued China VAT</t>
  </si>
  <si>
    <t>PV20250108</t>
  </si>
  <si>
    <t>Jia Yifan - Claims for business trip (10/2024 - 11/2024) [x] CQ#100718</t>
  </si>
  <si>
    <t>IV20241201</t>
  </si>
  <si>
    <t>專營權收入 12/2024 {SZ} RMB196,503.85</t>
  </si>
  <si>
    <t>IV20241202</t>
  </si>
  <si>
    <t>專營權收入 12/2024 {DG} RMB51,148.66</t>
  </si>
  <si>
    <t>IV20241203</t>
  </si>
  <si>
    <t>專營權收入 12/2024 {BJa} RMB94,699.93</t>
  </si>
  <si>
    <t>IV20241204</t>
  </si>
  <si>
    <t>專營權收入 12/2024 {GZ} RMB245,047.99</t>
  </si>
  <si>
    <t>IV20241205</t>
  </si>
  <si>
    <t>專營權收入 12/2024 {SH} RMB150,682.35</t>
  </si>
  <si>
    <t>IV20241206</t>
  </si>
  <si>
    <t>專營權收入 12/2024 {XM} RMB13,665.61</t>
  </si>
  <si>
    <t>IV20241207</t>
  </si>
  <si>
    <t>專營權收入 12/2024 {HZ} RMB29,772.62</t>
  </si>
  <si>
    <t>IV20241208</t>
  </si>
  <si>
    <t>專營權收入 12/2024 {NJ} RMB25,230.73</t>
  </si>
  <si>
    <t>IV20241209</t>
  </si>
  <si>
    <t>專營權收入 12/2024 {TJ} RMB15,827.66</t>
  </si>
  <si>
    <t>IV20241210</t>
  </si>
  <si>
    <t>專營權收入 12/2024 {CQ} RMB20,257.93</t>
  </si>
  <si>
    <t>IV20241211</t>
  </si>
  <si>
    <t>專營權收入 12/2024 {FSa} RMB77,668.97</t>
  </si>
  <si>
    <t>IV20241212</t>
  </si>
  <si>
    <t>專營權收入 12/2024 {CS} RMB36,372.21</t>
  </si>
  <si>
    <t>IV20241213</t>
  </si>
  <si>
    <t>專營權收入 12/2024 {HN} RMB9,968.24</t>
  </si>
  <si>
    <t>IV20241214</t>
  </si>
  <si>
    <t>專營權收入 12/2024 {CD} RMB31,668.69</t>
  </si>
  <si>
    <t>IV20241215</t>
  </si>
  <si>
    <t>專營權收入 12/2024 {WXa} RMB25,067.60</t>
  </si>
  <si>
    <t>IV20241216</t>
  </si>
  <si>
    <t>專營權收入 12/2024 {NN} RMB27,826.37</t>
  </si>
  <si>
    <t>IV20241217</t>
  </si>
  <si>
    <t>專營權收入 12/2024 {WH} RMB19,398.55</t>
  </si>
  <si>
    <t>IV20241218</t>
  </si>
  <si>
    <t>專營權收入 12/2024 {FZ} RMB15,829.22</t>
  </si>
  <si>
    <t>IV20241219</t>
  </si>
  <si>
    <t>專營權收入 12/2024 {XA} RMB2,705.96</t>
  </si>
  <si>
    <t>IV20241220</t>
  </si>
  <si>
    <t>專營權收入 12/2024 {JM} RMB20,976.77</t>
  </si>
  <si>
    <t>IV20241221</t>
  </si>
  <si>
    <t>專營權收入 12/2024 {ZHa} RMB51,768.64</t>
  </si>
  <si>
    <t>IV20241222</t>
  </si>
  <si>
    <t>專營權收入 12/2024 {ZS} RMB56,170.78</t>
  </si>
  <si>
    <t>IV20241223</t>
  </si>
  <si>
    <t>專營權收入 12/2024 {MAC} MOP148,079.38</t>
  </si>
  <si>
    <t>IV20241224</t>
  </si>
  <si>
    <t>專營權收入 12/2024 {LENT} TWD1,463,103.76</t>
  </si>
  <si>
    <t>專營權收入-增值稅 12/2024 {SZ} RMB11,122.86</t>
  </si>
  <si>
    <t>專營權收入-增值稅 12/2024 {DG} RMB2,895.21</t>
  </si>
  <si>
    <t>專營權收入-增值稅 12/2024 {BJa} RMB5,360.37</t>
  </si>
  <si>
    <t>專營權收入-增值稅 12/2024 {GZ} RMB13,870.64</t>
  </si>
  <si>
    <t>專營權收入-增值稅 12/2024 {SH} RMB8,529.19</t>
  </si>
  <si>
    <t>專營權收入-增值稅 12/2024 {XM} RMB773.53</t>
  </si>
  <si>
    <t>專營權收入-增值稅 12/2024 {HZ} RMB1,685.24</t>
  </si>
  <si>
    <t>專營權收入-增值稅 12/2024 {NJ} RMB1,428.15</t>
  </si>
  <si>
    <t>專營權收入-增值稅 12/2024 {TJ} RMB895.91</t>
  </si>
  <si>
    <t>專營權收入-增值稅 12/2024 {CQ} RMB1,146.68</t>
  </si>
  <si>
    <t>專營權收入-增值稅 12/2024 {FSa} RMB4,396.36</t>
  </si>
  <si>
    <t>專營權收入-增值稅 12/2024 {CS} RMB2,058.80</t>
  </si>
  <si>
    <t>專營權收入-增值稅 12/2024 {HN} RMB564.24</t>
  </si>
  <si>
    <t>專營權收入-增值稅 12/2024 {CD} RMB1,792.57</t>
  </si>
  <si>
    <t>專營權收入-增值稅 12/2024 {WXa} RMB1,418.92</t>
  </si>
  <si>
    <t>專營權收入-增值稅 12/2024 {NN} RMB1,575.08</t>
  </si>
  <si>
    <t>專營權收入-增值稅 12/2024 {WH} RMB1,098.03</t>
  </si>
  <si>
    <t>專營權收入-增值稅 12/2024 {FZ} RMB895.99</t>
  </si>
  <si>
    <t>專營權收入-增值稅 12/2024 {XA} RMB153.17</t>
  </si>
  <si>
    <t>專營權收入-增值稅 12/2024 {JM} RMB1,187.36</t>
  </si>
  <si>
    <t>專營權收入-增值稅 12/2024 {ZHa} RMB2,930.30</t>
  </si>
  <si>
    <t>專營權收入-增值稅 12/2024 {ZS} RMB3,179.48</t>
  </si>
  <si>
    <t>RV20241232</t>
  </si>
  <si>
    <t>Bank interest income USD8.61</t>
  </si>
  <si>
    <t>Bank interest income RMB144.93</t>
  </si>
  <si>
    <t>PV20250110</t>
  </si>
  <si>
    <t>YANG SHIYU - Claims for business trip (10/2024 - 12/2024) [x] CQ#100719</t>
  </si>
  <si>
    <t>RV20241233</t>
  </si>
  <si>
    <t>Revise provision for audit fee to actual audit and tax service fee and payable by {BC}</t>
  </si>
  <si>
    <t>China Tax Paid</t>
  </si>
  <si>
    <t>Sub-contracting Income</t>
  </si>
  <si>
    <t>Exchange Difference</t>
  </si>
  <si>
    <t>Franchisee Income</t>
  </si>
  <si>
    <t>Bank Charges</t>
  </si>
  <si>
    <t>Consultant Fee</t>
  </si>
  <si>
    <t>Sub-contracting Fee (DEL)</t>
  </si>
  <si>
    <t>Business Registration</t>
  </si>
  <si>
    <t>China Office Expenses</t>
  </si>
  <si>
    <t>Printing &amp; Stationeries</t>
  </si>
  <si>
    <t>Postage &amp; Courier</t>
  </si>
  <si>
    <t>Sundries (Loss on Transfer Subsidiary)</t>
  </si>
  <si>
    <t>Overseas Travelling</t>
  </si>
  <si>
    <t>Local Travelling</t>
  </si>
  <si>
    <t>Trademark Fee</t>
  </si>
  <si>
    <t>Annual Leave</t>
  </si>
  <si>
    <t>Long Service Payment</t>
  </si>
  <si>
    <t>Meeting Fee</t>
  </si>
  <si>
    <t>Payment from {HZ} (07/2022 - 09/2022) 銀行手續費 RMB41.29</t>
  </si>
  <si>
    <t>Payment from {FZ} (10/2022 - 11/2022) 銀行手續費 RMB52.02</t>
  </si>
  <si>
    <t>Payment from {FZ} (10/2022 - 11/2022) 增值稅 RMB1,185.24</t>
  </si>
  <si>
    <t>Payment from {FZ} (10/2022 - 11/2022) 匯兌差額</t>
  </si>
  <si>
    <t>Payment from {SH} (09/2022 - 09/2022) 銀行手續費 HKD60.00</t>
  </si>
  <si>
    <t>Payment from {SH} (09/2022 - 09/2022) 匯兌差額</t>
  </si>
  <si>
    <t>Payment from {NJ} (10/2022 - 12/2022) 銀行手續費 RMB81.98</t>
  </si>
  <si>
    <t>Payment from {NJ} (10/2022 - 12/2022) 匯兌差額</t>
  </si>
  <si>
    <t>Payment from {CD} (11/2022 - 11/2022) 銀行手續費 RMB82.04</t>
  </si>
  <si>
    <t>Payment from {CD} (11/2022 - 11/2022) 匯兌差額</t>
  </si>
  <si>
    <t>Payment from {HZ} (10/2022 - 11/2022) 銀行手續費 RMB41.01</t>
  </si>
  <si>
    <t>Consultant Fee Income 01/2023 (IT Support HKD44,455 x 70%) {LBSC}</t>
  </si>
  <si>
    <t>Consultant Fee Income 01/2023 (Training  HKD35,133.03 x 70%) {LBSC}</t>
  </si>
  <si>
    <t>Allocation of Office &amp; Warehouse Cost 01/2023 {LBSC}</t>
  </si>
  <si>
    <t>Payment from {BJ} (10/2022 - 12/2022) 銀行手續費 RMB81.77</t>
  </si>
  <si>
    <t>Payment from {BJ} (10/2022 - 12/2022) 匯兌差額</t>
  </si>
  <si>
    <t>Payment from {CQ} (09/2022 - 12/2022) 增值稅 RMB2,007.15</t>
  </si>
  <si>
    <t>Payment from {TJ} (12/2022 - 12/2022) 銀行手續費 RMB81.77</t>
  </si>
  <si>
    <t>Payment from {TJ} (12/2022 - 12/2022) 匯兌差額</t>
  </si>
  <si>
    <t>Payment from {ZHa} (09/2022 - 10/2022) 銀行手續費 RMB51.77</t>
  </si>
  <si>
    <t>Payment from {ZHa} (09/2022 - 10/2022) 匯兌差額</t>
  </si>
  <si>
    <t>Payment from {FS} (12/2022 - 12/2022) 銀行手續費 RMB81.77</t>
  </si>
  <si>
    <t>Payment from {FS} (12/2022 - 12/2022) 匯兌差額</t>
  </si>
  <si>
    <t>Payment from {XM} (10/2022 - 12/2022) 銀行手續費 HKD60.00</t>
  </si>
  <si>
    <t>Payment from {XM} (10/2022 - 12/2022) 增值稅 RMB2,776.58</t>
  </si>
  <si>
    <t>Payment from {XM} (10/2022 - 12/2022) 匯兌差額</t>
  </si>
  <si>
    <t>Payment from {GZ} (10/2022 - 10/2022) 銀行手續費 RMB41.36</t>
  </si>
  <si>
    <t>Payment from {SH} (10/2022 - 10/2022) 銀行手續費 HKD60.00</t>
  </si>
  <si>
    <t>Payment from {SH} (10/2022 - 10/2022) 匯兌差額</t>
  </si>
  <si>
    <t>Payment from {WX} (11/2022 - 12/2022) 銀行手續費 RMB41.34</t>
  </si>
  <si>
    <t>Payment from {WX} (11/2022 - 12/2022) 匯兌差額</t>
  </si>
  <si>
    <t>Payment from {FZ} (12/2022 - 01/2023) 銀行手續費 RMB51.77</t>
  </si>
  <si>
    <t>Payment from {FZ} (12/2022 - 01/2023) 增值稅 RMB1,035.71</t>
  </si>
  <si>
    <t>Payment from {FZ} (12/2022 - 01/2023) 匯兌差額</t>
  </si>
  <si>
    <t>Payment from {CD} (12/2022 - 12/2022) 銀行手續費 RMB41.37</t>
  </si>
  <si>
    <t>Payment from {SZ} (12/2022 - 12/2022) 銀行手續費 RMB81.77</t>
  </si>
  <si>
    <t>Payment from {SZ} (12/2022 - 12/2022) 匯兌差額</t>
  </si>
  <si>
    <t>Payment from {HZ} (12/2022 - 12/2022) 銀行手續費 RMB41.28</t>
  </si>
  <si>
    <t>Consultant Fee Income 02/2023 (IT Support HKD44,455 x 70%) {LBSC}</t>
  </si>
  <si>
    <t>Consultant Fee Income 02/2023 (Training  HKD37,556 x 70%) {LBSC}</t>
  </si>
  <si>
    <t>Allocation of Office &amp; Warehouse Cost 02/2023 {LBSC}</t>
  </si>
  <si>
    <t>Payment from {DG} (12/2022 - 01/2023) 銀行手續費 RMB81.77</t>
  </si>
  <si>
    <t>Payment from {CS} (09/2022 - 11/2022) 銀行手續費 RMB51.77</t>
  </si>
  <si>
    <t>Payment from {CS} (09/2022 - 11/2022) 增值稅 RMB2,523.75</t>
  </si>
  <si>
    <t>Payment from {HN} (06/2022 - 10/2022) 銀行手續費 RMB41.35</t>
  </si>
  <si>
    <t>Payment from {HN} (06/2022 - 10/2022) 增值稅 RMB1,578.19</t>
  </si>
  <si>
    <t>Payment from {HN} (06/2022 - 10/2022) 匯兌差額</t>
  </si>
  <si>
    <t>Payment from {SH} (11/2022 - 11/2022) 銀行手續費 HKD60.00</t>
  </si>
  <si>
    <t>Payment from {SH} (11/2022 - 11/2022) 匯兌差額</t>
  </si>
  <si>
    <t>Payment from {GZ} (11/2022 - 11/2022) 銀行手續費 RMB41.24</t>
  </si>
  <si>
    <t>Payment from {XA} (01/2022 - 12/2022) 銀行手續費 RMB51.77</t>
  </si>
  <si>
    <t>Payment from {XA} (01/2022 - 12/2022) 增值稅 RMB1,159.75</t>
  </si>
  <si>
    <t>Payment from {XA} (01/2022 - 12/2022) 匯兌差額</t>
  </si>
  <si>
    <t>Payment from {JM} (11/2022 - 12/2022) 銀行手續費 RMB81.77</t>
  </si>
  <si>
    <t>Payment from {JM} (11/2022 - 12/2022) 增值稅 RMB1,143.27</t>
  </si>
  <si>
    <t>Payment from {JM} (11/2022 - 12/2022) 匯兌差額</t>
  </si>
  <si>
    <t>Payment from {NJ} (01/2023 - 02/2023) 銀行手續費 RMB81.77</t>
  </si>
  <si>
    <t>Payment from {NJ} (01/2023 - 02/2023) 匯兌差額</t>
  </si>
  <si>
    <t>Payment from {CD} (01/2023 - 01/2023) 銀行手續費 RMB41.24</t>
  </si>
  <si>
    <t>Payment from {GZ} (12/2022 - 12/2022) 銀行手續費 RMB41.22</t>
  </si>
  <si>
    <t>Payment from {GZ} (12/2022 - 12/2022) 匯兌差額</t>
  </si>
  <si>
    <t>Payment from {TJ} (01/2023 - 02/2023) 銀行手續費 RMB81.77</t>
  </si>
  <si>
    <t>Payment from {TJ} (01/2023 - 02/2023) 匯兌差額</t>
  </si>
  <si>
    <t>Payment from {DG} (02/2023 - 02/2023) 銀行手續費 RMB81.77</t>
  </si>
  <si>
    <t>Payment from {HZ} (01/2023 - 01/2023) 銀行手續費 RMB41.23</t>
  </si>
  <si>
    <t>Payment from {HZ} (01/2023 - 01/2023) 匯兌差額</t>
  </si>
  <si>
    <t>Payment from {SH} (12/2022 - 01/2023) 銀行手續費 HKD60.00</t>
  </si>
  <si>
    <t>Payment from {SH} (12/2022 - 01/2023) 匯兌差額</t>
  </si>
  <si>
    <t>Payment from {SZ} (01/2023 - 01/2023) 銀行手續費 RMB81.77</t>
  </si>
  <si>
    <t>Consultant Fee Income 03/2023 (IT Support HKD44,455 x 70%) {LBSC}</t>
  </si>
  <si>
    <t>Consultant Fee Income 03/2023 (Training  HKD87,960.90 x 70%) {LBSC}</t>
  </si>
  <si>
    <t>Allocation of Office &amp; Warehouse Cost 03/2023 {LBSC}</t>
  </si>
  <si>
    <t>Payment from {ZHa} (11/2022 - 12/2022) 銀行手續費 RMB51.77</t>
  </si>
  <si>
    <t>Payment from {GZ} (01/2023 - 01/2023) 銀行手續費 RMB41.24</t>
  </si>
  <si>
    <t>Payment from {GZ} (02/2023 - 02/2023) 銀行手續費 RMB41.21</t>
  </si>
  <si>
    <t>Payment from {GZ} (02/2023 - 02/2023) 匯兌差額</t>
  </si>
  <si>
    <t>Payment from {CS} (12/2022 - 02/2023) 銀行手續費 RMB51.77</t>
  </si>
  <si>
    <t>Payment from {CS} (12/2022 - 02/2023) 增值稅 RMB2,075.62</t>
  </si>
  <si>
    <t>Payment from {CS} (12/2022 - 02/2023) 匯兌差額</t>
  </si>
  <si>
    <t>Payment from {CD} (02/2023 - 02/2023) 銀行手續費 RMB41.23</t>
  </si>
  <si>
    <t>Payment from {CD} (02/2023 - 02/2023) 匯兌差額</t>
  </si>
  <si>
    <t>Payment from {NN} (12/2022 - 02/2023) 銀行手續費 RMB81.77</t>
  </si>
  <si>
    <t>Payment from {NN} (12/2022 - 02/2023) 增值稅 RMB2,986.93</t>
  </si>
  <si>
    <t>Payment from {NN} (12/2022 - 02/2023) 匯兌差額</t>
  </si>
  <si>
    <t>Payment from {XM} (01/2023 - 03/2023) 銀行手續費 HKD60.00</t>
  </si>
  <si>
    <t>Payment from {XM} (01/2023 - 03/2023) 增值稅 RMB2,881.18</t>
  </si>
  <si>
    <t>Payment from {XM} (01/2023 - 03/2023) 匯兌差額</t>
  </si>
  <si>
    <t>Payment from {SZ} (02/2023 - 02/2023) 銀行手續費 RMB81.77</t>
  </si>
  <si>
    <t>Payment from {SZ} (02/2023 - 02/2023) 匯兌差額</t>
  </si>
  <si>
    <t>Payment from {HZ} (02/2023 - 02/2023) 銀行手續費 RMB41.33</t>
  </si>
  <si>
    <t>Payment from {FSa} (01/2023 - 03/2023) 銀行手續費 RMB81.77</t>
  </si>
  <si>
    <t>Payment from {FSa} (01/2023 - 03/2023) 匯兌差額</t>
  </si>
  <si>
    <t>Payment from {FZ} (02/2023 - 03/2023) 銀行手續費 RMB51.77</t>
  </si>
  <si>
    <t>Payment from {FZ} (02/2023 - 03/2023) 增值稅 RMB1,282.52</t>
  </si>
  <si>
    <t>Payment from {FZ} (02/2023 - 03/2023) 匯兌差額</t>
  </si>
  <si>
    <t>Payment from {SH} (02/2023 - 02/2023) 銀行手續費 HKD60.00</t>
  </si>
  <si>
    <t>Payment from {SH} (02/2023 - 02/2023) 匯兌差額</t>
  </si>
  <si>
    <t>Consultant Fee Income (IT Support HKD44,455 x 70%) {LBSC}</t>
  </si>
  <si>
    <t>Allocation of Office &amp; Warehouse Cost {LBSC}</t>
  </si>
  <si>
    <t>Payment from {JM} (01/2023 - 03/2023) 銀行手續費 RMB81.77</t>
  </si>
  <si>
    <t>Payment from {JM} (01/2023 - 03/2023) 增值稅 RMB1,672.96</t>
  </si>
  <si>
    <t>Payment from {JM} (01/2023 - 03/2023) 匯兌差額</t>
  </si>
  <si>
    <t>Payment from {HN} (11/2022 - 03/2023) 銀行手續費 RMB41.39</t>
  </si>
  <si>
    <t>Payment from {HN} (11/2022 - 03/2023) 增值稅 RMB1,917.80</t>
  </si>
  <si>
    <t>Payment from {HN} (11/2022 - 03/2023) 匯兌差額</t>
  </si>
  <si>
    <t>Payment from {ZHa} (01/2023 - 03/2023) 銀行手續費 RMB51.77</t>
  </si>
  <si>
    <t>Payment from {ZHa} (01/2023 - 03/2023) 匯兌差額</t>
  </si>
  <si>
    <t>Payment from {ZS} (03/2023 - 02/2023) 銀行手續費 RMB182.58</t>
  </si>
  <si>
    <t>Payment from {ZS} (03/2023 - 02/2023) 匯兌差額</t>
  </si>
  <si>
    <t>Payment from {TJ} (03/2023 - 04/2023) 銀行手續費 RMB81.77</t>
  </si>
  <si>
    <t>Payment from {TJ} (03/2023 - 04/2023) 匯兌差額</t>
  </si>
  <si>
    <t>Payment from {GZ} (03/2023 - 03/2023) 銀行手續費 RMB41.63</t>
  </si>
  <si>
    <t>Payment from {GZ} (03/2023 - 03/2023) 匯兌差額</t>
  </si>
  <si>
    <t>Payment from {NN} (03/2023 - 03/2023) 銀行手續費 RMB81.77</t>
  </si>
  <si>
    <t>Payment from {NN} (03/2023 - 03/2023) 增值稅 RMB1,075.51</t>
  </si>
  <si>
    <t>Payment from {NN} (03/2023 - 03/2023) 匯兌差額</t>
  </si>
  <si>
    <t>Payment from {CD} (03/2023 - 03/2023) 銀行手續費 RMB41.59</t>
  </si>
  <si>
    <t>Payment from {NJ} (03/2023 - 04/2023) 銀行手續費 RMB81.77</t>
  </si>
  <si>
    <t>Payment from {SZ} (03/2023 - 03/2023) 銀行手續費 RMB81.77</t>
  </si>
  <si>
    <t>Payment from {SZ} (03/2023 - 03/2023) 匯兌差額</t>
  </si>
  <si>
    <t>Payment from {DG} (03/2023 - 04/2023) 銀行手續費 RMB81.77</t>
  </si>
  <si>
    <t>Payment from {FSa} (04/2023 - 04/2023) 銀行手續費 RMB81.77</t>
  </si>
  <si>
    <t>Payment from {GZ} (04/2023 - 04/2023) 銀行手續費 RMB41.63</t>
  </si>
  <si>
    <t>Payment from {SH} (03/2023 - 03/2023) 銀行手續費 RMB51.77</t>
  </si>
  <si>
    <t>Payment from {HZ} (03/2023 - 03/2023) 銀行手續費 RMB41.65</t>
  </si>
  <si>
    <t>Consultant Fee Income {LBSC}</t>
  </si>
  <si>
    <t>Payment from {DG} (05/2023 - 05/2023) 銀行手續費 RMB84.59</t>
  </si>
  <si>
    <t>Payment from {HZ} (04/2023 - 04/2023) 銀行手續費 RMB41.90</t>
  </si>
  <si>
    <t>Payment from {CD} (04/2023 - 04/2023) 銀行手續費 RMB41.92</t>
  </si>
  <si>
    <t>Payment from {NN} (04/2023 - 05/2023) 銀行手續費 RMB84.59</t>
  </si>
  <si>
    <t>Payment from {NN} (04/2023 - 05/2023) 增值稅 RMB2,288.25</t>
  </si>
  <si>
    <t>Payment from {SH} (04/2023 - 04/2023) 銀行手續費 RMB54.59</t>
  </si>
  <si>
    <t>Payment from {SZ} (04/2023 - 04/2023) 銀行手續費 RMB84.59</t>
  </si>
  <si>
    <t>Payment from {GZ} (05/2023 - 05/2023) 銀行手續費 RMB41.93</t>
  </si>
  <si>
    <t>Payment from {FZ} (04/2023 - 05/2023) 銀行手續費 RMB54.59</t>
  </si>
  <si>
    <t>Payment from {FZ} (04/2023 - 05/2023) 增值稅 RMB1,384.26</t>
  </si>
  <si>
    <t>Payment from {TJ} (05/2023 - 05/2023) 銀行手續費 RMB84.59</t>
  </si>
  <si>
    <t>Payment from {TJ} (05/2023 - 05/2023) 匯兌差額</t>
  </si>
  <si>
    <t>Payment from {ZHa} (04/2023 - 06/2023) 銀行手續費 RMB54.59</t>
  </si>
  <si>
    <t>Payment from {NJ} (05/2023 - 06/2023) 銀行手續費 RMB84.59</t>
  </si>
  <si>
    <t>Payment from {NN} (06/2023 - 06/2023) 銀行手續費 RMB84.59</t>
  </si>
  <si>
    <t>Payment from {NN} (06/2023 - 06/2023) 增值稅 RMB1,213.51</t>
  </si>
  <si>
    <t>Payment from {GZ} (06/2023 - 06/2023) 銀行手續費 RMB41.79</t>
  </si>
  <si>
    <t>Payment from {ZS} (04/2023 - 04/2023) 銀行手續費 RMB134.59</t>
  </si>
  <si>
    <t>Payment from {CD} (05/2023 - 05/2023) 銀行手續費 RMB41.82</t>
  </si>
  <si>
    <t>Payment from {CD} (05/2023 - 05/2023) 匯兌差額</t>
  </si>
  <si>
    <t>Payment from {HZ} (05/2023 - 05/2023) 銀行手續費 RMB41.83</t>
  </si>
  <si>
    <t>Payment from {HZ} (05/2023 - 05/2023) 匯兌差額</t>
  </si>
  <si>
    <t>Payment from {TJ} (06/2023 - 06/2023) 銀行手續費 RMB84.59</t>
  </si>
  <si>
    <t>Payment from {CS} (03/2023 - 06/2023) 銀行手續費 RMB54.59</t>
  </si>
  <si>
    <t>Payment from {CS} (03/2023 - 06/2023) 增值稅 RMB5,026.85</t>
  </si>
  <si>
    <t>Payment from {CS} (03/2023 - 06/2023) 匯兌差額</t>
  </si>
  <si>
    <t>Payment from {SZ} (05/2023 - 05/2023) 銀行手續費 RMB84.59</t>
  </si>
  <si>
    <t>Payment from {SZ} (05/2023 - 05/2023) 匯兌差額</t>
  </si>
  <si>
    <t>Payment from {SH} (05/2023 - 05/2023) 銀行手續費 RMB54.59</t>
  </si>
  <si>
    <t>Payment from {SH} (05/2023 - 05/2023) 匯兌差額</t>
  </si>
  <si>
    <t>Payment from {WXa} (01/2023 - 04/2023) 銀行手續費 RMB41.88</t>
  </si>
  <si>
    <t>Payment from {WXa} (01/2023 - 04/2023) 匯兌差額</t>
  </si>
  <si>
    <t>Payment from {XA} (01/2023 - 06/2023) 銀行手續費 RMB54.59</t>
  </si>
  <si>
    <t>Payment from {XA} (01/2023 - 06/2023) 增值稅 RMB721.43</t>
  </si>
  <si>
    <t>Payment from {XA} (01/2023 - 06/2023) 匯兌差額</t>
  </si>
  <si>
    <t>Payment from {DG} (06/2023 - 07/2023) 銀行手續費 RMB84.59</t>
  </si>
  <si>
    <t>Payment from {DG} (06/2023 - 07/2023) 匯兌差額</t>
  </si>
  <si>
    <t>Payment from {JM} (04/2023 - 06/2023) 銀行手續費 RMB84.59</t>
  </si>
  <si>
    <t>Payment from {JM} (04/2023 - 06/2023) 增值稅 RMB2,044.79</t>
  </si>
  <si>
    <t>Payment from {JM} (04/2023 - 06/2023) 匯兌差額</t>
  </si>
  <si>
    <t>Payment from {FSa} (05/2023 - 06/2023) 銀行手續費 RMB84.59</t>
  </si>
  <si>
    <t>Payment from {FSa} (05/2023 - 06/2023) 匯兌差額</t>
  </si>
  <si>
    <t>Interest income from time deposit &amp; transfer to S/A USD136,210.04</t>
  </si>
  <si>
    <t>Payment from {FZ} (06/2023 - 07/2023) 銀行手續費 RMB54.59</t>
  </si>
  <si>
    <t>Payment from {FZ} (06/2023 - 07/2023) 增值稅 RMB1,480.80</t>
  </si>
  <si>
    <t>Payment from {TJ} (07/2023 - 07/2023) 銀行手續費 RMB84.59</t>
  </si>
  <si>
    <t>Payment from {TJ} (07/2023 - 07/2023) 匯兌差額</t>
  </si>
  <si>
    <t>Payment from {SZ} (06/2023 - 06/2023) 銀行手續費 RMB84.59</t>
  </si>
  <si>
    <t>Payment from {HZ} (06/2023 - 06/2023) 銀行手續費 RMB42.04</t>
  </si>
  <si>
    <t>Annuel fee for Apple Developer program for TW app</t>
  </si>
  <si>
    <t>Cloud Server fee for Oct-Nov/22 for App TW</t>
  </si>
  <si>
    <t>Cloud Server fee for Oct-Nov/22 for App SG &amp; MY</t>
  </si>
  <si>
    <t>Application of Trademark for TW</t>
  </si>
  <si>
    <t>Renewal Trademark fee for Logo + PURISCENT""</t>
  </si>
  <si>
    <t>Cloud Server fee for TW (Dec 2022 &amp; Jan 2023)</t>
  </si>
  <si>
    <t>Cloud Server fee for AP (Dec 2022 &amp; Jan 2023)</t>
  </si>
  <si>
    <t>Domain fee (lbsgroup.com.my) for 01/04/2023 - 01/03/2024 #UD23030353</t>
  </si>
  <si>
    <t>Domain fee for app.lbsgroup.com.my (May/23 - Apr/24) #UD23040353</t>
  </si>
  <si>
    <t>Domain fee for app.lbsgroup.com.tw (16/Apr/23 - 15/Apr/24) #UD23030378</t>
  </si>
  <si>
    <t>Domain fee (lbsgroup.com.sg) for 27/04/2023 - 24/04/2024 #UD23030555</t>
  </si>
  <si>
    <t>Cloud Server fee for TW (Feb 2023 &amp; Mar 2023)</t>
  </si>
  <si>
    <t>Cloud Server fee for AP (Feb 2023 &amp; Mar 2023)</t>
  </si>
  <si>
    <t>Domain fee for lbshygiene.com.sg (27 Jun 23 - 26 Jun 25) #UD23050478</t>
  </si>
  <si>
    <t>New Trademark application for Bastet &amp; Logo (application no. 306239449)</t>
  </si>
  <si>
    <t>Payment from {GZ} (07/2023 - 07/2023) 銀行手續費 RMB42.02</t>
  </si>
  <si>
    <t>Payment from {GZ} (07/2023 - 07/2023) 匯兌差額</t>
  </si>
  <si>
    <t>Payment from {SH} (06/2023 - 06/2023) 銀行手續費 RMB54.59</t>
  </si>
  <si>
    <t>Payment from {CD} (06/2023 - 06/2023) 銀行手續費 RMB42.03</t>
  </si>
  <si>
    <t>Payment from {CD} (06/2023 - 06/2023) 匯兌差額</t>
  </si>
  <si>
    <t>Payment from {FSa} (07/2023 - 07/2023) 銀行手續費 RMB84.59</t>
  </si>
  <si>
    <t>Payment from {FSa} (07/2023 - 07/2023) 匯兌差額</t>
  </si>
  <si>
    <t>Payment from {ZS} (05/2023 - 05/2023) 銀行手續費 RMB135.84</t>
  </si>
  <si>
    <t>Payment from {ZS} (05/2023 - 05/2023) 匯兌差額</t>
  </si>
  <si>
    <t>Payment from {DG} (08/2023 - 08/2023) 銀行手續費 RMB85.84</t>
  </si>
  <si>
    <t>Payment from {CD} (07/2023 - 07/2023) 銀行手續費 RMB42.10</t>
  </si>
  <si>
    <t>Interest income from time deposit &amp; transfer to S/A USD137,391.75</t>
  </si>
  <si>
    <t>Payment from {TJ} (08/2023 - 08/2023) 銀行手續費 RMB85.84</t>
  </si>
  <si>
    <t>Payment from {TJ} (08/2023 - 08/2023) 匯兌差額</t>
  </si>
  <si>
    <t>Payment from {NJ} (07/2023 - 08/2023) 銀行手續費 RMB85.84</t>
  </si>
  <si>
    <t>Payment from {HZ} (07/2023 - 07/2023) 銀行手續費 RMB42.11</t>
  </si>
  <si>
    <t>Payment from {HZ} (07/2023 - 07/2023) 匯兌差額</t>
  </si>
  <si>
    <t>Payment from {GZ} (08/2023 - 08/2023) 銀行手續費 RMB42.10</t>
  </si>
  <si>
    <t>Payment from {GZ} (08/2023 - 08/2023) 匯兌差額</t>
  </si>
  <si>
    <t>Payment from {SZ} (07/2023 - 07/2023) 銀行手續費 RMB85.84</t>
  </si>
  <si>
    <t>Payment from {NN} (07/2023 - 08/2023) 銀行手續費 RMB85.84</t>
  </si>
  <si>
    <t>Payment from {NN} (07/2023 - 08/2023) 增值稅 RMB2,605.29</t>
  </si>
  <si>
    <t>Payment from {NN} (07/2023 - 08/2023) 匯兌差額</t>
  </si>
  <si>
    <t>Payment from {SH} (07/2023 - 07/2023) 銀行手續費 RMB55.84</t>
  </si>
  <si>
    <t>Payment from {FSa} (08/2023 - 08/2023) 銀行手續費 RMB85.84</t>
  </si>
  <si>
    <t>Interest income from time deposit &amp; transfer to S/A USD731,084.33</t>
  </si>
  <si>
    <t>Payment from {DG} (09/2023 - 09/2023) 銀行手續費 RMB85.84</t>
  </si>
  <si>
    <t>Payment from {CS} (07/2023 - 09/2023) 銀行手續費 RMB55.84</t>
  </si>
  <si>
    <t>Payment from {CS} (07/2023 - 09/2023) 增值稅 RMB5,028.05</t>
  </si>
  <si>
    <t>Interest income from time deposit &amp; transfer to S/A USD130,869.27</t>
  </si>
  <si>
    <t>Payment from {FZ} (08/2023 - 09/2023) 銀行手續費 RMB55.84</t>
  </si>
  <si>
    <t>Payment from {FZ} (08/2023 - 09/2023) 增值稅 RMB1,394.87</t>
  </si>
  <si>
    <t>Payment from {TJ} (09/2023 - 09/2023) 銀行手續費 RMB85.84</t>
  </si>
  <si>
    <t>Payment from {TJ} (09/2023 - 09/2023) 匯兌差額</t>
  </si>
  <si>
    <t>Payment from {CD} (08/2023 - 08/2023) 銀行手續費 RMB85.84</t>
  </si>
  <si>
    <t>Payment from {SZ} (08/2023 - 08/2023) 銀行手續費 RMB85.84</t>
  </si>
  <si>
    <t>Payment from {GZ} (09/2023 - 09/2023) 銀行手續費 RMB42.12</t>
  </si>
  <si>
    <t>Payment from {GZ} (09/2023 - 09/2023) 匯兌差額</t>
  </si>
  <si>
    <t>Payment from {SH} (08/2023 - 08/2023) 銀行手續費 RMB55.84</t>
  </si>
  <si>
    <t>Payment from {ZS} (06/2023 - 07/2023) 銀行手續費 RMB85.84</t>
  </si>
  <si>
    <t>Payment from {ZS} (06/2023 - 07/2023) 匯兌差額</t>
  </si>
  <si>
    <t>Payment from {HZ} (08/2023 - 08/2023) 銀行手續費 RMB42.12</t>
  </si>
  <si>
    <t>Interest income from time deposit &amp; transfer to S/A USD34,313.33</t>
  </si>
  <si>
    <t>Payment from {FSa} (09/2023 - 09/2023) 銀行手續費 RMB85.84</t>
  </si>
  <si>
    <t>Payment from {FSa} (09/2023 - 09/2023) 匯兌差額</t>
  </si>
  <si>
    <t>Reallocation of Insurance for Chan Shun Man to expenses (02/2021 - 10/2023)</t>
  </si>
  <si>
    <t>Payment from {DG} (10/2023 - 10/2023) 銀行手續費 RMB85.84</t>
  </si>
  <si>
    <t>Payment from {TJ} (10/2023 - 10/2023) 銀行手續費 RMB55.28</t>
  </si>
  <si>
    <t>Payment from {TJ} (10/2023 - 10/2023) 匯兌差額</t>
  </si>
  <si>
    <t>Payment from {NJ} (09/2023 - 10/2023) 銀行手續費 RMB85.42</t>
  </si>
  <si>
    <t>Payment from {NJ} (09/2023 - 10/2023) 匯兌差額</t>
  </si>
  <si>
    <t>Interest income from time deposit &amp; transfer to S/A USD145,682.42</t>
  </si>
  <si>
    <t>Payment from {HZ} (09/2023 - 09/2023) 銀行手續費 RMB41.81</t>
  </si>
  <si>
    <t>Payment from {NN} (09/2023 - 10/2023) 銀行手續費 RMB85.40</t>
  </si>
  <si>
    <t>Payment from {NN} (09/2023 - 10/2023) 增值稅 RMB2,686.32</t>
  </si>
  <si>
    <t>Payment from {GZ} (10/2023 - 10/2023) 銀行手續費 RMB41.86</t>
  </si>
  <si>
    <t>Payment from {SZ} (09/2023 - 09/2023) 銀行手續費 RMB85.42</t>
  </si>
  <si>
    <t>Payment from {SH} (09/2023 - 09/2023) 銀行手續費 RMB55.14</t>
  </si>
  <si>
    <t>Payment from {CD} (09/2023 - 09/2023) 銀行手續費 RMB41.78</t>
  </si>
  <si>
    <t>Payment from {JM} (07/2023 - 10/2023) 銀行手續費 RMB85.20</t>
  </si>
  <si>
    <t>Payment from {JM} (07/2023 - 10/2023) 增值稅 RMB3,281.54</t>
  </si>
  <si>
    <t>Payment from {CQ} (01/2023 - 06/2023) 銀行手續費 RMB0.00</t>
  </si>
  <si>
    <t>Payment from {CQ} (01/2023 - 06/2023) 增值稅 RMB3,652.58</t>
  </si>
  <si>
    <t>Payment from {FSa} (10/2023 - 10/2023) 銀行手續費 RMB85.08</t>
  </si>
  <si>
    <t>Payment from {FSa} (10/2023 - 10/2023) 匯兌差額</t>
  </si>
  <si>
    <t>Payment from {ZS} (08/2023 - 09/2023) 銀行手續費 RMB84.89</t>
  </si>
  <si>
    <t>Payment from {ZS} (08/2023 - 09/2023) 匯兌差額</t>
  </si>
  <si>
    <t>Payment from {XM} (04/2023 - 10/2023) 銀行手續費 HKD60.00</t>
  </si>
  <si>
    <t>Payment from {XM} (04/2023 - 10/2023) 增值稅 RMB6,448.56</t>
  </si>
  <si>
    <t>Payment from {XM} (04/2023 - 10/2023) 匯兌差額</t>
  </si>
  <si>
    <t>Payment from {HN} (04/2023 - 10/2023) 銀行手續費 RMB41.78</t>
  </si>
  <si>
    <t>Payment from {HN} (04/2023 - 10/2023) 增值稅 RMB3,485.21</t>
  </si>
  <si>
    <t>Payment from {ZHa} (07/2023 - 09/2023) 銀行手續費 RMB54.89</t>
  </si>
  <si>
    <t>Payment from {CD} (10/2023 - 10/2023) 銀行手續費 RMB41.81</t>
  </si>
  <si>
    <t>Payment from {SH} (10/2023 - 10/2023) 銀行手續費 RMB54.89</t>
  </si>
  <si>
    <t>Payment from {SH} (10/2023 - 10/2023) 匯兌差額</t>
  </si>
  <si>
    <t>Payment from {TJ} (11/2023 - 11/2023) 銀行手續費 RMB84.89</t>
  </si>
  <si>
    <t>Payment from {TJ} (11/2023 - 11/2023) 匯兌差額</t>
  </si>
  <si>
    <t>Payment from {SZ} (10/2023 - 10/2023) 銀行手續費 RMB84.89</t>
  </si>
  <si>
    <t>Payment from {GZ} (11/2023 - 11/2023) 銀行手續費 RMB41.81</t>
  </si>
  <si>
    <t>Payment from {GZ} (11/2023 - 11/2023) 匯兌差額</t>
  </si>
  <si>
    <t>Payment from {FSa} (11/2023 - 11/2023) 銀行手續費 RMB84.89</t>
  </si>
  <si>
    <t>Payment from {FZ} (10/2023 - 11/2023) 銀行手續費 RMB54.89</t>
  </si>
  <si>
    <t>Payment from {FZ} (10/2023 - 11/2023) 增值稅 RMB1,338.30</t>
  </si>
  <si>
    <t>Payment from {BJa} (01/2023 - 02/2023) 銀行手續費 RMB84.89</t>
  </si>
  <si>
    <t>Payment from {BJa} (01/2023 - 02/2023) 匯兌差額</t>
  </si>
  <si>
    <t>Interest income from time deposit &amp; transfer to S/A USD133,088.07</t>
  </si>
  <si>
    <t>Payment from {HZ} (10/2023 - 10/2023) 銀行手續費 RMB41.81</t>
  </si>
  <si>
    <t>Payment from {HZ} (10/2023 - 10/2023) 匯兌差額</t>
  </si>
  <si>
    <t>Payment from {DG} (11/2023 - 11/2023) 銀行手續費 RMB84.89</t>
  </si>
  <si>
    <t>Interest income from time deposit &amp; transfer to S/A USD6,262.67</t>
  </si>
  <si>
    <t>Interest income from time deposit [x] USD5,871.25</t>
  </si>
  <si>
    <t>Interest income from time deposit [x] USD26,895.56</t>
  </si>
  <si>
    <t>Interest income &amp; transfer from time deposit to S/A [x] USD25,836.68</t>
  </si>
  <si>
    <t>Interest income &amp; transfer from time deposit to S/A [x] USD45,287.11</t>
  </si>
  <si>
    <t>Meritco Capital Market Research Services Limited - Professional fee for PCO project #5 [x] USD20,000</t>
  </si>
  <si>
    <t>Interest income &amp; transfer from time deposit to C/A [x]</t>
  </si>
  <si>
    <t>Interest income &amp; transfer from time deposit to S/A [x] USD751,316.34</t>
  </si>
  <si>
    <t>Payment from {WXa} (05/2023 - 06/2023) 銀行手續費 RMB41.86</t>
  </si>
  <si>
    <t>Payment from {WXa} (05/2023 - 06/2023) 匯兌差額</t>
  </si>
  <si>
    <t>Payment from {CS} (10/2023 - 12/2023) 銀行手續費 RMB84.70</t>
  </si>
  <si>
    <t>Payment from {CS} (10/2023 - 12/2023) 增值稅 RMB5,993.96</t>
  </si>
  <si>
    <t>Payment from {CS} (10/2023 - 12/2023) 匯兌差額</t>
  </si>
  <si>
    <t>史偉莎環保科技(深圳)有限公司 - VAT for {KFMSZ} consultant fee (02/2024) RMB64,584.91</t>
  </si>
  <si>
    <t>Lam Cheuk Yee Dorothy - Claims for dinning (SH &amp; BJ trip 01/2024) [x] RMB19,073</t>
  </si>
  <si>
    <t>Lam Cheuk Yee Dorothy - Claims for air tickets &amp; hotel (SH &amp; BJ trip 01/2024) [x]</t>
  </si>
  <si>
    <t>Exchange differences for the exchange of USD800,000 to HKD6,237,680 [x]</t>
  </si>
  <si>
    <t>Payment from {NN} (11/2023 - 11/2023) 銀行手續費 RMB84.70</t>
  </si>
  <si>
    <t>Payment from {NN} (11/2023 - 11/2023) 增值稅 RMB1,409.38</t>
  </si>
  <si>
    <t>Payment from {HZ} (11/2023 - 11/2023) 銀行手續費 RMB41.86</t>
  </si>
  <si>
    <t>Payment from {HZ} (11/2023 - 11/2023) 匯兌差額</t>
  </si>
  <si>
    <t>Payment from {TJ} (12/2023 - 12/2023) 銀行手續費 RMB84.70</t>
  </si>
  <si>
    <t>Payment from {TJ} (12/2023 - 12/2023) 匯兌差額</t>
  </si>
  <si>
    <t>Payment from {CD} (11/2023 - 11/2023) 銀行手續費 RMB41.88</t>
  </si>
  <si>
    <t>Payment from {CQ} (07/2023 - 08/2023) 增值稅 RMB1,436.57</t>
  </si>
  <si>
    <t>Payment from {WH} (12/2022 - 11/2023) 銀行手續費 RMB84.70</t>
  </si>
  <si>
    <t>Payment from {WH} (12/2022 - 11/2023) 匯兌差額</t>
  </si>
  <si>
    <t>Payment from {GZ} (12/2023 - 12/2023) 銀行手續費 RMB41.88</t>
  </si>
  <si>
    <t>Payment from {GZ} (12/2023 - 12/2023) 匯兌差額</t>
  </si>
  <si>
    <t>Payment from {DG} (12/2023 - 12/2023) 銀行手續費 RMB84.70</t>
  </si>
  <si>
    <t>Payment from {DG} (12/2023 - 12/2023) 匯兌差額</t>
  </si>
  <si>
    <t>Payment from {SZ} (11/2023 - 11/2023) 銀行手續費 RMB84.70</t>
  </si>
  <si>
    <t>Payment from {SZ} (11/2023 - 11/2023) 匯兌差額</t>
  </si>
  <si>
    <t>Payment from {SH} (11/2023 - 11/2023) 銀行手續費 RMB74.70</t>
  </si>
  <si>
    <t>Payment from {NJ} (11/2023 - 12/2023) 銀行手續費 RMB84.70</t>
  </si>
  <si>
    <t>Payment from {NJ} (11/2023 - 12/2023) 匯兌差額</t>
  </si>
  <si>
    <t>Payment from {FSa} (12/2023 - 12/2023) 銀行手續費 RMB84.70</t>
  </si>
  <si>
    <t>Interest from time deposit [x] USD32,663.44</t>
  </si>
  <si>
    <t>Interest from time deposit [x] USD25,989.44</t>
  </si>
  <si>
    <t>Interest from time deposit [x] USD235,863.44</t>
  </si>
  <si>
    <t>Interest from time deposit [x] USD26,600.67</t>
  </si>
  <si>
    <t>Interest from time deposit [x] USD1,292.50</t>
  </si>
  <si>
    <t>Interest from time deposit [x]</t>
  </si>
  <si>
    <t>Interest from time deposit [x] USD40,300</t>
  </si>
  <si>
    <t>Interest from time deposit [x] USD13,144.44</t>
  </si>
  <si>
    <t>Payment from {DG} (01/2024 - 01/2024) 銀行手續費 RMB85.14</t>
  </si>
  <si>
    <t>Payment from {ZHa} (10/2023 - 12/2023) 銀行手續費 RMB75.14</t>
  </si>
  <si>
    <t>Payment from {TJ} (01/2024 - 01/2024) 銀行手續費 RMB85.14</t>
  </si>
  <si>
    <t>史偉莎環保科技(深圳)有限公司 - VAT for {KFMSZ} consultant fee (03/2024) RMB64,584.91</t>
  </si>
  <si>
    <t>Payment from {BJa} (03/2023 - 05/2023) 銀行手續費 RMB85.14</t>
  </si>
  <si>
    <t>Payment from {SZ} (12/2023 - 12/2023) 銀行手續費 RMB85.14</t>
  </si>
  <si>
    <t>Payment from {SH} (12/2023 - 12/2023) 銀行手續費 RMB75.14</t>
  </si>
  <si>
    <t>Payment from {FSa} (01/2024 - 01/2024) 銀行手續費 RMB75.14</t>
  </si>
  <si>
    <t>Payment from {FSa} (01/2024 - 01/2024) 匯兌差額</t>
  </si>
  <si>
    <t>Interest from time deposit [x] USD10,794.05</t>
  </si>
  <si>
    <t>Payment from {ZS} (10/2023 - 12/2023) 銀行手續費 RMB85.14</t>
  </si>
  <si>
    <t>調整中山 (12/2023) 多計專營權費</t>
  </si>
  <si>
    <t>Payment from {CD} (12/2023 - 12/2023) 銀行手續費 RMB13.89</t>
  </si>
  <si>
    <t>Payment from {CD} (12/2023 - 12/2023) 匯兌差額</t>
  </si>
  <si>
    <t>Payment from {GZ} (01/2024 - 01/2024) 銀行手續費 RMB41.88</t>
  </si>
  <si>
    <t>Payment from {GZ} (01/2024 - 01/2024) 匯兌差額</t>
  </si>
  <si>
    <t>Interest from time deposit [x] USD2,618.78</t>
  </si>
  <si>
    <t>Tony Kan &amp; Co., Solicitors &amp; Notaries - Professional fee for CY project (20/11/2023 - 12/1/2024) [x]</t>
  </si>
  <si>
    <t>Payment from {MAC} (01/2023 - 01/2023) 匯兌差額</t>
  </si>
  <si>
    <t>Payment from {FZ} (12/2023 - 02/2024) 銀行手續費 RMB75.28</t>
  </si>
  <si>
    <t>Payment from {FZ} (12/2023 - 12/2023) 增值稅 RMB653.56</t>
  </si>
  <si>
    <t>Interest from time deposit [x] USD1,291.76</t>
  </si>
  <si>
    <t>Payment from {DG} (02/2024 - 02/2024) 銀行手續費 RMB85.28</t>
  </si>
  <si>
    <t>Payment from {DG} (02/2024 - 02/2024) 匯兌差額</t>
  </si>
  <si>
    <t>Payment from {BJa} (06/2023 - 08/2023) 銀行手續費 RMB85.28</t>
  </si>
  <si>
    <t>Payment from {XA} (07/2023 - 02/2024) 銀行手續費 RMB55.28</t>
  </si>
  <si>
    <t>Payment from {XA} (07/2023 - 12/2023) 增值稅 RMB1,076.71</t>
  </si>
  <si>
    <t>Payment from {XA} (07/2023 - 02/2024) 匯兌差額</t>
  </si>
  <si>
    <t>Payment from {NJ} (01/2024 - 02/2024) 銀行手續費 RMB85.28</t>
  </si>
  <si>
    <t>史偉莎環保科技(深圳)有限公司 - VAT for {KFMSZ} consultant fee (04/2024) RMB64,584.91</t>
  </si>
  <si>
    <t>史偉莎環保科技(深圳)有限公司 - VAT for {KFMSZ} consultant fee (財務系統開發費用) [x] RMB84,905.66</t>
  </si>
  <si>
    <t>Exchange differences for the exchange of USD100,000 to RMB721,944 [x]</t>
  </si>
  <si>
    <t>Payment from {GZ} (02/2024 - 02/2024) 銀行手續費 RMB41.99</t>
  </si>
  <si>
    <t>Payment from {SZ} (01/2024 - 01/2024) 銀行手續費 RMB85.28</t>
  </si>
  <si>
    <t>Payment from {FSa} (02/2024 - 02/2024) 銀行手續費 RMB85.28</t>
  </si>
  <si>
    <t>Payment from {TJ} (02/2024 - 02/2024) 銀行手續費 RMB85.28</t>
  </si>
  <si>
    <t>Payment from {SH} (01/2024 - 01/2024) 銀行手續費 RMB75.28</t>
  </si>
  <si>
    <t>Payment from {ZS} (01/2024 - 02/2024) 銀行手續費 RMB85.28</t>
  </si>
  <si>
    <t>Payment from {JM} (11/2023 - 01/2024) 銀行手續費 RMB75.28</t>
  </si>
  <si>
    <t>Payment from {JM} (11/2023 - 12/2023) 增值稅 RMB1,991.65</t>
  </si>
  <si>
    <t>Payment from {CD} (01/2024 - 01/2024) 銀行手續費 RMB41.99</t>
  </si>
  <si>
    <t>Payment from {HZ} (12/2023 - 12/2023) 銀行手續費 RMB41.99</t>
  </si>
  <si>
    <t>Lam Cheuk Yee Dorothy - Claims for air tickets for Franco to Beijing (03/2024) [x] CQ#100579</t>
  </si>
  <si>
    <t>Payment from {WH} (12/2023 - 01/2024) 銀行手續費 RMB85.28</t>
  </si>
  <si>
    <t>Payment from {MAC} (02/2023 - 02/2023) 匯兌差額</t>
  </si>
  <si>
    <t>Interest from BOC T/D [x] USD485,090</t>
  </si>
  <si>
    <t>Interest income from BOC T/D [x]</t>
  </si>
  <si>
    <t>普华永道管理咨询（上海）有限公司北京分公司 - Professional fee for consulation service (03/2024) [x] RMB149,476.23</t>
  </si>
  <si>
    <t>Interest from CCB T/D [x] USD82,200</t>
  </si>
  <si>
    <t>Interest from CCB T/D [x] USD19,985.42</t>
  </si>
  <si>
    <t>史偉莎環保科技(深圳)有限公司 - VAT for {KFMSZ} consultant fee (05/2024) RMB64,584.91</t>
  </si>
  <si>
    <t>Exchange differences for the exchange of USD5,200,000 to HKD40,609,9520 [x]</t>
  </si>
  <si>
    <t>Payment from {WH} (02/2024 - 02/2024) 銀行手續費 RMB85.86</t>
  </si>
  <si>
    <t>Reverse late adjustment: 计提KFM定存利息收入-USD time deposit</t>
  </si>
  <si>
    <t>Payment from {BJa} (09/2023 - 11/2023) 銀行手續費 RMB85.28</t>
  </si>
  <si>
    <t>Payment from {SH} (02/2024 - 02/2024) 銀行手續費 RMB75.28</t>
  </si>
  <si>
    <t>Payment from {TJ} (03/2024 - 03/2024) 銀行手續費 RMB85.28</t>
  </si>
  <si>
    <t>Payment from {SZ} (02/2024 - 02/2024) 銀行手續費 RMB85.28</t>
  </si>
  <si>
    <t>Payment from {SZ} (02/2024 - 02/2024) 匯兌差額</t>
  </si>
  <si>
    <t>Payment from {HZ} (01/2024 - 01/2024) 銀行手續費 RMB41.98</t>
  </si>
  <si>
    <t>Payment from {GZ} (03/2024 - 03/2024) 銀行手續費 RMB41.99</t>
  </si>
  <si>
    <t>Payment from {GZ} (03/2024 - 03/2024) 匯兌差額</t>
  </si>
  <si>
    <t>Payment from {DG} (03/2024 - 03/2024) 銀行手續費 RMB85.90</t>
  </si>
  <si>
    <t>Lam Cheuk Yee Dorothy - Claims for Macau trip (05/2024) [x] CQ#100599</t>
  </si>
  <si>
    <t>Payment from {XM} (11/2023 - 03/2024) 銀行手續費 HKD160.00</t>
  </si>
  <si>
    <t>Payment from {XM} (11/2023 - 12/2023) 增值稅 RMB1,778.23</t>
  </si>
  <si>
    <t>Payment from {XM} (11/2023 - 03/2024) 匯兌差額</t>
  </si>
  <si>
    <t>Payment from {ZHa} (01/2024 - 03/2024) 銀行手續費 RMB75.68</t>
  </si>
  <si>
    <t>Payment from {DG} (04/2024 - 04/2024) 銀行手續費 RMB85.82</t>
  </si>
  <si>
    <t>Payment from {DG} (04/2024 - 04/2024) 匯兌差額</t>
  </si>
  <si>
    <t>Payment from {CD} (02/2024 - 03/2024) 銀行手續費 RMB42.00</t>
  </si>
  <si>
    <t>Payment from {CD} (02/2024 - 03/2024) 匯兌差額</t>
  </si>
  <si>
    <t>Payment from {CS} (01/2024 - 03/2024) 銀行手續費 RMB55.68</t>
  </si>
  <si>
    <t>Payment from {CS} (01/2024 - 03/2024) 匯兌差額</t>
  </si>
  <si>
    <t>Payment from {BJa} (12/2023 - 02/2024) 銀行手續費 RMB86.03</t>
  </si>
  <si>
    <t>Payment from {NJ} (03/2024 - 04/2024) 銀行手續費 RMB86.06</t>
  </si>
  <si>
    <t>Payment from {NJ} (03/2024 - 04/2024) 匯兌差額</t>
  </si>
  <si>
    <t>Payment from {SH} (03/2024 - 03/2024) 銀行手續費 RMB75.68</t>
  </si>
  <si>
    <t>Payment from {CQ} (09/2023 - 10/2023) 增值稅 RMB1,605.21</t>
  </si>
  <si>
    <t>Payment from {CQ} (09/2023 - 10/2023) 匯兌差額</t>
  </si>
  <si>
    <t>Payment from {FSa} (03/2024 - 04/2024) 銀行手續費 RMB86.10</t>
  </si>
  <si>
    <t>Payment from {FSa} (03/2024 - 04/2024) 匯兌差額</t>
  </si>
  <si>
    <t>Payment from {GZ} (04/2024 - 04/2024) 銀行手續費 RMB42.03</t>
  </si>
  <si>
    <t>Payment from {ZS} (03/2024 - 04/2024) 匯兌差額</t>
  </si>
  <si>
    <t>Payment from {WH} (03/2024 - 04/2024) 銀行手續費 RMB86.10</t>
  </si>
  <si>
    <t>Payment from {SZ} (03/2024 - 03/2024) 銀行手續費 RMB86.07</t>
  </si>
  <si>
    <t>Payment from {SZ} (03/2024 - 03/2024) 匯兌差額</t>
  </si>
  <si>
    <t>Payment from {MAC} (03/2023 - 05/2023) 匯兌差額</t>
  </si>
  <si>
    <t>史偉莎環保科技(深圳)有限公司 - VAT for {KFMSZ} consultant fee (06/2024) RMB64,584.91</t>
  </si>
  <si>
    <t>Exchange differences for the exchange of USD900,000 to HKD7,022,430 [x]</t>
  </si>
  <si>
    <t>Payment from {JM} (02/2024 - 04/2024) 銀行手續費 RMB86.11</t>
  </si>
  <si>
    <t>Payment from {HZ} (02/2024 - 02/2024) 銀行手續費 RMB42.00</t>
  </si>
  <si>
    <t>Payment from {NN} (12/2023 - 03/2024) 銀行手續費 RMB86.04</t>
  </si>
  <si>
    <t>Payment from {NN} (12/2023 - 03/2024) 匯兌差額</t>
  </si>
  <si>
    <t>Exchange difference for exchange USD50,000 to HKD [x]</t>
  </si>
  <si>
    <t>Payment from {FZ} (03/2024 - 05/2024) 銀行手續費 RMB75.68</t>
  </si>
  <si>
    <t>史偉莎環保科技(深圳)有限公司 - VAT for {KFMSZ} consultant fee (07/2024) RMB64,584.91</t>
  </si>
  <si>
    <t>Payment from {BJa} (03/2024 - 05/2024) 銀行手續費 RMB86.28</t>
  </si>
  <si>
    <t>Payment from {SZ} (04/2024 - 04/2024) 銀行手續費 RMB86.30</t>
  </si>
  <si>
    <t>Payment from {SH} (04/2024 - 05/2024) 銀行手續費 RMB75.68</t>
  </si>
  <si>
    <t>Payment from {GZ} (05/2024 - 05/2024) 銀行手續費 RMB42.09</t>
  </si>
  <si>
    <t>Payment from {DG} (05/2024 - 05/2024) 銀行手續費 RMB85.68</t>
  </si>
  <si>
    <t>Payment from {WH} (05/2024 - 05/2024) 銀行手續費 RMB86.29</t>
  </si>
  <si>
    <t>Payment from {WH} (05/2024 - 05/2024) 匯兌差額</t>
  </si>
  <si>
    <t>Payment from {XA} (03/2024 - 05/2024) 銀行手續費 RMB55.68</t>
  </si>
  <si>
    <t>Payment from {XA} (03/2024 - 05/2024) 匯兌差額</t>
  </si>
  <si>
    <t>Payment from {FSa} (05/2024 - 05/2024) 銀行手續費 RMB85.68</t>
  </si>
  <si>
    <t>Payment from {WXa} (07/2023 - 08/2023) 銀行手續費 RMB42.09</t>
  </si>
  <si>
    <t>Payment from {WXa} (07/2023 - 08/2023) 匯兌差額</t>
  </si>
  <si>
    <t>Payment from {DG} (06/2024 - 06/2024) 銀行手續費 RMB86.32</t>
  </si>
  <si>
    <t>Payment from {DG} (06/2024 - 06/2024) 匯兌差額</t>
  </si>
  <si>
    <t>Payment from {ZS} (05/2024 - 06/2024) 銀行手續費 RMB86.32</t>
  </si>
  <si>
    <t>Payment from {ZS} (05/2024 - 06/2024) 匯兌差額</t>
  </si>
  <si>
    <t>Payment from {TJ} (04/2024 - 06/2024) 銀行手續費 RMB86.04</t>
  </si>
  <si>
    <t>Payment from {TJ} (04/2024 - 06/2024) 匯兌差額</t>
  </si>
  <si>
    <t>Payment from {SZ} (05/2024 - 05/2024) 銀行手續費 RMB86.12</t>
  </si>
  <si>
    <t>Payment from {FSa} (06/2024 - 06/2024) 銀行手續費 RMB75.68</t>
  </si>
  <si>
    <t>Payment from {SZ} (06/2024 - 06/2024) 銀行手續費 RMB86.12</t>
  </si>
  <si>
    <t>Payment from {NJ} (05/2024 - 06/2024) 銀行手續費 RMB86.11</t>
  </si>
  <si>
    <t>Payment from {NJ} (05/2024 - 06/2024) 匯兌差額</t>
  </si>
  <si>
    <t>Payment from {CD} (04/2024 - 05/2024) 銀行手續費 RMB42.04</t>
  </si>
  <si>
    <t>Payment from {ZHa} (04/2024 - 06/2024) 銀行手續費 RMB75.68</t>
  </si>
  <si>
    <t>Payment from {ZHa} (04/2024 - 06/2024) 匯兌差額</t>
  </si>
  <si>
    <t>Payment from {GZ} (06/2024 - 06/2024) 銀行手續費 RMB42.02</t>
  </si>
  <si>
    <t>Payment from {CS} (04/2024 - 06/2024) 銀行手續費 RMB55.68</t>
  </si>
  <si>
    <t>Payment from {CS} (04/2024 - 06/2024) 匯兌差額</t>
  </si>
  <si>
    <t>LBS Management Consulting (Shanghai) Co., Ltd. - VAT for {LBSMC} consultant fee (08/2024) RMB64,584.91</t>
  </si>
  <si>
    <t>Payment from {WH} (06/2024 - 06/2024) 銀行手續費 RMB85.87</t>
  </si>
  <si>
    <t>Payment from {WH} (06/2024 - 06/2024) 匯兌差額</t>
  </si>
  <si>
    <t>Payment from {BJa} (06/2024 - 06/2024) 銀行手續費 RMB86.18</t>
  </si>
  <si>
    <t>Payment from {MAC} (06/2023 - 08/2023) 匯兌差額</t>
  </si>
  <si>
    <t>Payment from {NN} (04/2024 - 06/2024) 銀行手續費 RMB85.51</t>
  </si>
  <si>
    <t>Payment from {NN} (04/2024 - 06/2024) 匯兌差額</t>
  </si>
  <si>
    <t>Payment from {TJ} (07/2024 - 07/2024) 銀行手續費 RMB85.30</t>
  </si>
  <si>
    <t>Payment from {TJ} (07/2024 - 07/2024) 匯兌差額</t>
  </si>
  <si>
    <t>Payment from {CQ} (11/2023 - 12/2023) 增值稅 RMB1,416.06</t>
  </si>
  <si>
    <t>Payment from {GZ} (07/2024 - 07/2024) 銀行手續費 RMB41.81</t>
  </si>
  <si>
    <t>Payment from {WH} (07/2024 - 07/2024) 銀行手續費 RMB85.23</t>
  </si>
  <si>
    <t>Payment from {ZS} (07/2024 - 07/2024) 銀行手續費 RMB85.11</t>
  </si>
  <si>
    <t>Payment from {SZ} (07/2024 - 07/2024) 銀行手續費 RMB85.14</t>
  </si>
  <si>
    <t>LBS Management Consulting (Shanghai) Co., Ltd. - VAT for {LBSMC} consultant fee (09/2024) RMB64,584.91</t>
  </si>
  <si>
    <t>Payment from {SH} (06/2024 - 06/2024) 銀行手續費 RMB75.18</t>
  </si>
  <si>
    <t>Payment from {SH} (06/2024 - 06/2024) 匯兌差額</t>
  </si>
  <si>
    <t>Payment from {FSa} (07/2024 - 07/2024) 銀行手續費 RMB75.19</t>
  </si>
  <si>
    <t>Payment from {BJa} (07/2024 - 07/2024) 銀行手續費 RMB85.58</t>
  </si>
  <si>
    <t>Payment from {XM} (04/2024 - 07/2024) 銀行手續費 HKD160.00</t>
  </si>
  <si>
    <t>Payment from {XM} (04/2024 - 07/2024) 附加稅 RMB17.01</t>
  </si>
  <si>
    <t>Payment from {XM} (04/2024 - 07/2024) 匯兌差額</t>
  </si>
  <si>
    <t>Payment from {CD} (06/2024 - 06/2024) 銀行手續費 RMB41.73</t>
  </si>
  <si>
    <t>Payment from {CD} (06/2024 - 06/2024) 匯兌差額</t>
  </si>
  <si>
    <t>Payment from {JM} (05/2024 - 07/2024) 銀行手續費 RMB85.00</t>
  </si>
  <si>
    <t>Payment from {DG} (07/2024 - 07/2024) 銀行手續費 RMB75.11</t>
  </si>
  <si>
    <t>Payment from {WH} (08/2024 - 08/2024) 銀行手續費 RMB84.98</t>
  </si>
  <si>
    <t>Payment from {WH} (08/2024 - 08/2024) 匯兌差額</t>
  </si>
  <si>
    <t>LBS Management Consulting (Shanghai) Co., Ltd. - VAT for {LBSMC} consultant fee (10/2024) RMB64,584.91</t>
  </si>
  <si>
    <t>Payment from {DG} (08/2024 - 08/2024) 銀行手續費 RMB84.70</t>
  </si>
  <si>
    <t>Payment from {ZHa} (07/2024 - 08/2024) 銀行手續費 RMB74.42</t>
  </si>
  <si>
    <t>Payment from {FZ} (06/2024 - 08/2024) 銀行手續費 RMB74.34</t>
  </si>
  <si>
    <t>Payment from {MAC} (09/2023 - 12/2023) 銀行手續費 HKD60</t>
  </si>
  <si>
    <t>Payment from {MAC} (09/2023 - 12/2023) 匯兌差額</t>
  </si>
  <si>
    <t>Payment from {BJa} (08/2024 - 08/2024) 銀行手續費 RMB84.40</t>
  </si>
  <si>
    <t>Payment from {SZ} (08/2024 - 08/2024) 銀行手續費 RMB84.44</t>
  </si>
  <si>
    <t>Payment from {CD} (07/2024 - 07/2024) 銀行手續費 RMB41.62</t>
  </si>
  <si>
    <t>Payment from {ZS} (08/2024 - 08/2024) 銀行手續費 RMB84.40</t>
  </si>
  <si>
    <t>Payment from {GZ} (08/2024 - 08/2024) 銀行手續費 RMB41.58</t>
  </si>
  <si>
    <t>Payment from {SH} (07/2024 - 08/2024) 銀行手續費 RMB74.33</t>
  </si>
  <si>
    <t>Payment from {FSa} (08/2024 - 08/2024) 銀行手續費 RMB74.20</t>
  </si>
  <si>
    <t>Payment from {FSa} (08/2024 - 08/2024) 匯兌差額</t>
  </si>
  <si>
    <t>Payment from {NJ} (07/2024 - 08/2024) 銀行手續費 RMB84.20</t>
  </si>
  <si>
    <t>Payment from {NJ} (07/2024 - 08/2024) 匯兌差額</t>
  </si>
  <si>
    <t>Payment from {TJ} (08/2024 - 08/2024) 銀行手續費 RMB84.35</t>
  </si>
  <si>
    <t>Payment from {TJ} (08/2024 - 08/2024) 匯兌差額</t>
  </si>
  <si>
    <t>Payment from {SZ} (09/2024) 銀行手續費 RMB85.39</t>
  </si>
  <si>
    <t>Payment from {CQ} (05/2024 - 06/2024) 銀行手續費 RMB00.00</t>
  </si>
  <si>
    <t>Payment from {SH} (09/2024) 銀行手續費 RMB75.45</t>
  </si>
  <si>
    <t>Payment from {ZS} (09/2024) 銀行手續費 RMB85.49</t>
  </si>
  <si>
    <t>Payment from {BJa} (09/2024) 銀行手續費 RMB85.59</t>
  </si>
  <si>
    <t>Payment from {ZHa} (09/2024) 銀行手續費 RMB75.41</t>
  </si>
  <si>
    <t>Payment from {CD} (08/2024) 銀行手續費 RMB41.85</t>
  </si>
  <si>
    <t>Payment from {CS} (07/2024 - 09/2024) 銀行手續費 RMB55.40</t>
  </si>
  <si>
    <t>Payment from {TJ} (09/2024) 銀行手續費 RMB85.32</t>
  </si>
  <si>
    <t>Payment from {WH} (09/2024) 銀行手續費 RMB85.45</t>
  </si>
  <si>
    <t>LBS Management Consulting (Shanghai) Co., Ltd. - VAT for {LBSMC} consultant fee (11/2024) RMB64,584.91</t>
  </si>
  <si>
    <t>Payment from {DG} (09/2024) 銀行手續費 RMB85.34</t>
  </si>
  <si>
    <t>Payment from {MAC} (01/2024 - 03/2024) 銀行手續費 HKD60.00</t>
  </si>
  <si>
    <t>Payment from {MAC} (01/2024 - 03/2024) 匯兌差額</t>
  </si>
  <si>
    <t>Payment from {HN} (11/2023 - 07/2024) 銀行手續費 RMB41.92</t>
  </si>
  <si>
    <t>Payment from {HN} (11/2023 - 12/2023) 增值稅 RMB1,628.83</t>
  </si>
  <si>
    <t>Payment from {HN} 補回最低收入差額 (02/2023 - 08/2024) RMB5,993.56</t>
  </si>
  <si>
    <t xml:space="preserve">Lam Cheuk Yee Dorothy - 游學營餐費 (11/2024) [x] CQ#100694 RMB701 </t>
  </si>
  <si>
    <t>Payment from {GZ} (10/2024) 銀行手續費 RMB42.07</t>
  </si>
  <si>
    <t>Payment from {JM} (08/2024 - 10/2024) 銀行手續費 RMB85.01</t>
  </si>
  <si>
    <t>Payment from {ZHa} (10/2024) 銀行手續費 RMB75.01</t>
  </si>
  <si>
    <t>Payment from {SH} (10/2024) 銀行手續費 RMB75.01</t>
  </si>
  <si>
    <t>Payment from {CD} (09/2024) 銀行手續費 RMB42.07</t>
  </si>
  <si>
    <t>Payment from {DG} (10/2024) 銀行手續費 RMB85.01</t>
  </si>
  <si>
    <t>Payment from {TJ} (10/2024) 銀行手續費 RMB85.01</t>
  </si>
  <si>
    <t>Payment from {WH} (10/2024) 銀行手續費 RMB85.01</t>
  </si>
  <si>
    <t>Payment from {NJ} (09/2024 - 10/2024) 銀行手續費 RMB85.01</t>
  </si>
  <si>
    <t>Payment from {BJa} (10/2024) 銀行手續費 RMB85.01</t>
  </si>
  <si>
    <t>Payment from {SZ} (10/2024) 銀行手續費 RMB85.01</t>
  </si>
  <si>
    <t>Payment from {ZS} (10/2024) 銀行手續費 RMB85.01</t>
  </si>
  <si>
    <t>Payment from {GZ} (09/2024) 銀行手續費 RMB42.00</t>
  </si>
  <si>
    <t>Payment from {XM} (08/2024 - 10/2024) 銀行手續費 HKD60.00</t>
  </si>
  <si>
    <t>Payment from {XM} (08/2024 - 10/2024) 匯兌差額</t>
  </si>
  <si>
    <t>Payment from {MAC} (04/2024 - 06/2024) 銀行手續費 HKD60.00</t>
  </si>
  <si>
    <t>Payment from {MAC} (04/2024 - 06/2024) 匯兌差額</t>
  </si>
  <si>
    <t>Payment from {HN} - 特許經營權續約費用 USD8,000</t>
  </si>
  <si>
    <t>Payment from {HN} - 特許經營權續約費用 - 銀行手續費 RMB42.10</t>
  </si>
  <si>
    <t>Payment from {HN} - 特許經營權續約費用 - 增值稅 RMB3,417.60</t>
  </si>
  <si>
    <t>Payment from {HN} - 特許經營權續約費用</t>
  </si>
  <si>
    <t>Payment from {NN} - (07/2024 - 09/2024) 銀行手續費 RMB85.01</t>
  </si>
  <si>
    <t>Payment from {FSa} - (09/2024 - 10/2024) 銀行手續費 RMB85.01</t>
  </si>
  <si>
    <t>Payment from {ZS} - (11/2024) 銀行手續費 RMB85.01</t>
  </si>
  <si>
    <t>Payment from {CQ} - (07/2024 - 08/2024) 匯率差額</t>
  </si>
  <si>
    <t>Payment from {XA} - (06/2024 - 11/2024) 匯率差額</t>
  </si>
  <si>
    <t>Payment from {TJ} - (11/2024) 銀行手續費 RMB85.01</t>
  </si>
  <si>
    <t>Payment from {BJa} - (11/2024) 銀行手續費 RMB85.01</t>
  </si>
  <si>
    <t>Payment from {DG} - (11/2024) 銀行手續費 RMB85.01</t>
  </si>
  <si>
    <t>Payment from {SH} - (11/2024) 銀行手續費 RMB75.01</t>
  </si>
  <si>
    <t>Payment from {FSa} - (11/2024) 銀行手續費 RMB75.01</t>
  </si>
  <si>
    <t>Payment from {SZ} - (11/2024) 銀行手續費 RMB85.01</t>
  </si>
  <si>
    <t>Payment from {CD} - (10/2024) 銀行手續費 RMB42.20</t>
  </si>
  <si>
    <t>Payment from {WH} - (11/2024) 銀行手續費 RMB85.01</t>
  </si>
  <si>
    <t>Payment from {FZ} - (09/2024 - 11/2024) 銀行手續費 RMB75.01</t>
  </si>
  <si>
    <t>Payment from {ZHa} - (11/2024) 銀行手續費 RMB75.01</t>
  </si>
  <si>
    <t>Payment from {GZ} - (11/2024) 銀行手續費 RMB42.25</t>
  </si>
  <si>
    <t>Month</t>
    <phoneticPr fontId="1" type="noConversion"/>
  </si>
  <si>
    <t>Account Type</t>
    <phoneticPr fontId="1" type="noConversion"/>
  </si>
  <si>
    <t>Account Name</t>
    <phoneticPr fontId="1" type="noConversion"/>
  </si>
  <si>
    <t>Sub-contract Fee</t>
  </si>
  <si>
    <t>Sub-contract Fee</t>
    <phoneticPr fontId="1" type="noConversion"/>
  </si>
  <si>
    <t>Amount</t>
    <phoneticPr fontId="1" type="noConversion"/>
  </si>
  <si>
    <t>EBITDA</t>
    <phoneticPr fontId="1" type="noConversion"/>
  </si>
  <si>
    <t>Out</t>
    <phoneticPr fontId="1" type="noConversion"/>
  </si>
  <si>
    <t>Profit</t>
  </si>
  <si>
    <t>Investment Loss</t>
    <phoneticPr fontId="1" type="noConversion"/>
  </si>
  <si>
    <t>Consultant Fee</t>
    <phoneticPr fontId="1" type="noConversion"/>
  </si>
  <si>
    <t>EBIDTA</t>
  </si>
  <si>
    <t>EBIDTA</t>
    <phoneticPr fontId="1" type="noConversion"/>
  </si>
  <si>
    <t>Net Profit</t>
  </si>
  <si>
    <t>Investment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</si>
</sst>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</cellXfs>
  <cellStyles count="1">
    <cellStyle name="一般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5" connectionId="4" xr16:uid="{7CA4D8D1-2641-4C62-9311-E4C7568FC3B4}" autoFormatId="16" applyNumberFormats="0" applyBorderFormats="0" applyFontFormats="0" applyPatternFormats="0" applyAlignmentFormats="0" applyWidthHeightFormats="0">
  <queryTableRefresh nextId="27">
    <queryTableFields count="5">
      <queryTableField id="19" name="Year" tableColumnId="19"/>
      <queryTableField id="20" name="Month" tableColumnId="20"/>
      <queryTableField id="21" name="Account Type" tableColumnId="21"/>
      <queryTableField id="22" name="Account Name" tableColumnId="22"/>
      <queryTableField id="23" name="Amount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4" connectionId="2" xr16:uid="{ABF5E3EF-5BA2-453D-9373-9CB6FDD99FAB}" autoFormatId="16" applyNumberFormats="0" applyBorderFormats="0" applyFontFormats="0" applyPatternFormats="0" applyAlignmentFormats="0" applyWidthHeightFormats="0">
  <queryTableRefresh nextId="20">
    <queryTableFields count="5">
      <queryTableField id="14" name="Year" tableColumnId="14"/>
      <queryTableField id="15" name="Month" tableColumnId="15"/>
      <queryTableField id="16" name="Account Type" tableColumnId="16"/>
      <queryTableField id="17" name="Account Name" tableColumnId="17"/>
      <queryTableField id="18" name="Amount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3" xr16:uid="{A9DA1E23-5BA2-4F95-9637-00B7DCA534DF}" autoFormatId="16" applyNumberFormats="0" applyBorderFormats="0" applyFontFormats="0" applyPatternFormats="0" applyAlignmentFormats="0" applyWidthHeightFormats="0">
  <queryTableRefresh nextId="19">
    <queryTableFields count="5">
      <queryTableField id="14" name="Year" tableColumnId="14"/>
      <queryTableField id="15" name="Month" tableColumnId="15"/>
      <queryTableField id="16" name="Account Type" tableColumnId="16"/>
      <queryTableField id="17" name="Account Name" tableColumnId="17"/>
      <queryTableField id="18" name="Amount" tableColumnId="1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5" xr16:uid="{0DEA8C0A-2EC9-42D7-AD86-64A6F2F44F39}" autoFormatId="16" applyNumberFormats="0" applyBorderFormats="0" applyFontFormats="0" applyPatternFormats="0" applyAlignmentFormats="0" applyWidthHeightFormats="0">
  <queryTableRefresh nextId="23" unboundColumnsRight="5">
    <queryTableFields count="19">
      <queryTableField id="17" name="Column1" tableColumnId="17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20" name="Year" tableColumnId="19"/>
      <queryTableField id="15" dataBound="0" tableColumnId="15"/>
      <queryTableField id="16" dataBound="0" tableColumnId="16"/>
      <queryTableField id="19" dataBound="0" tableColumnId="18"/>
      <queryTableField id="21" dataBound="0" tableColumnId="20"/>
      <queryTableField id="22" dataBound="0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35A1162-3112-4C1D-8268-57BF9223B65B}" name="Profit" displayName="Profit" ref="A1:E49" tableType="queryTable" totalsRowShown="0">
  <autoFilter ref="A1:E49" xr:uid="{035A1162-3112-4C1D-8268-57BF9223B65B}"/>
  <tableColumns count="5">
    <tableColumn id="19" xr3:uid="{2DA3D447-E0A6-4E58-97B3-702F2B8659D9}" uniqueName="19" name="Year" queryTableFieldId="19"/>
    <tableColumn id="20" xr3:uid="{E2C49433-98C2-479C-8E16-39C12503D85D}" uniqueName="20" name="Month" queryTableFieldId="20"/>
    <tableColumn id="21" xr3:uid="{2301116A-2BC5-4349-94AC-246E659E8099}" uniqueName="21" name="Account Type" queryTableFieldId="21" dataDxfId="1"/>
    <tableColumn id="22" xr3:uid="{D813D938-409F-4C12-A7F4-BAB3EC27670E}" uniqueName="22" name="Account Name" queryTableFieldId="22" dataDxfId="0"/>
    <tableColumn id="23" xr3:uid="{3C310F96-500B-4643-B2A2-B7718C8F3314}" uniqueName="23" name="Amount" queryTableFieldId="2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01D484E-A245-4AE6-868D-24CDFAA113B0}" name="Expense" displayName="Expense" ref="A1:E310" tableType="queryTable" totalsRowShown="0">
  <autoFilter ref="A1:E310" xr:uid="{C01D484E-A245-4AE6-868D-24CDFAA113B0}"/>
  <tableColumns count="5">
    <tableColumn id="14" xr3:uid="{9055A901-B10B-4EB6-BFCB-04A3FB409F28}" uniqueName="14" name="Year" queryTableFieldId="14"/>
    <tableColumn id="15" xr3:uid="{D2FCEE23-4AD3-4E01-91D6-7493972C62F9}" uniqueName="15" name="Month" queryTableFieldId="15"/>
    <tableColumn id="16" xr3:uid="{901B6CF7-415B-408B-9561-F13CC4A524B9}" uniqueName="16" name="Account Type" queryTableFieldId="16" dataDxfId="3"/>
    <tableColumn id="17" xr3:uid="{2FD7FB46-17BA-4B87-8DF3-0EC757625596}" uniqueName="17" name="Account Name" queryTableFieldId="17" dataDxfId="2"/>
    <tableColumn id="18" xr3:uid="{ECD2F7F1-5D3D-4F27-8064-0336921B9A5A}" uniqueName="18" name="Amount" queryTableField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0F38DAB-ED26-4D7F-B450-C7D2D7DB6AFE}" name="Income" displayName="Income" ref="A1:E102" tableType="queryTable" totalsRowShown="0">
  <autoFilter ref="A1:E102" xr:uid="{E0F38DAB-ED26-4D7F-B450-C7D2D7DB6AFE}"/>
  <tableColumns count="5">
    <tableColumn id="14" xr3:uid="{95BD63E6-3E53-4172-8585-117ED0AF739C}" uniqueName="14" name="Year" queryTableFieldId="14"/>
    <tableColumn id="15" xr3:uid="{26B657D6-ED33-4E50-B2A9-B434402DD348}" uniqueName="15" name="Month" queryTableFieldId="15"/>
    <tableColumn id="16" xr3:uid="{0B1629F5-1B84-49A7-A965-455469D2328B}" uniqueName="16" name="Account Type" queryTableFieldId="16" dataDxfId="5"/>
    <tableColumn id="17" xr3:uid="{C31E2D44-FB51-4C50-86E5-48209C4352AF}" uniqueName="17" name="Account Name" queryTableFieldId="17" dataDxfId="4"/>
    <tableColumn id="18" xr3:uid="{EF235AC8-5239-49BD-ABF2-10FC9725F673}" uniqueName="18" name="Amount" queryTableFieldId="1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797F8DE-8FAC-463A-B7DD-BD9371511936}" name="VL" displayName="VL" ref="A1:S2556" tableType="queryTable" totalsRowShown="0">
  <autoFilter ref="A1:S2556" xr:uid="{7797F8DE-8FAC-463A-B7DD-BD9371511936}"/>
  <tableColumns count="19">
    <tableColumn id="17" xr3:uid="{FC055215-8EF4-410E-A3A9-DD48E25E7E6E}" uniqueName="17" name="Column1" queryTableFieldId="17"/>
    <tableColumn id="2" xr3:uid="{BE12922B-38BD-4C5B-B68D-711CE30BAD7D}" uniqueName="2" name="Column2" queryTableFieldId="2" dataDxfId="16"/>
    <tableColumn id="3" xr3:uid="{30A9FC76-EEAC-47AE-875F-16C6129B15EF}" uniqueName="3" name="Column3" queryTableFieldId="3" dataDxfId="15"/>
    <tableColumn id="4" xr3:uid="{1FC86B08-FB79-4A92-84BA-55A46BCE65CC}" uniqueName="4" name="Column4" queryTableFieldId="4" dataDxfId="14"/>
    <tableColumn id="5" xr3:uid="{A5508CE6-1F50-4035-A348-E1531F9DBFBB}" uniqueName="5" name="Column5" queryTableFieldId="5" dataDxfId="13"/>
    <tableColumn id="6" xr3:uid="{A0F2BDF2-FCB5-4A2D-9321-B628B2D9427C}" uniqueName="6" name="Column6" queryTableFieldId="6"/>
    <tableColumn id="7" xr3:uid="{D2EBD0A1-83F9-4942-A498-673D52BE3A68}" uniqueName="7" name="Column7" queryTableFieldId="7"/>
    <tableColumn id="8" xr3:uid="{8C2A88D4-1627-4873-A98F-8376E602F755}" uniqueName="8" name="Column8" queryTableFieldId="8"/>
    <tableColumn id="9" xr3:uid="{5D88770D-4F0C-452A-90DA-A85ED48DA64A}" uniqueName="9" name="Column9" queryTableFieldId="9" dataDxfId="12"/>
    <tableColumn id="10" xr3:uid="{10534E8E-6966-46B5-8EEC-A6DDABDDD4DA}" uniqueName="10" name="Column10" queryTableFieldId="10"/>
    <tableColumn id="11" xr3:uid="{43F430C2-BE59-41BB-8C4F-0CEE2CE242E6}" uniqueName="11" name="Column11" queryTableFieldId="11"/>
    <tableColumn id="12" xr3:uid="{90DB99F5-F279-4F13-85F9-4902D23BBCFA}" uniqueName="12" name="Column12" queryTableFieldId="12"/>
    <tableColumn id="13" xr3:uid="{3E7237F4-9BFB-4DCE-8314-C272E30B524B}" uniqueName="13" name="Column13" queryTableFieldId="13"/>
    <tableColumn id="19" xr3:uid="{BC2802D4-2443-48FA-84DC-C341AC50424B}" uniqueName="19" name="Year" queryTableFieldId="20"/>
    <tableColumn id="15" xr3:uid="{8F1E4827-DC26-4F85-A6CE-B6F8E663CE08}" uniqueName="15" name="Month" queryTableFieldId="15" dataDxfId="11">
      <calculatedColumnFormula>MONTH(VL[[#This Row],[Column1]])</calculatedColumnFormula>
    </tableColumn>
    <tableColumn id="16" xr3:uid="{7B412404-330F-48EE-B058-B4754B18A9D2}" uniqueName="16" name="Account Type" queryTableFieldId="16" dataDxfId="10">
      <calculatedColumnFormula>IF(VL[[#This Row],[Account Name]]="Exchange Loss","Expense",VLOOKUP(VL[[#This Row],[Column3]],'Code'!B:D,2,FALSE))</calculatedColumnFormula>
    </tableColumn>
    <tableColumn id="18" xr3:uid="{A5A08238-FF18-4DED-A63B-81DC07A1DCA5}" uniqueName="18" name="Account Name" queryTableFieldId="19" dataDxfId="9">
      <calculatedColumnFormula>IF(AND(VL[[#This Row],[Column3]]="60040-00", VL[[#This Row],[Amount]]&gt;0),"Exchange Loss",VLOOKUP(VL[[#This Row],[Column3]],'Code'!B:D,3,FALSE))</calculatedColumnFormula>
    </tableColumn>
    <tableColumn id="20" xr3:uid="{2121BCAF-2AE7-43F6-B44F-568B976446F0}" uniqueName="20" name="Amount" queryTableFieldId="21" dataDxfId="8">
      <calculatedColumnFormula>VL[[#This Row],[Column6]]-VL[[#This Row],[Column7]]</calculatedColumnFormula>
    </tableColumn>
    <tableColumn id="21" xr3:uid="{9FF84CE3-1990-4942-A133-7EBA59DC8753}" uniqueName="21" name="EBIDTA" queryTableFieldId="22" dataDxfId="7">
      <calculatedColumnFormula>VLOOKUP(VL[[#This Row],[Column3]],'Code'!B:E,4,FALSE)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5B11F7-8AE1-47FC-AA89-089243B11F11}" name="Code" displayName="Code" ref="A1:E44" totalsRowShown="0">
  <autoFilter ref="A1:E44" xr:uid="{965B11F7-8AE1-47FC-AA89-089243B11F11}"/>
  <tableColumns count="5">
    <tableColumn id="1" xr3:uid="{7D554A14-161E-4A94-B6C1-297DA10C9278}" name="Account Name"/>
    <tableColumn id="4" xr3:uid="{1EC5C28F-EF13-4D94-A873-DC3DAF526DF7}" name="Account Code" dataDxfId="6"/>
    <tableColumn id="2" xr3:uid="{DDB59371-CB53-495C-B441-14B839A24DF1}" name="Account Type"/>
    <tableColumn id="3" xr3:uid="{28EBC086-8C37-41D7-B3C6-FDE6637FEE47}" name="Mapping"/>
    <tableColumn id="5" xr3:uid="{15328C75-2264-4AC9-AE75-A609AD66E3AD}" name="EBIT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F5CA9-3480-42BB-9916-9C0B8266FDF5}">
  <dimension ref="A1:E49"/>
  <sheetViews>
    <sheetView workbookViewId="0">
      <selection activeCell="D18" sqref="D18"/>
    </sheetView>
  </sheetViews>
  <sheetFormatPr defaultRowHeight="16.5" x14ac:dyDescent="0.25"/>
  <cols>
    <col min="1" max="1" width="8" bestFit="1" customWidth="1"/>
    <col min="2" max="2" width="9.5" bestFit="1" customWidth="1"/>
    <col min="3" max="3" width="16.875" bestFit="1" customWidth="1"/>
    <col min="4" max="4" width="17.5" bestFit="1" customWidth="1"/>
    <col min="5" max="5" width="12.375" bestFit="1" customWidth="1"/>
    <col min="6" max="7" width="12.75" bestFit="1" customWidth="1"/>
    <col min="8" max="9" width="11.875" bestFit="1" customWidth="1"/>
    <col min="10" max="13" width="13.125" bestFit="1" customWidth="1"/>
    <col min="14" max="14" width="8" bestFit="1" customWidth="1"/>
    <col min="15" max="15" width="9.5" bestFit="1" customWidth="1"/>
    <col min="16" max="16" width="16.875" bestFit="1" customWidth="1"/>
    <col min="17" max="17" width="18.625" bestFit="1" customWidth="1"/>
    <col min="18" max="18" width="13.5" bestFit="1" customWidth="1"/>
    <col min="19" max="19" width="10.75" bestFit="1" customWidth="1"/>
    <col min="20" max="20" width="8.875" bestFit="1" customWidth="1"/>
    <col min="21" max="21" width="8" bestFit="1" customWidth="1"/>
    <col min="22" max="22" width="9.5" bestFit="1" customWidth="1"/>
    <col min="23" max="23" width="12.375" bestFit="1" customWidth="1"/>
  </cols>
  <sheetData>
    <row r="1" spans="1:5" x14ac:dyDescent="0.25">
      <c r="A1" t="s">
        <v>96</v>
      </c>
      <c r="B1" t="s">
        <v>97</v>
      </c>
      <c r="C1" t="s">
        <v>65</v>
      </c>
      <c r="D1" t="s">
        <v>64</v>
      </c>
      <c r="E1" t="s">
        <v>98</v>
      </c>
    </row>
    <row r="2" spans="1:5" x14ac:dyDescent="0.25">
      <c r="A2">
        <v>2023</v>
      </c>
      <c r="B2">
        <v>1</v>
      </c>
      <c r="C2" s="1" t="s">
        <v>3959</v>
      </c>
      <c r="D2" s="1" t="s">
        <v>3964</v>
      </c>
      <c r="E2">
        <v>776097.15</v>
      </c>
    </row>
    <row r="3" spans="1:5" x14ac:dyDescent="0.25">
      <c r="A3">
        <v>2023</v>
      </c>
      <c r="B3">
        <v>2</v>
      </c>
      <c r="C3" s="1" t="s">
        <v>3959</v>
      </c>
      <c r="D3" s="1" t="s">
        <v>3964</v>
      </c>
      <c r="E3">
        <v>815146.7100000002</v>
      </c>
    </row>
    <row r="4" spans="1:5" x14ac:dyDescent="0.25">
      <c r="A4">
        <v>2023</v>
      </c>
      <c r="B4">
        <v>3</v>
      </c>
      <c r="C4" s="1" t="s">
        <v>3959</v>
      </c>
      <c r="D4" s="1" t="s">
        <v>3964</v>
      </c>
      <c r="E4">
        <v>570138.8200000003</v>
      </c>
    </row>
    <row r="5" spans="1:5" x14ac:dyDescent="0.25">
      <c r="A5">
        <v>2023</v>
      </c>
      <c r="B5">
        <v>4</v>
      </c>
      <c r="C5" s="1" t="s">
        <v>3959</v>
      </c>
      <c r="D5" s="1" t="s">
        <v>3964</v>
      </c>
      <c r="E5">
        <v>-1125400.9200000002</v>
      </c>
    </row>
    <row r="6" spans="1:5" x14ac:dyDescent="0.25">
      <c r="A6">
        <v>2023</v>
      </c>
      <c r="B6">
        <v>5</v>
      </c>
      <c r="C6" s="1" t="s">
        <v>3959</v>
      </c>
      <c r="D6" s="1" t="s">
        <v>3964</v>
      </c>
      <c r="E6">
        <v>697130.7799999998</v>
      </c>
    </row>
    <row r="7" spans="1:5" x14ac:dyDescent="0.25">
      <c r="A7">
        <v>2023</v>
      </c>
      <c r="B7">
        <v>6</v>
      </c>
      <c r="C7" s="1" t="s">
        <v>3959</v>
      </c>
      <c r="D7" s="1" t="s">
        <v>3964</v>
      </c>
      <c r="E7">
        <v>1550460.2300000002</v>
      </c>
    </row>
    <row r="8" spans="1:5" x14ac:dyDescent="0.25">
      <c r="A8">
        <v>2023</v>
      </c>
      <c r="B8">
        <v>7</v>
      </c>
      <c r="C8" s="1" t="s">
        <v>3959</v>
      </c>
      <c r="D8" s="1" t="s">
        <v>3964</v>
      </c>
      <c r="E8">
        <v>7249269.7700000014</v>
      </c>
    </row>
    <row r="9" spans="1:5" x14ac:dyDescent="0.25">
      <c r="A9">
        <v>2023</v>
      </c>
      <c r="B9">
        <v>8</v>
      </c>
      <c r="C9" s="1" t="s">
        <v>3959</v>
      </c>
      <c r="D9" s="1" t="s">
        <v>3964</v>
      </c>
      <c r="E9">
        <v>639495.02</v>
      </c>
    </row>
    <row r="10" spans="1:5" x14ac:dyDescent="0.25">
      <c r="A10">
        <v>2023</v>
      </c>
      <c r="B10">
        <v>9</v>
      </c>
      <c r="C10" s="1" t="s">
        <v>3959</v>
      </c>
      <c r="D10" s="1" t="s">
        <v>3964</v>
      </c>
      <c r="E10">
        <v>618633.9800000001</v>
      </c>
    </row>
    <row r="11" spans="1:5" x14ac:dyDescent="0.25">
      <c r="A11">
        <v>2023</v>
      </c>
      <c r="B11">
        <v>10</v>
      </c>
      <c r="C11" s="1" t="s">
        <v>3959</v>
      </c>
      <c r="D11" s="1" t="s">
        <v>3964</v>
      </c>
      <c r="E11">
        <v>6998418.4100000001</v>
      </c>
    </row>
    <row r="12" spans="1:5" x14ac:dyDescent="0.25">
      <c r="A12">
        <v>2023</v>
      </c>
      <c r="B12">
        <v>11</v>
      </c>
      <c r="C12" s="1" t="s">
        <v>3959</v>
      </c>
      <c r="D12" s="1" t="s">
        <v>3964</v>
      </c>
      <c r="E12">
        <v>1578436.4100000006</v>
      </c>
    </row>
    <row r="13" spans="1:5" x14ac:dyDescent="0.25">
      <c r="A13">
        <v>2023</v>
      </c>
      <c r="B13">
        <v>12</v>
      </c>
      <c r="C13" s="1" t="s">
        <v>3959</v>
      </c>
      <c r="D13" s="1" t="s">
        <v>3964</v>
      </c>
      <c r="E13">
        <v>6755646.2599999988</v>
      </c>
    </row>
    <row r="14" spans="1:5" x14ac:dyDescent="0.25">
      <c r="A14">
        <v>2024</v>
      </c>
      <c r="B14">
        <v>1</v>
      </c>
      <c r="C14" s="1" t="s">
        <v>3959</v>
      </c>
      <c r="D14" s="1" t="s">
        <v>3964</v>
      </c>
      <c r="E14">
        <v>976000.75000000093</v>
      </c>
    </row>
    <row r="15" spans="1:5" x14ac:dyDescent="0.25">
      <c r="A15">
        <v>2024</v>
      </c>
      <c r="B15">
        <v>2</v>
      </c>
      <c r="C15" s="1" t="s">
        <v>3959</v>
      </c>
      <c r="D15" s="1" t="s">
        <v>3964</v>
      </c>
      <c r="E15">
        <v>2509089.71</v>
      </c>
    </row>
    <row r="16" spans="1:5" x14ac:dyDescent="0.25">
      <c r="A16">
        <v>2024</v>
      </c>
      <c r="B16">
        <v>3</v>
      </c>
      <c r="C16" s="1" t="s">
        <v>3959</v>
      </c>
      <c r="D16" s="1" t="s">
        <v>3964</v>
      </c>
      <c r="E16">
        <v>-606142.18000000075</v>
      </c>
    </row>
    <row r="17" spans="1:5" x14ac:dyDescent="0.25">
      <c r="A17">
        <v>2024</v>
      </c>
      <c r="B17">
        <v>4</v>
      </c>
      <c r="C17" s="1" t="s">
        <v>3959</v>
      </c>
      <c r="D17" s="1" t="s">
        <v>3964</v>
      </c>
      <c r="E17">
        <v>2997910.4799999995</v>
      </c>
    </row>
    <row r="18" spans="1:5" x14ac:dyDescent="0.25">
      <c r="A18">
        <v>2024</v>
      </c>
      <c r="B18">
        <v>5</v>
      </c>
      <c r="C18" s="1" t="s">
        <v>3959</v>
      </c>
      <c r="D18" s="1" t="s">
        <v>3964</v>
      </c>
      <c r="E18">
        <v>-455686.77000000008</v>
      </c>
    </row>
    <row r="19" spans="1:5" x14ac:dyDescent="0.25">
      <c r="A19">
        <v>2024</v>
      </c>
      <c r="B19">
        <v>6</v>
      </c>
      <c r="C19" s="1" t="s">
        <v>3959</v>
      </c>
      <c r="D19" s="1" t="s">
        <v>3964</v>
      </c>
      <c r="E19">
        <v>-1461248.3799999983</v>
      </c>
    </row>
    <row r="20" spans="1:5" x14ac:dyDescent="0.25">
      <c r="A20">
        <v>2024</v>
      </c>
      <c r="B20">
        <v>7</v>
      </c>
      <c r="C20" s="1" t="s">
        <v>3959</v>
      </c>
      <c r="D20" s="1" t="s">
        <v>3964</v>
      </c>
      <c r="E20">
        <v>6865047.6099999985</v>
      </c>
    </row>
    <row r="21" spans="1:5" x14ac:dyDescent="0.25">
      <c r="A21">
        <v>2024</v>
      </c>
      <c r="B21">
        <v>8</v>
      </c>
      <c r="C21" s="1" t="s">
        <v>3959</v>
      </c>
      <c r="D21" s="1" t="s">
        <v>3964</v>
      </c>
      <c r="E21">
        <v>-314256.12000000145</v>
      </c>
    </row>
    <row r="22" spans="1:5" x14ac:dyDescent="0.25">
      <c r="A22">
        <v>2024</v>
      </c>
      <c r="B22">
        <v>9</v>
      </c>
      <c r="C22" s="1" t="s">
        <v>3959</v>
      </c>
      <c r="D22" s="1" t="s">
        <v>3964</v>
      </c>
      <c r="E22">
        <v>295433.9300000004</v>
      </c>
    </row>
    <row r="23" spans="1:5" x14ac:dyDescent="0.25">
      <c r="A23">
        <v>2024</v>
      </c>
      <c r="B23">
        <v>10</v>
      </c>
      <c r="C23" s="1" t="s">
        <v>3959</v>
      </c>
      <c r="D23" s="1" t="s">
        <v>3964</v>
      </c>
      <c r="E23">
        <v>6291986.3900000034</v>
      </c>
    </row>
    <row r="24" spans="1:5" x14ac:dyDescent="0.25">
      <c r="A24">
        <v>2024</v>
      </c>
      <c r="B24">
        <v>11</v>
      </c>
      <c r="C24" s="1" t="s">
        <v>3959</v>
      </c>
      <c r="D24" s="1" t="s">
        <v>3964</v>
      </c>
      <c r="E24">
        <v>-205057.44999999844</v>
      </c>
    </row>
    <row r="25" spans="1:5" x14ac:dyDescent="0.25">
      <c r="A25">
        <v>2024</v>
      </c>
      <c r="B25">
        <v>12</v>
      </c>
      <c r="C25" s="1" t="s">
        <v>3959</v>
      </c>
      <c r="D25" s="1" t="s">
        <v>3964</v>
      </c>
      <c r="E25">
        <v>-764750.68499865371</v>
      </c>
    </row>
    <row r="26" spans="1:5" x14ac:dyDescent="0.25">
      <c r="A26">
        <v>2023</v>
      </c>
      <c r="B26">
        <v>1</v>
      </c>
      <c r="C26" s="1" t="s">
        <v>3959</v>
      </c>
      <c r="D26" s="1" t="s">
        <v>3962</v>
      </c>
      <c r="E26">
        <v>808593.42</v>
      </c>
    </row>
    <row r="27" spans="1:5" x14ac:dyDescent="0.25">
      <c r="A27">
        <v>2023</v>
      </c>
      <c r="B27">
        <v>2</v>
      </c>
      <c r="C27" s="1" t="s">
        <v>3959</v>
      </c>
      <c r="D27" s="1" t="s">
        <v>3962</v>
      </c>
      <c r="E27">
        <v>960992.17000000016</v>
      </c>
    </row>
    <row r="28" spans="1:5" x14ac:dyDescent="0.25">
      <c r="A28">
        <v>2023</v>
      </c>
      <c r="B28">
        <v>3</v>
      </c>
      <c r="C28" s="1" t="s">
        <v>3959</v>
      </c>
      <c r="D28" s="1" t="s">
        <v>3962</v>
      </c>
      <c r="E28">
        <v>673625.26000000024</v>
      </c>
    </row>
    <row r="29" spans="1:5" x14ac:dyDescent="0.25">
      <c r="A29">
        <v>2023</v>
      </c>
      <c r="B29">
        <v>4</v>
      </c>
      <c r="C29" s="1" t="s">
        <v>3959</v>
      </c>
      <c r="D29" s="1" t="s">
        <v>3962</v>
      </c>
      <c r="E29">
        <v>946459.18</v>
      </c>
    </row>
    <row r="30" spans="1:5" x14ac:dyDescent="0.25">
      <c r="A30">
        <v>2023</v>
      </c>
      <c r="B30">
        <v>5</v>
      </c>
      <c r="C30" s="1" t="s">
        <v>3959</v>
      </c>
      <c r="D30" s="1" t="s">
        <v>3962</v>
      </c>
      <c r="E30">
        <v>-282575.29000000044</v>
      </c>
    </row>
    <row r="31" spans="1:5" x14ac:dyDescent="0.25">
      <c r="A31">
        <v>2023</v>
      </c>
      <c r="B31">
        <v>6</v>
      </c>
      <c r="C31" s="1" t="s">
        <v>3959</v>
      </c>
      <c r="D31" s="1" t="s">
        <v>3962</v>
      </c>
      <c r="E31">
        <v>541091.83999999962</v>
      </c>
    </row>
    <row r="32" spans="1:5" x14ac:dyDescent="0.25">
      <c r="A32">
        <v>2023</v>
      </c>
      <c r="B32">
        <v>7</v>
      </c>
      <c r="C32" s="1" t="s">
        <v>3959</v>
      </c>
      <c r="D32" s="1" t="s">
        <v>3962</v>
      </c>
      <c r="E32">
        <v>570820.6399999999</v>
      </c>
    </row>
    <row r="33" spans="1:5" x14ac:dyDescent="0.25">
      <c r="A33">
        <v>2023</v>
      </c>
      <c r="B33">
        <v>8</v>
      </c>
      <c r="C33" s="1" t="s">
        <v>3959</v>
      </c>
      <c r="D33" s="1" t="s">
        <v>3962</v>
      </c>
      <c r="E33">
        <v>145483.2799999998</v>
      </c>
    </row>
    <row r="34" spans="1:5" x14ac:dyDescent="0.25">
      <c r="A34">
        <v>2023</v>
      </c>
      <c r="B34">
        <v>9</v>
      </c>
      <c r="C34" s="1" t="s">
        <v>3959</v>
      </c>
      <c r="D34" s="1" t="s">
        <v>3962</v>
      </c>
      <c r="E34">
        <v>267686.63999999978</v>
      </c>
    </row>
    <row r="35" spans="1:5" x14ac:dyDescent="0.25">
      <c r="A35">
        <v>2023</v>
      </c>
      <c r="B35">
        <v>10</v>
      </c>
      <c r="C35" s="1" t="s">
        <v>3959</v>
      </c>
      <c r="D35" s="1" t="s">
        <v>3962</v>
      </c>
      <c r="E35">
        <v>345491.75999999989</v>
      </c>
    </row>
    <row r="36" spans="1:5" x14ac:dyDescent="0.25">
      <c r="A36">
        <v>2023</v>
      </c>
      <c r="B36">
        <v>11</v>
      </c>
      <c r="C36" s="1" t="s">
        <v>3959</v>
      </c>
      <c r="D36" s="1" t="s">
        <v>3962</v>
      </c>
      <c r="E36">
        <v>433275.57000000036</v>
      </c>
    </row>
    <row r="37" spans="1:5" x14ac:dyDescent="0.25">
      <c r="A37">
        <v>2023</v>
      </c>
      <c r="B37">
        <v>12</v>
      </c>
      <c r="C37" s="1" t="s">
        <v>3959</v>
      </c>
      <c r="D37" s="1" t="s">
        <v>3962</v>
      </c>
      <c r="E37">
        <v>-610369.59000000171</v>
      </c>
    </row>
    <row r="38" spans="1:5" x14ac:dyDescent="0.25">
      <c r="A38">
        <v>2024</v>
      </c>
      <c r="B38">
        <v>1</v>
      </c>
      <c r="C38" s="1" t="s">
        <v>3959</v>
      </c>
      <c r="D38" s="1" t="s">
        <v>3962</v>
      </c>
      <c r="E38">
        <v>-240058.91000000009</v>
      </c>
    </row>
    <row r="39" spans="1:5" x14ac:dyDescent="0.25">
      <c r="A39">
        <v>2024</v>
      </c>
      <c r="B39">
        <v>2</v>
      </c>
      <c r="C39" s="1" t="s">
        <v>3959</v>
      </c>
      <c r="D39" s="1" t="s">
        <v>3962</v>
      </c>
      <c r="E39">
        <v>-319545.21999999956</v>
      </c>
    </row>
    <row r="40" spans="1:5" x14ac:dyDescent="0.25">
      <c r="A40">
        <v>2024</v>
      </c>
      <c r="B40">
        <v>3</v>
      </c>
      <c r="C40" s="1" t="s">
        <v>3959</v>
      </c>
      <c r="D40" s="1" t="s">
        <v>3962</v>
      </c>
      <c r="E40">
        <v>-623882.27999999991</v>
      </c>
    </row>
    <row r="41" spans="1:5" x14ac:dyDescent="0.25">
      <c r="A41">
        <v>2024</v>
      </c>
      <c r="B41">
        <v>4</v>
      </c>
      <c r="C41" s="1" t="s">
        <v>3959</v>
      </c>
      <c r="D41" s="1" t="s">
        <v>3962</v>
      </c>
      <c r="E41">
        <v>-2025354.2699999996</v>
      </c>
    </row>
    <row r="42" spans="1:5" x14ac:dyDescent="0.25">
      <c r="A42">
        <v>2024</v>
      </c>
      <c r="B42">
        <v>5</v>
      </c>
      <c r="C42" s="1" t="s">
        <v>3959</v>
      </c>
      <c r="D42" s="1" t="s">
        <v>3962</v>
      </c>
      <c r="E42">
        <v>-369499.07000000036</v>
      </c>
    </row>
    <row r="43" spans="1:5" x14ac:dyDescent="0.25">
      <c r="A43">
        <v>2024</v>
      </c>
      <c r="B43">
        <v>6</v>
      </c>
      <c r="C43" s="1" t="s">
        <v>3959</v>
      </c>
      <c r="D43" s="1" t="s">
        <v>3962</v>
      </c>
      <c r="E43">
        <v>-1569928.8499999985</v>
      </c>
    </row>
    <row r="44" spans="1:5" x14ac:dyDescent="0.25">
      <c r="A44">
        <v>2024</v>
      </c>
      <c r="B44">
        <v>7</v>
      </c>
      <c r="C44" s="1" t="s">
        <v>3959</v>
      </c>
      <c r="D44" s="1" t="s">
        <v>3962</v>
      </c>
      <c r="E44">
        <v>-378739.53999999992</v>
      </c>
    </row>
    <row r="45" spans="1:5" x14ac:dyDescent="0.25">
      <c r="A45">
        <v>2024</v>
      </c>
      <c r="B45">
        <v>8</v>
      </c>
      <c r="C45" s="1" t="s">
        <v>3959</v>
      </c>
      <c r="D45" s="1" t="s">
        <v>3962</v>
      </c>
      <c r="E45">
        <v>-623732.22000000102</v>
      </c>
    </row>
    <row r="46" spans="1:5" x14ac:dyDescent="0.25">
      <c r="A46">
        <v>2024</v>
      </c>
      <c r="B46">
        <v>9</v>
      </c>
      <c r="C46" s="1" t="s">
        <v>3959</v>
      </c>
      <c r="D46" s="1" t="s">
        <v>3962</v>
      </c>
      <c r="E46">
        <v>-180178.21000000008</v>
      </c>
    </row>
    <row r="47" spans="1:5" x14ac:dyDescent="0.25">
      <c r="A47">
        <v>2024</v>
      </c>
      <c r="B47">
        <v>10</v>
      </c>
      <c r="C47" s="1" t="s">
        <v>3959</v>
      </c>
      <c r="D47" s="1" t="s">
        <v>3962</v>
      </c>
      <c r="E47">
        <v>-310099.9499999999</v>
      </c>
    </row>
    <row r="48" spans="1:5" x14ac:dyDescent="0.25">
      <c r="A48">
        <v>2024</v>
      </c>
      <c r="B48">
        <v>11</v>
      </c>
      <c r="C48" s="1" t="s">
        <v>3959</v>
      </c>
      <c r="D48" s="1" t="s">
        <v>3962</v>
      </c>
      <c r="E48">
        <v>-207534.50999999873</v>
      </c>
    </row>
    <row r="49" spans="1:5" x14ac:dyDescent="0.25">
      <c r="A49">
        <v>2024</v>
      </c>
      <c r="B49">
        <v>12</v>
      </c>
      <c r="C49" s="1" t="s">
        <v>3959</v>
      </c>
      <c r="D49" s="1" t="s">
        <v>3962</v>
      </c>
      <c r="E49">
        <v>-882345.25999999908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79D8A-02B6-42B4-A30D-DC4A88E2E801}">
  <dimension ref="A1:E310"/>
  <sheetViews>
    <sheetView topLeftCell="F1" workbookViewId="0">
      <selection activeCell="S17" sqref="S17"/>
    </sheetView>
  </sheetViews>
  <sheetFormatPr defaultRowHeight="16.5" x14ac:dyDescent="0.25"/>
  <cols>
    <col min="1" max="1" width="8" bestFit="1" customWidth="1"/>
    <col min="2" max="2" width="9.5" bestFit="1" customWidth="1"/>
    <col min="3" max="3" width="16.875" bestFit="1" customWidth="1"/>
    <col min="4" max="4" width="17.5" bestFit="1" customWidth="1"/>
    <col min="5" max="5" width="11.625" bestFit="1" customWidth="1"/>
    <col min="6" max="7" width="12.75" bestFit="1" customWidth="1"/>
    <col min="8" max="9" width="11.875" bestFit="1" customWidth="1"/>
    <col min="10" max="13" width="13.125" bestFit="1" customWidth="1"/>
    <col min="14" max="14" width="8" bestFit="1" customWidth="1"/>
    <col min="15" max="15" width="9.5" bestFit="1" customWidth="1"/>
    <col min="16" max="16" width="16.875" bestFit="1" customWidth="1"/>
    <col min="17" max="17" width="17.5" bestFit="1" customWidth="1"/>
    <col min="18" max="18" width="13.5" bestFit="1" customWidth="1"/>
  </cols>
  <sheetData>
    <row r="1" spans="1:5" x14ac:dyDescent="0.25">
      <c r="A1" t="s">
        <v>96</v>
      </c>
      <c r="B1" t="s">
        <v>97</v>
      </c>
      <c r="C1" t="s">
        <v>65</v>
      </c>
      <c r="D1" t="s">
        <v>64</v>
      </c>
      <c r="E1" t="s">
        <v>98</v>
      </c>
    </row>
    <row r="2" spans="1:5" x14ac:dyDescent="0.25">
      <c r="A2">
        <v>2023</v>
      </c>
      <c r="B2">
        <v>1</v>
      </c>
      <c r="C2" s="1" t="s">
        <v>71</v>
      </c>
      <c r="D2" s="1" t="s">
        <v>79</v>
      </c>
      <c r="E2">
        <v>25323.05</v>
      </c>
    </row>
    <row r="3" spans="1:5" x14ac:dyDescent="0.25">
      <c r="A3">
        <v>2023</v>
      </c>
      <c r="B3">
        <v>2</v>
      </c>
      <c r="C3" s="1" t="s">
        <v>71</v>
      </c>
      <c r="D3" s="1" t="s">
        <v>79</v>
      </c>
      <c r="E3">
        <v>25508.79</v>
      </c>
    </row>
    <row r="4" spans="1:5" x14ac:dyDescent="0.25">
      <c r="A4">
        <v>2023</v>
      </c>
      <c r="B4">
        <v>1</v>
      </c>
      <c r="C4" s="1" t="s">
        <v>71</v>
      </c>
      <c r="D4" s="1" t="s">
        <v>85</v>
      </c>
      <c r="E4">
        <v>9070.25</v>
      </c>
    </row>
    <row r="5" spans="1:5" x14ac:dyDescent="0.25">
      <c r="A5">
        <v>2023</v>
      </c>
      <c r="B5">
        <v>2</v>
      </c>
      <c r="C5" s="1" t="s">
        <v>71</v>
      </c>
      <c r="D5" s="1" t="s">
        <v>85</v>
      </c>
      <c r="E5">
        <v>4788.8999999999996</v>
      </c>
    </row>
    <row r="6" spans="1:5" x14ac:dyDescent="0.25">
      <c r="A6">
        <v>2023</v>
      </c>
      <c r="B6">
        <v>3</v>
      </c>
      <c r="C6" s="1" t="s">
        <v>71</v>
      </c>
      <c r="D6" s="1" t="s">
        <v>79</v>
      </c>
      <c r="E6">
        <v>58005.610000000008</v>
      </c>
    </row>
    <row r="7" spans="1:5" x14ac:dyDescent="0.25">
      <c r="A7">
        <v>2023</v>
      </c>
      <c r="B7">
        <v>4</v>
      </c>
      <c r="C7" s="1" t="s">
        <v>71</v>
      </c>
      <c r="D7" s="1" t="s">
        <v>79</v>
      </c>
      <c r="E7">
        <v>39621.29</v>
      </c>
    </row>
    <row r="8" spans="1:5" x14ac:dyDescent="0.25">
      <c r="A8">
        <v>2023</v>
      </c>
      <c r="B8">
        <v>5</v>
      </c>
      <c r="C8" s="1" t="s">
        <v>71</v>
      </c>
      <c r="D8" s="1" t="s">
        <v>79</v>
      </c>
      <c r="E8">
        <v>42648.259999999995</v>
      </c>
    </row>
    <row r="9" spans="1:5" x14ac:dyDescent="0.25">
      <c r="A9">
        <v>2023</v>
      </c>
      <c r="B9">
        <v>6</v>
      </c>
      <c r="C9" s="1" t="s">
        <v>71</v>
      </c>
      <c r="D9" s="1" t="s">
        <v>79</v>
      </c>
      <c r="E9">
        <v>92125.04</v>
      </c>
    </row>
    <row r="10" spans="1:5" x14ac:dyDescent="0.25">
      <c r="A10">
        <v>2023</v>
      </c>
      <c r="B10">
        <v>7</v>
      </c>
      <c r="C10" s="1" t="s">
        <v>71</v>
      </c>
      <c r="D10" s="1" t="s">
        <v>79</v>
      </c>
      <c r="E10">
        <v>49482.189999999995</v>
      </c>
    </row>
    <row r="11" spans="1:5" x14ac:dyDescent="0.25">
      <c r="A11">
        <v>2023</v>
      </c>
      <c r="B11">
        <v>8</v>
      </c>
      <c r="C11" s="1" t="s">
        <v>71</v>
      </c>
      <c r="D11" s="1" t="s">
        <v>79</v>
      </c>
      <c r="E11">
        <v>64121.74</v>
      </c>
    </row>
    <row r="12" spans="1:5" x14ac:dyDescent="0.25">
      <c r="A12">
        <v>2023</v>
      </c>
      <c r="B12">
        <v>1</v>
      </c>
      <c r="C12" s="1" t="s">
        <v>71</v>
      </c>
      <c r="D12" s="1" t="s">
        <v>49</v>
      </c>
      <c r="E12">
        <v>40150</v>
      </c>
    </row>
    <row r="13" spans="1:5" x14ac:dyDescent="0.25">
      <c r="A13">
        <v>2023</v>
      </c>
      <c r="B13">
        <v>1</v>
      </c>
      <c r="C13" s="1" t="s">
        <v>71</v>
      </c>
      <c r="D13" s="1" t="s">
        <v>3954</v>
      </c>
      <c r="E13">
        <v>292327.87</v>
      </c>
    </row>
    <row r="14" spans="1:5" x14ac:dyDescent="0.25">
      <c r="A14">
        <v>2023</v>
      </c>
      <c r="B14">
        <v>1</v>
      </c>
      <c r="C14" s="1" t="s">
        <v>71</v>
      </c>
      <c r="D14" s="1" t="s">
        <v>75</v>
      </c>
      <c r="E14">
        <v>1858.01</v>
      </c>
    </row>
    <row r="15" spans="1:5" x14ac:dyDescent="0.25">
      <c r="A15">
        <v>2023</v>
      </c>
      <c r="B15">
        <v>9</v>
      </c>
      <c r="C15" s="1" t="s">
        <v>71</v>
      </c>
      <c r="D15" s="1" t="s">
        <v>79</v>
      </c>
      <c r="E15">
        <v>32261.96</v>
      </c>
    </row>
    <row r="16" spans="1:5" x14ac:dyDescent="0.25">
      <c r="A16">
        <v>2023</v>
      </c>
      <c r="B16">
        <v>10</v>
      </c>
      <c r="C16" s="1" t="s">
        <v>71</v>
      </c>
      <c r="D16" s="1" t="s">
        <v>79</v>
      </c>
      <c r="E16">
        <v>13496.16</v>
      </c>
    </row>
    <row r="17" spans="1:5" x14ac:dyDescent="0.25">
      <c r="A17">
        <v>2023</v>
      </c>
      <c r="B17">
        <v>11</v>
      </c>
      <c r="C17" s="1" t="s">
        <v>71</v>
      </c>
      <c r="D17" s="1" t="s">
        <v>79</v>
      </c>
      <c r="E17">
        <v>-7588.25</v>
      </c>
    </row>
    <row r="18" spans="1:5" x14ac:dyDescent="0.25">
      <c r="A18">
        <v>2023</v>
      </c>
      <c r="B18">
        <v>12</v>
      </c>
      <c r="C18" s="1" t="s">
        <v>71</v>
      </c>
      <c r="D18" s="1" t="s">
        <v>79</v>
      </c>
      <c r="E18">
        <v>13405.929999999702</v>
      </c>
    </row>
    <row r="19" spans="1:5" x14ac:dyDescent="0.25">
      <c r="A19">
        <v>2024</v>
      </c>
      <c r="B19">
        <v>1</v>
      </c>
      <c r="C19" s="1" t="s">
        <v>71</v>
      </c>
      <c r="D19" s="1" t="s">
        <v>79</v>
      </c>
      <c r="E19">
        <v>12242.96</v>
      </c>
    </row>
    <row r="20" spans="1:5" x14ac:dyDescent="0.25">
      <c r="A20">
        <v>2023</v>
      </c>
      <c r="B20">
        <v>1</v>
      </c>
      <c r="C20" s="1" t="s">
        <v>71</v>
      </c>
      <c r="D20" s="1" t="s">
        <v>87</v>
      </c>
      <c r="E20">
        <v>1578</v>
      </c>
    </row>
    <row r="21" spans="1:5" x14ac:dyDescent="0.25">
      <c r="A21">
        <v>2023</v>
      </c>
      <c r="B21">
        <v>2</v>
      </c>
      <c r="C21" s="1" t="s">
        <v>71</v>
      </c>
      <c r="D21" s="1" t="s">
        <v>49</v>
      </c>
      <c r="E21">
        <v>40150</v>
      </c>
    </row>
    <row r="22" spans="1:5" x14ac:dyDescent="0.25">
      <c r="A22">
        <v>2023</v>
      </c>
      <c r="B22">
        <v>2</v>
      </c>
      <c r="C22" s="1" t="s">
        <v>71</v>
      </c>
      <c r="D22" s="1" t="s">
        <v>3954</v>
      </c>
      <c r="E22">
        <v>289338.82</v>
      </c>
    </row>
    <row r="23" spans="1:5" x14ac:dyDescent="0.25">
      <c r="A23">
        <v>2023</v>
      </c>
      <c r="B23">
        <v>2</v>
      </c>
      <c r="C23" s="1" t="s">
        <v>71</v>
      </c>
      <c r="D23" s="1" t="s">
        <v>75</v>
      </c>
      <c r="E23">
        <v>1285.02</v>
      </c>
    </row>
    <row r="24" spans="1:5" x14ac:dyDescent="0.25">
      <c r="A24">
        <v>2024</v>
      </c>
      <c r="B24">
        <v>2</v>
      </c>
      <c r="C24" s="1" t="s">
        <v>71</v>
      </c>
      <c r="D24" s="1" t="s">
        <v>79</v>
      </c>
      <c r="E24">
        <v>16885.59</v>
      </c>
    </row>
    <row r="25" spans="1:5" x14ac:dyDescent="0.25">
      <c r="A25">
        <v>2023</v>
      </c>
      <c r="B25">
        <v>2</v>
      </c>
      <c r="C25" s="1" t="s">
        <v>71</v>
      </c>
      <c r="D25" s="1" t="s">
        <v>87</v>
      </c>
      <c r="E25">
        <v>2460</v>
      </c>
    </row>
    <row r="26" spans="1:5" x14ac:dyDescent="0.25">
      <c r="A26">
        <v>2023</v>
      </c>
      <c r="B26">
        <v>1</v>
      </c>
      <c r="C26" s="1" t="s">
        <v>71</v>
      </c>
      <c r="D26" s="1" t="s">
        <v>72</v>
      </c>
      <c r="E26">
        <v>25609.89</v>
      </c>
    </row>
    <row r="27" spans="1:5" x14ac:dyDescent="0.25">
      <c r="A27">
        <v>2023</v>
      </c>
      <c r="B27">
        <v>1</v>
      </c>
      <c r="C27" s="1" t="s">
        <v>71</v>
      </c>
      <c r="D27" s="1" t="s">
        <v>100</v>
      </c>
      <c r="E27">
        <v>6772.5700000000006</v>
      </c>
    </row>
    <row r="28" spans="1:5" x14ac:dyDescent="0.25">
      <c r="A28">
        <v>2023</v>
      </c>
      <c r="B28">
        <v>2</v>
      </c>
      <c r="C28" s="1" t="s">
        <v>71</v>
      </c>
      <c r="D28" s="1" t="s">
        <v>100</v>
      </c>
      <c r="E28">
        <v>70870.469999999987</v>
      </c>
    </row>
    <row r="29" spans="1:5" x14ac:dyDescent="0.25">
      <c r="A29">
        <v>2023</v>
      </c>
      <c r="B29">
        <v>1</v>
      </c>
      <c r="C29" s="1" t="s">
        <v>71</v>
      </c>
      <c r="D29" s="1" t="s">
        <v>88</v>
      </c>
      <c r="E29">
        <v>317283.03000000003</v>
      </c>
    </row>
    <row r="30" spans="1:5" x14ac:dyDescent="0.25">
      <c r="A30">
        <v>2023</v>
      </c>
      <c r="B30">
        <v>3</v>
      </c>
      <c r="C30" s="1" t="s">
        <v>71</v>
      </c>
      <c r="D30" s="1" t="s">
        <v>49</v>
      </c>
      <c r="E30">
        <v>40150</v>
      </c>
    </row>
    <row r="31" spans="1:5" x14ac:dyDescent="0.25">
      <c r="A31">
        <v>2023</v>
      </c>
      <c r="B31">
        <v>3</v>
      </c>
      <c r="C31" s="1" t="s">
        <v>71</v>
      </c>
      <c r="D31" s="1" t="s">
        <v>3954</v>
      </c>
      <c r="E31">
        <v>289892.86</v>
      </c>
    </row>
    <row r="32" spans="1:5" x14ac:dyDescent="0.25">
      <c r="A32">
        <v>2023</v>
      </c>
      <c r="B32">
        <v>3</v>
      </c>
      <c r="C32" s="1" t="s">
        <v>71</v>
      </c>
      <c r="D32" s="1" t="s">
        <v>75</v>
      </c>
      <c r="E32">
        <v>2618.7899999999991</v>
      </c>
    </row>
    <row r="33" spans="1:5" x14ac:dyDescent="0.25">
      <c r="A33">
        <v>2023</v>
      </c>
      <c r="B33">
        <v>2</v>
      </c>
      <c r="C33" s="1" t="s">
        <v>71</v>
      </c>
      <c r="D33" s="1" t="s">
        <v>72</v>
      </c>
      <c r="E33">
        <v>81468.41</v>
      </c>
    </row>
    <row r="34" spans="1:5" x14ac:dyDescent="0.25">
      <c r="A34">
        <v>2023</v>
      </c>
      <c r="B34">
        <v>3</v>
      </c>
      <c r="C34" s="1" t="s">
        <v>71</v>
      </c>
      <c r="D34" s="1" t="s">
        <v>87</v>
      </c>
      <c r="E34">
        <v>660</v>
      </c>
    </row>
    <row r="35" spans="1:5" x14ac:dyDescent="0.25">
      <c r="A35">
        <v>2023</v>
      </c>
      <c r="B35">
        <v>3</v>
      </c>
      <c r="C35" s="1" t="s">
        <v>71</v>
      </c>
      <c r="D35" s="1" t="s">
        <v>72</v>
      </c>
      <c r="E35">
        <v>77436.11</v>
      </c>
    </row>
    <row r="36" spans="1:5" x14ac:dyDescent="0.25">
      <c r="A36">
        <v>2023</v>
      </c>
      <c r="B36">
        <v>3</v>
      </c>
      <c r="C36" s="1" t="s">
        <v>71</v>
      </c>
      <c r="D36" s="1" t="s">
        <v>51</v>
      </c>
      <c r="E36">
        <v>280718.5</v>
      </c>
    </row>
    <row r="37" spans="1:5" x14ac:dyDescent="0.25">
      <c r="A37">
        <v>2023</v>
      </c>
      <c r="B37">
        <v>3</v>
      </c>
      <c r="C37" s="1" t="s">
        <v>71</v>
      </c>
      <c r="D37" s="1" t="s">
        <v>85</v>
      </c>
      <c r="E37">
        <v>5108.0599999999995</v>
      </c>
    </row>
    <row r="38" spans="1:5" x14ac:dyDescent="0.25">
      <c r="A38">
        <v>2023</v>
      </c>
      <c r="B38">
        <v>4</v>
      </c>
      <c r="C38" s="1" t="s">
        <v>71</v>
      </c>
      <c r="D38" s="1" t="s">
        <v>85</v>
      </c>
      <c r="E38">
        <v>5108.0599999999995</v>
      </c>
    </row>
    <row r="39" spans="1:5" x14ac:dyDescent="0.25">
      <c r="A39">
        <v>2023</v>
      </c>
      <c r="B39">
        <v>5</v>
      </c>
      <c r="C39" s="1" t="s">
        <v>71</v>
      </c>
      <c r="D39" s="1" t="s">
        <v>85</v>
      </c>
      <c r="E39">
        <v>5108.0599999999995</v>
      </c>
    </row>
    <row r="40" spans="1:5" x14ac:dyDescent="0.25">
      <c r="A40">
        <v>2023</v>
      </c>
      <c r="B40">
        <v>6</v>
      </c>
      <c r="C40" s="1" t="s">
        <v>71</v>
      </c>
      <c r="D40" s="1" t="s">
        <v>85</v>
      </c>
      <c r="E40">
        <v>5108.0599999999995</v>
      </c>
    </row>
    <row r="41" spans="1:5" x14ac:dyDescent="0.25">
      <c r="A41">
        <v>2023</v>
      </c>
      <c r="B41">
        <v>7</v>
      </c>
      <c r="C41" s="1" t="s">
        <v>71</v>
      </c>
      <c r="D41" s="1" t="s">
        <v>85</v>
      </c>
      <c r="E41">
        <v>5108.0599999999995</v>
      </c>
    </row>
    <row r="42" spans="1:5" x14ac:dyDescent="0.25">
      <c r="A42">
        <v>2023</v>
      </c>
      <c r="B42">
        <v>8</v>
      </c>
      <c r="C42" s="1" t="s">
        <v>71</v>
      </c>
      <c r="D42" s="1" t="s">
        <v>85</v>
      </c>
      <c r="E42">
        <v>8427.7199999999993</v>
      </c>
    </row>
    <row r="43" spans="1:5" x14ac:dyDescent="0.25">
      <c r="A43">
        <v>2023</v>
      </c>
      <c r="B43">
        <v>9</v>
      </c>
      <c r="C43" s="1" t="s">
        <v>71</v>
      </c>
      <c r="D43" s="1" t="s">
        <v>85</v>
      </c>
      <c r="E43">
        <v>5108.0599999999995</v>
      </c>
    </row>
    <row r="44" spans="1:5" x14ac:dyDescent="0.25">
      <c r="A44">
        <v>2023</v>
      </c>
      <c r="B44">
        <v>10</v>
      </c>
      <c r="C44" s="1" t="s">
        <v>71</v>
      </c>
      <c r="D44" s="1" t="s">
        <v>85</v>
      </c>
      <c r="E44">
        <v>33672.47</v>
      </c>
    </row>
    <row r="45" spans="1:5" x14ac:dyDescent="0.25">
      <c r="A45">
        <v>2023</v>
      </c>
      <c r="B45">
        <v>11</v>
      </c>
      <c r="C45" s="1" t="s">
        <v>71</v>
      </c>
      <c r="D45" s="1" t="s">
        <v>85</v>
      </c>
      <c r="E45">
        <v>6036.98</v>
      </c>
    </row>
    <row r="46" spans="1:5" x14ac:dyDescent="0.25">
      <c r="A46">
        <v>2023</v>
      </c>
      <c r="B46">
        <v>12</v>
      </c>
      <c r="C46" s="1" t="s">
        <v>71</v>
      </c>
      <c r="D46" s="1" t="s">
        <v>85</v>
      </c>
      <c r="E46">
        <v>3712.5899999999997</v>
      </c>
    </row>
    <row r="47" spans="1:5" x14ac:dyDescent="0.25">
      <c r="A47">
        <v>2024</v>
      </c>
      <c r="B47">
        <v>1</v>
      </c>
      <c r="C47" s="1" t="s">
        <v>71</v>
      </c>
      <c r="D47" s="1" t="s">
        <v>85</v>
      </c>
      <c r="E47">
        <v>5754.6299999999992</v>
      </c>
    </row>
    <row r="48" spans="1:5" x14ac:dyDescent="0.25">
      <c r="A48">
        <v>2024</v>
      </c>
      <c r="B48">
        <v>2</v>
      </c>
      <c r="C48" s="1" t="s">
        <v>71</v>
      </c>
      <c r="D48" s="1" t="s">
        <v>85</v>
      </c>
      <c r="E48">
        <v>2783.66</v>
      </c>
    </row>
    <row r="49" spans="1:5" x14ac:dyDescent="0.25">
      <c r="A49">
        <v>2023</v>
      </c>
      <c r="B49">
        <v>2</v>
      </c>
      <c r="C49" s="1" t="s">
        <v>71</v>
      </c>
      <c r="D49" s="1" t="s">
        <v>88</v>
      </c>
      <c r="E49">
        <v>319706</v>
      </c>
    </row>
    <row r="50" spans="1:5" x14ac:dyDescent="0.25">
      <c r="A50">
        <v>2023</v>
      </c>
      <c r="B50">
        <v>1</v>
      </c>
      <c r="C50" s="1" t="s">
        <v>71</v>
      </c>
      <c r="D50" s="1" t="s">
        <v>33</v>
      </c>
      <c r="E50">
        <v>252.64</v>
      </c>
    </row>
    <row r="51" spans="1:5" x14ac:dyDescent="0.25">
      <c r="A51">
        <v>2023</v>
      </c>
      <c r="B51">
        <v>2</v>
      </c>
      <c r="C51" s="1" t="s">
        <v>71</v>
      </c>
      <c r="D51" s="1" t="s">
        <v>33</v>
      </c>
      <c r="E51">
        <v>252.64</v>
      </c>
    </row>
    <row r="52" spans="1:5" x14ac:dyDescent="0.25">
      <c r="A52">
        <v>2023</v>
      </c>
      <c r="B52">
        <v>3</v>
      </c>
      <c r="C52" s="1" t="s">
        <v>71</v>
      </c>
      <c r="D52" s="1" t="s">
        <v>33</v>
      </c>
      <c r="E52">
        <v>252.64</v>
      </c>
    </row>
    <row r="53" spans="1:5" x14ac:dyDescent="0.25">
      <c r="A53">
        <v>2023</v>
      </c>
      <c r="B53">
        <v>4</v>
      </c>
      <c r="C53" s="1" t="s">
        <v>71</v>
      </c>
      <c r="D53" s="1" t="s">
        <v>33</v>
      </c>
      <c r="E53">
        <v>252.64</v>
      </c>
    </row>
    <row r="54" spans="1:5" x14ac:dyDescent="0.25">
      <c r="A54">
        <v>2023</v>
      </c>
      <c r="B54">
        <v>5</v>
      </c>
      <c r="C54" s="1" t="s">
        <v>71</v>
      </c>
      <c r="D54" s="1" t="s">
        <v>33</v>
      </c>
      <c r="E54">
        <v>252.64</v>
      </c>
    </row>
    <row r="55" spans="1:5" x14ac:dyDescent="0.25">
      <c r="A55">
        <v>2023</v>
      </c>
      <c r="B55">
        <v>6</v>
      </c>
      <c r="C55" s="1" t="s">
        <v>71</v>
      </c>
      <c r="D55" s="1" t="s">
        <v>33</v>
      </c>
      <c r="E55">
        <v>252.64</v>
      </c>
    </row>
    <row r="56" spans="1:5" x14ac:dyDescent="0.25">
      <c r="A56">
        <v>2023</v>
      </c>
      <c r="B56">
        <v>7</v>
      </c>
      <c r="C56" s="1" t="s">
        <v>71</v>
      </c>
      <c r="D56" s="1" t="s">
        <v>33</v>
      </c>
      <c r="E56">
        <v>252.64</v>
      </c>
    </row>
    <row r="57" spans="1:5" x14ac:dyDescent="0.25">
      <c r="A57">
        <v>2023</v>
      </c>
      <c r="B57">
        <v>8</v>
      </c>
      <c r="C57" s="1" t="s">
        <v>71</v>
      </c>
      <c r="D57" s="1" t="s">
        <v>33</v>
      </c>
      <c r="E57">
        <v>252.64</v>
      </c>
    </row>
    <row r="58" spans="1:5" x14ac:dyDescent="0.25">
      <c r="A58">
        <v>2023</v>
      </c>
      <c r="B58">
        <v>9</v>
      </c>
      <c r="C58" s="1" t="s">
        <v>71</v>
      </c>
      <c r="D58" s="1" t="s">
        <v>33</v>
      </c>
      <c r="E58">
        <v>252.64</v>
      </c>
    </row>
    <row r="59" spans="1:5" x14ac:dyDescent="0.25">
      <c r="A59">
        <v>2023</v>
      </c>
      <c r="B59">
        <v>10</v>
      </c>
      <c r="C59" s="1" t="s">
        <v>71</v>
      </c>
      <c r="D59" s="1" t="s">
        <v>33</v>
      </c>
      <c r="E59">
        <v>252.64</v>
      </c>
    </row>
    <row r="60" spans="1:5" x14ac:dyDescent="0.25">
      <c r="A60">
        <v>2023</v>
      </c>
      <c r="B60">
        <v>11</v>
      </c>
      <c r="C60" s="1" t="s">
        <v>71</v>
      </c>
      <c r="D60" s="1" t="s">
        <v>33</v>
      </c>
      <c r="E60">
        <v>252.64</v>
      </c>
    </row>
    <row r="61" spans="1:5" x14ac:dyDescent="0.25">
      <c r="A61">
        <v>2023</v>
      </c>
      <c r="B61">
        <v>12</v>
      </c>
      <c r="C61" s="1" t="s">
        <v>71</v>
      </c>
      <c r="D61" s="1" t="s">
        <v>33</v>
      </c>
      <c r="E61">
        <v>252.64</v>
      </c>
    </row>
    <row r="62" spans="1:5" x14ac:dyDescent="0.25">
      <c r="A62">
        <v>2024</v>
      </c>
      <c r="B62">
        <v>1</v>
      </c>
      <c r="C62" s="1" t="s">
        <v>71</v>
      </c>
      <c r="D62" s="1" t="s">
        <v>33</v>
      </c>
      <c r="E62">
        <v>282.77999999999997</v>
      </c>
    </row>
    <row r="63" spans="1:5" x14ac:dyDescent="0.25">
      <c r="A63">
        <v>2024</v>
      </c>
      <c r="B63">
        <v>2</v>
      </c>
      <c r="C63" s="1" t="s">
        <v>71</v>
      </c>
      <c r="D63" s="1" t="s">
        <v>33</v>
      </c>
      <c r="E63">
        <v>94.69999999999996</v>
      </c>
    </row>
    <row r="64" spans="1:5" x14ac:dyDescent="0.25">
      <c r="A64">
        <v>2024</v>
      </c>
      <c r="B64">
        <v>3</v>
      </c>
      <c r="C64" s="1" t="s">
        <v>71</v>
      </c>
      <c r="D64" s="1" t="s">
        <v>33</v>
      </c>
      <c r="E64">
        <v>282.15999999999997</v>
      </c>
    </row>
    <row r="65" spans="1:5" x14ac:dyDescent="0.25">
      <c r="A65">
        <v>2024</v>
      </c>
      <c r="B65">
        <v>4</v>
      </c>
      <c r="C65" s="1" t="s">
        <v>71</v>
      </c>
      <c r="D65" s="1" t="s">
        <v>33</v>
      </c>
      <c r="E65">
        <v>282.15999999999997</v>
      </c>
    </row>
    <row r="66" spans="1:5" x14ac:dyDescent="0.25">
      <c r="A66">
        <v>2024</v>
      </c>
      <c r="B66">
        <v>5</v>
      </c>
      <c r="C66" s="1" t="s">
        <v>71</v>
      </c>
      <c r="D66" s="1" t="s">
        <v>33</v>
      </c>
      <c r="E66">
        <v>282.15999999999997</v>
      </c>
    </row>
    <row r="67" spans="1:5" x14ac:dyDescent="0.25">
      <c r="A67">
        <v>2024</v>
      </c>
      <c r="B67">
        <v>6</v>
      </c>
      <c r="C67" s="1" t="s">
        <v>71</v>
      </c>
      <c r="D67" s="1" t="s">
        <v>33</v>
      </c>
      <c r="E67">
        <v>282.15999999999997</v>
      </c>
    </row>
    <row r="68" spans="1:5" x14ac:dyDescent="0.25">
      <c r="A68">
        <v>2024</v>
      </c>
      <c r="B68">
        <v>7</v>
      </c>
      <c r="C68" s="1" t="s">
        <v>71</v>
      </c>
      <c r="D68" s="1" t="s">
        <v>33</v>
      </c>
      <c r="E68">
        <v>282.15999999999997</v>
      </c>
    </row>
    <row r="69" spans="1:5" x14ac:dyDescent="0.25">
      <c r="A69">
        <v>2024</v>
      </c>
      <c r="B69">
        <v>8</v>
      </c>
      <c r="C69" s="1" t="s">
        <v>71</v>
      </c>
      <c r="D69" s="1" t="s">
        <v>33</v>
      </c>
      <c r="E69">
        <v>282.15999999999997</v>
      </c>
    </row>
    <row r="70" spans="1:5" x14ac:dyDescent="0.25">
      <c r="A70">
        <v>2024</v>
      </c>
      <c r="B70">
        <v>9</v>
      </c>
      <c r="C70" s="1" t="s">
        <v>71</v>
      </c>
      <c r="D70" s="1" t="s">
        <v>33</v>
      </c>
      <c r="E70">
        <v>282.15999999999997</v>
      </c>
    </row>
    <row r="71" spans="1:5" x14ac:dyDescent="0.25">
      <c r="A71">
        <v>2024</v>
      </c>
      <c r="B71">
        <v>10</v>
      </c>
      <c r="C71" s="1" t="s">
        <v>71</v>
      </c>
      <c r="D71" s="1" t="s">
        <v>33</v>
      </c>
      <c r="E71">
        <v>282.15999999999997</v>
      </c>
    </row>
    <row r="72" spans="1:5" x14ac:dyDescent="0.25">
      <c r="A72">
        <v>2024</v>
      </c>
      <c r="B72">
        <v>11</v>
      </c>
      <c r="C72" s="1" t="s">
        <v>71</v>
      </c>
      <c r="D72" s="1" t="s">
        <v>33</v>
      </c>
      <c r="E72">
        <v>282.15999999999997</v>
      </c>
    </row>
    <row r="73" spans="1:5" x14ac:dyDescent="0.25">
      <c r="A73">
        <v>2024</v>
      </c>
      <c r="B73">
        <v>12</v>
      </c>
      <c r="C73" s="1" t="s">
        <v>71</v>
      </c>
      <c r="D73" s="1" t="s">
        <v>33</v>
      </c>
      <c r="E73">
        <v>282.15999999999997</v>
      </c>
    </row>
    <row r="74" spans="1:5" x14ac:dyDescent="0.25">
      <c r="A74">
        <v>2023</v>
      </c>
      <c r="B74">
        <v>3</v>
      </c>
      <c r="C74" s="1" t="s">
        <v>71</v>
      </c>
      <c r="D74" s="1" t="s">
        <v>100</v>
      </c>
      <c r="E74">
        <v>84857.579999999987</v>
      </c>
    </row>
    <row r="75" spans="1:5" x14ac:dyDescent="0.25">
      <c r="A75">
        <v>2023</v>
      </c>
      <c r="B75">
        <v>4</v>
      </c>
      <c r="C75" s="1" t="s">
        <v>71</v>
      </c>
      <c r="D75" s="1" t="s">
        <v>49</v>
      </c>
      <c r="E75">
        <v>40150</v>
      </c>
    </row>
    <row r="76" spans="1:5" x14ac:dyDescent="0.25">
      <c r="A76">
        <v>2023</v>
      </c>
      <c r="B76">
        <v>4</v>
      </c>
      <c r="C76" s="1" t="s">
        <v>71</v>
      </c>
      <c r="D76" s="1" t="s">
        <v>3954</v>
      </c>
      <c r="E76">
        <v>296444.25</v>
      </c>
    </row>
    <row r="77" spans="1:5" x14ac:dyDescent="0.25">
      <c r="A77">
        <v>2023</v>
      </c>
      <c r="B77">
        <v>4</v>
      </c>
      <c r="C77" s="1" t="s">
        <v>71</v>
      </c>
      <c r="D77" s="1" t="s">
        <v>75</v>
      </c>
      <c r="E77">
        <v>1088.74</v>
      </c>
    </row>
    <row r="78" spans="1:5" x14ac:dyDescent="0.25">
      <c r="A78">
        <v>2023</v>
      </c>
      <c r="B78">
        <v>4</v>
      </c>
      <c r="C78" s="1" t="s">
        <v>71</v>
      </c>
      <c r="D78" s="1" t="s">
        <v>87</v>
      </c>
      <c r="E78">
        <v>9579.6</v>
      </c>
    </row>
    <row r="79" spans="1:5" x14ac:dyDescent="0.25">
      <c r="A79">
        <v>2023</v>
      </c>
      <c r="B79">
        <v>4</v>
      </c>
      <c r="C79" s="1" t="s">
        <v>71</v>
      </c>
      <c r="D79" s="1" t="s">
        <v>51</v>
      </c>
      <c r="E79">
        <v>77847</v>
      </c>
    </row>
    <row r="80" spans="1:5" x14ac:dyDescent="0.25">
      <c r="A80">
        <v>2023</v>
      </c>
      <c r="B80">
        <v>3</v>
      </c>
      <c r="C80" s="1" t="s">
        <v>71</v>
      </c>
      <c r="D80" s="1" t="s">
        <v>3386</v>
      </c>
      <c r="E80">
        <v>47700</v>
      </c>
    </row>
    <row r="81" spans="1:5" x14ac:dyDescent="0.25">
      <c r="A81">
        <v>2023</v>
      </c>
      <c r="B81">
        <v>3</v>
      </c>
      <c r="C81" s="1" t="s">
        <v>71</v>
      </c>
      <c r="D81" s="1" t="s">
        <v>88</v>
      </c>
      <c r="E81">
        <v>370110.9</v>
      </c>
    </row>
    <row r="82" spans="1:5" x14ac:dyDescent="0.25">
      <c r="A82">
        <v>2023</v>
      </c>
      <c r="B82">
        <v>4</v>
      </c>
      <c r="C82" s="1" t="s">
        <v>71</v>
      </c>
      <c r="D82" s="1" t="s">
        <v>100</v>
      </c>
      <c r="E82">
        <v>4303581.88</v>
      </c>
    </row>
    <row r="83" spans="1:5" x14ac:dyDescent="0.25">
      <c r="A83">
        <v>2023</v>
      </c>
      <c r="B83">
        <v>4</v>
      </c>
      <c r="C83" s="1" t="s">
        <v>71</v>
      </c>
      <c r="D83" s="1" t="s">
        <v>72</v>
      </c>
      <c r="E83">
        <v>70606.959999999992</v>
      </c>
    </row>
    <row r="84" spans="1:5" x14ac:dyDescent="0.25">
      <c r="A84">
        <v>2023</v>
      </c>
      <c r="B84">
        <v>4</v>
      </c>
      <c r="C84" s="1" t="s">
        <v>71</v>
      </c>
      <c r="D84" s="1" t="s">
        <v>3386</v>
      </c>
      <c r="E84">
        <v>47700</v>
      </c>
    </row>
    <row r="85" spans="1:5" x14ac:dyDescent="0.25">
      <c r="A85">
        <v>2023</v>
      </c>
      <c r="B85">
        <v>5</v>
      </c>
      <c r="C85" s="1" t="s">
        <v>71</v>
      </c>
      <c r="D85" s="1" t="s">
        <v>87</v>
      </c>
      <c r="E85">
        <v>693</v>
      </c>
    </row>
    <row r="86" spans="1:5" x14ac:dyDescent="0.25">
      <c r="A86">
        <v>2023</v>
      </c>
      <c r="B86">
        <v>5</v>
      </c>
      <c r="C86" s="1" t="s">
        <v>71</v>
      </c>
      <c r="D86" s="1" t="s">
        <v>49</v>
      </c>
      <c r="E86">
        <v>40150</v>
      </c>
    </row>
    <row r="87" spans="1:5" x14ac:dyDescent="0.25">
      <c r="A87">
        <v>2023</v>
      </c>
      <c r="B87">
        <v>4</v>
      </c>
      <c r="C87" s="1" t="s">
        <v>71</v>
      </c>
      <c r="D87" s="1" t="s">
        <v>88</v>
      </c>
      <c r="E87">
        <v>280655</v>
      </c>
    </row>
    <row r="88" spans="1:5" x14ac:dyDescent="0.25">
      <c r="A88">
        <v>2023</v>
      </c>
      <c r="B88">
        <v>5</v>
      </c>
      <c r="C88" s="1" t="s">
        <v>71</v>
      </c>
      <c r="D88" s="1" t="s">
        <v>3954</v>
      </c>
      <c r="E88">
        <v>1692087.84</v>
      </c>
    </row>
    <row r="89" spans="1:5" x14ac:dyDescent="0.25">
      <c r="A89">
        <v>2023</v>
      </c>
      <c r="B89">
        <v>5</v>
      </c>
      <c r="C89" s="1" t="s">
        <v>71</v>
      </c>
      <c r="D89" s="1" t="s">
        <v>75</v>
      </c>
      <c r="E89">
        <v>1759.6599999999999</v>
      </c>
    </row>
    <row r="90" spans="1:5" x14ac:dyDescent="0.25">
      <c r="A90">
        <v>2023</v>
      </c>
      <c r="B90">
        <v>5</v>
      </c>
      <c r="C90" s="1" t="s">
        <v>71</v>
      </c>
      <c r="D90" s="1" t="s">
        <v>88</v>
      </c>
      <c r="E90">
        <v>395672</v>
      </c>
    </row>
    <row r="91" spans="1:5" x14ac:dyDescent="0.25">
      <c r="A91">
        <v>2023</v>
      </c>
      <c r="B91">
        <v>6</v>
      </c>
      <c r="C91" s="1" t="s">
        <v>71</v>
      </c>
      <c r="D91" s="1" t="s">
        <v>88</v>
      </c>
      <c r="E91">
        <v>412036</v>
      </c>
    </row>
    <row r="92" spans="1:5" x14ac:dyDescent="0.25">
      <c r="A92">
        <v>2023</v>
      </c>
      <c r="B92">
        <v>7</v>
      </c>
      <c r="C92" s="1" t="s">
        <v>71</v>
      </c>
      <c r="D92" s="1" t="s">
        <v>88</v>
      </c>
      <c r="E92">
        <v>398536</v>
      </c>
    </row>
    <row r="93" spans="1:5" x14ac:dyDescent="0.25">
      <c r="A93">
        <v>2023</v>
      </c>
      <c r="B93">
        <v>8</v>
      </c>
      <c r="C93" s="1" t="s">
        <v>71</v>
      </c>
      <c r="D93" s="1" t="s">
        <v>88</v>
      </c>
      <c r="E93">
        <v>413590.95</v>
      </c>
    </row>
    <row r="94" spans="1:5" x14ac:dyDescent="0.25">
      <c r="A94">
        <v>2023</v>
      </c>
      <c r="B94">
        <v>9</v>
      </c>
      <c r="C94" s="1" t="s">
        <v>71</v>
      </c>
      <c r="D94" s="1" t="s">
        <v>88</v>
      </c>
      <c r="E94">
        <v>397763.73</v>
      </c>
    </row>
    <row r="95" spans="1:5" x14ac:dyDescent="0.25">
      <c r="A95">
        <v>2023</v>
      </c>
      <c r="B95">
        <v>10</v>
      </c>
      <c r="C95" s="1" t="s">
        <v>71</v>
      </c>
      <c r="D95" s="1" t="s">
        <v>88</v>
      </c>
      <c r="E95">
        <v>393991.61</v>
      </c>
    </row>
    <row r="96" spans="1:5" x14ac:dyDescent="0.25">
      <c r="A96">
        <v>2023</v>
      </c>
      <c r="B96">
        <v>11</v>
      </c>
      <c r="C96" s="1" t="s">
        <v>71</v>
      </c>
      <c r="D96" s="1" t="s">
        <v>88</v>
      </c>
      <c r="E96">
        <v>402560</v>
      </c>
    </row>
    <row r="97" spans="1:5" x14ac:dyDescent="0.25">
      <c r="A97">
        <v>2023</v>
      </c>
      <c r="B97">
        <v>12</v>
      </c>
      <c r="C97" s="1" t="s">
        <v>71</v>
      </c>
      <c r="D97" s="1" t="s">
        <v>88</v>
      </c>
      <c r="E97">
        <v>740328.36999999988</v>
      </c>
    </row>
    <row r="98" spans="1:5" x14ac:dyDescent="0.25">
      <c r="A98">
        <v>2023</v>
      </c>
      <c r="B98">
        <v>1</v>
      </c>
      <c r="C98" s="1" t="s">
        <v>71</v>
      </c>
      <c r="D98" s="1" t="s">
        <v>39</v>
      </c>
      <c r="E98">
        <v>5658.33</v>
      </c>
    </row>
    <row r="99" spans="1:5" x14ac:dyDescent="0.25">
      <c r="A99">
        <v>2023</v>
      </c>
      <c r="B99">
        <v>2</v>
      </c>
      <c r="C99" s="1" t="s">
        <v>71</v>
      </c>
      <c r="D99" s="1" t="s">
        <v>39</v>
      </c>
      <c r="E99">
        <v>5658.33</v>
      </c>
    </row>
    <row r="100" spans="1:5" x14ac:dyDescent="0.25">
      <c r="A100">
        <v>2023</v>
      </c>
      <c r="B100">
        <v>3</v>
      </c>
      <c r="C100" s="1" t="s">
        <v>71</v>
      </c>
      <c r="D100" s="1" t="s">
        <v>39</v>
      </c>
      <c r="E100">
        <v>5658.33</v>
      </c>
    </row>
    <row r="101" spans="1:5" x14ac:dyDescent="0.25">
      <c r="A101">
        <v>2023</v>
      </c>
      <c r="B101">
        <v>4</v>
      </c>
      <c r="C101" s="1" t="s">
        <v>71</v>
      </c>
      <c r="D101" s="1" t="s">
        <v>39</v>
      </c>
      <c r="E101">
        <v>5658.33</v>
      </c>
    </row>
    <row r="102" spans="1:5" x14ac:dyDescent="0.25">
      <c r="A102">
        <v>2023</v>
      </c>
      <c r="B102">
        <v>5</v>
      </c>
      <c r="C102" s="1" t="s">
        <v>71</v>
      </c>
      <c r="D102" s="1" t="s">
        <v>39</v>
      </c>
      <c r="E102">
        <v>5658.33</v>
      </c>
    </row>
    <row r="103" spans="1:5" x14ac:dyDescent="0.25">
      <c r="A103">
        <v>2023</v>
      </c>
      <c r="B103">
        <v>6</v>
      </c>
      <c r="C103" s="1" t="s">
        <v>71</v>
      </c>
      <c r="D103" s="1" t="s">
        <v>39</v>
      </c>
      <c r="E103">
        <v>5658.33</v>
      </c>
    </row>
    <row r="104" spans="1:5" x14ac:dyDescent="0.25">
      <c r="A104">
        <v>2023</v>
      </c>
      <c r="B104">
        <v>7</v>
      </c>
      <c r="C104" s="1" t="s">
        <v>71</v>
      </c>
      <c r="D104" s="1" t="s">
        <v>39</v>
      </c>
      <c r="E104">
        <v>5658.33</v>
      </c>
    </row>
    <row r="105" spans="1:5" x14ac:dyDescent="0.25">
      <c r="A105">
        <v>2023</v>
      </c>
      <c r="B105">
        <v>8</v>
      </c>
      <c r="C105" s="1" t="s">
        <v>71</v>
      </c>
      <c r="D105" s="1" t="s">
        <v>39</v>
      </c>
      <c r="E105">
        <v>5658.33</v>
      </c>
    </row>
    <row r="106" spans="1:5" x14ac:dyDescent="0.25">
      <c r="A106">
        <v>2023</v>
      </c>
      <c r="B106">
        <v>9</v>
      </c>
      <c r="C106" s="1" t="s">
        <v>71</v>
      </c>
      <c r="D106" s="1" t="s">
        <v>39</v>
      </c>
      <c r="E106">
        <v>5658.33</v>
      </c>
    </row>
    <row r="107" spans="1:5" x14ac:dyDescent="0.25">
      <c r="A107">
        <v>2023</v>
      </c>
      <c r="B107">
        <v>10</v>
      </c>
      <c r="C107" s="1" t="s">
        <v>71</v>
      </c>
      <c r="D107" s="1" t="s">
        <v>39</v>
      </c>
      <c r="E107">
        <v>16558.330000000002</v>
      </c>
    </row>
    <row r="108" spans="1:5" x14ac:dyDescent="0.25">
      <c r="A108">
        <v>2023</v>
      </c>
      <c r="B108">
        <v>11</v>
      </c>
      <c r="C108" s="1" t="s">
        <v>71</v>
      </c>
      <c r="D108" s="1" t="s">
        <v>39</v>
      </c>
      <c r="E108">
        <v>5658.33</v>
      </c>
    </row>
    <row r="109" spans="1:5" x14ac:dyDescent="0.25">
      <c r="A109">
        <v>2023</v>
      </c>
      <c r="B109">
        <v>12</v>
      </c>
      <c r="C109" s="1" t="s">
        <v>71</v>
      </c>
      <c r="D109" s="1" t="s">
        <v>39</v>
      </c>
      <c r="E109">
        <v>28758.37</v>
      </c>
    </row>
    <row r="110" spans="1:5" x14ac:dyDescent="0.25">
      <c r="A110">
        <v>2023</v>
      </c>
      <c r="B110">
        <v>5</v>
      </c>
      <c r="C110" s="1" t="s">
        <v>71</v>
      </c>
      <c r="D110" s="1" t="s">
        <v>72</v>
      </c>
      <c r="E110">
        <v>85357.7</v>
      </c>
    </row>
    <row r="111" spans="1:5" x14ac:dyDescent="0.25">
      <c r="A111">
        <v>2023</v>
      </c>
      <c r="B111">
        <v>5</v>
      </c>
      <c r="C111" s="1" t="s">
        <v>71</v>
      </c>
      <c r="D111" s="1" t="s">
        <v>100</v>
      </c>
      <c r="E111">
        <v>156.07</v>
      </c>
    </row>
    <row r="112" spans="1:5" x14ac:dyDescent="0.25">
      <c r="A112">
        <v>2023</v>
      </c>
      <c r="B112">
        <v>6</v>
      </c>
      <c r="C112" s="1" t="s">
        <v>71</v>
      </c>
      <c r="D112" s="1" t="s">
        <v>51</v>
      </c>
      <c r="E112">
        <v>26136.57</v>
      </c>
    </row>
    <row r="113" spans="1:5" x14ac:dyDescent="0.25">
      <c r="A113">
        <v>2023</v>
      </c>
      <c r="B113">
        <v>6</v>
      </c>
      <c r="C113" s="1" t="s">
        <v>71</v>
      </c>
      <c r="D113" s="1" t="s">
        <v>87</v>
      </c>
      <c r="E113">
        <v>32371.210000000003</v>
      </c>
    </row>
    <row r="114" spans="1:5" x14ac:dyDescent="0.25">
      <c r="A114">
        <v>2023</v>
      </c>
      <c r="B114">
        <v>6</v>
      </c>
      <c r="C114" s="1" t="s">
        <v>71</v>
      </c>
      <c r="D114" s="1" t="s">
        <v>49</v>
      </c>
      <c r="E114">
        <v>40150</v>
      </c>
    </row>
    <row r="115" spans="1:5" x14ac:dyDescent="0.25">
      <c r="A115">
        <v>2023</v>
      </c>
      <c r="B115">
        <v>5</v>
      </c>
      <c r="C115" s="1" t="s">
        <v>71</v>
      </c>
      <c r="D115" s="1" t="s">
        <v>3386</v>
      </c>
      <c r="E115">
        <v>47700</v>
      </c>
    </row>
    <row r="116" spans="1:5" x14ac:dyDescent="0.25">
      <c r="A116">
        <v>2023</v>
      </c>
      <c r="B116">
        <v>6</v>
      </c>
      <c r="C116" s="1" t="s">
        <v>71</v>
      </c>
      <c r="D116" s="1" t="s">
        <v>3954</v>
      </c>
      <c r="E116">
        <v>610298.91</v>
      </c>
    </row>
    <row r="117" spans="1:5" x14ac:dyDescent="0.25">
      <c r="A117">
        <v>2023</v>
      </c>
      <c r="B117">
        <v>6</v>
      </c>
      <c r="C117" s="1" t="s">
        <v>71</v>
      </c>
      <c r="D117" s="1" t="s">
        <v>75</v>
      </c>
      <c r="E117">
        <v>1077.96</v>
      </c>
    </row>
    <row r="118" spans="1:5" x14ac:dyDescent="0.25">
      <c r="A118">
        <v>2023</v>
      </c>
      <c r="B118">
        <v>6</v>
      </c>
      <c r="C118" s="1" t="s">
        <v>71</v>
      </c>
      <c r="D118" s="1" t="s">
        <v>72</v>
      </c>
      <c r="E118">
        <v>48192.260000000009</v>
      </c>
    </row>
    <row r="119" spans="1:5" x14ac:dyDescent="0.25">
      <c r="A119">
        <v>2023</v>
      </c>
      <c r="B119">
        <v>6</v>
      </c>
      <c r="C119" s="1" t="s">
        <v>71</v>
      </c>
      <c r="D119" s="1" t="s">
        <v>100</v>
      </c>
      <c r="E119">
        <v>0.01</v>
      </c>
    </row>
    <row r="120" spans="1:5" x14ac:dyDescent="0.25">
      <c r="A120">
        <v>2023</v>
      </c>
      <c r="B120">
        <v>7</v>
      </c>
      <c r="C120" s="1" t="s">
        <v>71</v>
      </c>
      <c r="D120" s="1" t="s">
        <v>49</v>
      </c>
      <c r="E120">
        <v>40150</v>
      </c>
    </row>
    <row r="121" spans="1:5" x14ac:dyDescent="0.25">
      <c r="A121">
        <v>2023</v>
      </c>
      <c r="B121">
        <v>6</v>
      </c>
      <c r="C121" s="1" t="s">
        <v>71</v>
      </c>
      <c r="D121" s="1" t="s">
        <v>3386</v>
      </c>
      <c r="E121">
        <v>74100</v>
      </c>
    </row>
    <row r="122" spans="1:5" x14ac:dyDescent="0.25">
      <c r="A122">
        <v>2023</v>
      </c>
      <c r="B122">
        <v>7</v>
      </c>
      <c r="C122" s="1" t="s">
        <v>71</v>
      </c>
      <c r="D122" s="1" t="s">
        <v>3954</v>
      </c>
      <c r="E122">
        <v>610642.61</v>
      </c>
    </row>
    <row r="123" spans="1:5" x14ac:dyDescent="0.25">
      <c r="A123">
        <v>2023</v>
      </c>
      <c r="B123">
        <v>7</v>
      </c>
      <c r="C123" s="1" t="s">
        <v>71</v>
      </c>
      <c r="D123" s="1" t="s">
        <v>75</v>
      </c>
      <c r="E123">
        <v>2149.59</v>
      </c>
    </row>
    <row r="124" spans="1:5" x14ac:dyDescent="0.25">
      <c r="A124">
        <v>2023</v>
      </c>
      <c r="B124">
        <v>7</v>
      </c>
      <c r="C124" s="1" t="s">
        <v>71</v>
      </c>
      <c r="D124" s="1" t="s">
        <v>51</v>
      </c>
      <c r="E124">
        <v>8219.11</v>
      </c>
    </row>
    <row r="125" spans="1:5" x14ac:dyDescent="0.25">
      <c r="A125">
        <v>2023</v>
      </c>
      <c r="B125">
        <v>7</v>
      </c>
      <c r="C125" s="1" t="s">
        <v>71</v>
      </c>
      <c r="D125" s="1" t="s">
        <v>87</v>
      </c>
      <c r="E125">
        <v>15694.56</v>
      </c>
    </row>
    <row r="126" spans="1:5" x14ac:dyDescent="0.25">
      <c r="A126">
        <v>2023</v>
      </c>
      <c r="B126">
        <v>7</v>
      </c>
      <c r="C126" s="1" t="s">
        <v>71</v>
      </c>
      <c r="D126" s="1" t="s">
        <v>100</v>
      </c>
      <c r="E126">
        <v>111396.03</v>
      </c>
    </row>
    <row r="127" spans="1:5" x14ac:dyDescent="0.25">
      <c r="A127">
        <v>2023</v>
      </c>
      <c r="B127">
        <v>7</v>
      </c>
      <c r="C127" s="1" t="s">
        <v>71</v>
      </c>
      <c r="D127" s="1" t="s">
        <v>72</v>
      </c>
      <c r="E127">
        <v>62132.05</v>
      </c>
    </row>
    <row r="128" spans="1:5" x14ac:dyDescent="0.25">
      <c r="A128">
        <v>2023</v>
      </c>
      <c r="B128">
        <v>7</v>
      </c>
      <c r="C128" s="1" t="s">
        <v>71</v>
      </c>
      <c r="D128" s="1" t="s">
        <v>3386</v>
      </c>
      <c r="E128">
        <v>153300</v>
      </c>
    </row>
    <row r="129" spans="1:5" x14ac:dyDescent="0.25">
      <c r="A129">
        <v>2023</v>
      </c>
      <c r="B129">
        <v>8</v>
      </c>
      <c r="C129" s="1" t="s">
        <v>71</v>
      </c>
      <c r="D129" s="1" t="s">
        <v>49</v>
      </c>
      <c r="E129">
        <v>40150</v>
      </c>
    </row>
    <row r="130" spans="1:5" x14ac:dyDescent="0.25">
      <c r="A130">
        <v>2023</v>
      </c>
      <c r="B130">
        <v>8</v>
      </c>
      <c r="C130" s="1" t="s">
        <v>71</v>
      </c>
      <c r="D130" s="1" t="s">
        <v>3954</v>
      </c>
      <c r="E130">
        <v>958735.61</v>
      </c>
    </row>
    <row r="131" spans="1:5" x14ac:dyDescent="0.25">
      <c r="A131">
        <v>2023</v>
      </c>
      <c r="B131">
        <v>8</v>
      </c>
      <c r="C131" s="1" t="s">
        <v>71</v>
      </c>
      <c r="D131" s="1" t="s">
        <v>87</v>
      </c>
      <c r="E131">
        <v>66936.490000000005</v>
      </c>
    </row>
    <row r="132" spans="1:5" x14ac:dyDescent="0.25">
      <c r="A132">
        <v>2023</v>
      </c>
      <c r="B132">
        <v>8</v>
      </c>
      <c r="C132" s="1" t="s">
        <v>71</v>
      </c>
      <c r="D132" s="1" t="s">
        <v>75</v>
      </c>
      <c r="E132">
        <v>1298.42</v>
      </c>
    </row>
    <row r="133" spans="1:5" x14ac:dyDescent="0.25">
      <c r="A133">
        <v>2023</v>
      </c>
      <c r="B133">
        <v>8</v>
      </c>
      <c r="C133" s="1" t="s">
        <v>71</v>
      </c>
      <c r="D133" s="1" t="s">
        <v>72</v>
      </c>
      <c r="E133">
        <v>704086.69</v>
      </c>
    </row>
    <row r="134" spans="1:5" x14ac:dyDescent="0.25">
      <c r="A134">
        <v>2023</v>
      </c>
      <c r="B134">
        <v>8</v>
      </c>
      <c r="C134" s="1" t="s">
        <v>71</v>
      </c>
      <c r="D134" s="1" t="s">
        <v>51</v>
      </c>
      <c r="E134">
        <v>112446.01</v>
      </c>
    </row>
    <row r="135" spans="1:5" x14ac:dyDescent="0.25">
      <c r="A135">
        <v>2023</v>
      </c>
      <c r="B135">
        <v>9</v>
      </c>
      <c r="C135" s="1" t="s">
        <v>71</v>
      </c>
      <c r="D135" s="1" t="s">
        <v>49</v>
      </c>
      <c r="E135">
        <v>40150</v>
      </c>
    </row>
    <row r="136" spans="1:5" x14ac:dyDescent="0.25">
      <c r="A136">
        <v>2023</v>
      </c>
      <c r="B136">
        <v>8</v>
      </c>
      <c r="C136" s="1" t="s">
        <v>71</v>
      </c>
      <c r="D136" s="1" t="s">
        <v>3386</v>
      </c>
      <c r="E136">
        <v>88772.95</v>
      </c>
    </row>
    <row r="137" spans="1:5" x14ac:dyDescent="0.25">
      <c r="A137">
        <v>2023</v>
      </c>
      <c r="B137">
        <v>9</v>
      </c>
      <c r="C137" s="1" t="s">
        <v>71</v>
      </c>
      <c r="D137" s="1" t="s">
        <v>3954</v>
      </c>
      <c r="E137">
        <v>958133.12</v>
      </c>
    </row>
    <row r="138" spans="1:5" x14ac:dyDescent="0.25">
      <c r="A138">
        <v>2023</v>
      </c>
      <c r="B138">
        <v>8</v>
      </c>
      <c r="C138" s="1" t="s">
        <v>71</v>
      </c>
      <c r="D138" s="1" t="s">
        <v>100</v>
      </c>
      <c r="E138">
        <v>0.03</v>
      </c>
    </row>
    <row r="139" spans="1:5" x14ac:dyDescent="0.25">
      <c r="A139">
        <v>2023</v>
      </c>
      <c r="B139">
        <v>9</v>
      </c>
      <c r="C139" s="1" t="s">
        <v>71</v>
      </c>
      <c r="D139" s="1" t="s">
        <v>87</v>
      </c>
      <c r="E139">
        <v>1765</v>
      </c>
    </row>
    <row r="140" spans="1:5" x14ac:dyDescent="0.25">
      <c r="A140">
        <v>2023</v>
      </c>
      <c r="B140">
        <v>9</v>
      </c>
      <c r="C140" s="1" t="s">
        <v>71</v>
      </c>
      <c r="D140" s="1" t="s">
        <v>51</v>
      </c>
      <c r="E140">
        <v>95950.760000000009</v>
      </c>
    </row>
    <row r="141" spans="1:5" x14ac:dyDescent="0.25">
      <c r="A141">
        <v>2023</v>
      </c>
      <c r="B141">
        <v>9</v>
      </c>
      <c r="C141" s="1" t="s">
        <v>71</v>
      </c>
      <c r="D141" s="1" t="s">
        <v>75</v>
      </c>
      <c r="E141">
        <v>1292.1299999999999</v>
      </c>
    </row>
    <row r="142" spans="1:5" x14ac:dyDescent="0.25">
      <c r="A142">
        <v>2023</v>
      </c>
      <c r="B142">
        <v>9</v>
      </c>
      <c r="C142" s="1" t="s">
        <v>71</v>
      </c>
      <c r="D142" s="1" t="s">
        <v>3965</v>
      </c>
      <c r="E142">
        <v>759812.71</v>
      </c>
    </row>
    <row r="143" spans="1:5" x14ac:dyDescent="0.25">
      <c r="A143">
        <v>2023</v>
      </c>
      <c r="B143">
        <v>10</v>
      </c>
      <c r="C143" s="1" t="s">
        <v>71</v>
      </c>
      <c r="D143" s="1" t="s">
        <v>49</v>
      </c>
      <c r="E143">
        <v>40150</v>
      </c>
    </row>
    <row r="144" spans="1:5" x14ac:dyDescent="0.25">
      <c r="A144">
        <v>2023</v>
      </c>
      <c r="B144">
        <v>9</v>
      </c>
      <c r="C144" s="1" t="s">
        <v>71</v>
      </c>
      <c r="D144" s="1" t="s">
        <v>3386</v>
      </c>
      <c r="E144">
        <v>114028</v>
      </c>
    </row>
    <row r="145" spans="1:5" x14ac:dyDescent="0.25">
      <c r="A145">
        <v>2023</v>
      </c>
      <c r="B145">
        <v>10</v>
      </c>
      <c r="C145" s="1" t="s">
        <v>71</v>
      </c>
      <c r="D145" s="1" t="s">
        <v>3954</v>
      </c>
      <c r="E145">
        <v>958468.98</v>
      </c>
    </row>
    <row r="146" spans="1:5" x14ac:dyDescent="0.25">
      <c r="A146">
        <v>2023</v>
      </c>
      <c r="B146">
        <v>9</v>
      </c>
      <c r="C146" s="1" t="s">
        <v>71</v>
      </c>
      <c r="D146" s="1" t="s">
        <v>72</v>
      </c>
      <c r="E146">
        <v>94248.24</v>
      </c>
    </row>
    <row r="147" spans="1:5" x14ac:dyDescent="0.25">
      <c r="A147">
        <v>2023</v>
      </c>
      <c r="B147">
        <v>9</v>
      </c>
      <c r="C147" s="1" t="s">
        <v>71</v>
      </c>
      <c r="D147" s="1" t="s">
        <v>100</v>
      </c>
      <c r="E147">
        <v>13387.23</v>
      </c>
    </row>
    <row r="148" spans="1:5" x14ac:dyDescent="0.25">
      <c r="A148">
        <v>2023</v>
      </c>
      <c r="B148">
        <v>10</v>
      </c>
      <c r="C148" s="1" t="s">
        <v>71</v>
      </c>
      <c r="D148" s="1" t="s">
        <v>87</v>
      </c>
      <c r="E148">
        <v>7489</v>
      </c>
    </row>
    <row r="149" spans="1:5" x14ac:dyDescent="0.25">
      <c r="A149">
        <v>2023</v>
      </c>
      <c r="B149">
        <v>10</v>
      </c>
      <c r="C149" s="1" t="s">
        <v>71</v>
      </c>
      <c r="D149" s="1" t="s">
        <v>75</v>
      </c>
      <c r="E149">
        <v>1213.07</v>
      </c>
    </row>
    <row r="150" spans="1:5" x14ac:dyDescent="0.25">
      <c r="A150">
        <v>2023</v>
      </c>
      <c r="B150">
        <v>10</v>
      </c>
      <c r="C150" s="1" t="s">
        <v>71</v>
      </c>
      <c r="D150" s="1" t="s">
        <v>72</v>
      </c>
      <c r="E150">
        <v>841888.89999999979</v>
      </c>
    </row>
    <row r="151" spans="1:5" x14ac:dyDescent="0.25">
      <c r="A151">
        <v>2023</v>
      </c>
      <c r="B151">
        <v>10</v>
      </c>
      <c r="C151" s="1" t="s">
        <v>71</v>
      </c>
      <c r="D151" s="1" t="s">
        <v>58</v>
      </c>
      <c r="E151">
        <v>6000</v>
      </c>
    </row>
    <row r="152" spans="1:5" x14ac:dyDescent="0.25">
      <c r="A152">
        <v>2023</v>
      </c>
      <c r="B152">
        <v>10</v>
      </c>
      <c r="C152" s="1" t="s">
        <v>71</v>
      </c>
      <c r="D152" s="1" t="s">
        <v>100</v>
      </c>
      <c r="E152">
        <v>957.23</v>
      </c>
    </row>
    <row r="153" spans="1:5" x14ac:dyDescent="0.25">
      <c r="A153">
        <v>2023</v>
      </c>
      <c r="B153">
        <v>11</v>
      </c>
      <c r="C153" s="1" t="s">
        <v>71</v>
      </c>
      <c r="D153" s="1" t="s">
        <v>49</v>
      </c>
      <c r="E153">
        <v>40150</v>
      </c>
    </row>
    <row r="154" spans="1:5" x14ac:dyDescent="0.25">
      <c r="A154">
        <v>2023</v>
      </c>
      <c r="B154">
        <v>10</v>
      </c>
      <c r="C154" s="1" t="s">
        <v>71</v>
      </c>
      <c r="D154" s="1" t="s">
        <v>3386</v>
      </c>
      <c r="E154">
        <v>114100</v>
      </c>
    </row>
    <row r="155" spans="1:5" x14ac:dyDescent="0.25">
      <c r="A155">
        <v>2023</v>
      </c>
      <c r="B155">
        <v>11</v>
      </c>
      <c r="C155" s="1" t="s">
        <v>71</v>
      </c>
      <c r="D155" s="1" t="s">
        <v>3954</v>
      </c>
      <c r="E155">
        <v>959423.02</v>
      </c>
    </row>
    <row r="156" spans="1:5" x14ac:dyDescent="0.25">
      <c r="A156">
        <v>2023</v>
      </c>
      <c r="B156">
        <v>11</v>
      </c>
      <c r="C156" s="1" t="s">
        <v>71</v>
      </c>
      <c r="D156" s="1" t="s">
        <v>75</v>
      </c>
      <c r="E156">
        <v>1189.5599999999997</v>
      </c>
    </row>
    <row r="157" spans="1:5" x14ac:dyDescent="0.25">
      <c r="A157">
        <v>2023</v>
      </c>
      <c r="B157">
        <v>11</v>
      </c>
      <c r="C157" s="1" t="s">
        <v>71</v>
      </c>
      <c r="D157" s="1" t="s">
        <v>72</v>
      </c>
      <c r="E157">
        <v>126342.16000000002</v>
      </c>
    </row>
    <row r="158" spans="1:5" x14ac:dyDescent="0.25">
      <c r="A158">
        <v>2023</v>
      </c>
      <c r="B158">
        <v>11</v>
      </c>
      <c r="C158" s="1" t="s">
        <v>71</v>
      </c>
      <c r="D158" s="1" t="s">
        <v>100</v>
      </c>
      <c r="E158">
        <v>0.01</v>
      </c>
    </row>
    <row r="159" spans="1:5" x14ac:dyDescent="0.25">
      <c r="A159">
        <v>2023</v>
      </c>
      <c r="B159">
        <v>12</v>
      </c>
      <c r="C159" s="1" t="s">
        <v>71</v>
      </c>
      <c r="D159" s="1" t="s">
        <v>49</v>
      </c>
      <c r="E159">
        <v>40150</v>
      </c>
    </row>
    <row r="160" spans="1:5" x14ac:dyDescent="0.25">
      <c r="A160">
        <v>2023</v>
      </c>
      <c r="B160">
        <v>11</v>
      </c>
      <c r="C160" s="1" t="s">
        <v>71</v>
      </c>
      <c r="D160" s="1" t="s">
        <v>3386</v>
      </c>
      <c r="E160">
        <v>114100</v>
      </c>
    </row>
    <row r="161" spans="1:5" x14ac:dyDescent="0.25">
      <c r="A161">
        <v>2023</v>
      </c>
      <c r="B161">
        <v>12</v>
      </c>
      <c r="C161" s="1" t="s">
        <v>71</v>
      </c>
      <c r="D161" s="1" t="s">
        <v>3954</v>
      </c>
      <c r="E161">
        <v>1031278.61</v>
      </c>
    </row>
    <row r="162" spans="1:5" x14ac:dyDescent="0.25">
      <c r="A162">
        <v>2023</v>
      </c>
      <c r="B162">
        <v>12</v>
      </c>
      <c r="C162" s="1" t="s">
        <v>71</v>
      </c>
      <c r="D162" s="1" t="s">
        <v>75</v>
      </c>
      <c r="E162">
        <v>1677.5099999999998</v>
      </c>
    </row>
    <row r="163" spans="1:5" x14ac:dyDescent="0.25">
      <c r="A163">
        <v>2023</v>
      </c>
      <c r="B163">
        <v>12</v>
      </c>
      <c r="C163" s="1" t="s">
        <v>71</v>
      </c>
      <c r="D163" s="1" t="s">
        <v>87</v>
      </c>
      <c r="E163">
        <v>-174</v>
      </c>
    </row>
    <row r="164" spans="1:5" x14ac:dyDescent="0.25">
      <c r="A164">
        <v>2023</v>
      </c>
      <c r="B164">
        <v>12</v>
      </c>
      <c r="C164" s="1" t="s">
        <v>71</v>
      </c>
      <c r="D164" s="1" t="s">
        <v>58</v>
      </c>
      <c r="E164">
        <v>476571.48</v>
      </c>
    </row>
    <row r="165" spans="1:5" x14ac:dyDescent="0.25">
      <c r="A165">
        <v>2023</v>
      </c>
      <c r="B165">
        <v>12</v>
      </c>
      <c r="C165" s="1" t="s">
        <v>71</v>
      </c>
      <c r="D165" s="1" t="s">
        <v>72</v>
      </c>
      <c r="E165">
        <v>411872.26</v>
      </c>
    </row>
    <row r="166" spans="1:5" x14ac:dyDescent="0.25">
      <c r="A166">
        <v>2023</v>
      </c>
      <c r="B166">
        <v>12</v>
      </c>
      <c r="C166" s="1" t="s">
        <v>71</v>
      </c>
      <c r="D166" s="1" t="s">
        <v>100</v>
      </c>
      <c r="E166">
        <v>5867.2900000000009</v>
      </c>
    </row>
    <row r="167" spans="1:5" x14ac:dyDescent="0.25">
      <c r="A167">
        <v>2024</v>
      </c>
      <c r="B167">
        <v>1</v>
      </c>
      <c r="C167" s="1" t="s">
        <v>71</v>
      </c>
      <c r="D167" s="1" t="s">
        <v>49</v>
      </c>
      <c r="E167">
        <v>40150</v>
      </c>
    </row>
    <row r="168" spans="1:5" x14ac:dyDescent="0.25">
      <c r="A168">
        <v>2023</v>
      </c>
      <c r="B168">
        <v>12</v>
      </c>
      <c r="C168" s="1" t="s">
        <v>71</v>
      </c>
      <c r="D168" s="1" t="s">
        <v>3386</v>
      </c>
      <c r="E168">
        <v>260655.73</v>
      </c>
    </row>
    <row r="169" spans="1:5" x14ac:dyDescent="0.25">
      <c r="A169">
        <v>2024</v>
      </c>
      <c r="B169">
        <v>1</v>
      </c>
      <c r="C169" s="1" t="s">
        <v>71</v>
      </c>
      <c r="D169" s="1" t="s">
        <v>3954</v>
      </c>
      <c r="E169">
        <v>1430063</v>
      </c>
    </row>
    <row r="170" spans="1:5" x14ac:dyDescent="0.25">
      <c r="A170">
        <v>2024</v>
      </c>
      <c r="B170">
        <v>1</v>
      </c>
      <c r="C170" s="1" t="s">
        <v>71</v>
      </c>
      <c r="D170" s="1" t="s">
        <v>75</v>
      </c>
      <c r="E170">
        <v>3001.9199999999992</v>
      </c>
    </row>
    <row r="171" spans="1:5" x14ac:dyDescent="0.25">
      <c r="A171">
        <v>2024</v>
      </c>
      <c r="B171">
        <v>1</v>
      </c>
      <c r="C171" s="1" t="s">
        <v>71</v>
      </c>
      <c r="D171" s="1" t="s">
        <v>39</v>
      </c>
      <c r="E171">
        <v>7600</v>
      </c>
    </row>
    <row r="172" spans="1:5" x14ac:dyDescent="0.25">
      <c r="A172">
        <v>2024</v>
      </c>
      <c r="B172">
        <v>2</v>
      </c>
      <c r="C172" s="1" t="s">
        <v>71</v>
      </c>
      <c r="D172" s="1" t="s">
        <v>39</v>
      </c>
      <c r="E172">
        <v>7600</v>
      </c>
    </row>
    <row r="173" spans="1:5" x14ac:dyDescent="0.25">
      <c r="A173">
        <v>2024</v>
      </c>
      <c r="B173">
        <v>3</v>
      </c>
      <c r="C173" s="1" t="s">
        <v>71</v>
      </c>
      <c r="D173" s="1" t="s">
        <v>39</v>
      </c>
      <c r="E173">
        <v>7600</v>
      </c>
    </row>
    <row r="174" spans="1:5" x14ac:dyDescent="0.25">
      <c r="A174">
        <v>2024</v>
      </c>
      <c r="B174">
        <v>4</v>
      </c>
      <c r="C174" s="1" t="s">
        <v>71</v>
      </c>
      <c r="D174" s="1" t="s">
        <v>39</v>
      </c>
      <c r="E174">
        <v>7600</v>
      </c>
    </row>
    <row r="175" spans="1:5" x14ac:dyDescent="0.25">
      <c r="A175">
        <v>2024</v>
      </c>
      <c r="B175">
        <v>5</v>
      </c>
      <c r="C175" s="1" t="s">
        <v>71</v>
      </c>
      <c r="D175" s="1" t="s">
        <v>39</v>
      </c>
      <c r="E175">
        <v>7600</v>
      </c>
    </row>
    <row r="176" spans="1:5" x14ac:dyDescent="0.25">
      <c r="A176">
        <v>2024</v>
      </c>
      <c r="B176">
        <v>6</v>
      </c>
      <c r="C176" s="1" t="s">
        <v>71</v>
      </c>
      <c r="D176" s="1" t="s">
        <v>39</v>
      </c>
      <c r="E176">
        <v>7600</v>
      </c>
    </row>
    <row r="177" spans="1:5" x14ac:dyDescent="0.25">
      <c r="A177">
        <v>2024</v>
      </c>
      <c r="B177">
        <v>7</v>
      </c>
      <c r="C177" s="1" t="s">
        <v>71</v>
      </c>
      <c r="D177" s="1" t="s">
        <v>39</v>
      </c>
      <c r="E177">
        <v>7600</v>
      </c>
    </row>
    <row r="178" spans="1:5" x14ac:dyDescent="0.25">
      <c r="A178">
        <v>2024</v>
      </c>
      <c r="B178">
        <v>8</v>
      </c>
      <c r="C178" s="1" t="s">
        <v>71</v>
      </c>
      <c r="D178" s="1" t="s">
        <v>39</v>
      </c>
      <c r="E178">
        <v>7600</v>
      </c>
    </row>
    <row r="179" spans="1:5" x14ac:dyDescent="0.25">
      <c r="A179">
        <v>2024</v>
      </c>
      <c r="B179">
        <v>9</v>
      </c>
      <c r="C179" s="1" t="s">
        <v>71</v>
      </c>
      <c r="D179" s="1" t="s">
        <v>39</v>
      </c>
      <c r="E179">
        <v>7600</v>
      </c>
    </row>
    <row r="180" spans="1:5" x14ac:dyDescent="0.25">
      <c r="A180">
        <v>2024</v>
      </c>
      <c r="B180">
        <v>10</v>
      </c>
      <c r="C180" s="1" t="s">
        <v>71</v>
      </c>
      <c r="D180" s="1" t="s">
        <v>39</v>
      </c>
      <c r="E180">
        <v>7600</v>
      </c>
    </row>
    <row r="181" spans="1:5" x14ac:dyDescent="0.25">
      <c r="A181">
        <v>2024</v>
      </c>
      <c r="B181">
        <v>11</v>
      </c>
      <c r="C181" s="1" t="s">
        <v>71</v>
      </c>
      <c r="D181" s="1" t="s">
        <v>39</v>
      </c>
      <c r="E181">
        <v>7600</v>
      </c>
    </row>
    <row r="182" spans="1:5" x14ac:dyDescent="0.25">
      <c r="A182">
        <v>2024</v>
      </c>
      <c r="B182">
        <v>12</v>
      </c>
      <c r="C182" s="1" t="s">
        <v>71</v>
      </c>
      <c r="D182" s="1" t="s">
        <v>39</v>
      </c>
      <c r="E182">
        <v>-60600</v>
      </c>
    </row>
    <row r="183" spans="1:5" x14ac:dyDescent="0.25">
      <c r="A183">
        <v>2024</v>
      </c>
      <c r="B183">
        <v>1</v>
      </c>
      <c r="C183" s="1" t="s">
        <v>71</v>
      </c>
      <c r="D183" s="1" t="s">
        <v>58</v>
      </c>
      <c r="E183">
        <v>156000</v>
      </c>
    </row>
    <row r="184" spans="1:5" x14ac:dyDescent="0.25">
      <c r="A184">
        <v>2024</v>
      </c>
      <c r="B184">
        <v>1</v>
      </c>
      <c r="C184" s="1" t="s">
        <v>71</v>
      </c>
      <c r="D184" s="1" t="s">
        <v>88</v>
      </c>
      <c r="E184">
        <v>457970</v>
      </c>
    </row>
    <row r="185" spans="1:5" x14ac:dyDescent="0.25">
      <c r="A185">
        <v>2024</v>
      </c>
      <c r="B185">
        <v>2</v>
      </c>
      <c r="C185" s="1" t="s">
        <v>71</v>
      </c>
      <c r="D185" s="1" t="s">
        <v>88</v>
      </c>
      <c r="E185">
        <v>457970</v>
      </c>
    </row>
    <row r="186" spans="1:5" x14ac:dyDescent="0.25">
      <c r="A186">
        <v>2024</v>
      </c>
      <c r="B186">
        <v>3</v>
      </c>
      <c r="C186" s="1" t="s">
        <v>71</v>
      </c>
      <c r="D186" s="1" t="s">
        <v>88</v>
      </c>
      <c r="E186">
        <v>462934.46</v>
      </c>
    </row>
    <row r="187" spans="1:5" x14ac:dyDescent="0.25">
      <c r="A187">
        <v>2024</v>
      </c>
      <c r="B187">
        <v>4</v>
      </c>
      <c r="C187" s="1" t="s">
        <v>71</v>
      </c>
      <c r="D187" s="1" t="s">
        <v>88</v>
      </c>
      <c r="E187">
        <v>464722.61</v>
      </c>
    </row>
    <row r="188" spans="1:5" x14ac:dyDescent="0.25">
      <c r="A188">
        <v>2024</v>
      </c>
      <c r="B188">
        <v>5</v>
      </c>
      <c r="C188" s="1" t="s">
        <v>71</v>
      </c>
      <c r="D188" s="1" t="s">
        <v>88</v>
      </c>
      <c r="E188">
        <v>611546.82999999996</v>
      </c>
    </row>
    <row r="189" spans="1:5" x14ac:dyDescent="0.25">
      <c r="A189">
        <v>2024</v>
      </c>
      <c r="B189">
        <v>6</v>
      </c>
      <c r="C189" s="1" t="s">
        <v>71</v>
      </c>
      <c r="D189" s="1" t="s">
        <v>88</v>
      </c>
      <c r="E189">
        <v>614154.88</v>
      </c>
    </row>
    <row r="190" spans="1:5" x14ac:dyDescent="0.25">
      <c r="A190">
        <v>2024</v>
      </c>
      <c r="B190">
        <v>7</v>
      </c>
      <c r="C190" s="1" t="s">
        <v>71</v>
      </c>
      <c r="D190" s="1" t="s">
        <v>88</v>
      </c>
      <c r="E190">
        <v>665900.4</v>
      </c>
    </row>
    <row r="191" spans="1:5" x14ac:dyDescent="0.25">
      <c r="A191">
        <v>2024</v>
      </c>
      <c r="B191">
        <v>8</v>
      </c>
      <c r="C191" s="1" t="s">
        <v>71</v>
      </c>
      <c r="D191" s="1" t="s">
        <v>88</v>
      </c>
      <c r="E191">
        <v>636314.28</v>
      </c>
    </row>
    <row r="192" spans="1:5" x14ac:dyDescent="0.25">
      <c r="A192">
        <v>2024</v>
      </c>
      <c r="B192">
        <v>9</v>
      </c>
      <c r="C192" s="1" t="s">
        <v>71</v>
      </c>
      <c r="D192" s="1" t="s">
        <v>88</v>
      </c>
      <c r="E192">
        <v>597898</v>
      </c>
    </row>
    <row r="193" spans="1:5" x14ac:dyDescent="0.25">
      <c r="A193">
        <v>2024</v>
      </c>
      <c r="B193">
        <v>10</v>
      </c>
      <c r="C193" s="1" t="s">
        <v>71</v>
      </c>
      <c r="D193" s="1" t="s">
        <v>88</v>
      </c>
      <c r="E193">
        <v>597898</v>
      </c>
    </row>
    <row r="194" spans="1:5" x14ac:dyDescent="0.25">
      <c r="A194">
        <v>2024</v>
      </c>
      <c r="B194">
        <v>11</v>
      </c>
      <c r="C194" s="1" t="s">
        <v>71</v>
      </c>
      <c r="D194" s="1" t="s">
        <v>88</v>
      </c>
      <c r="E194">
        <v>597898</v>
      </c>
    </row>
    <row r="195" spans="1:5" x14ac:dyDescent="0.25">
      <c r="A195">
        <v>2024</v>
      </c>
      <c r="B195">
        <v>12</v>
      </c>
      <c r="C195" s="1" t="s">
        <v>71</v>
      </c>
      <c r="D195" s="1" t="s">
        <v>88</v>
      </c>
      <c r="E195">
        <v>597898</v>
      </c>
    </row>
    <row r="196" spans="1:5" x14ac:dyDescent="0.25">
      <c r="A196">
        <v>2024</v>
      </c>
      <c r="B196">
        <v>1</v>
      </c>
      <c r="C196" s="1" t="s">
        <v>71</v>
      </c>
      <c r="D196" s="1" t="s">
        <v>72</v>
      </c>
      <c r="E196">
        <v>156080.09</v>
      </c>
    </row>
    <row r="197" spans="1:5" x14ac:dyDescent="0.25">
      <c r="A197">
        <v>2024</v>
      </c>
      <c r="B197">
        <v>1</v>
      </c>
      <c r="C197" s="1" t="s">
        <v>71</v>
      </c>
      <c r="D197" s="1" t="s">
        <v>100</v>
      </c>
      <c r="E197">
        <v>3025.0300000000007</v>
      </c>
    </row>
    <row r="198" spans="1:5" x14ac:dyDescent="0.25">
      <c r="A198">
        <v>2024</v>
      </c>
      <c r="B198">
        <v>2</v>
      </c>
      <c r="C198" s="1" t="s">
        <v>71</v>
      </c>
      <c r="D198" s="1" t="s">
        <v>49</v>
      </c>
      <c r="E198">
        <v>40150</v>
      </c>
    </row>
    <row r="199" spans="1:5" x14ac:dyDescent="0.25">
      <c r="A199">
        <v>2024</v>
      </c>
      <c r="B199">
        <v>1</v>
      </c>
      <c r="C199" s="1" t="s">
        <v>71</v>
      </c>
      <c r="D199" s="1" t="s">
        <v>3386</v>
      </c>
      <c r="E199">
        <v>114100</v>
      </c>
    </row>
    <row r="200" spans="1:5" x14ac:dyDescent="0.25">
      <c r="A200">
        <v>2024</v>
      </c>
      <c r="B200">
        <v>2</v>
      </c>
      <c r="C200" s="1" t="s">
        <v>71</v>
      </c>
      <c r="D200" s="1" t="s">
        <v>3954</v>
      </c>
      <c r="E200">
        <v>1430261</v>
      </c>
    </row>
    <row r="201" spans="1:5" x14ac:dyDescent="0.25">
      <c r="A201">
        <v>2024</v>
      </c>
      <c r="B201">
        <v>1</v>
      </c>
      <c r="C201" s="1" t="s">
        <v>71</v>
      </c>
      <c r="D201" s="1" t="s">
        <v>51</v>
      </c>
      <c r="E201">
        <v>20980.3</v>
      </c>
    </row>
    <row r="202" spans="1:5" x14ac:dyDescent="0.25">
      <c r="A202">
        <v>2024</v>
      </c>
      <c r="B202">
        <v>1</v>
      </c>
      <c r="C202" s="1" t="s">
        <v>71</v>
      </c>
      <c r="D202" s="1" t="s">
        <v>87</v>
      </c>
      <c r="E202">
        <v>19185.38</v>
      </c>
    </row>
    <row r="203" spans="1:5" x14ac:dyDescent="0.25">
      <c r="A203">
        <v>2024</v>
      </c>
      <c r="B203">
        <v>2</v>
      </c>
      <c r="C203" s="1" t="s">
        <v>71</v>
      </c>
      <c r="D203" s="1" t="s">
        <v>87</v>
      </c>
      <c r="E203">
        <v>1109</v>
      </c>
    </row>
    <row r="204" spans="1:5" x14ac:dyDescent="0.25">
      <c r="A204">
        <v>2024</v>
      </c>
      <c r="B204">
        <v>2</v>
      </c>
      <c r="C204" s="1" t="s">
        <v>71</v>
      </c>
      <c r="D204" s="1" t="s">
        <v>75</v>
      </c>
      <c r="E204">
        <v>2816.6500000000005</v>
      </c>
    </row>
    <row r="205" spans="1:5" x14ac:dyDescent="0.25">
      <c r="A205">
        <v>2024</v>
      </c>
      <c r="B205">
        <v>3</v>
      </c>
      <c r="C205" s="1" t="s">
        <v>71</v>
      </c>
      <c r="D205" s="1" t="s">
        <v>79</v>
      </c>
      <c r="E205">
        <v>17643.910000000003</v>
      </c>
    </row>
    <row r="206" spans="1:5" x14ac:dyDescent="0.25">
      <c r="A206">
        <v>2024</v>
      </c>
      <c r="B206">
        <v>4</v>
      </c>
      <c r="C206" s="1" t="s">
        <v>71</v>
      </c>
      <c r="D206" s="1" t="s">
        <v>79</v>
      </c>
      <c r="E206">
        <v>7060.75</v>
      </c>
    </row>
    <row r="207" spans="1:5" x14ac:dyDescent="0.25">
      <c r="A207">
        <v>2024</v>
      </c>
      <c r="B207">
        <v>5</v>
      </c>
      <c r="C207" s="1" t="s">
        <v>71</v>
      </c>
      <c r="D207" s="1" t="s">
        <v>79</v>
      </c>
      <c r="E207">
        <v>10983.900000000001</v>
      </c>
    </row>
    <row r="208" spans="1:5" x14ac:dyDescent="0.25">
      <c r="A208">
        <v>2024</v>
      </c>
      <c r="B208">
        <v>6</v>
      </c>
      <c r="C208" s="1" t="s">
        <v>71</v>
      </c>
      <c r="D208" s="1" t="s">
        <v>79</v>
      </c>
      <c r="E208">
        <v>4193.75</v>
      </c>
    </row>
    <row r="209" spans="1:5" x14ac:dyDescent="0.25">
      <c r="A209">
        <v>2024</v>
      </c>
      <c r="B209">
        <v>7</v>
      </c>
      <c r="C209" s="1" t="s">
        <v>71</v>
      </c>
      <c r="D209" s="1" t="s">
        <v>79</v>
      </c>
      <c r="E209">
        <v>4298.75</v>
      </c>
    </row>
    <row r="210" spans="1:5" x14ac:dyDescent="0.25">
      <c r="A210">
        <v>2024</v>
      </c>
      <c r="B210">
        <v>8</v>
      </c>
      <c r="C210" s="1" t="s">
        <v>71</v>
      </c>
      <c r="D210" s="1" t="s">
        <v>79</v>
      </c>
      <c r="E210">
        <v>26129.45</v>
      </c>
    </row>
    <row r="211" spans="1:5" x14ac:dyDescent="0.25">
      <c r="A211">
        <v>2024</v>
      </c>
      <c r="B211">
        <v>9</v>
      </c>
      <c r="C211" s="1" t="s">
        <v>71</v>
      </c>
      <c r="D211" s="1" t="s">
        <v>79</v>
      </c>
      <c r="E211">
        <v>8068.22</v>
      </c>
    </row>
    <row r="212" spans="1:5" x14ac:dyDescent="0.25">
      <c r="A212">
        <v>2024</v>
      </c>
      <c r="B212">
        <v>10</v>
      </c>
      <c r="C212" s="1" t="s">
        <v>71</v>
      </c>
      <c r="D212" s="1" t="s">
        <v>79</v>
      </c>
      <c r="E212">
        <v>79170.350000000006</v>
      </c>
    </row>
    <row r="213" spans="1:5" x14ac:dyDescent="0.25">
      <c r="A213">
        <v>2024</v>
      </c>
      <c r="B213">
        <v>11</v>
      </c>
      <c r="C213" s="1" t="s">
        <v>71</v>
      </c>
      <c r="D213" s="1" t="s">
        <v>79</v>
      </c>
      <c r="E213">
        <v>7021.58</v>
      </c>
    </row>
    <row r="214" spans="1:5" x14ac:dyDescent="0.25">
      <c r="A214">
        <v>2024</v>
      </c>
      <c r="B214">
        <v>12</v>
      </c>
      <c r="C214" s="1" t="s">
        <v>71</v>
      </c>
      <c r="D214" s="1" t="s">
        <v>79</v>
      </c>
      <c r="E214">
        <v>-36765.31</v>
      </c>
    </row>
    <row r="215" spans="1:5" x14ac:dyDescent="0.25">
      <c r="A215">
        <v>2024</v>
      </c>
      <c r="B215">
        <v>2</v>
      </c>
      <c r="C215" s="1" t="s">
        <v>71</v>
      </c>
      <c r="D215" s="1" t="s">
        <v>72</v>
      </c>
      <c r="E215">
        <v>141810.02999999997</v>
      </c>
    </row>
    <row r="216" spans="1:5" x14ac:dyDescent="0.25">
      <c r="A216">
        <v>2024</v>
      </c>
      <c r="B216">
        <v>3</v>
      </c>
      <c r="C216" s="1" t="s">
        <v>71</v>
      </c>
      <c r="D216" s="1" t="s">
        <v>49</v>
      </c>
      <c r="E216">
        <v>40150</v>
      </c>
    </row>
    <row r="217" spans="1:5" x14ac:dyDescent="0.25">
      <c r="A217">
        <v>2024</v>
      </c>
      <c r="B217">
        <v>2</v>
      </c>
      <c r="C217" s="1" t="s">
        <v>71</v>
      </c>
      <c r="D217" s="1" t="s">
        <v>3386</v>
      </c>
      <c r="E217">
        <v>114100</v>
      </c>
    </row>
    <row r="218" spans="1:5" x14ac:dyDescent="0.25">
      <c r="A218">
        <v>2024</v>
      </c>
      <c r="B218">
        <v>3</v>
      </c>
      <c r="C218" s="1" t="s">
        <v>71</v>
      </c>
      <c r="D218" s="1" t="s">
        <v>3954</v>
      </c>
      <c r="E218">
        <v>1430201</v>
      </c>
    </row>
    <row r="219" spans="1:5" x14ac:dyDescent="0.25">
      <c r="A219">
        <v>2024</v>
      </c>
      <c r="B219">
        <v>3</v>
      </c>
      <c r="C219" s="1" t="s">
        <v>71</v>
      </c>
      <c r="D219" s="1" t="s">
        <v>75</v>
      </c>
      <c r="E219">
        <v>2653.6200000000008</v>
      </c>
    </row>
    <row r="220" spans="1:5" x14ac:dyDescent="0.25">
      <c r="A220">
        <v>2024</v>
      </c>
      <c r="B220">
        <v>3</v>
      </c>
      <c r="C220" s="1" t="s">
        <v>71</v>
      </c>
      <c r="D220" s="1" t="s">
        <v>87</v>
      </c>
      <c r="E220">
        <v>1676</v>
      </c>
    </row>
    <row r="221" spans="1:5" x14ac:dyDescent="0.25">
      <c r="A221">
        <v>2024</v>
      </c>
      <c r="B221">
        <v>2</v>
      </c>
      <c r="C221" s="1" t="s">
        <v>71</v>
      </c>
      <c r="D221" s="1" t="s">
        <v>100</v>
      </c>
      <c r="E221">
        <v>0.01</v>
      </c>
    </row>
    <row r="222" spans="1:5" x14ac:dyDescent="0.25">
      <c r="A222">
        <v>2024</v>
      </c>
      <c r="B222">
        <v>3</v>
      </c>
      <c r="C222" s="1" t="s">
        <v>71</v>
      </c>
      <c r="D222" s="1" t="s">
        <v>85</v>
      </c>
      <c r="E222">
        <v>6757.69</v>
      </c>
    </row>
    <row r="223" spans="1:5" x14ac:dyDescent="0.25">
      <c r="A223">
        <v>2024</v>
      </c>
      <c r="B223">
        <v>4</v>
      </c>
      <c r="C223" s="1" t="s">
        <v>71</v>
      </c>
      <c r="D223" s="1" t="s">
        <v>85</v>
      </c>
      <c r="E223">
        <v>6757.69</v>
      </c>
    </row>
    <row r="224" spans="1:5" x14ac:dyDescent="0.25">
      <c r="A224">
        <v>2024</v>
      </c>
      <c r="B224">
        <v>5</v>
      </c>
      <c r="C224" s="1" t="s">
        <v>71</v>
      </c>
      <c r="D224" s="1" t="s">
        <v>85</v>
      </c>
      <c r="E224">
        <v>6757.69</v>
      </c>
    </row>
    <row r="225" spans="1:5" x14ac:dyDescent="0.25">
      <c r="A225">
        <v>2024</v>
      </c>
      <c r="B225">
        <v>6</v>
      </c>
      <c r="C225" s="1" t="s">
        <v>71</v>
      </c>
      <c r="D225" s="1" t="s">
        <v>85</v>
      </c>
      <c r="E225">
        <v>20532.78</v>
      </c>
    </row>
    <row r="226" spans="1:5" x14ac:dyDescent="0.25">
      <c r="A226">
        <v>2024</v>
      </c>
      <c r="B226">
        <v>7</v>
      </c>
      <c r="C226" s="1" t="s">
        <v>71</v>
      </c>
      <c r="D226" s="1" t="s">
        <v>85</v>
      </c>
      <c r="E226">
        <v>8409.15</v>
      </c>
    </row>
    <row r="227" spans="1:5" x14ac:dyDescent="0.25">
      <c r="A227">
        <v>2024</v>
      </c>
      <c r="B227">
        <v>8</v>
      </c>
      <c r="C227" s="1" t="s">
        <v>71</v>
      </c>
      <c r="D227" s="1" t="s">
        <v>85</v>
      </c>
      <c r="E227">
        <v>8409.15</v>
      </c>
    </row>
    <row r="228" spans="1:5" x14ac:dyDescent="0.25">
      <c r="A228">
        <v>2024</v>
      </c>
      <c r="B228">
        <v>9</v>
      </c>
      <c r="C228" s="1" t="s">
        <v>71</v>
      </c>
      <c r="D228" s="1" t="s">
        <v>85</v>
      </c>
      <c r="E228">
        <v>8409.15</v>
      </c>
    </row>
    <row r="229" spans="1:5" x14ac:dyDescent="0.25">
      <c r="A229">
        <v>2024</v>
      </c>
      <c r="B229">
        <v>10</v>
      </c>
      <c r="C229" s="1" t="s">
        <v>71</v>
      </c>
      <c r="D229" s="1" t="s">
        <v>85</v>
      </c>
      <c r="E229">
        <v>8409.15</v>
      </c>
    </row>
    <row r="230" spans="1:5" x14ac:dyDescent="0.25">
      <c r="A230">
        <v>2024</v>
      </c>
      <c r="B230">
        <v>11</v>
      </c>
      <c r="C230" s="1" t="s">
        <v>71</v>
      </c>
      <c r="D230" s="1" t="s">
        <v>85</v>
      </c>
      <c r="E230">
        <v>8445.15</v>
      </c>
    </row>
    <row r="231" spans="1:5" x14ac:dyDescent="0.25">
      <c r="A231">
        <v>2024</v>
      </c>
      <c r="B231">
        <v>12</v>
      </c>
      <c r="C231" s="1" t="s">
        <v>71</v>
      </c>
      <c r="D231" s="1" t="s">
        <v>85</v>
      </c>
      <c r="E231">
        <v>6757.69</v>
      </c>
    </row>
    <row r="232" spans="1:5" x14ac:dyDescent="0.25">
      <c r="A232">
        <v>2024</v>
      </c>
      <c r="B232">
        <v>3</v>
      </c>
      <c r="C232" s="1" t="s">
        <v>71</v>
      </c>
      <c r="D232" s="1" t="s">
        <v>58</v>
      </c>
      <c r="E232">
        <v>560460</v>
      </c>
    </row>
    <row r="233" spans="1:5" x14ac:dyDescent="0.25">
      <c r="A233">
        <v>2024</v>
      </c>
      <c r="B233">
        <v>3</v>
      </c>
      <c r="C233" s="1" t="s">
        <v>71</v>
      </c>
      <c r="D233" s="1" t="s">
        <v>100</v>
      </c>
      <c r="E233">
        <v>61.39</v>
      </c>
    </row>
    <row r="234" spans="1:5" x14ac:dyDescent="0.25">
      <c r="A234">
        <v>2024</v>
      </c>
      <c r="B234">
        <v>3</v>
      </c>
      <c r="C234" s="1" t="s">
        <v>71</v>
      </c>
      <c r="D234" s="1" t="s">
        <v>72</v>
      </c>
      <c r="E234">
        <v>108626.03999999998</v>
      </c>
    </row>
    <row r="235" spans="1:5" x14ac:dyDescent="0.25">
      <c r="A235">
        <v>2024</v>
      </c>
      <c r="B235">
        <v>4</v>
      </c>
      <c r="C235" s="1" t="s">
        <v>71</v>
      </c>
      <c r="D235" s="1" t="s">
        <v>49</v>
      </c>
      <c r="E235">
        <v>40150</v>
      </c>
    </row>
    <row r="236" spans="1:5" x14ac:dyDescent="0.25">
      <c r="A236">
        <v>2024</v>
      </c>
      <c r="B236">
        <v>4</v>
      </c>
      <c r="C236" s="1" t="s">
        <v>71</v>
      </c>
      <c r="D236" s="1" t="s">
        <v>3954</v>
      </c>
      <c r="E236">
        <v>3229544</v>
      </c>
    </row>
    <row r="237" spans="1:5" x14ac:dyDescent="0.25">
      <c r="A237">
        <v>2024</v>
      </c>
      <c r="B237">
        <v>3</v>
      </c>
      <c r="C237" s="1" t="s">
        <v>71</v>
      </c>
      <c r="D237" s="1" t="s">
        <v>3386</v>
      </c>
      <c r="E237">
        <v>87700</v>
      </c>
    </row>
    <row r="238" spans="1:5" x14ac:dyDescent="0.25">
      <c r="A238">
        <v>2024</v>
      </c>
      <c r="B238">
        <v>4</v>
      </c>
      <c r="C238" s="1" t="s">
        <v>71</v>
      </c>
      <c r="D238" s="1" t="s">
        <v>75</v>
      </c>
      <c r="E238">
        <v>2407</v>
      </c>
    </row>
    <row r="239" spans="1:5" x14ac:dyDescent="0.25">
      <c r="A239">
        <v>2024</v>
      </c>
      <c r="B239">
        <v>4</v>
      </c>
      <c r="C239" s="1" t="s">
        <v>71</v>
      </c>
      <c r="D239" s="1" t="s">
        <v>87</v>
      </c>
      <c r="E239">
        <v>3149</v>
      </c>
    </row>
    <row r="240" spans="1:5" x14ac:dyDescent="0.25">
      <c r="A240">
        <v>2024</v>
      </c>
      <c r="B240">
        <v>4</v>
      </c>
      <c r="C240" s="1" t="s">
        <v>71</v>
      </c>
      <c r="D240" s="1" t="s">
        <v>100</v>
      </c>
      <c r="E240">
        <v>61.489999999999995</v>
      </c>
    </row>
    <row r="241" spans="1:5" x14ac:dyDescent="0.25">
      <c r="A241">
        <v>2024</v>
      </c>
      <c r="B241">
        <v>4</v>
      </c>
      <c r="C241" s="1" t="s">
        <v>71</v>
      </c>
      <c r="D241" s="1" t="s">
        <v>58</v>
      </c>
      <c r="E241">
        <v>179371.48</v>
      </c>
    </row>
    <row r="242" spans="1:5" x14ac:dyDescent="0.25">
      <c r="A242">
        <v>2024</v>
      </c>
      <c r="B242">
        <v>5</v>
      </c>
      <c r="C242" s="1" t="s">
        <v>71</v>
      </c>
      <c r="D242" s="1" t="s">
        <v>49</v>
      </c>
      <c r="E242">
        <v>40150</v>
      </c>
    </row>
    <row r="243" spans="1:5" x14ac:dyDescent="0.25">
      <c r="A243">
        <v>2024</v>
      </c>
      <c r="B243">
        <v>5</v>
      </c>
      <c r="C243" s="1" t="s">
        <v>71</v>
      </c>
      <c r="D243" s="1" t="s">
        <v>3954</v>
      </c>
      <c r="E243">
        <v>1433205</v>
      </c>
    </row>
    <row r="244" spans="1:5" x14ac:dyDescent="0.25">
      <c r="A244">
        <v>2024</v>
      </c>
      <c r="B244">
        <v>4</v>
      </c>
      <c r="C244" s="1" t="s">
        <v>71</v>
      </c>
      <c r="D244" s="1" t="s">
        <v>3386</v>
      </c>
      <c r="E244">
        <v>87700</v>
      </c>
    </row>
    <row r="245" spans="1:5" x14ac:dyDescent="0.25">
      <c r="A245">
        <v>2024</v>
      </c>
      <c r="B245">
        <v>4</v>
      </c>
      <c r="C245" s="1" t="s">
        <v>71</v>
      </c>
      <c r="D245" s="1" t="s">
        <v>72</v>
      </c>
      <c r="E245">
        <v>102176.28000000001</v>
      </c>
    </row>
    <row r="246" spans="1:5" x14ac:dyDescent="0.25">
      <c r="A246">
        <v>2023</v>
      </c>
      <c r="B246">
        <v>12</v>
      </c>
      <c r="C246" s="1" t="s">
        <v>71</v>
      </c>
      <c r="D246" s="1" t="s">
        <v>3965</v>
      </c>
      <c r="E246">
        <v>-759812.71</v>
      </c>
    </row>
    <row r="247" spans="1:5" x14ac:dyDescent="0.25">
      <c r="A247">
        <v>2024</v>
      </c>
      <c r="B247">
        <v>5</v>
      </c>
      <c r="C247" s="1" t="s">
        <v>71</v>
      </c>
      <c r="D247" s="1" t="s">
        <v>75</v>
      </c>
      <c r="E247">
        <v>1740.1699999999998</v>
      </c>
    </row>
    <row r="248" spans="1:5" x14ac:dyDescent="0.25">
      <c r="A248">
        <v>2024</v>
      </c>
      <c r="B248">
        <v>5</v>
      </c>
      <c r="C248" s="1" t="s">
        <v>71</v>
      </c>
      <c r="D248" s="1" t="s">
        <v>87</v>
      </c>
      <c r="E248">
        <v>88595.43</v>
      </c>
    </row>
    <row r="249" spans="1:5" x14ac:dyDescent="0.25">
      <c r="A249">
        <v>2024</v>
      </c>
      <c r="B249">
        <v>5</v>
      </c>
      <c r="C249" s="1" t="s">
        <v>71</v>
      </c>
      <c r="D249" s="1" t="s">
        <v>72</v>
      </c>
      <c r="E249">
        <v>93787.249999999985</v>
      </c>
    </row>
    <row r="250" spans="1:5" x14ac:dyDescent="0.25">
      <c r="A250">
        <v>2024</v>
      </c>
      <c r="B250">
        <v>5</v>
      </c>
      <c r="C250" s="1" t="s">
        <v>71</v>
      </c>
      <c r="D250" s="1" t="s">
        <v>100</v>
      </c>
      <c r="E250">
        <v>8591.69</v>
      </c>
    </row>
    <row r="251" spans="1:5" x14ac:dyDescent="0.25">
      <c r="A251">
        <v>2024</v>
      </c>
      <c r="B251">
        <v>5</v>
      </c>
      <c r="C251" s="1" t="s">
        <v>71</v>
      </c>
      <c r="D251" s="1" t="s">
        <v>3386</v>
      </c>
      <c r="E251">
        <v>125550</v>
      </c>
    </row>
    <row r="252" spans="1:5" x14ac:dyDescent="0.25">
      <c r="A252">
        <v>2024</v>
      </c>
      <c r="B252">
        <v>5</v>
      </c>
      <c r="C252" s="1" t="s">
        <v>71</v>
      </c>
      <c r="D252" s="1" t="s">
        <v>58</v>
      </c>
      <c r="E252">
        <v>80000</v>
      </c>
    </row>
    <row r="253" spans="1:5" x14ac:dyDescent="0.25">
      <c r="A253">
        <v>2024</v>
      </c>
      <c r="B253">
        <v>6</v>
      </c>
      <c r="C253" s="1" t="s">
        <v>71</v>
      </c>
      <c r="D253" s="1" t="s">
        <v>49</v>
      </c>
      <c r="E253">
        <v>40150</v>
      </c>
    </row>
    <row r="254" spans="1:5" x14ac:dyDescent="0.25">
      <c r="A254">
        <v>2024</v>
      </c>
      <c r="B254">
        <v>6</v>
      </c>
      <c r="C254" s="1" t="s">
        <v>71</v>
      </c>
      <c r="D254" s="1" t="s">
        <v>3954</v>
      </c>
      <c r="E254">
        <v>1427740</v>
      </c>
    </row>
    <row r="255" spans="1:5" x14ac:dyDescent="0.25">
      <c r="A255">
        <v>2024</v>
      </c>
      <c r="B255">
        <v>6</v>
      </c>
      <c r="C255" s="1" t="s">
        <v>71</v>
      </c>
      <c r="D255" s="1" t="s">
        <v>100</v>
      </c>
      <c r="E255">
        <v>1585.02</v>
      </c>
    </row>
    <row r="256" spans="1:5" x14ac:dyDescent="0.25">
      <c r="A256">
        <v>2024</v>
      </c>
      <c r="B256">
        <v>6</v>
      </c>
      <c r="C256" s="1" t="s">
        <v>71</v>
      </c>
      <c r="D256" s="1" t="s">
        <v>51</v>
      </c>
      <c r="E256">
        <v>19160.810000000001</v>
      </c>
    </row>
    <row r="257" spans="1:5" x14ac:dyDescent="0.25">
      <c r="A257">
        <v>2024</v>
      </c>
      <c r="B257">
        <v>6</v>
      </c>
      <c r="C257" s="1" t="s">
        <v>71</v>
      </c>
      <c r="D257" s="1" t="s">
        <v>87</v>
      </c>
      <c r="E257">
        <v>1744</v>
      </c>
    </row>
    <row r="258" spans="1:5" x14ac:dyDescent="0.25">
      <c r="A258">
        <v>2024</v>
      </c>
      <c r="B258">
        <v>6</v>
      </c>
      <c r="C258" s="1" t="s">
        <v>71</v>
      </c>
      <c r="D258" s="1" t="s">
        <v>75</v>
      </c>
      <c r="E258">
        <v>6364.7800000000016</v>
      </c>
    </row>
    <row r="259" spans="1:5" x14ac:dyDescent="0.25">
      <c r="A259">
        <v>2024</v>
      </c>
      <c r="B259">
        <v>6</v>
      </c>
      <c r="C259" s="1" t="s">
        <v>71</v>
      </c>
      <c r="D259" s="1" t="s">
        <v>58</v>
      </c>
      <c r="E259">
        <v>1404000</v>
      </c>
    </row>
    <row r="260" spans="1:5" x14ac:dyDescent="0.25">
      <c r="A260">
        <v>2024</v>
      </c>
      <c r="B260">
        <v>7</v>
      </c>
      <c r="C260" s="1" t="s">
        <v>71</v>
      </c>
      <c r="D260" s="1" t="s">
        <v>49</v>
      </c>
      <c r="E260">
        <v>40150</v>
      </c>
    </row>
    <row r="261" spans="1:5" x14ac:dyDescent="0.25">
      <c r="A261">
        <v>2024</v>
      </c>
      <c r="B261">
        <v>7</v>
      </c>
      <c r="C261" s="1" t="s">
        <v>71</v>
      </c>
      <c r="D261" s="1" t="s">
        <v>3954</v>
      </c>
      <c r="E261">
        <v>1430146</v>
      </c>
    </row>
    <row r="262" spans="1:5" x14ac:dyDescent="0.25">
      <c r="A262">
        <v>2024</v>
      </c>
      <c r="B262">
        <v>6</v>
      </c>
      <c r="C262" s="1" t="s">
        <v>71</v>
      </c>
      <c r="D262" s="1" t="s">
        <v>3386</v>
      </c>
      <c r="E262">
        <v>81650</v>
      </c>
    </row>
    <row r="263" spans="1:5" x14ac:dyDescent="0.25">
      <c r="A263">
        <v>2024</v>
      </c>
      <c r="B263">
        <v>6</v>
      </c>
      <c r="C263" s="1" t="s">
        <v>71</v>
      </c>
      <c r="D263" s="1" t="s">
        <v>72</v>
      </c>
      <c r="E263">
        <v>87139.669999999984</v>
      </c>
    </row>
    <row r="264" spans="1:5" x14ac:dyDescent="0.25">
      <c r="A264">
        <v>2024</v>
      </c>
      <c r="B264">
        <v>7</v>
      </c>
      <c r="C264" s="1" t="s">
        <v>71</v>
      </c>
      <c r="D264" s="1" t="s">
        <v>51</v>
      </c>
      <c r="E264">
        <v>210813.19999999998</v>
      </c>
    </row>
    <row r="265" spans="1:5" x14ac:dyDescent="0.25">
      <c r="A265">
        <v>2024</v>
      </c>
      <c r="B265">
        <v>7</v>
      </c>
      <c r="C265" s="1" t="s">
        <v>71</v>
      </c>
      <c r="D265" s="1" t="s">
        <v>75</v>
      </c>
      <c r="E265">
        <v>1869.15</v>
      </c>
    </row>
    <row r="266" spans="1:5" x14ac:dyDescent="0.25">
      <c r="A266">
        <v>2024</v>
      </c>
      <c r="B266">
        <v>7</v>
      </c>
      <c r="C266" s="1" t="s">
        <v>71</v>
      </c>
      <c r="D266" s="1" t="s">
        <v>87</v>
      </c>
      <c r="E266">
        <v>922</v>
      </c>
    </row>
    <row r="267" spans="1:5" x14ac:dyDescent="0.25">
      <c r="A267">
        <v>2024</v>
      </c>
      <c r="B267">
        <v>7</v>
      </c>
      <c r="C267" s="1" t="s">
        <v>71</v>
      </c>
      <c r="D267" s="1" t="s">
        <v>100</v>
      </c>
      <c r="E267">
        <v>0.04</v>
      </c>
    </row>
    <row r="268" spans="1:5" x14ac:dyDescent="0.25">
      <c r="A268">
        <v>2024</v>
      </c>
      <c r="B268">
        <v>8</v>
      </c>
      <c r="C268" s="1" t="s">
        <v>71</v>
      </c>
      <c r="D268" s="1" t="s">
        <v>49</v>
      </c>
      <c r="E268">
        <v>40150</v>
      </c>
    </row>
    <row r="269" spans="1:5" x14ac:dyDescent="0.25">
      <c r="A269">
        <v>2024</v>
      </c>
      <c r="B269">
        <v>8</v>
      </c>
      <c r="C269" s="1" t="s">
        <v>71</v>
      </c>
      <c r="D269" s="1" t="s">
        <v>3954</v>
      </c>
      <c r="E269">
        <v>1472332</v>
      </c>
    </row>
    <row r="270" spans="1:5" x14ac:dyDescent="0.25">
      <c r="A270">
        <v>2024</v>
      </c>
      <c r="B270">
        <v>7</v>
      </c>
      <c r="C270" s="1" t="s">
        <v>71</v>
      </c>
      <c r="D270" s="1" t="s">
        <v>3386</v>
      </c>
      <c r="E270">
        <v>81650</v>
      </c>
    </row>
    <row r="271" spans="1:5" x14ac:dyDescent="0.25">
      <c r="A271">
        <v>2024</v>
      </c>
      <c r="B271">
        <v>7</v>
      </c>
      <c r="C271" s="1" t="s">
        <v>71</v>
      </c>
      <c r="D271" s="1" t="s">
        <v>72</v>
      </c>
      <c r="E271">
        <v>84655</v>
      </c>
    </row>
    <row r="272" spans="1:5" x14ac:dyDescent="0.25">
      <c r="A272">
        <v>2024</v>
      </c>
      <c r="B272">
        <v>8</v>
      </c>
      <c r="C272" s="1" t="s">
        <v>71</v>
      </c>
      <c r="D272" s="1" t="s">
        <v>51</v>
      </c>
      <c r="E272">
        <v>43000.07</v>
      </c>
    </row>
    <row r="273" spans="1:5" x14ac:dyDescent="0.25">
      <c r="A273">
        <v>2024</v>
      </c>
      <c r="B273">
        <v>8</v>
      </c>
      <c r="C273" s="1" t="s">
        <v>71</v>
      </c>
      <c r="D273" s="1" t="s">
        <v>3386</v>
      </c>
      <c r="E273">
        <v>163215</v>
      </c>
    </row>
    <row r="274" spans="1:5" x14ac:dyDescent="0.25">
      <c r="A274">
        <v>2024</v>
      </c>
      <c r="B274">
        <v>8</v>
      </c>
      <c r="C274" s="1" t="s">
        <v>71</v>
      </c>
      <c r="D274" s="1" t="s">
        <v>100</v>
      </c>
      <c r="E274">
        <v>6080.7199999999993</v>
      </c>
    </row>
    <row r="275" spans="1:5" x14ac:dyDescent="0.25">
      <c r="A275">
        <v>2024</v>
      </c>
      <c r="B275">
        <v>8</v>
      </c>
      <c r="C275" s="1" t="s">
        <v>71</v>
      </c>
      <c r="D275" s="1" t="s">
        <v>75</v>
      </c>
      <c r="E275">
        <v>2189.73</v>
      </c>
    </row>
    <row r="276" spans="1:5" x14ac:dyDescent="0.25">
      <c r="A276">
        <v>2024</v>
      </c>
      <c r="B276">
        <v>8</v>
      </c>
      <c r="C276" s="1" t="s">
        <v>71</v>
      </c>
      <c r="D276" s="1" t="s">
        <v>72</v>
      </c>
      <c r="E276">
        <v>90302.840000000011</v>
      </c>
    </row>
    <row r="277" spans="1:5" x14ac:dyDescent="0.25">
      <c r="A277">
        <v>2024</v>
      </c>
      <c r="B277">
        <v>8</v>
      </c>
      <c r="C277" s="1" t="s">
        <v>71</v>
      </c>
      <c r="D277" s="1" t="s">
        <v>58</v>
      </c>
      <c r="E277">
        <v>321000</v>
      </c>
    </row>
    <row r="278" spans="1:5" x14ac:dyDescent="0.25">
      <c r="A278">
        <v>2024</v>
      </c>
      <c r="B278">
        <v>9</v>
      </c>
      <c r="C278" s="1" t="s">
        <v>71</v>
      </c>
      <c r="D278" s="1" t="s">
        <v>49</v>
      </c>
      <c r="E278">
        <v>40150</v>
      </c>
    </row>
    <row r="279" spans="1:5" x14ac:dyDescent="0.25">
      <c r="A279">
        <v>2024</v>
      </c>
      <c r="B279">
        <v>9</v>
      </c>
      <c r="C279" s="1" t="s">
        <v>71</v>
      </c>
      <c r="D279" s="1" t="s">
        <v>3954</v>
      </c>
      <c r="E279">
        <v>1495439.65</v>
      </c>
    </row>
    <row r="280" spans="1:5" x14ac:dyDescent="0.25">
      <c r="A280">
        <v>2024</v>
      </c>
      <c r="B280">
        <v>9</v>
      </c>
      <c r="C280" s="1" t="s">
        <v>71</v>
      </c>
      <c r="D280" s="1" t="s">
        <v>87</v>
      </c>
      <c r="E280">
        <v>1119</v>
      </c>
    </row>
    <row r="281" spans="1:5" x14ac:dyDescent="0.25">
      <c r="A281">
        <v>2024</v>
      </c>
      <c r="B281">
        <v>9</v>
      </c>
      <c r="C281" s="1" t="s">
        <v>71</v>
      </c>
      <c r="D281" s="1" t="s">
        <v>100</v>
      </c>
      <c r="E281">
        <v>5382.3600000000015</v>
      </c>
    </row>
    <row r="282" spans="1:5" x14ac:dyDescent="0.25">
      <c r="A282">
        <v>2024</v>
      </c>
      <c r="B282">
        <v>9</v>
      </c>
      <c r="C282" s="1" t="s">
        <v>71</v>
      </c>
      <c r="D282" s="1" t="s">
        <v>75</v>
      </c>
      <c r="E282">
        <v>2136.2799999999997</v>
      </c>
    </row>
    <row r="283" spans="1:5" x14ac:dyDescent="0.25">
      <c r="A283">
        <v>2024</v>
      </c>
      <c r="B283">
        <v>9</v>
      </c>
      <c r="C283" s="1" t="s">
        <v>71</v>
      </c>
      <c r="D283" s="1" t="s">
        <v>51</v>
      </c>
      <c r="E283">
        <v>8871.1299999999992</v>
      </c>
    </row>
    <row r="284" spans="1:5" x14ac:dyDescent="0.25">
      <c r="A284">
        <v>2024</v>
      </c>
      <c r="B284">
        <v>10</v>
      </c>
      <c r="C284" s="1" t="s">
        <v>71</v>
      </c>
      <c r="D284" s="1" t="s">
        <v>49</v>
      </c>
      <c r="E284">
        <v>40150</v>
      </c>
    </row>
    <row r="285" spans="1:5" x14ac:dyDescent="0.25">
      <c r="A285">
        <v>2024</v>
      </c>
      <c r="B285">
        <v>10</v>
      </c>
      <c r="C285" s="1" t="s">
        <v>71</v>
      </c>
      <c r="D285" s="1" t="s">
        <v>3954</v>
      </c>
      <c r="E285">
        <v>1472158</v>
      </c>
    </row>
    <row r="286" spans="1:5" x14ac:dyDescent="0.25">
      <c r="A286">
        <v>2024</v>
      </c>
      <c r="B286">
        <v>9</v>
      </c>
      <c r="C286" s="1" t="s">
        <v>71</v>
      </c>
      <c r="D286" s="1" t="s">
        <v>3386</v>
      </c>
      <c r="E286">
        <v>81650</v>
      </c>
    </row>
    <row r="287" spans="1:5" x14ac:dyDescent="0.25">
      <c r="A287">
        <v>2024</v>
      </c>
      <c r="B287">
        <v>9</v>
      </c>
      <c r="C287" s="1" t="s">
        <v>71</v>
      </c>
      <c r="D287" s="1" t="s">
        <v>72</v>
      </c>
      <c r="E287">
        <v>85131.38</v>
      </c>
    </row>
    <row r="288" spans="1:5" x14ac:dyDescent="0.25">
      <c r="A288">
        <v>2024</v>
      </c>
      <c r="B288">
        <v>10</v>
      </c>
      <c r="C288" s="1" t="s">
        <v>71</v>
      </c>
      <c r="D288" s="1" t="s">
        <v>51</v>
      </c>
      <c r="E288">
        <v>63905.740000000005</v>
      </c>
    </row>
    <row r="289" spans="1:5" x14ac:dyDescent="0.25">
      <c r="A289">
        <v>2024</v>
      </c>
      <c r="B289">
        <v>10</v>
      </c>
      <c r="C289" s="1" t="s">
        <v>71</v>
      </c>
      <c r="D289" s="1" t="s">
        <v>75</v>
      </c>
      <c r="E289">
        <v>1719.5100000000004</v>
      </c>
    </row>
    <row r="290" spans="1:5" x14ac:dyDescent="0.25">
      <c r="A290">
        <v>2024</v>
      </c>
      <c r="B290">
        <v>10</v>
      </c>
      <c r="C290" s="1" t="s">
        <v>71</v>
      </c>
      <c r="D290" s="1" t="s">
        <v>87</v>
      </c>
      <c r="E290">
        <v>1872</v>
      </c>
    </row>
    <row r="291" spans="1:5" x14ac:dyDescent="0.25">
      <c r="A291">
        <v>2024</v>
      </c>
      <c r="B291">
        <v>10</v>
      </c>
      <c r="C291" s="1" t="s">
        <v>71</v>
      </c>
      <c r="D291" s="1" t="s">
        <v>100</v>
      </c>
      <c r="E291">
        <v>253.73000000000002</v>
      </c>
    </row>
    <row r="292" spans="1:5" x14ac:dyDescent="0.25">
      <c r="A292">
        <v>2024</v>
      </c>
      <c r="B292">
        <v>11</v>
      </c>
      <c r="C292" s="1" t="s">
        <v>71</v>
      </c>
      <c r="D292" s="1" t="s">
        <v>49</v>
      </c>
      <c r="E292">
        <v>40150</v>
      </c>
    </row>
    <row r="293" spans="1:5" x14ac:dyDescent="0.25">
      <c r="A293">
        <v>2024</v>
      </c>
      <c r="B293">
        <v>11</v>
      </c>
      <c r="C293" s="1" t="s">
        <v>71</v>
      </c>
      <c r="D293" s="1" t="s">
        <v>3954</v>
      </c>
      <c r="E293">
        <v>1471498</v>
      </c>
    </row>
    <row r="294" spans="1:5" x14ac:dyDescent="0.25">
      <c r="A294">
        <v>2024</v>
      </c>
      <c r="B294">
        <v>10</v>
      </c>
      <c r="C294" s="1" t="s">
        <v>71</v>
      </c>
      <c r="D294" s="1" t="s">
        <v>3386</v>
      </c>
      <c r="E294">
        <v>81650</v>
      </c>
    </row>
    <row r="295" spans="1:5" x14ac:dyDescent="0.25">
      <c r="A295">
        <v>2024</v>
      </c>
      <c r="B295">
        <v>10</v>
      </c>
      <c r="C295" s="1" t="s">
        <v>71</v>
      </c>
      <c r="D295" s="1" t="s">
        <v>72</v>
      </c>
      <c r="E295">
        <v>84867.17</v>
      </c>
    </row>
    <row r="296" spans="1:5" x14ac:dyDescent="0.25">
      <c r="A296">
        <v>2024</v>
      </c>
      <c r="B296">
        <v>11</v>
      </c>
      <c r="C296" s="1" t="s">
        <v>71</v>
      </c>
      <c r="D296" s="1" t="s">
        <v>51</v>
      </c>
      <c r="E296">
        <v>39112.22</v>
      </c>
    </row>
    <row r="297" spans="1:5" x14ac:dyDescent="0.25">
      <c r="A297">
        <v>2024</v>
      </c>
      <c r="B297">
        <v>11</v>
      </c>
      <c r="C297" s="1" t="s">
        <v>71</v>
      </c>
      <c r="D297" s="1" t="s">
        <v>75</v>
      </c>
      <c r="E297">
        <v>2001.51</v>
      </c>
    </row>
    <row r="298" spans="1:5" x14ac:dyDescent="0.25">
      <c r="A298">
        <v>2024</v>
      </c>
      <c r="B298">
        <v>11</v>
      </c>
      <c r="C298" s="1" t="s">
        <v>71</v>
      </c>
      <c r="D298" s="1" t="s">
        <v>72</v>
      </c>
      <c r="E298">
        <v>86620.39</v>
      </c>
    </row>
    <row r="299" spans="1:5" x14ac:dyDescent="0.25">
      <c r="A299">
        <v>2024</v>
      </c>
      <c r="B299">
        <v>11</v>
      </c>
      <c r="C299" s="1" t="s">
        <v>71</v>
      </c>
      <c r="D299" s="1" t="s">
        <v>100</v>
      </c>
      <c r="E299">
        <v>14769.66</v>
      </c>
    </row>
    <row r="300" spans="1:5" x14ac:dyDescent="0.25">
      <c r="A300">
        <v>2024</v>
      </c>
      <c r="B300">
        <v>11</v>
      </c>
      <c r="C300" s="1" t="s">
        <v>71</v>
      </c>
      <c r="D300" s="1" t="s">
        <v>87</v>
      </c>
      <c r="E300">
        <v>760</v>
      </c>
    </row>
    <row r="301" spans="1:5" x14ac:dyDescent="0.25">
      <c r="A301">
        <v>2024</v>
      </c>
      <c r="B301">
        <v>11</v>
      </c>
      <c r="C301" s="1" t="s">
        <v>71</v>
      </c>
      <c r="D301" s="1" t="s">
        <v>3386</v>
      </c>
      <c r="E301">
        <v>88850</v>
      </c>
    </row>
    <row r="302" spans="1:5" x14ac:dyDescent="0.25">
      <c r="A302">
        <v>2024</v>
      </c>
      <c r="B302">
        <v>12</v>
      </c>
      <c r="C302" s="1" t="s">
        <v>71</v>
      </c>
      <c r="D302" s="1" t="s">
        <v>49</v>
      </c>
      <c r="E302">
        <v>40150</v>
      </c>
    </row>
    <row r="303" spans="1:5" x14ac:dyDescent="0.25">
      <c r="A303">
        <v>2024</v>
      </c>
      <c r="B303">
        <v>12</v>
      </c>
      <c r="C303" s="1" t="s">
        <v>71</v>
      </c>
      <c r="D303" s="1" t="s">
        <v>3954</v>
      </c>
      <c r="E303">
        <v>1471351</v>
      </c>
    </row>
    <row r="304" spans="1:5" x14ac:dyDescent="0.25">
      <c r="A304">
        <v>2024</v>
      </c>
      <c r="B304">
        <v>12</v>
      </c>
      <c r="C304" s="1" t="s">
        <v>71</v>
      </c>
      <c r="D304" s="1" t="s">
        <v>87</v>
      </c>
      <c r="E304">
        <v>1904.5</v>
      </c>
    </row>
    <row r="305" spans="1:5" x14ac:dyDescent="0.25">
      <c r="A305">
        <v>2024</v>
      </c>
      <c r="B305">
        <v>12</v>
      </c>
      <c r="C305" s="1" t="s">
        <v>71</v>
      </c>
      <c r="D305" s="1" t="s">
        <v>58</v>
      </c>
      <c r="E305">
        <v>747760</v>
      </c>
    </row>
    <row r="306" spans="1:5" x14ac:dyDescent="0.25">
      <c r="A306">
        <v>2024</v>
      </c>
      <c r="B306">
        <v>12</v>
      </c>
      <c r="C306" s="1" t="s">
        <v>71</v>
      </c>
      <c r="D306" s="1" t="s">
        <v>75</v>
      </c>
      <c r="E306">
        <v>2405.67</v>
      </c>
    </row>
    <row r="307" spans="1:5" x14ac:dyDescent="0.25">
      <c r="A307">
        <v>2024</v>
      </c>
      <c r="B307">
        <v>12</v>
      </c>
      <c r="C307" s="1" t="s">
        <v>71</v>
      </c>
      <c r="D307" s="1" t="s">
        <v>51</v>
      </c>
      <c r="E307">
        <v>112122.58</v>
      </c>
    </row>
    <row r="308" spans="1:5" x14ac:dyDescent="0.25">
      <c r="A308">
        <v>2024</v>
      </c>
      <c r="B308">
        <v>12</v>
      </c>
      <c r="C308" s="1" t="s">
        <v>71</v>
      </c>
      <c r="D308" s="1" t="s">
        <v>72</v>
      </c>
      <c r="E308">
        <v>86850.819999999992</v>
      </c>
    </row>
    <row r="309" spans="1:5" x14ac:dyDescent="0.25">
      <c r="A309">
        <v>2024</v>
      </c>
      <c r="B309">
        <v>12</v>
      </c>
      <c r="C309" s="1" t="s">
        <v>71</v>
      </c>
      <c r="D309" s="1" t="s">
        <v>100</v>
      </c>
      <c r="E309">
        <v>337.30999999999995</v>
      </c>
    </row>
    <row r="310" spans="1:5" x14ac:dyDescent="0.25">
      <c r="A310">
        <v>2024</v>
      </c>
      <c r="B310">
        <v>12</v>
      </c>
      <c r="C310" s="1" t="s">
        <v>71</v>
      </c>
      <c r="D310" s="1" t="s">
        <v>3386</v>
      </c>
      <c r="E310">
        <v>81650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F2D3A-737F-44D8-AC8F-606A115B7539}">
  <dimension ref="A1:E102"/>
  <sheetViews>
    <sheetView tabSelected="1" workbookViewId="0">
      <selection activeCell="F11" sqref="A11:F11"/>
    </sheetView>
  </sheetViews>
  <sheetFormatPr defaultRowHeight="16.5" x14ac:dyDescent="0.25"/>
  <cols>
    <col min="1" max="1" width="8" bestFit="1" customWidth="1"/>
    <col min="2" max="2" width="9.5" bestFit="1" customWidth="1"/>
    <col min="3" max="3" width="16.875" bestFit="1" customWidth="1"/>
    <col min="4" max="4" width="18.625" bestFit="1" customWidth="1"/>
    <col min="5" max="5" width="11.625" bestFit="1" customWidth="1"/>
    <col min="6" max="9" width="11.875" bestFit="1" customWidth="1"/>
    <col min="10" max="13" width="13.125" bestFit="1" customWidth="1"/>
    <col min="14" max="14" width="8" bestFit="1" customWidth="1"/>
    <col min="15" max="15" width="9.5" bestFit="1" customWidth="1"/>
    <col min="16" max="16" width="16.875" bestFit="1" customWidth="1"/>
    <col min="17" max="17" width="18.625" bestFit="1" customWidth="1"/>
    <col min="18" max="18" width="12.375" bestFit="1" customWidth="1"/>
  </cols>
  <sheetData>
    <row r="1" spans="1:5" x14ac:dyDescent="0.25">
      <c r="A1" t="s">
        <v>96</v>
      </c>
      <c r="B1" t="s">
        <v>97</v>
      </c>
      <c r="C1" t="s">
        <v>65</v>
      </c>
      <c r="D1" t="s">
        <v>64</v>
      </c>
      <c r="E1" t="s">
        <v>98</v>
      </c>
    </row>
    <row r="2" spans="1:5" x14ac:dyDescent="0.25">
      <c r="A2">
        <v>2023</v>
      </c>
      <c r="B2">
        <v>1</v>
      </c>
      <c r="C2" s="1" t="s">
        <v>68</v>
      </c>
      <c r="D2" s="1" t="s">
        <v>35</v>
      </c>
      <c r="E2">
        <v>237.14</v>
      </c>
    </row>
    <row r="3" spans="1:5" x14ac:dyDescent="0.25">
      <c r="A3">
        <v>2023</v>
      </c>
      <c r="B3">
        <v>1</v>
      </c>
      <c r="C3" s="1" t="s">
        <v>68</v>
      </c>
      <c r="D3" s="1" t="s">
        <v>74</v>
      </c>
      <c r="E3">
        <v>0.01</v>
      </c>
    </row>
    <row r="4" spans="1:5" x14ac:dyDescent="0.25">
      <c r="A4">
        <v>2023</v>
      </c>
      <c r="B4">
        <v>1</v>
      </c>
      <c r="C4" s="1" t="s">
        <v>68</v>
      </c>
      <c r="D4" s="1" t="s">
        <v>101</v>
      </c>
      <c r="E4">
        <v>55711.619999999995</v>
      </c>
    </row>
    <row r="5" spans="1:5" x14ac:dyDescent="0.25">
      <c r="A5">
        <v>2023</v>
      </c>
      <c r="B5">
        <v>2</v>
      </c>
      <c r="C5" s="1" t="s">
        <v>68</v>
      </c>
      <c r="D5" s="1" t="s">
        <v>74</v>
      </c>
      <c r="E5">
        <v>6657.78</v>
      </c>
    </row>
    <row r="6" spans="1:5" x14ac:dyDescent="0.25">
      <c r="A6">
        <v>2023</v>
      </c>
      <c r="B6">
        <v>1</v>
      </c>
      <c r="C6" s="1" t="s">
        <v>68</v>
      </c>
      <c r="D6" s="1" t="s">
        <v>21</v>
      </c>
      <c r="E6">
        <v>138.82</v>
      </c>
    </row>
    <row r="7" spans="1:5" x14ac:dyDescent="0.25">
      <c r="A7">
        <v>2023</v>
      </c>
      <c r="B7">
        <v>1</v>
      </c>
      <c r="C7" s="1" t="s">
        <v>68</v>
      </c>
      <c r="D7" s="1" t="s">
        <v>19</v>
      </c>
      <c r="E7">
        <v>1445893.2000000002</v>
      </c>
    </row>
    <row r="8" spans="1:5" x14ac:dyDescent="0.25">
      <c r="A8">
        <v>2023</v>
      </c>
      <c r="B8">
        <v>2</v>
      </c>
      <c r="C8" s="1" t="s">
        <v>68</v>
      </c>
      <c r="D8" s="1" t="s">
        <v>19</v>
      </c>
      <c r="E8">
        <v>1592480.3300000003</v>
      </c>
    </row>
    <row r="9" spans="1:5" x14ac:dyDescent="0.25">
      <c r="A9">
        <v>2023</v>
      </c>
      <c r="B9">
        <v>2</v>
      </c>
      <c r="C9" s="1" t="s">
        <v>68</v>
      </c>
      <c r="D9" s="1" t="s">
        <v>101</v>
      </c>
      <c r="E9">
        <v>57407.7</v>
      </c>
    </row>
    <row r="10" spans="1:5" x14ac:dyDescent="0.25">
      <c r="A10">
        <v>2023</v>
      </c>
      <c r="B10">
        <v>2</v>
      </c>
      <c r="C10" s="1" t="s">
        <v>68</v>
      </c>
      <c r="D10" s="1" t="s">
        <v>21</v>
      </c>
      <c r="E10">
        <v>88.28</v>
      </c>
    </row>
    <row r="11" spans="1:5" x14ac:dyDescent="0.25">
      <c r="A11">
        <v>2023</v>
      </c>
      <c r="B11">
        <v>3</v>
      </c>
      <c r="C11" s="1" t="s">
        <v>68</v>
      </c>
      <c r="D11" s="1" t="s">
        <v>74</v>
      </c>
      <c r="E11">
        <v>58930.16</v>
      </c>
    </row>
    <row r="12" spans="1:5" x14ac:dyDescent="0.25">
      <c r="A12">
        <v>2023</v>
      </c>
      <c r="B12">
        <v>3</v>
      </c>
      <c r="C12" s="1" t="s">
        <v>68</v>
      </c>
      <c r="D12" s="1" t="s">
        <v>21</v>
      </c>
      <c r="E12">
        <v>129.72999999999999</v>
      </c>
    </row>
    <row r="13" spans="1:5" x14ac:dyDescent="0.25">
      <c r="A13">
        <v>2023</v>
      </c>
      <c r="B13">
        <v>3</v>
      </c>
      <c r="C13" s="1" t="s">
        <v>68</v>
      </c>
      <c r="D13" s="1" t="s">
        <v>101</v>
      </c>
      <c r="E13">
        <v>92691.13</v>
      </c>
    </row>
    <row r="14" spans="1:5" x14ac:dyDescent="0.25">
      <c r="A14">
        <v>2023</v>
      </c>
      <c r="B14">
        <v>3</v>
      </c>
      <c r="C14" s="1" t="s">
        <v>68</v>
      </c>
      <c r="D14" s="1" t="s">
        <v>19</v>
      </c>
      <c r="E14">
        <v>1681557.1800000004</v>
      </c>
    </row>
    <row r="15" spans="1:5" x14ac:dyDescent="0.25">
      <c r="A15">
        <v>2023</v>
      </c>
      <c r="B15">
        <v>4</v>
      </c>
      <c r="C15" s="1" t="s">
        <v>68</v>
      </c>
      <c r="D15" s="1" t="s">
        <v>21</v>
      </c>
      <c r="E15">
        <v>2302581.3400000003</v>
      </c>
    </row>
    <row r="16" spans="1:5" x14ac:dyDescent="0.25">
      <c r="A16">
        <v>2023</v>
      </c>
      <c r="B16">
        <v>4</v>
      </c>
      <c r="C16" s="1" t="s">
        <v>68</v>
      </c>
      <c r="D16" s="1" t="s">
        <v>74</v>
      </c>
      <c r="E16">
        <v>0.04</v>
      </c>
    </row>
    <row r="17" spans="1:5" x14ac:dyDescent="0.25">
      <c r="A17">
        <v>2023</v>
      </c>
      <c r="B17">
        <v>4</v>
      </c>
      <c r="C17" s="1" t="s">
        <v>68</v>
      </c>
      <c r="D17" s="1" t="s">
        <v>101</v>
      </c>
      <c r="E17">
        <v>31118.5</v>
      </c>
    </row>
    <row r="18" spans="1:5" x14ac:dyDescent="0.25">
      <c r="A18">
        <v>2023</v>
      </c>
      <c r="B18">
        <v>4</v>
      </c>
      <c r="C18" s="1" t="s">
        <v>68</v>
      </c>
      <c r="D18" s="1" t="s">
        <v>19</v>
      </c>
      <c r="E18">
        <v>1719192.9499999997</v>
      </c>
    </row>
    <row r="19" spans="1:5" x14ac:dyDescent="0.25">
      <c r="A19">
        <v>2023</v>
      </c>
      <c r="B19">
        <v>5</v>
      </c>
      <c r="C19" s="1" t="s">
        <v>68</v>
      </c>
      <c r="D19" s="1" t="s">
        <v>74</v>
      </c>
      <c r="E19">
        <v>0.02</v>
      </c>
    </row>
    <row r="20" spans="1:5" x14ac:dyDescent="0.25">
      <c r="A20">
        <v>2023</v>
      </c>
      <c r="B20">
        <v>5</v>
      </c>
      <c r="C20" s="1" t="s">
        <v>68</v>
      </c>
      <c r="D20" s="1" t="s">
        <v>21</v>
      </c>
      <c r="E20">
        <v>1065472.46</v>
      </c>
    </row>
    <row r="21" spans="1:5" x14ac:dyDescent="0.25">
      <c r="A21">
        <v>2023</v>
      </c>
      <c r="B21">
        <v>5</v>
      </c>
      <c r="C21" s="1" t="s">
        <v>68</v>
      </c>
      <c r="D21" s="1" t="s">
        <v>101</v>
      </c>
      <c r="E21">
        <v>171245.9</v>
      </c>
    </row>
    <row r="22" spans="1:5" x14ac:dyDescent="0.25">
      <c r="A22">
        <v>2023</v>
      </c>
      <c r="B22">
        <v>5</v>
      </c>
      <c r="C22" s="1" t="s">
        <v>68</v>
      </c>
      <c r="D22" s="1" t="s">
        <v>19</v>
      </c>
      <c r="E22">
        <v>1777655.9600000002</v>
      </c>
    </row>
    <row r="23" spans="1:5" x14ac:dyDescent="0.25">
      <c r="A23">
        <v>2023</v>
      </c>
      <c r="B23">
        <v>6</v>
      </c>
      <c r="C23" s="1" t="s">
        <v>68</v>
      </c>
      <c r="D23" s="1" t="s">
        <v>21</v>
      </c>
      <c r="E23">
        <v>1057813.3</v>
      </c>
    </row>
    <row r="24" spans="1:5" x14ac:dyDescent="0.25">
      <c r="A24">
        <v>2023</v>
      </c>
      <c r="B24">
        <v>6</v>
      </c>
      <c r="C24" s="1" t="s">
        <v>68</v>
      </c>
      <c r="D24" s="1" t="s">
        <v>101</v>
      </c>
      <c r="E24">
        <v>32267.200000000001</v>
      </c>
    </row>
    <row r="25" spans="1:5" x14ac:dyDescent="0.25">
      <c r="A25">
        <v>2023</v>
      </c>
      <c r="B25">
        <v>6</v>
      </c>
      <c r="C25" s="1" t="s">
        <v>68</v>
      </c>
      <c r="D25" s="1" t="s">
        <v>19</v>
      </c>
      <c r="E25">
        <v>1807886.7199999997</v>
      </c>
    </row>
    <row r="26" spans="1:5" x14ac:dyDescent="0.25">
      <c r="A26">
        <v>2023</v>
      </c>
      <c r="B26">
        <v>7</v>
      </c>
      <c r="C26" s="1" t="s">
        <v>68</v>
      </c>
      <c r="D26" s="1" t="s">
        <v>21</v>
      </c>
      <c r="E26">
        <v>6852229.8199999994</v>
      </c>
    </row>
    <row r="27" spans="1:5" x14ac:dyDescent="0.25">
      <c r="A27">
        <v>2023</v>
      </c>
      <c r="B27">
        <v>7</v>
      </c>
      <c r="C27" s="1" t="s">
        <v>68</v>
      </c>
      <c r="D27" s="1" t="s">
        <v>101</v>
      </c>
      <c r="E27">
        <v>32267.200000000001</v>
      </c>
    </row>
    <row r="28" spans="1:5" x14ac:dyDescent="0.25">
      <c r="A28">
        <v>2023</v>
      </c>
      <c r="B28">
        <v>7</v>
      </c>
      <c r="C28" s="1" t="s">
        <v>68</v>
      </c>
      <c r="D28" s="1" t="s">
        <v>74</v>
      </c>
      <c r="E28">
        <v>0.03</v>
      </c>
    </row>
    <row r="29" spans="1:5" x14ac:dyDescent="0.25">
      <c r="A29">
        <v>2023</v>
      </c>
      <c r="B29">
        <v>7</v>
      </c>
      <c r="C29" s="1" t="s">
        <v>68</v>
      </c>
      <c r="D29" s="1" t="s">
        <v>19</v>
      </c>
      <c r="E29">
        <v>1827493.8900000001</v>
      </c>
    </row>
    <row r="30" spans="1:5" x14ac:dyDescent="0.25">
      <c r="A30">
        <v>2023</v>
      </c>
      <c r="B30">
        <v>8</v>
      </c>
      <c r="C30" s="1" t="s">
        <v>68</v>
      </c>
      <c r="D30" s="1" t="s">
        <v>74</v>
      </c>
      <c r="E30">
        <v>55.239999999999995</v>
      </c>
    </row>
    <row r="31" spans="1:5" x14ac:dyDescent="0.25">
      <c r="A31">
        <v>2023</v>
      </c>
      <c r="B31">
        <v>8</v>
      </c>
      <c r="C31" s="1" t="s">
        <v>68</v>
      </c>
      <c r="D31" s="1" t="s">
        <v>21</v>
      </c>
      <c r="E31">
        <v>1198295.8600000001</v>
      </c>
    </row>
    <row r="32" spans="1:5" x14ac:dyDescent="0.25">
      <c r="A32">
        <v>2023</v>
      </c>
      <c r="B32">
        <v>8</v>
      </c>
      <c r="C32" s="1" t="s">
        <v>68</v>
      </c>
      <c r="D32" s="1" t="s">
        <v>101</v>
      </c>
      <c r="E32">
        <v>44905.67</v>
      </c>
    </row>
    <row r="33" spans="1:5" x14ac:dyDescent="0.25">
      <c r="A33">
        <v>2023</v>
      </c>
      <c r="B33">
        <v>8</v>
      </c>
      <c r="C33" s="1" t="s">
        <v>68</v>
      </c>
      <c r="D33" s="1" t="s">
        <v>19</v>
      </c>
      <c r="E33">
        <v>1858692.8300000005</v>
      </c>
    </row>
    <row r="34" spans="1:5" x14ac:dyDescent="0.25">
      <c r="A34">
        <v>2023</v>
      </c>
      <c r="B34">
        <v>8</v>
      </c>
      <c r="C34" s="1" t="s">
        <v>68</v>
      </c>
      <c r="D34" s="1" t="s">
        <v>35</v>
      </c>
      <c r="E34">
        <v>2023</v>
      </c>
    </row>
    <row r="35" spans="1:5" x14ac:dyDescent="0.25">
      <c r="A35">
        <v>2023</v>
      </c>
      <c r="B35">
        <v>9</v>
      </c>
      <c r="C35" s="1" t="s">
        <v>68</v>
      </c>
      <c r="D35" s="1" t="s">
        <v>101</v>
      </c>
      <c r="E35">
        <v>30676.61</v>
      </c>
    </row>
    <row r="36" spans="1:5" x14ac:dyDescent="0.25">
      <c r="A36">
        <v>2023</v>
      </c>
      <c r="B36">
        <v>9</v>
      </c>
      <c r="C36" s="1" t="s">
        <v>68</v>
      </c>
      <c r="D36" s="1" t="s">
        <v>21</v>
      </c>
      <c r="E36">
        <v>1196343.2999999998</v>
      </c>
    </row>
    <row r="37" spans="1:5" x14ac:dyDescent="0.25">
      <c r="A37">
        <v>2023</v>
      </c>
      <c r="B37">
        <v>9</v>
      </c>
      <c r="C37" s="1" t="s">
        <v>68</v>
      </c>
      <c r="D37" s="1" t="s">
        <v>74</v>
      </c>
      <c r="E37">
        <v>22304.860000000008</v>
      </c>
    </row>
    <row r="38" spans="1:5" x14ac:dyDescent="0.25">
      <c r="A38">
        <v>2023</v>
      </c>
      <c r="B38">
        <v>9</v>
      </c>
      <c r="C38" s="1" t="s">
        <v>68</v>
      </c>
      <c r="D38" s="1" t="s">
        <v>35</v>
      </c>
      <c r="E38">
        <v>200</v>
      </c>
    </row>
    <row r="39" spans="1:5" x14ac:dyDescent="0.25">
      <c r="A39">
        <v>2023</v>
      </c>
      <c r="B39">
        <v>9</v>
      </c>
      <c r="C39" s="1" t="s">
        <v>68</v>
      </c>
      <c r="D39" s="1" t="s">
        <v>19</v>
      </c>
      <c r="E39">
        <v>1888921.1199999994</v>
      </c>
    </row>
    <row r="40" spans="1:5" x14ac:dyDescent="0.25">
      <c r="A40">
        <v>2023</v>
      </c>
      <c r="B40">
        <v>10</v>
      </c>
      <c r="C40" s="1" t="s">
        <v>68</v>
      </c>
      <c r="D40" s="1" t="s">
        <v>21</v>
      </c>
      <c r="E40">
        <v>7496025.4199999999</v>
      </c>
    </row>
    <row r="41" spans="1:5" x14ac:dyDescent="0.25">
      <c r="A41">
        <v>2023</v>
      </c>
      <c r="B41">
        <v>10</v>
      </c>
      <c r="C41" s="1" t="s">
        <v>68</v>
      </c>
      <c r="D41" s="1" t="s">
        <v>101</v>
      </c>
      <c r="E41">
        <v>29716.13</v>
      </c>
    </row>
    <row r="42" spans="1:5" x14ac:dyDescent="0.25">
      <c r="A42">
        <v>2023</v>
      </c>
      <c r="B42">
        <v>10</v>
      </c>
      <c r="C42" s="1" t="s">
        <v>68</v>
      </c>
      <c r="D42" s="1" t="s">
        <v>19</v>
      </c>
      <c r="E42">
        <v>1900915.2499999998</v>
      </c>
    </row>
    <row r="43" spans="1:5" x14ac:dyDescent="0.25">
      <c r="A43">
        <v>2023</v>
      </c>
      <c r="B43">
        <v>11</v>
      </c>
      <c r="C43" s="1" t="s">
        <v>68</v>
      </c>
      <c r="D43" s="1" t="s">
        <v>74</v>
      </c>
      <c r="E43">
        <v>18.020000000000003</v>
      </c>
    </row>
    <row r="44" spans="1:5" x14ac:dyDescent="0.25">
      <c r="A44">
        <v>2023</v>
      </c>
      <c r="B44">
        <v>11</v>
      </c>
      <c r="C44" s="1" t="s">
        <v>68</v>
      </c>
      <c r="D44" s="1" t="s">
        <v>21</v>
      </c>
      <c r="E44">
        <v>1271737.6300000001</v>
      </c>
    </row>
    <row r="45" spans="1:5" x14ac:dyDescent="0.25">
      <c r="A45">
        <v>2023</v>
      </c>
      <c r="B45">
        <v>11</v>
      </c>
      <c r="C45" s="1" t="s">
        <v>68</v>
      </c>
      <c r="D45" s="1" t="s">
        <v>101</v>
      </c>
      <c r="E45">
        <v>32900</v>
      </c>
    </row>
    <row r="46" spans="1:5" x14ac:dyDescent="0.25">
      <c r="A46">
        <v>2023</v>
      </c>
      <c r="B46">
        <v>11</v>
      </c>
      <c r="C46" s="1" t="s">
        <v>68</v>
      </c>
      <c r="D46" s="1" t="s">
        <v>19</v>
      </c>
      <c r="E46">
        <v>1921905.21</v>
      </c>
    </row>
    <row r="47" spans="1:5" x14ac:dyDescent="0.25">
      <c r="A47">
        <v>2023</v>
      </c>
      <c r="B47">
        <v>12</v>
      </c>
      <c r="C47" s="1" t="s">
        <v>68</v>
      </c>
      <c r="D47" s="1" t="s">
        <v>74</v>
      </c>
      <c r="E47">
        <v>2875.6700000000019</v>
      </c>
    </row>
    <row r="48" spans="1:5" x14ac:dyDescent="0.25">
      <c r="A48">
        <v>2023</v>
      </c>
      <c r="B48">
        <v>12</v>
      </c>
      <c r="C48" s="1" t="s">
        <v>68</v>
      </c>
      <c r="D48" s="1" t="s">
        <v>35</v>
      </c>
      <c r="E48">
        <v>62400</v>
      </c>
    </row>
    <row r="49" spans="1:5" x14ac:dyDescent="0.25">
      <c r="A49">
        <v>2023</v>
      </c>
      <c r="B49">
        <v>12</v>
      </c>
      <c r="C49" s="1" t="s">
        <v>68</v>
      </c>
      <c r="D49" s="1" t="s">
        <v>101</v>
      </c>
      <c r="E49">
        <v>37010.74</v>
      </c>
    </row>
    <row r="50" spans="1:5" x14ac:dyDescent="0.25">
      <c r="A50">
        <v>2023</v>
      </c>
      <c r="B50">
        <v>12</v>
      </c>
      <c r="C50" s="1" t="s">
        <v>68</v>
      </c>
      <c r="D50" s="1" t="s">
        <v>21</v>
      </c>
      <c r="E50">
        <v>7021319.6600000001</v>
      </c>
    </row>
    <row r="51" spans="1:5" x14ac:dyDescent="0.25">
      <c r="A51">
        <v>2023</v>
      </c>
      <c r="B51">
        <v>12</v>
      </c>
      <c r="C51" s="1" t="s">
        <v>68</v>
      </c>
      <c r="D51" s="1" t="s">
        <v>19</v>
      </c>
      <c r="E51">
        <v>1886584.26</v>
      </c>
    </row>
    <row r="52" spans="1:5" x14ac:dyDescent="0.25">
      <c r="A52">
        <v>2024</v>
      </c>
      <c r="B52">
        <v>1</v>
      </c>
      <c r="C52" s="1" t="s">
        <v>68</v>
      </c>
      <c r="D52" s="1" t="s">
        <v>21</v>
      </c>
      <c r="E52">
        <v>1375447.5199999986</v>
      </c>
    </row>
    <row r="53" spans="1:5" x14ac:dyDescent="0.25">
      <c r="A53">
        <v>2024</v>
      </c>
      <c r="B53">
        <v>1</v>
      </c>
      <c r="C53" s="1" t="s">
        <v>68</v>
      </c>
      <c r="D53" s="1" t="s">
        <v>101</v>
      </c>
      <c r="E53">
        <v>33887</v>
      </c>
    </row>
    <row r="54" spans="1:5" x14ac:dyDescent="0.25">
      <c r="A54">
        <v>2024</v>
      </c>
      <c r="B54">
        <v>1</v>
      </c>
      <c r="C54" s="1" t="s">
        <v>68</v>
      </c>
      <c r="D54" s="1" t="s">
        <v>74</v>
      </c>
      <c r="E54">
        <v>0.04</v>
      </c>
    </row>
    <row r="55" spans="1:5" x14ac:dyDescent="0.25">
      <c r="A55">
        <v>2024</v>
      </c>
      <c r="B55">
        <v>2</v>
      </c>
      <c r="C55" s="1" t="s">
        <v>68</v>
      </c>
      <c r="D55" s="1" t="s">
        <v>21</v>
      </c>
      <c r="E55">
        <v>2970539.6500000004</v>
      </c>
    </row>
    <row r="56" spans="1:5" x14ac:dyDescent="0.25">
      <c r="A56">
        <v>2024</v>
      </c>
      <c r="B56">
        <v>1</v>
      </c>
      <c r="C56" s="1" t="s">
        <v>68</v>
      </c>
      <c r="D56" s="1" t="s">
        <v>19</v>
      </c>
      <c r="E56">
        <v>1993102.2800000003</v>
      </c>
    </row>
    <row r="57" spans="1:5" x14ac:dyDescent="0.25">
      <c r="A57">
        <v>2024</v>
      </c>
      <c r="B57">
        <v>2</v>
      </c>
      <c r="C57" s="1" t="s">
        <v>68</v>
      </c>
      <c r="D57" s="1" t="s">
        <v>35</v>
      </c>
      <c r="E57">
        <v>34.5</v>
      </c>
    </row>
    <row r="58" spans="1:5" x14ac:dyDescent="0.25">
      <c r="A58">
        <v>2024</v>
      </c>
      <c r="B58">
        <v>3</v>
      </c>
      <c r="C58" s="1" t="s">
        <v>68</v>
      </c>
      <c r="D58" s="1" t="s">
        <v>21</v>
      </c>
      <c r="E58">
        <v>126709.67</v>
      </c>
    </row>
    <row r="59" spans="1:5" x14ac:dyDescent="0.25">
      <c r="A59">
        <v>2024</v>
      </c>
      <c r="B59">
        <v>4</v>
      </c>
      <c r="C59" s="1" t="s">
        <v>68</v>
      </c>
      <c r="D59" s="1" t="s">
        <v>21</v>
      </c>
      <c r="E59">
        <v>4989531.87</v>
      </c>
    </row>
    <row r="60" spans="1:5" x14ac:dyDescent="0.25">
      <c r="A60">
        <v>2024</v>
      </c>
      <c r="B60">
        <v>5</v>
      </c>
      <c r="C60" s="1" t="s">
        <v>68</v>
      </c>
      <c r="D60" s="1" t="s">
        <v>21</v>
      </c>
      <c r="E60">
        <v>14043.399999999998</v>
      </c>
    </row>
    <row r="61" spans="1:5" x14ac:dyDescent="0.25">
      <c r="A61">
        <v>2024</v>
      </c>
      <c r="B61">
        <v>6</v>
      </c>
      <c r="C61" s="1" t="s">
        <v>68</v>
      </c>
      <c r="D61" s="1" t="s">
        <v>21</v>
      </c>
      <c r="E61">
        <v>194225.91000000003</v>
      </c>
    </row>
    <row r="62" spans="1:5" x14ac:dyDescent="0.25">
      <c r="A62">
        <v>2024</v>
      </c>
      <c r="B62">
        <v>7</v>
      </c>
      <c r="C62" s="1" t="s">
        <v>68</v>
      </c>
      <c r="D62" s="1" t="s">
        <v>21</v>
      </c>
      <c r="E62">
        <v>7328310.1900000004</v>
      </c>
    </row>
    <row r="63" spans="1:5" x14ac:dyDescent="0.25">
      <c r="A63">
        <v>2024</v>
      </c>
      <c r="B63">
        <v>8</v>
      </c>
      <c r="C63" s="1" t="s">
        <v>68</v>
      </c>
      <c r="D63" s="1" t="s">
        <v>21</v>
      </c>
      <c r="E63">
        <v>403212.12</v>
      </c>
    </row>
    <row r="64" spans="1:5" x14ac:dyDescent="0.25">
      <c r="A64">
        <v>2024</v>
      </c>
      <c r="B64">
        <v>9</v>
      </c>
      <c r="C64" s="1" t="s">
        <v>68</v>
      </c>
      <c r="D64" s="1" t="s">
        <v>21</v>
      </c>
      <c r="E64">
        <v>566408.02</v>
      </c>
    </row>
    <row r="65" spans="1:5" x14ac:dyDescent="0.25">
      <c r="A65">
        <v>2024</v>
      </c>
      <c r="B65">
        <v>10</v>
      </c>
      <c r="C65" s="1" t="s">
        <v>68</v>
      </c>
      <c r="D65" s="1" t="s">
        <v>21</v>
      </c>
      <c r="E65">
        <v>6685889.4000000004</v>
      </c>
    </row>
    <row r="66" spans="1:5" x14ac:dyDescent="0.25">
      <c r="A66">
        <v>2024</v>
      </c>
      <c r="B66">
        <v>11</v>
      </c>
      <c r="C66" s="1" t="s">
        <v>68</v>
      </c>
      <c r="D66" s="1" t="s">
        <v>21</v>
      </c>
      <c r="E66">
        <v>68472.3</v>
      </c>
    </row>
    <row r="67" spans="1:5" x14ac:dyDescent="0.25">
      <c r="A67">
        <v>2024</v>
      </c>
      <c r="B67">
        <v>12</v>
      </c>
      <c r="C67" s="1" t="s">
        <v>68</v>
      </c>
      <c r="D67" s="1" t="s">
        <v>21</v>
      </c>
      <c r="E67">
        <v>184021.14500134555</v>
      </c>
    </row>
    <row r="68" spans="1:5" x14ac:dyDescent="0.25">
      <c r="A68">
        <v>2024</v>
      </c>
      <c r="B68">
        <v>2</v>
      </c>
      <c r="C68" s="1" t="s">
        <v>68</v>
      </c>
      <c r="D68" s="1" t="s">
        <v>101</v>
      </c>
      <c r="E68">
        <v>33887</v>
      </c>
    </row>
    <row r="69" spans="1:5" x14ac:dyDescent="0.25">
      <c r="A69">
        <v>2024</v>
      </c>
      <c r="B69">
        <v>2</v>
      </c>
      <c r="C69" s="1" t="s">
        <v>68</v>
      </c>
      <c r="D69" s="1" t="s">
        <v>74</v>
      </c>
      <c r="E69">
        <v>0.02</v>
      </c>
    </row>
    <row r="70" spans="1:5" x14ac:dyDescent="0.25">
      <c r="A70">
        <v>2024</v>
      </c>
      <c r="B70">
        <v>2</v>
      </c>
      <c r="C70" s="1" t="s">
        <v>68</v>
      </c>
      <c r="D70" s="1" t="s">
        <v>19</v>
      </c>
      <c r="E70">
        <v>1720209.18</v>
      </c>
    </row>
    <row r="71" spans="1:5" x14ac:dyDescent="0.25">
      <c r="A71">
        <v>2024</v>
      </c>
      <c r="B71">
        <v>3</v>
      </c>
      <c r="C71" s="1" t="s">
        <v>68</v>
      </c>
      <c r="D71" s="1" t="s">
        <v>74</v>
      </c>
      <c r="E71">
        <v>0.02</v>
      </c>
    </row>
    <row r="72" spans="1:5" x14ac:dyDescent="0.25">
      <c r="A72">
        <v>2024</v>
      </c>
      <c r="B72">
        <v>3</v>
      </c>
      <c r="C72" s="1" t="s">
        <v>68</v>
      </c>
      <c r="D72" s="1" t="s">
        <v>35</v>
      </c>
      <c r="E72">
        <v>52.1</v>
      </c>
    </row>
    <row r="73" spans="1:5" x14ac:dyDescent="0.25">
      <c r="A73">
        <v>2024</v>
      </c>
      <c r="B73">
        <v>3</v>
      </c>
      <c r="C73" s="1" t="s">
        <v>68</v>
      </c>
      <c r="D73" s="1" t="s">
        <v>101</v>
      </c>
      <c r="E73">
        <v>33887</v>
      </c>
    </row>
    <row r="74" spans="1:5" x14ac:dyDescent="0.25">
      <c r="A74">
        <v>2024</v>
      </c>
      <c r="B74">
        <v>4</v>
      </c>
      <c r="C74" s="1" t="s">
        <v>68</v>
      </c>
      <c r="D74" s="1" t="s">
        <v>74</v>
      </c>
      <c r="E74">
        <v>136252.80999999994</v>
      </c>
    </row>
    <row r="75" spans="1:5" x14ac:dyDescent="0.25">
      <c r="A75">
        <v>2024</v>
      </c>
      <c r="B75">
        <v>3</v>
      </c>
      <c r="C75" s="1" t="s">
        <v>68</v>
      </c>
      <c r="D75" s="1" t="s">
        <v>19</v>
      </c>
      <c r="E75">
        <v>1959955.2999999996</v>
      </c>
    </row>
    <row r="76" spans="1:5" x14ac:dyDescent="0.25">
      <c r="A76">
        <v>2024</v>
      </c>
      <c r="B76">
        <v>4</v>
      </c>
      <c r="C76" s="1" t="s">
        <v>68</v>
      </c>
      <c r="D76" s="1" t="s">
        <v>101</v>
      </c>
      <c r="E76">
        <v>33887</v>
      </c>
    </row>
    <row r="77" spans="1:5" x14ac:dyDescent="0.25">
      <c r="A77">
        <v>2024</v>
      </c>
      <c r="B77">
        <v>4</v>
      </c>
      <c r="C77" s="1" t="s">
        <v>68</v>
      </c>
      <c r="D77" s="1" t="s">
        <v>19</v>
      </c>
      <c r="E77">
        <v>1969221.2599999998</v>
      </c>
    </row>
    <row r="78" spans="1:5" x14ac:dyDescent="0.25">
      <c r="A78">
        <v>2024</v>
      </c>
      <c r="B78">
        <v>5</v>
      </c>
      <c r="C78" s="1" t="s">
        <v>68</v>
      </c>
      <c r="D78" s="1" t="s">
        <v>101</v>
      </c>
      <c r="E78">
        <v>33887</v>
      </c>
    </row>
    <row r="79" spans="1:5" x14ac:dyDescent="0.25">
      <c r="A79">
        <v>2024</v>
      </c>
      <c r="B79">
        <v>5</v>
      </c>
      <c r="C79" s="1" t="s">
        <v>68</v>
      </c>
      <c r="D79" s="1" t="s">
        <v>74</v>
      </c>
      <c r="E79">
        <v>2430</v>
      </c>
    </row>
    <row r="80" spans="1:5" x14ac:dyDescent="0.25">
      <c r="A80">
        <v>2024</v>
      </c>
      <c r="B80">
        <v>5</v>
      </c>
      <c r="C80" s="1" t="s">
        <v>68</v>
      </c>
      <c r="D80" s="1" t="s">
        <v>19</v>
      </c>
      <c r="E80">
        <v>2002742.95</v>
      </c>
    </row>
    <row r="81" spans="1:5" x14ac:dyDescent="0.25">
      <c r="A81">
        <v>2024</v>
      </c>
      <c r="B81">
        <v>6</v>
      </c>
      <c r="C81" s="1" t="s">
        <v>68</v>
      </c>
      <c r="D81" s="1" t="s">
        <v>74</v>
      </c>
      <c r="E81">
        <v>3461.41</v>
      </c>
    </row>
    <row r="82" spans="1:5" x14ac:dyDescent="0.25">
      <c r="A82">
        <v>2024</v>
      </c>
      <c r="B82">
        <v>6</v>
      </c>
      <c r="C82" s="1" t="s">
        <v>68</v>
      </c>
      <c r="D82" s="1" t="s">
        <v>101</v>
      </c>
      <c r="E82">
        <v>33887</v>
      </c>
    </row>
    <row r="83" spans="1:5" x14ac:dyDescent="0.25">
      <c r="A83">
        <v>2024</v>
      </c>
      <c r="B83">
        <v>6</v>
      </c>
      <c r="C83" s="1" t="s">
        <v>68</v>
      </c>
      <c r="D83" s="1" t="s">
        <v>19</v>
      </c>
      <c r="E83">
        <v>2023475.1500000004</v>
      </c>
    </row>
    <row r="84" spans="1:5" x14ac:dyDescent="0.25">
      <c r="A84">
        <v>2024</v>
      </c>
      <c r="B84">
        <v>7</v>
      </c>
      <c r="C84" s="1" t="s">
        <v>68</v>
      </c>
      <c r="D84" s="1" t="s">
        <v>74</v>
      </c>
      <c r="E84">
        <v>414.15999999999997</v>
      </c>
    </row>
    <row r="85" spans="1:5" x14ac:dyDescent="0.25">
      <c r="A85">
        <v>2024</v>
      </c>
      <c r="B85">
        <v>7</v>
      </c>
      <c r="C85" s="1" t="s">
        <v>68</v>
      </c>
      <c r="D85" s="1" t="s">
        <v>101</v>
      </c>
      <c r="E85">
        <v>33887</v>
      </c>
    </row>
    <row r="86" spans="1:5" x14ac:dyDescent="0.25">
      <c r="A86">
        <v>2024</v>
      </c>
      <c r="B86">
        <v>7</v>
      </c>
      <c r="C86" s="1" t="s">
        <v>68</v>
      </c>
      <c r="D86" s="1" t="s">
        <v>19</v>
      </c>
      <c r="E86">
        <v>2039132.1099999999</v>
      </c>
    </row>
    <row r="87" spans="1:5" x14ac:dyDescent="0.25">
      <c r="A87">
        <v>2024</v>
      </c>
      <c r="B87">
        <v>8</v>
      </c>
      <c r="C87" s="1" t="s">
        <v>68</v>
      </c>
      <c r="D87" s="1" t="s">
        <v>74</v>
      </c>
      <c r="E87">
        <v>2929.7000000000007</v>
      </c>
    </row>
    <row r="88" spans="1:5" x14ac:dyDescent="0.25">
      <c r="A88">
        <v>2024</v>
      </c>
      <c r="B88">
        <v>8</v>
      </c>
      <c r="C88" s="1" t="s">
        <v>68</v>
      </c>
      <c r="D88" s="1" t="s">
        <v>101</v>
      </c>
      <c r="E88">
        <v>33887</v>
      </c>
    </row>
    <row r="89" spans="1:5" x14ac:dyDescent="0.25">
      <c r="A89">
        <v>2024</v>
      </c>
      <c r="B89">
        <v>8</v>
      </c>
      <c r="C89" s="1" t="s">
        <v>68</v>
      </c>
      <c r="D89" s="1" t="s">
        <v>19</v>
      </c>
      <c r="E89">
        <v>2062720.4599999995</v>
      </c>
    </row>
    <row r="90" spans="1:5" x14ac:dyDescent="0.25">
      <c r="A90">
        <v>2024</v>
      </c>
      <c r="B90">
        <v>9</v>
      </c>
      <c r="C90" s="1" t="s">
        <v>68</v>
      </c>
      <c r="D90" s="1" t="s">
        <v>74</v>
      </c>
      <c r="E90">
        <v>0.02</v>
      </c>
    </row>
    <row r="91" spans="1:5" x14ac:dyDescent="0.25">
      <c r="A91">
        <v>2024</v>
      </c>
      <c r="B91">
        <v>9</v>
      </c>
      <c r="C91" s="1" t="s">
        <v>68</v>
      </c>
      <c r="D91" s="1" t="s">
        <v>101</v>
      </c>
      <c r="E91">
        <v>33887</v>
      </c>
    </row>
    <row r="92" spans="1:5" x14ac:dyDescent="0.25">
      <c r="A92">
        <v>2024</v>
      </c>
      <c r="B92">
        <v>9</v>
      </c>
      <c r="C92" s="1" t="s">
        <v>68</v>
      </c>
      <c r="D92" s="1" t="s">
        <v>19</v>
      </c>
      <c r="E92">
        <v>2037276.2200000002</v>
      </c>
    </row>
    <row r="93" spans="1:5" x14ac:dyDescent="0.25">
      <c r="A93">
        <v>2024</v>
      </c>
      <c r="B93">
        <v>10</v>
      </c>
      <c r="C93" s="1" t="s">
        <v>68</v>
      </c>
      <c r="D93" s="1" t="s">
        <v>74</v>
      </c>
      <c r="E93">
        <v>1600</v>
      </c>
    </row>
    <row r="94" spans="1:5" x14ac:dyDescent="0.25">
      <c r="A94">
        <v>2024</v>
      </c>
      <c r="B94">
        <v>10</v>
      </c>
      <c r="C94" s="1" t="s">
        <v>68</v>
      </c>
      <c r="D94" s="1" t="s">
        <v>101</v>
      </c>
      <c r="E94">
        <v>33887</v>
      </c>
    </row>
    <row r="95" spans="1:5" x14ac:dyDescent="0.25">
      <c r="A95">
        <v>2024</v>
      </c>
      <c r="B95">
        <v>10</v>
      </c>
      <c r="C95" s="1" t="s">
        <v>68</v>
      </c>
      <c r="D95" s="1" t="s">
        <v>19</v>
      </c>
      <c r="E95">
        <v>2010545.8</v>
      </c>
    </row>
    <row r="96" spans="1:5" x14ac:dyDescent="0.25">
      <c r="A96">
        <v>2024</v>
      </c>
      <c r="B96">
        <v>11</v>
      </c>
      <c r="C96" s="1" t="s">
        <v>68</v>
      </c>
      <c r="D96" s="1" t="s">
        <v>19</v>
      </c>
      <c r="E96">
        <v>2021914.95</v>
      </c>
    </row>
    <row r="97" spans="1:5" x14ac:dyDescent="0.25">
      <c r="A97">
        <v>2024</v>
      </c>
      <c r="B97">
        <v>11</v>
      </c>
      <c r="C97" s="1" t="s">
        <v>68</v>
      </c>
      <c r="D97" s="1" t="s">
        <v>74</v>
      </c>
      <c r="E97">
        <v>35676.97</v>
      </c>
    </row>
    <row r="98" spans="1:5" x14ac:dyDescent="0.25">
      <c r="A98">
        <v>2024</v>
      </c>
      <c r="B98">
        <v>11</v>
      </c>
      <c r="C98" s="1" t="s">
        <v>68</v>
      </c>
      <c r="D98" s="1" t="s">
        <v>101</v>
      </c>
      <c r="E98">
        <v>33887</v>
      </c>
    </row>
    <row r="99" spans="1:5" x14ac:dyDescent="0.25">
      <c r="A99">
        <v>2024</v>
      </c>
      <c r="B99">
        <v>12</v>
      </c>
      <c r="C99" s="1" t="s">
        <v>68</v>
      </c>
      <c r="D99" s="1" t="s">
        <v>74</v>
      </c>
      <c r="E99">
        <v>21043.719999999998</v>
      </c>
    </row>
    <row r="100" spans="1:5" x14ac:dyDescent="0.25">
      <c r="A100">
        <v>2024</v>
      </c>
      <c r="B100">
        <v>12</v>
      </c>
      <c r="C100" s="1" t="s">
        <v>68</v>
      </c>
      <c r="D100" s="1" t="s">
        <v>35</v>
      </c>
      <c r="E100">
        <v>62446.7</v>
      </c>
    </row>
    <row r="101" spans="1:5" x14ac:dyDescent="0.25">
      <c r="A101">
        <v>2024</v>
      </c>
      <c r="B101">
        <v>12</v>
      </c>
      <c r="C101" s="1" t="s">
        <v>68</v>
      </c>
      <c r="D101" s="1" t="s">
        <v>101</v>
      </c>
      <c r="E101">
        <v>33887</v>
      </c>
    </row>
    <row r="102" spans="1:5" x14ac:dyDescent="0.25">
      <c r="A102">
        <v>2024</v>
      </c>
      <c r="B102">
        <v>12</v>
      </c>
      <c r="C102" s="1" t="s">
        <v>68</v>
      </c>
      <c r="D102" s="1" t="s">
        <v>19</v>
      </c>
      <c r="E102">
        <v>1985955.17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301D7-71BD-4940-9D77-79C6D73C8DF2}">
  <dimension ref="A1:S2556"/>
  <sheetViews>
    <sheetView topLeftCell="F1" workbookViewId="0">
      <selection activeCell="K16" sqref="K16"/>
    </sheetView>
  </sheetViews>
  <sheetFormatPr defaultRowHeight="16.5" x14ac:dyDescent="0.25"/>
  <cols>
    <col min="1" max="1" width="11.875" bestFit="1" customWidth="1"/>
    <col min="2" max="2" width="12.375" bestFit="1" customWidth="1"/>
    <col min="3" max="3" width="11.875" bestFit="1" customWidth="1"/>
    <col min="4" max="4" width="34.25" bestFit="1" customWidth="1"/>
    <col min="5" max="5" width="81" bestFit="1" customWidth="1"/>
    <col min="6" max="7" width="12.75" bestFit="1" customWidth="1"/>
    <col min="8" max="9" width="11.875" bestFit="1" customWidth="1"/>
    <col min="10" max="12" width="13.125" bestFit="1" customWidth="1"/>
    <col min="13" max="13" width="13.125" customWidth="1"/>
    <col min="14" max="14" width="8" bestFit="1" customWidth="1"/>
    <col min="15" max="15" width="9.5" bestFit="1" customWidth="1"/>
    <col min="16" max="16" width="16.875" bestFit="1" customWidth="1"/>
    <col min="17" max="17" width="18.625" bestFit="1" customWidth="1"/>
    <col min="18" max="18" width="13.5" bestFit="1" customWidth="1"/>
  </cols>
  <sheetData>
    <row r="1" spans="1:19" x14ac:dyDescent="0.25">
      <c r="A1" t="s">
        <v>102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96</v>
      </c>
      <c r="O1" t="s">
        <v>3951</v>
      </c>
      <c r="P1" t="s">
        <v>3952</v>
      </c>
      <c r="Q1" t="s">
        <v>3953</v>
      </c>
      <c r="R1" t="s">
        <v>3956</v>
      </c>
      <c r="S1" t="s">
        <v>3963</v>
      </c>
    </row>
    <row r="2" spans="1:19" x14ac:dyDescent="0.25">
      <c r="A2">
        <v>44957</v>
      </c>
      <c r="B2" s="1" t="s">
        <v>115</v>
      </c>
      <c r="C2" s="1" t="s">
        <v>13</v>
      </c>
      <c r="D2" s="1" t="s">
        <v>14</v>
      </c>
      <c r="E2" s="1" t="s">
        <v>116</v>
      </c>
      <c r="F2">
        <v>2345.33</v>
      </c>
      <c r="I2" s="1" t="s">
        <v>0</v>
      </c>
      <c r="N2">
        <v>2023</v>
      </c>
      <c r="O2">
        <f>MONTH(VL[[#This Row],[Column1]])</f>
        <v>1</v>
      </c>
      <c r="P2" t="str">
        <f>IF(VL[[#This Row],[Account Name]]="Exchange Loss","Expense",VLOOKUP(VL[[#This Row],[Column3]],'Code'!B:D,2,FALSE))</f>
        <v>Expense</v>
      </c>
      <c r="Q2" t="str">
        <f>IF(AND(VL[[#This Row],[Column3]]="60040-00", VL[[#This Row],[Amount]]&gt;0),"Exchange Loss",VLOOKUP(VL[[#This Row],[Column3]],'Code'!B:D,3,FALSE))</f>
        <v>Sundry Expense</v>
      </c>
      <c r="R2" s="1">
        <f>VL[[#This Row],[Column6]]-VL[[#This Row],[Column7]]</f>
        <v>2345.33</v>
      </c>
      <c r="S2" s="1">
        <f>VLOOKUP(VL[[#This Row],[Column3]],'Code'!B:E,4,FALSE)</f>
        <v>0</v>
      </c>
    </row>
    <row r="3" spans="1:19" x14ac:dyDescent="0.25">
      <c r="A3">
        <v>44985</v>
      </c>
      <c r="B3" s="1" t="s">
        <v>115</v>
      </c>
      <c r="C3" s="1" t="s">
        <v>13</v>
      </c>
      <c r="D3" s="1" t="s">
        <v>14</v>
      </c>
      <c r="E3" s="1" t="s">
        <v>116</v>
      </c>
      <c r="F3">
        <v>2345.33</v>
      </c>
      <c r="I3" s="1" t="s">
        <v>0</v>
      </c>
      <c r="N3">
        <v>2023</v>
      </c>
      <c r="O3">
        <f>MONTH(VL[[#This Row],[Column1]])</f>
        <v>2</v>
      </c>
      <c r="P3" t="str">
        <f>IF(VL[[#This Row],[Account Name]]="Exchange Loss","Expense",VLOOKUP(VL[[#This Row],[Column3]],'Code'!B:D,2,FALSE))</f>
        <v>Expense</v>
      </c>
      <c r="Q3" t="str">
        <f>IF(AND(VL[[#This Row],[Column3]]="60040-00", VL[[#This Row],[Amount]]&gt;0),"Exchange Loss",VLOOKUP(VL[[#This Row],[Column3]],'Code'!B:D,3,FALSE))</f>
        <v>Sundry Expense</v>
      </c>
      <c r="R3" s="1">
        <f>VL[[#This Row],[Column6]]-VL[[#This Row],[Column7]]</f>
        <v>2345.33</v>
      </c>
      <c r="S3" s="1">
        <f>VLOOKUP(VL[[#This Row],[Column3]],'Code'!B:E,4,FALSE)</f>
        <v>0</v>
      </c>
    </row>
    <row r="4" spans="1:19" x14ac:dyDescent="0.25">
      <c r="A4">
        <v>44957</v>
      </c>
      <c r="B4" s="1" t="s">
        <v>117</v>
      </c>
      <c r="C4" s="1" t="s">
        <v>22</v>
      </c>
      <c r="D4" s="1" t="s">
        <v>23</v>
      </c>
      <c r="E4" s="1" t="s">
        <v>118</v>
      </c>
      <c r="F4">
        <v>2464.5100000000002</v>
      </c>
      <c r="I4" s="1" t="s">
        <v>0</v>
      </c>
      <c r="N4">
        <v>2023</v>
      </c>
      <c r="O4">
        <f>MONTH(VL[[#This Row],[Column1]])</f>
        <v>1</v>
      </c>
      <c r="P4" t="str">
        <f>IF(VL[[#This Row],[Account Name]]="Exchange Loss","Expense",VLOOKUP(VL[[#This Row],[Column3]],'Code'!B:D,2,FALSE))</f>
        <v>Expense</v>
      </c>
      <c r="Q4" t="str">
        <f>IF(AND(VL[[#This Row],[Column3]]="60040-00", VL[[#This Row],[Amount]]&gt;0),"Exchange Loss",VLOOKUP(VL[[#This Row],[Column3]],'Code'!B:D,3,FALSE))</f>
        <v>Insurance Fee</v>
      </c>
      <c r="R4" s="1">
        <f>VL[[#This Row],[Column6]]-VL[[#This Row],[Column7]]</f>
        <v>2464.5100000000002</v>
      </c>
      <c r="S4" s="1">
        <f>VLOOKUP(VL[[#This Row],[Column3]],'Code'!B:E,4,FALSE)</f>
        <v>0</v>
      </c>
    </row>
    <row r="5" spans="1:19" x14ac:dyDescent="0.25">
      <c r="A5">
        <v>44985</v>
      </c>
      <c r="B5" s="1" t="s">
        <v>117</v>
      </c>
      <c r="C5" s="1" t="s">
        <v>22</v>
      </c>
      <c r="D5" s="1" t="s">
        <v>23</v>
      </c>
      <c r="E5" s="1" t="s">
        <v>118</v>
      </c>
      <c r="F5">
        <v>2464.5100000000002</v>
      </c>
      <c r="I5" s="1" t="s">
        <v>0</v>
      </c>
      <c r="N5">
        <v>2023</v>
      </c>
      <c r="O5">
        <f>MONTH(VL[[#This Row],[Column1]])</f>
        <v>2</v>
      </c>
      <c r="P5" t="str">
        <f>IF(VL[[#This Row],[Account Name]]="Exchange Loss","Expense",VLOOKUP(VL[[#This Row],[Column3]],'Code'!B:D,2,FALSE))</f>
        <v>Expense</v>
      </c>
      <c r="Q5" t="str">
        <f>IF(AND(VL[[#This Row],[Column3]]="60040-00", VL[[#This Row],[Amount]]&gt;0),"Exchange Loss",VLOOKUP(VL[[#This Row],[Column3]],'Code'!B:D,3,FALSE))</f>
        <v>Insurance Fee</v>
      </c>
      <c r="R5" s="1">
        <f>VL[[#This Row],[Column6]]-VL[[#This Row],[Column7]]</f>
        <v>2464.5100000000002</v>
      </c>
      <c r="S5" s="1">
        <f>VLOOKUP(VL[[#This Row],[Column3]],'Code'!B:E,4,FALSE)</f>
        <v>0</v>
      </c>
    </row>
    <row r="6" spans="1:19" x14ac:dyDescent="0.25">
      <c r="A6">
        <v>44957</v>
      </c>
      <c r="B6" s="1" t="s">
        <v>119</v>
      </c>
      <c r="C6" s="1" t="s">
        <v>13</v>
      </c>
      <c r="D6" s="1" t="s">
        <v>14</v>
      </c>
      <c r="E6" s="1" t="s">
        <v>120</v>
      </c>
      <c r="F6">
        <v>775</v>
      </c>
      <c r="I6" s="1" t="s">
        <v>0</v>
      </c>
      <c r="N6">
        <v>2023</v>
      </c>
      <c r="O6">
        <f>MONTH(VL[[#This Row],[Column1]])</f>
        <v>1</v>
      </c>
      <c r="P6" t="str">
        <f>IF(VL[[#This Row],[Account Name]]="Exchange Loss","Expense",VLOOKUP(VL[[#This Row],[Column3]],'Code'!B:D,2,FALSE))</f>
        <v>Expense</v>
      </c>
      <c r="Q6" t="str">
        <f>IF(AND(VL[[#This Row],[Column3]]="60040-00", VL[[#This Row],[Amount]]&gt;0),"Exchange Loss",VLOOKUP(VL[[#This Row],[Column3]],'Code'!B:D,3,FALSE))</f>
        <v>Sundry Expense</v>
      </c>
      <c r="R6" s="1">
        <f>VL[[#This Row],[Column6]]-VL[[#This Row],[Column7]]</f>
        <v>775</v>
      </c>
      <c r="S6" s="1">
        <f>VLOOKUP(VL[[#This Row],[Column3]],'Code'!B:E,4,FALSE)</f>
        <v>0</v>
      </c>
    </row>
    <row r="7" spans="1:19" x14ac:dyDescent="0.25">
      <c r="A7">
        <v>44985</v>
      </c>
      <c r="B7" s="1" t="s">
        <v>119</v>
      </c>
      <c r="C7" s="1" t="s">
        <v>13</v>
      </c>
      <c r="D7" s="1" t="s">
        <v>14</v>
      </c>
      <c r="E7" s="1" t="s">
        <v>120</v>
      </c>
      <c r="F7">
        <v>775</v>
      </c>
      <c r="I7" s="1" t="s">
        <v>0</v>
      </c>
      <c r="N7">
        <v>2023</v>
      </c>
      <c r="O7">
        <f>MONTH(VL[[#This Row],[Column1]])</f>
        <v>2</v>
      </c>
      <c r="P7" t="str">
        <f>IF(VL[[#This Row],[Account Name]]="Exchange Loss","Expense",VLOOKUP(VL[[#This Row],[Column3]],'Code'!B:D,2,FALSE))</f>
        <v>Expense</v>
      </c>
      <c r="Q7" t="str">
        <f>IF(AND(VL[[#This Row],[Column3]]="60040-00", VL[[#This Row],[Amount]]&gt;0),"Exchange Loss",VLOOKUP(VL[[#This Row],[Column3]],'Code'!B:D,3,FALSE))</f>
        <v>Sundry Expense</v>
      </c>
      <c r="R7" s="1">
        <f>VL[[#This Row],[Column6]]-VL[[#This Row],[Column7]]</f>
        <v>775</v>
      </c>
      <c r="S7" s="1">
        <f>VLOOKUP(VL[[#This Row],[Column3]],'Code'!B:E,4,FALSE)</f>
        <v>0</v>
      </c>
    </row>
    <row r="8" spans="1:19" x14ac:dyDescent="0.25">
      <c r="A8">
        <v>44957</v>
      </c>
      <c r="B8" s="1" t="s">
        <v>121</v>
      </c>
      <c r="C8" s="1" t="s">
        <v>13</v>
      </c>
      <c r="D8" s="1" t="s">
        <v>14</v>
      </c>
      <c r="E8" s="1" t="s">
        <v>122</v>
      </c>
      <c r="F8">
        <v>989.59</v>
      </c>
      <c r="I8" s="1" t="s">
        <v>0</v>
      </c>
      <c r="N8">
        <v>2023</v>
      </c>
      <c r="O8">
        <f>MONTH(VL[[#This Row],[Column1]])</f>
        <v>1</v>
      </c>
      <c r="P8" t="str">
        <f>IF(VL[[#This Row],[Account Name]]="Exchange Loss","Expense",VLOOKUP(VL[[#This Row],[Column3]],'Code'!B:D,2,FALSE))</f>
        <v>Expense</v>
      </c>
      <c r="Q8" t="str">
        <f>IF(AND(VL[[#This Row],[Column3]]="60040-00", VL[[#This Row],[Amount]]&gt;0),"Exchange Loss",VLOOKUP(VL[[#This Row],[Column3]],'Code'!B:D,3,FALSE))</f>
        <v>Sundry Expense</v>
      </c>
      <c r="R8" s="1">
        <f>VL[[#This Row],[Column6]]-VL[[#This Row],[Column7]]</f>
        <v>989.59</v>
      </c>
      <c r="S8" s="1">
        <f>VLOOKUP(VL[[#This Row],[Column3]],'Code'!B:E,4,FALSE)</f>
        <v>0</v>
      </c>
    </row>
    <row r="9" spans="1:19" x14ac:dyDescent="0.25">
      <c r="A9">
        <v>44985</v>
      </c>
      <c r="B9" s="1" t="s">
        <v>121</v>
      </c>
      <c r="C9" s="1" t="s">
        <v>13</v>
      </c>
      <c r="D9" s="1" t="s">
        <v>14</v>
      </c>
      <c r="E9" s="1" t="s">
        <v>122</v>
      </c>
      <c r="F9">
        <v>989.59</v>
      </c>
      <c r="I9" s="1" t="s">
        <v>0</v>
      </c>
      <c r="N9">
        <v>2023</v>
      </c>
      <c r="O9">
        <f>MONTH(VL[[#This Row],[Column1]])</f>
        <v>2</v>
      </c>
      <c r="P9" t="str">
        <f>IF(VL[[#This Row],[Account Name]]="Exchange Loss","Expense",VLOOKUP(VL[[#This Row],[Column3]],'Code'!B:D,2,FALSE))</f>
        <v>Expense</v>
      </c>
      <c r="Q9" t="str">
        <f>IF(AND(VL[[#This Row],[Column3]]="60040-00", VL[[#This Row],[Amount]]&gt;0),"Exchange Loss",VLOOKUP(VL[[#This Row],[Column3]],'Code'!B:D,3,FALSE))</f>
        <v>Sundry Expense</v>
      </c>
      <c r="R9" s="1">
        <f>VL[[#This Row],[Column6]]-VL[[#This Row],[Column7]]</f>
        <v>989.59</v>
      </c>
      <c r="S9" s="1">
        <f>VLOOKUP(VL[[#This Row],[Column3]],'Code'!B:E,4,FALSE)</f>
        <v>0</v>
      </c>
    </row>
    <row r="10" spans="1:19" x14ac:dyDescent="0.25">
      <c r="A10">
        <v>45016</v>
      </c>
      <c r="B10" s="1" t="s">
        <v>121</v>
      </c>
      <c r="C10" s="1" t="s">
        <v>13</v>
      </c>
      <c r="D10" s="1" t="s">
        <v>14</v>
      </c>
      <c r="E10" s="1" t="s">
        <v>122</v>
      </c>
      <c r="F10">
        <v>989.59</v>
      </c>
      <c r="I10" s="1" t="s">
        <v>0</v>
      </c>
      <c r="N10">
        <v>2023</v>
      </c>
      <c r="O10">
        <f>MONTH(VL[[#This Row],[Column1]])</f>
        <v>3</v>
      </c>
      <c r="P10" t="str">
        <f>IF(VL[[#This Row],[Account Name]]="Exchange Loss","Expense",VLOOKUP(VL[[#This Row],[Column3]],'Code'!B:D,2,FALSE))</f>
        <v>Expense</v>
      </c>
      <c r="Q10" t="str">
        <f>IF(AND(VL[[#This Row],[Column3]]="60040-00", VL[[#This Row],[Amount]]&gt;0),"Exchange Loss",VLOOKUP(VL[[#This Row],[Column3]],'Code'!B:D,3,FALSE))</f>
        <v>Sundry Expense</v>
      </c>
      <c r="R10" s="1">
        <f>VL[[#This Row],[Column6]]-VL[[#This Row],[Column7]]</f>
        <v>989.59</v>
      </c>
      <c r="S10" s="1">
        <f>VLOOKUP(VL[[#This Row],[Column3]],'Code'!B:E,4,FALSE)</f>
        <v>0</v>
      </c>
    </row>
    <row r="11" spans="1:19" x14ac:dyDescent="0.25">
      <c r="A11">
        <v>44957</v>
      </c>
      <c r="B11" s="1" t="s">
        <v>123</v>
      </c>
      <c r="C11" s="1" t="s">
        <v>13</v>
      </c>
      <c r="D11" s="1" t="s">
        <v>14</v>
      </c>
      <c r="E11" s="1" t="s">
        <v>124</v>
      </c>
      <c r="F11">
        <v>15226.67</v>
      </c>
      <c r="I11" s="1" t="s">
        <v>0</v>
      </c>
      <c r="N11">
        <v>2023</v>
      </c>
      <c r="O11">
        <f>MONTH(VL[[#This Row],[Column1]])</f>
        <v>1</v>
      </c>
      <c r="P11" t="str">
        <f>IF(VL[[#This Row],[Account Name]]="Exchange Loss","Expense",VLOOKUP(VL[[#This Row],[Column3]],'Code'!B:D,2,FALSE))</f>
        <v>Expense</v>
      </c>
      <c r="Q11" t="str">
        <f>IF(AND(VL[[#This Row],[Column3]]="60040-00", VL[[#This Row],[Amount]]&gt;0),"Exchange Loss",VLOOKUP(VL[[#This Row],[Column3]],'Code'!B:D,3,FALSE))</f>
        <v>Sundry Expense</v>
      </c>
      <c r="R11" s="1">
        <f>VL[[#This Row],[Column6]]-VL[[#This Row],[Column7]]</f>
        <v>15226.67</v>
      </c>
      <c r="S11" s="1">
        <f>VLOOKUP(VL[[#This Row],[Column3]],'Code'!B:E,4,FALSE)</f>
        <v>0</v>
      </c>
    </row>
    <row r="12" spans="1:19" x14ac:dyDescent="0.25">
      <c r="A12">
        <v>44985</v>
      </c>
      <c r="B12" s="1" t="s">
        <v>123</v>
      </c>
      <c r="C12" s="1" t="s">
        <v>13</v>
      </c>
      <c r="D12" s="1" t="s">
        <v>14</v>
      </c>
      <c r="E12" s="1" t="s">
        <v>124</v>
      </c>
      <c r="F12">
        <v>15226.67</v>
      </c>
      <c r="I12" s="1" t="s">
        <v>0</v>
      </c>
      <c r="N12">
        <v>2023</v>
      </c>
      <c r="O12">
        <f>MONTH(VL[[#This Row],[Column1]])</f>
        <v>2</v>
      </c>
      <c r="P12" t="str">
        <f>IF(VL[[#This Row],[Account Name]]="Exchange Loss","Expense",VLOOKUP(VL[[#This Row],[Column3]],'Code'!B:D,2,FALSE))</f>
        <v>Expense</v>
      </c>
      <c r="Q12" t="str">
        <f>IF(AND(VL[[#This Row],[Column3]]="60040-00", VL[[#This Row],[Amount]]&gt;0),"Exchange Loss",VLOOKUP(VL[[#This Row],[Column3]],'Code'!B:D,3,FALSE))</f>
        <v>Sundry Expense</v>
      </c>
      <c r="R12" s="1">
        <f>VL[[#This Row],[Column6]]-VL[[#This Row],[Column7]]</f>
        <v>15226.67</v>
      </c>
      <c r="S12" s="1">
        <f>VLOOKUP(VL[[#This Row],[Column3]],'Code'!B:E,4,FALSE)</f>
        <v>0</v>
      </c>
    </row>
    <row r="13" spans="1:19" x14ac:dyDescent="0.25">
      <c r="A13">
        <v>45016</v>
      </c>
      <c r="B13" s="1" t="s">
        <v>123</v>
      </c>
      <c r="C13" s="1" t="s">
        <v>13</v>
      </c>
      <c r="D13" s="1" t="s">
        <v>14</v>
      </c>
      <c r="E13" s="1" t="s">
        <v>124</v>
      </c>
      <c r="F13">
        <v>15226.67</v>
      </c>
      <c r="I13" s="1" t="s">
        <v>0</v>
      </c>
      <c r="N13">
        <v>2023</v>
      </c>
      <c r="O13">
        <f>MONTH(VL[[#This Row],[Column1]])</f>
        <v>3</v>
      </c>
      <c r="P13" t="str">
        <f>IF(VL[[#This Row],[Account Name]]="Exchange Loss","Expense",VLOOKUP(VL[[#This Row],[Column3]],'Code'!B:D,2,FALSE))</f>
        <v>Expense</v>
      </c>
      <c r="Q13" t="str">
        <f>IF(AND(VL[[#This Row],[Column3]]="60040-00", VL[[#This Row],[Amount]]&gt;0),"Exchange Loss",VLOOKUP(VL[[#This Row],[Column3]],'Code'!B:D,3,FALSE))</f>
        <v>Sundry Expense</v>
      </c>
      <c r="R13" s="1">
        <f>VL[[#This Row],[Column6]]-VL[[#This Row],[Column7]]</f>
        <v>15226.67</v>
      </c>
      <c r="S13" s="1">
        <f>VLOOKUP(VL[[#This Row],[Column3]],'Code'!B:E,4,FALSE)</f>
        <v>0</v>
      </c>
    </row>
    <row r="14" spans="1:19" x14ac:dyDescent="0.25">
      <c r="A14">
        <v>45046</v>
      </c>
      <c r="B14" s="1" t="s">
        <v>123</v>
      </c>
      <c r="C14" s="1" t="s">
        <v>13</v>
      </c>
      <c r="D14" s="1" t="s">
        <v>14</v>
      </c>
      <c r="E14" s="1" t="s">
        <v>124</v>
      </c>
      <c r="F14">
        <v>15226.67</v>
      </c>
      <c r="I14" s="1" t="s">
        <v>0</v>
      </c>
      <c r="N14">
        <v>2023</v>
      </c>
      <c r="O14">
        <f>MONTH(VL[[#This Row],[Column1]])</f>
        <v>4</v>
      </c>
      <c r="P14" t="str">
        <f>IF(VL[[#This Row],[Account Name]]="Exchange Loss","Expense",VLOOKUP(VL[[#This Row],[Column3]],'Code'!B:D,2,FALSE))</f>
        <v>Expense</v>
      </c>
      <c r="Q14" t="str">
        <f>IF(AND(VL[[#This Row],[Column3]]="60040-00", VL[[#This Row],[Amount]]&gt;0),"Exchange Loss",VLOOKUP(VL[[#This Row],[Column3]],'Code'!B:D,3,FALSE))</f>
        <v>Sundry Expense</v>
      </c>
      <c r="R14" s="1">
        <f>VL[[#This Row],[Column6]]-VL[[#This Row],[Column7]]</f>
        <v>15226.67</v>
      </c>
      <c r="S14" s="1">
        <f>VLOOKUP(VL[[#This Row],[Column3]],'Code'!B:E,4,FALSE)</f>
        <v>0</v>
      </c>
    </row>
    <row r="15" spans="1:19" x14ac:dyDescent="0.25">
      <c r="A15">
        <v>45077</v>
      </c>
      <c r="B15" s="1" t="s">
        <v>123</v>
      </c>
      <c r="C15" s="1" t="s">
        <v>13</v>
      </c>
      <c r="D15" s="1" t="s">
        <v>14</v>
      </c>
      <c r="E15" s="1" t="s">
        <v>124</v>
      </c>
      <c r="F15">
        <v>15226.67</v>
      </c>
      <c r="I15" s="1" t="s">
        <v>0</v>
      </c>
      <c r="N15">
        <v>2023</v>
      </c>
      <c r="O15">
        <f>MONTH(VL[[#This Row],[Column1]])</f>
        <v>5</v>
      </c>
      <c r="P15" t="str">
        <f>IF(VL[[#This Row],[Account Name]]="Exchange Loss","Expense",VLOOKUP(VL[[#This Row],[Column3]],'Code'!B:D,2,FALSE))</f>
        <v>Expense</v>
      </c>
      <c r="Q15" t="str">
        <f>IF(AND(VL[[#This Row],[Column3]]="60040-00", VL[[#This Row],[Amount]]&gt;0),"Exchange Loss",VLOOKUP(VL[[#This Row],[Column3]],'Code'!B:D,3,FALSE))</f>
        <v>Sundry Expense</v>
      </c>
      <c r="R15" s="1">
        <f>VL[[#This Row],[Column6]]-VL[[#This Row],[Column7]]</f>
        <v>15226.67</v>
      </c>
      <c r="S15" s="1">
        <f>VLOOKUP(VL[[#This Row],[Column3]],'Code'!B:E,4,FALSE)</f>
        <v>0</v>
      </c>
    </row>
    <row r="16" spans="1:19" x14ac:dyDescent="0.25">
      <c r="A16">
        <v>45107</v>
      </c>
      <c r="B16" s="1" t="s">
        <v>123</v>
      </c>
      <c r="C16" s="1" t="s">
        <v>13</v>
      </c>
      <c r="D16" s="1" t="s">
        <v>14</v>
      </c>
      <c r="E16" s="1" t="s">
        <v>124</v>
      </c>
      <c r="F16">
        <v>15226.66</v>
      </c>
      <c r="I16" s="1" t="s">
        <v>0</v>
      </c>
      <c r="N16">
        <v>2023</v>
      </c>
      <c r="O16">
        <f>MONTH(VL[[#This Row],[Column1]])</f>
        <v>6</v>
      </c>
      <c r="P16" t="str">
        <f>IF(VL[[#This Row],[Account Name]]="Exchange Loss","Expense",VLOOKUP(VL[[#This Row],[Column3]],'Code'!B:D,2,FALSE))</f>
        <v>Expense</v>
      </c>
      <c r="Q16" t="str">
        <f>IF(AND(VL[[#This Row],[Column3]]="60040-00", VL[[#This Row],[Amount]]&gt;0),"Exchange Loss",VLOOKUP(VL[[#This Row],[Column3]],'Code'!B:D,3,FALSE))</f>
        <v>Sundry Expense</v>
      </c>
      <c r="R16" s="1">
        <f>VL[[#This Row],[Column6]]-VL[[#This Row],[Column7]]</f>
        <v>15226.66</v>
      </c>
      <c r="S16" s="1">
        <f>VLOOKUP(VL[[#This Row],[Column3]],'Code'!B:E,4,FALSE)</f>
        <v>0</v>
      </c>
    </row>
    <row r="17" spans="1:19" x14ac:dyDescent="0.25">
      <c r="A17">
        <v>45138</v>
      </c>
      <c r="B17" s="1" t="s">
        <v>123</v>
      </c>
      <c r="C17" s="1" t="s">
        <v>13</v>
      </c>
      <c r="D17" s="1" t="s">
        <v>14</v>
      </c>
      <c r="E17" s="1" t="s">
        <v>124</v>
      </c>
      <c r="F17">
        <v>15226.66</v>
      </c>
      <c r="I17" s="1" t="s">
        <v>0</v>
      </c>
      <c r="N17">
        <v>2023</v>
      </c>
      <c r="O17">
        <f>MONTH(VL[[#This Row],[Column1]])</f>
        <v>7</v>
      </c>
      <c r="P17" t="str">
        <f>IF(VL[[#This Row],[Account Name]]="Exchange Loss","Expense",VLOOKUP(VL[[#This Row],[Column3]],'Code'!B:D,2,FALSE))</f>
        <v>Expense</v>
      </c>
      <c r="Q17" t="str">
        <f>IF(AND(VL[[#This Row],[Column3]]="60040-00", VL[[#This Row],[Amount]]&gt;0),"Exchange Loss",VLOOKUP(VL[[#This Row],[Column3]],'Code'!B:D,3,FALSE))</f>
        <v>Sundry Expense</v>
      </c>
      <c r="R17" s="1">
        <f>VL[[#This Row],[Column6]]-VL[[#This Row],[Column7]]</f>
        <v>15226.66</v>
      </c>
      <c r="S17" s="1">
        <f>VLOOKUP(VL[[#This Row],[Column3]],'Code'!B:E,4,FALSE)</f>
        <v>0</v>
      </c>
    </row>
    <row r="18" spans="1:19" x14ac:dyDescent="0.25">
      <c r="A18">
        <v>45169</v>
      </c>
      <c r="B18" s="1" t="s">
        <v>123</v>
      </c>
      <c r="C18" s="1" t="s">
        <v>13</v>
      </c>
      <c r="D18" s="1" t="s">
        <v>14</v>
      </c>
      <c r="E18" s="1" t="s">
        <v>124</v>
      </c>
      <c r="F18">
        <v>15226.66</v>
      </c>
      <c r="I18" s="1" t="s">
        <v>0</v>
      </c>
      <c r="N18">
        <v>2023</v>
      </c>
      <c r="O18">
        <f>MONTH(VL[[#This Row],[Column1]])</f>
        <v>8</v>
      </c>
      <c r="P18" t="str">
        <f>IF(VL[[#This Row],[Account Name]]="Exchange Loss","Expense",VLOOKUP(VL[[#This Row],[Column3]],'Code'!B:D,2,FALSE))</f>
        <v>Expense</v>
      </c>
      <c r="Q18" t="str">
        <f>IF(AND(VL[[#This Row],[Column3]]="60040-00", VL[[#This Row],[Amount]]&gt;0),"Exchange Loss",VLOOKUP(VL[[#This Row],[Column3]],'Code'!B:D,3,FALSE))</f>
        <v>Sundry Expense</v>
      </c>
      <c r="R18" s="1">
        <f>VL[[#This Row],[Column6]]-VL[[#This Row],[Column7]]</f>
        <v>15226.66</v>
      </c>
      <c r="S18" s="1">
        <f>VLOOKUP(VL[[#This Row],[Column3]],'Code'!B:E,4,FALSE)</f>
        <v>0</v>
      </c>
    </row>
    <row r="19" spans="1:19" x14ac:dyDescent="0.25">
      <c r="A19">
        <v>44929</v>
      </c>
      <c r="B19" s="1" t="s">
        <v>125</v>
      </c>
      <c r="C19" s="1" t="s">
        <v>2</v>
      </c>
      <c r="D19" s="1" t="s">
        <v>3</v>
      </c>
      <c r="E19" s="1" t="s">
        <v>126</v>
      </c>
      <c r="F19">
        <v>29000</v>
      </c>
      <c r="I19" s="1" t="s">
        <v>0</v>
      </c>
      <c r="N19">
        <v>2023</v>
      </c>
      <c r="O19">
        <f>MONTH(VL[[#This Row],[Column1]])</f>
        <v>1</v>
      </c>
      <c r="P19" t="str">
        <f>IF(VL[[#This Row],[Account Name]]="Exchange Loss","Expense",VLOOKUP(VL[[#This Row],[Column3]],'Code'!B:D,2,FALSE))</f>
        <v>Expense</v>
      </c>
      <c r="Q19" t="str">
        <f>IF(AND(VL[[#This Row],[Column3]]="60040-00", VL[[#This Row],[Amount]]&gt;0),"Exchange Loss",VLOOKUP(VL[[#This Row],[Column3]],'Code'!B:D,3,FALSE))</f>
        <v>Management Fee</v>
      </c>
      <c r="R19" s="1">
        <f>VL[[#This Row],[Column6]]-VL[[#This Row],[Column7]]</f>
        <v>29000</v>
      </c>
      <c r="S19" s="1">
        <f>VLOOKUP(VL[[#This Row],[Column3]],'Code'!B:E,4,FALSE)</f>
        <v>0</v>
      </c>
    </row>
    <row r="20" spans="1:19" x14ac:dyDescent="0.25">
      <c r="A20">
        <v>44929</v>
      </c>
      <c r="B20" s="1" t="s">
        <v>127</v>
      </c>
      <c r="C20" s="1" t="s">
        <v>45</v>
      </c>
      <c r="D20" s="1" t="s">
        <v>128</v>
      </c>
      <c r="E20" s="1" t="s">
        <v>129</v>
      </c>
      <c r="F20">
        <v>200000</v>
      </c>
      <c r="I20" s="1" t="s">
        <v>0</v>
      </c>
      <c r="N20">
        <v>2023</v>
      </c>
      <c r="O20">
        <f>MONTH(VL[[#This Row],[Column1]])</f>
        <v>1</v>
      </c>
      <c r="P20" t="str">
        <f>IF(VL[[#This Row],[Account Name]]="Exchange Loss","Expense",VLOOKUP(VL[[#This Row],[Column3]],'Code'!B:D,2,FALSE))</f>
        <v>Expense</v>
      </c>
      <c r="Q20" t="str">
        <f>IF(AND(VL[[#This Row],[Column3]]="60040-00", VL[[#This Row],[Amount]]&gt;0),"Exchange Loss",VLOOKUP(VL[[#This Row],[Column3]],'Code'!B:D,3,FALSE))</f>
        <v>Sub-contract Fee</v>
      </c>
      <c r="R20" s="1">
        <f>VL[[#This Row],[Column6]]-VL[[#This Row],[Column7]]</f>
        <v>200000</v>
      </c>
      <c r="S20" s="1">
        <f>VLOOKUP(VL[[#This Row],[Column3]],'Code'!B:E,4,FALSE)</f>
        <v>0</v>
      </c>
    </row>
    <row r="21" spans="1:19" x14ac:dyDescent="0.25">
      <c r="A21">
        <v>44929</v>
      </c>
      <c r="B21" s="1" t="s">
        <v>127</v>
      </c>
      <c r="C21" s="1" t="s">
        <v>5</v>
      </c>
      <c r="D21" s="1" t="s">
        <v>3385</v>
      </c>
      <c r="E21" s="1" t="s">
        <v>129</v>
      </c>
      <c r="F21">
        <v>240</v>
      </c>
      <c r="I21" s="1" t="s">
        <v>0</v>
      </c>
      <c r="N21">
        <v>2023</v>
      </c>
      <c r="O21">
        <f>MONTH(VL[[#This Row],[Column1]])</f>
        <v>1</v>
      </c>
      <c r="P21" t="str">
        <f>IF(VL[[#This Row],[Account Name]]="Exchange Loss","Expense",VLOOKUP(VL[[#This Row],[Column3]],'Code'!B:D,2,FALSE))</f>
        <v>Expense</v>
      </c>
      <c r="Q21" t="str">
        <f>IF(AND(VL[[#This Row],[Column3]]="60040-00", VL[[#This Row],[Amount]]&gt;0),"Exchange Loss",VLOOKUP(VL[[#This Row],[Column3]],'Code'!B:D,3,FALSE))</f>
        <v>Bank Charge</v>
      </c>
      <c r="R21" s="1">
        <f>VL[[#This Row],[Column6]]-VL[[#This Row],[Column7]]</f>
        <v>240</v>
      </c>
      <c r="S21" s="1">
        <f>VLOOKUP(VL[[#This Row],[Column3]],'Code'!B:E,4,FALSE)</f>
        <v>0</v>
      </c>
    </row>
    <row r="22" spans="1:19" x14ac:dyDescent="0.25">
      <c r="A22">
        <v>44985</v>
      </c>
      <c r="B22" s="1" t="s">
        <v>130</v>
      </c>
      <c r="C22" s="1" t="s">
        <v>13</v>
      </c>
      <c r="D22" s="1" t="s">
        <v>14</v>
      </c>
      <c r="E22" s="1" t="s">
        <v>131</v>
      </c>
      <c r="F22">
        <v>1795</v>
      </c>
      <c r="I22" s="1" t="s">
        <v>0</v>
      </c>
      <c r="N22">
        <v>2023</v>
      </c>
      <c r="O22">
        <f>MONTH(VL[[#This Row],[Column1]])</f>
        <v>2</v>
      </c>
      <c r="P22" t="str">
        <f>IF(VL[[#This Row],[Account Name]]="Exchange Loss","Expense",VLOOKUP(VL[[#This Row],[Column3]],'Code'!B:D,2,FALSE))</f>
        <v>Expense</v>
      </c>
      <c r="Q22" t="str">
        <f>IF(AND(VL[[#This Row],[Column3]]="60040-00", VL[[#This Row],[Amount]]&gt;0),"Exchange Loss",VLOOKUP(VL[[#This Row],[Column3]],'Code'!B:D,3,FALSE))</f>
        <v>Sundry Expense</v>
      </c>
      <c r="R22" s="1">
        <f>VL[[#This Row],[Column6]]-VL[[#This Row],[Column7]]</f>
        <v>1795</v>
      </c>
      <c r="S22" s="1">
        <f>VLOOKUP(VL[[#This Row],[Column3]],'Code'!B:E,4,FALSE)</f>
        <v>0</v>
      </c>
    </row>
    <row r="23" spans="1:19" x14ac:dyDescent="0.25">
      <c r="A23">
        <v>45016</v>
      </c>
      <c r="B23" s="1" t="s">
        <v>130</v>
      </c>
      <c r="C23" s="1" t="s">
        <v>13</v>
      </c>
      <c r="D23" s="1" t="s">
        <v>14</v>
      </c>
      <c r="E23" s="1" t="s">
        <v>131</v>
      </c>
      <c r="F23">
        <v>1795</v>
      </c>
      <c r="I23" s="1" t="s">
        <v>0</v>
      </c>
      <c r="N23">
        <v>2023</v>
      </c>
      <c r="O23">
        <f>MONTH(VL[[#This Row],[Column1]])</f>
        <v>3</v>
      </c>
      <c r="P23" t="str">
        <f>IF(VL[[#This Row],[Account Name]]="Exchange Loss","Expense",VLOOKUP(VL[[#This Row],[Column3]],'Code'!B:D,2,FALSE))</f>
        <v>Expense</v>
      </c>
      <c r="Q23" t="str">
        <f>IF(AND(VL[[#This Row],[Column3]]="60040-00", VL[[#This Row],[Amount]]&gt;0),"Exchange Loss",VLOOKUP(VL[[#This Row],[Column3]],'Code'!B:D,3,FALSE))</f>
        <v>Sundry Expense</v>
      </c>
      <c r="R23" s="1">
        <f>VL[[#This Row],[Column6]]-VL[[#This Row],[Column7]]</f>
        <v>1795</v>
      </c>
      <c r="S23" s="1">
        <f>VLOOKUP(VL[[#This Row],[Column3]],'Code'!B:E,4,FALSE)</f>
        <v>0</v>
      </c>
    </row>
    <row r="24" spans="1:19" x14ac:dyDescent="0.25">
      <c r="A24">
        <v>45046</v>
      </c>
      <c r="B24" s="1" t="s">
        <v>130</v>
      </c>
      <c r="C24" s="1" t="s">
        <v>13</v>
      </c>
      <c r="D24" s="1" t="s">
        <v>14</v>
      </c>
      <c r="E24" s="1" t="s">
        <v>131</v>
      </c>
      <c r="F24">
        <v>1795</v>
      </c>
      <c r="I24" s="1" t="s">
        <v>0</v>
      </c>
      <c r="N24">
        <v>2023</v>
      </c>
      <c r="O24">
        <f>MONTH(VL[[#This Row],[Column1]])</f>
        <v>4</v>
      </c>
      <c r="P24" t="str">
        <f>IF(VL[[#This Row],[Account Name]]="Exchange Loss","Expense",VLOOKUP(VL[[#This Row],[Column3]],'Code'!B:D,2,FALSE))</f>
        <v>Expense</v>
      </c>
      <c r="Q24" t="str">
        <f>IF(AND(VL[[#This Row],[Column3]]="60040-00", VL[[#This Row],[Amount]]&gt;0),"Exchange Loss",VLOOKUP(VL[[#This Row],[Column3]],'Code'!B:D,3,FALSE))</f>
        <v>Sundry Expense</v>
      </c>
      <c r="R24" s="1">
        <f>VL[[#This Row],[Column6]]-VL[[#This Row],[Column7]]</f>
        <v>1795</v>
      </c>
      <c r="S24" s="1">
        <f>VLOOKUP(VL[[#This Row],[Column3]],'Code'!B:E,4,FALSE)</f>
        <v>0</v>
      </c>
    </row>
    <row r="25" spans="1:19" x14ac:dyDescent="0.25">
      <c r="A25">
        <v>45077</v>
      </c>
      <c r="B25" s="1" t="s">
        <v>130</v>
      </c>
      <c r="C25" s="1" t="s">
        <v>13</v>
      </c>
      <c r="D25" s="1" t="s">
        <v>14</v>
      </c>
      <c r="E25" s="1" t="s">
        <v>131</v>
      </c>
      <c r="F25">
        <v>1795</v>
      </c>
      <c r="I25" s="1" t="s">
        <v>0</v>
      </c>
      <c r="N25">
        <v>2023</v>
      </c>
      <c r="O25">
        <f>MONTH(VL[[#This Row],[Column1]])</f>
        <v>5</v>
      </c>
      <c r="P25" t="str">
        <f>IF(VL[[#This Row],[Account Name]]="Exchange Loss","Expense",VLOOKUP(VL[[#This Row],[Column3]],'Code'!B:D,2,FALSE))</f>
        <v>Expense</v>
      </c>
      <c r="Q25" t="str">
        <f>IF(AND(VL[[#This Row],[Column3]]="60040-00", VL[[#This Row],[Amount]]&gt;0),"Exchange Loss",VLOOKUP(VL[[#This Row],[Column3]],'Code'!B:D,3,FALSE))</f>
        <v>Sundry Expense</v>
      </c>
      <c r="R25" s="1">
        <f>VL[[#This Row],[Column6]]-VL[[#This Row],[Column7]]</f>
        <v>1795</v>
      </c>
      <c r="S25" s="1">
        <f>VLOOKUP(VL[[#This Row],[Column3]],'Code'!B:E,4,FALSE)</f>
        <v>0</v>
      </c>
    </row>
    <row r="26" spans="1:19" x14ac:dyDescent="0.25">
      <c r="A26">
        <v>45107</v>
      </c>
      <c r="B26" s="1" t="s">
        <v>130</v>
      </c>
      <c r="C26" s="1" t="s">
        <v>13</v>
      </c>
      <c r="D26" s="1" t="s">
        <v>14</v>
      </c>
      <c r="E26" s="1" t="s">
        <v>131</v>
      </c>
      <c r="F26">
        <v>1795</v>
      </c>
      <c r="I26" s="1" t="s">
        <v>0</v>
      </c>
      <c r="N26">
        <v>2023</v>
      </c>
      <c r="O26">
        <f>MONTH(VL[[#This Row],[Column1]])</f>
        <v>6</v>
      </c>
      <c r="P26" t="str">
        <f>IF(VL[[#This Row],[Account Name]]="Exchange Loss","Expense",VLOOKUP(VL[[#This Row],[Column3]],'Code'!B:D,2,FALSE))</f>
        <v>Expense</v>
      </c>
      <c r="Q26" t="str">
        <f>IF(AND(VL[[#This Row],[Column3]]="60040-00", VL[[#This Row],[Amount]]&gt;0),"Exchange Loss",VLOOKUP(VL[[#This Row],[Column3]],'Code'!B:D,3,FALSE))</f>
        <v>Sundry Expense</v>
      </c>
      <c r="R26" s="1">
        <f>VL[[#This Row],[Column6]]-VL[[#This Row],[Column7]]</f>
        <v>1795</v>
      </c>
      <c r="S26" s="1">
        <f>VLOOKUP(VL[[#This Row],[Column3]],'Code'!B:E,4,FALSE)</f>
        <v>0</v>
      </c>
    </row>
    <row r="27" spans="1:19" x14ac:dyDescent="0.25">
      <c r="A27">
        <v>45138</v>
      </c>
      <c r="B27" s="1" t="s">
        <v>130</v>
      </c>
      <c r="C27" s="1" t="s">
        <v>13</v>
      </c>
      <c r="D27" s="1" t="s">
        <v>14</v>
      </c>
      <c r="E27" s="1" t="s">
        <v>131</v>
      </c>
      <c r="F27">
        <v>1795</v>
      </c>
      <c r="I27" s="1" t="s">
        <v>0</v>
      </c>
      <c r="N27">
        <v>2023</v>
      </c>
      <c r="O27">
        <f>MONTH(VL[[#This Row],[Column1]])</f>
        <v>7</v>
      </c>
      <c r="P27" t="str">
        <f>IF(VL[[#This Row],[Account Name]]="Exchange Loss","Expense",VLOOKUP(VL[[#This Row],[Column3]],'Code'!B:D,2,FALSE))</f>
        <v>Expense</v>
      </c>
      <c r="Q27" t="str">
        <f>IF(AND(VL[[#This Row],[Column3]]="60040-00", VL[[#This Row],[Amount]]&gt;0),"Exchange Loss",VLOOKUP(VL[[#This Row],[Column3]],'Code'!B:D,3,FALSE))</f>
        <v>Sundry Expense</v>
      </c>
      <c r="R27" s="1">
        <f>VL[[#This Row],[Column6]]-VL[[#This Row],[Column7]]</f>
        <v>1795</v>
      </c>
      <c r="S27" s="1">
        <f>VLOOKUP(VL[[#This Row],[Column3]],'Code'!B:E,4,FALSE)</f>
        <v>0</v>
      </c>
    </row>
    <row r="28" spans="1:19" x14ac:dyDescent="0.25">
      <c r="A28">
        <v>45169</v>
      </c>
      <c r="B28" s="1" t="s">
        <v>130</v>
      </c>
      <c r="C28" s="1" t="s">
        <v>13</v>
      </c>
      <c r="D28" s="1" t="s">
        <v>14</v>
      </c>
      <c r="E28" s="1" t="s">
        <v>131</v>
      </c>
      <c r="F28">
        <v>1795</v>
      </c>
      <c r="I28" s="1" t="s">
        <v>0</v>
      </c>
      <c r="N28">
        <v>2023</v>
      </c>
      <c r="O28">
        <f>MONTH(VL[[#This Row],[Column1]])</f>
        <v>8</v>
      </c>
      <c r="P28" t="str">
        <f>IF(VL[[#This Row],[Account Name]]="Exchange Loss","Expense",VLOOKUP(VL[[#This Row],[Column3]],'Code'!B:D,2,FALSE))</f>
        <v>Expense</v>
      </c>
      <c r="Q28" t="str">
        <f>IF(AND(VL[[#This Row],[Column3]]="60040-00", VL[[#This Row],[Amount]]&gt;0),"Exchange Loss",VLOOKUP(VL[[#This Row],[Column3]],'Code'!B:D,3,FALSE))</f>
        <v>Sundry Expense</v>
      </c>
      <c r="R28" s="1">
        <f>VL[[#This Row],[Column6]]-VL[[#This Row],[Column7]]</f>
        <v>1795</v>
      </c>
      <c r="S28" s="1">
        <f>VLOOKUP(VL[[#This Row],[Column3]],'Code'!B:E,4,FALSE)</f>
        <v>0</v>
      </c>
    </row>
    <row r="29" spans="1:19" x14ac:dyDescent="0.25">
      <c r="A29">
        <v>45199</v>
      </c>
      <c r="B29" s="1" t="s">
        <v>130</v>
      </c>
      <c r="C29" s="1" t="s">
        <v>13</v>
      </c>
      <c r="D29" s="1" t="s">
        <v>14</v>
      </c>
      <c r="E29" s="1" t="s">
        <v>131</v>
      </c>
      <c r="F29">
        <v>1795</v>
      </c>
      <c r="I29" s="1" t="s">
        <v>0</v>
      </c>
      <c r="N29">
        <v>2023</v>
      </c>
      <c r="O29">
        <f>MONTH(VL[[#This Row],[Column1]])</f>
        <v>9</v>
      </c>
      <c r="P29" t="str">
        <f>IF(VL[[#This Row],[Account Name]]="Exchange Loss","Expense",VLOOKUP(VL[[#This Row],[Column3]],'Code'!B:D,2,FALSE))</f>
        <v>Expense</v>
      </c>
      <c r="Q29" t="str">
        <f>IF(AND(VL[[#This Row],[Column3]]="60040-00", VL[[#This Row],[Amount]]&gt;0),"Exchange Loss",VLOOKUP(VL[[#This Row],[Column3]],'Code'!B:D,3,FALSE))</f>
        <v>Sundry Expense</v>
      </c>
      <c r="R29" s="1">
        <f>VL[[#This Row],[Column6]]-VL[[#This Row],[Column7]]</f>
        <v>1795</v>
      </c>
      <c r="S29" s="1">
        <f>VLOOKUP(VL[[#This Row],[Column3]],'Code'!B:E,4,FALSE)</f>
        <v>0</v>
      </c>
    </row>
    <row r="30" spans="1:19" x14ac:dyDescent="0.25">
      <c r="A30">
        <v>45230</v>
      </c>
      <c r="B30" s="1" t="s">
        <v>130</v>
      </c>
      <c r="C30" s="1" t="s">
        <v>13</v>
      </c>
      <c r="D30" s="1" t="s">
        <v>14</v>
      </c>
      <c r="E30" s="1" t="s">
        <v>131</v>
      </c>
      <c r="F30">
        <v>1795</v>
      </c>
      <c r="I30" s="1" t="s">
        <v>0</v>
      </c>
      <c r="N30">
        <v>2023</v>
      </c>
      <c r="O30">
        <f>MONTH(VL[[#This Row],[Column1]])</f>
        <v>10</v>
      </c>
      <c r="P30" t="str">
        <f>IF(VL[[#This Row],[Account Name]]="Exchange Loss","Expense",VLOOKUP(VL[[#This Row],[Column3]],'Code'!B:D,2,FALSE))</f>
        <v>Expense</v>
      </c>
      <c r="Q30" t="str">
        <f>IF(AND(VL[[#This Row],[Column3]]="60040-00", VL[[#This Row],[Amount]]&gt;0),"Exchange Loss",VLOOKUP(VL[[#This Row],[Column3]],'Code'!B:D,3,FALSE))</f>
        <v>Sundry Expense</v>
      </c>
      <c r="R30" s="1">
        <f>VL[[#This Row],[Column6]]-VL[[#This Row],[Column7]]</f>
        <v>1795</v>
      </c>
      <c r="S30" s="1">
        <f>VLOOKUP(VL[[#This Row],[Column3]],'Code'!B:E,4,FALSE)</f>
        <v>0</v>
      </c>
    </row>
    <row r="31" spans="1:19" x14ac:dyDescent="0.25">
      <c r="A31">
        <v>45260</v>
      </c>
      <c r="B31" s="1" t="s">
        <v>130</v>
      </c>
      <c r="C31" s="1" t="s">
        <v>13</v>
      </c>
      <c r="D31" s="1" t="s">
        <v>14</v>
      </c>
      <c r="E31" s="1" t="s">
        <v>131</v>
      </c>
      <c r="F31">
        <v>1795</v>
      </c>
      <c r="I31" s="1" t="s">
        <v>0</v>
      </c>
      <c r="N31">
        <v>2023</v>
      </c>
      <c r="O31">
        <f>MONTH(VL[[#This Row],[Column1]])</f>
        <v>11</v>
      </c>
      <c r="P31" t="str">
        <f>IF(VL[[#This Row],[Account Name]]="Exchange Loss","Expense",VLOOKUP(VL[[#This Row],[Column3]],'Code'!B:D,2,FALSE))</f>
        <v>Expense</v>
      </c>
      <c r="Q31" t="str">
        <f>IF(AND(VL[[#This Row],[Column3]]="60040-00", VL[[#This Row],[Amount]]&gt;0),"Exchange Loss",VLOOKUP(VL[[#This Row],[Column3]],'Code'!B:D,3,FALSE))</f>
        <v>Sundry Expense</v>
      </c>
      <c r="R31" s="1">
        <f>VL[[#This Row],[Column6]]-VL[[#This Row],[Column7]]</f>
        <v>1795</v>
      </c>
      <c r="S31" s="1">
        <f>VLOOKUP(VL[[#This Row],[Column3]],'Code'!B:E,4,FALSE)</f>
        <v>0</v>
      </c>
    </row>
    <row r="32" spans="1:19" x14ac:dyDescent="0.25">
      <c r="A32">
        <v>45291</v>
      </c>
      <c r="B32" s="1" t="s">
        <v>130</v>
      </c>
      <c r="C32" s="1" t="s">
        <v>13</v>
      </c>
      <c r="D32" s="1" t="s">
        <v>14</v>
      </c>
      <c r="E32" s="1" t="s">
        <v>131</v>
      </c>
      <c r="F32">
        <v>1795</v>
      </c>
      <c r="I32" s="1" t="s">
        <v>0</v>
      </c>
      <c r="N32">
        <v>2023</v>
      </c>
      <c r="O32">
        <f>MONTH(VL[[#This Row],[Column1]])</f>
        <v>12</v>
      </c>
      <c r="P32" t="str">
        <f>IF(VL[[#This Row],[Account Name]]="Exchange Loss","Expense",VLOOKUP(VL[[#This Row],[Column3]],'Code'!B:D,2,FALSE))</f>
        <v>Expense</v>
      </c>
      <c r="Q32" t="str">
        <f>IF(AND(VL[[#This Row],[Column3]]="60040-00", VL[[#This Row],[Amount]]&gt;0),"Exchange Loss",VLOOKUP(VL[[#This Row],[Column3]],'Code'!B:D,3,FALSE))</f>
        <v>Sundry Expense</v>
      </c>
      <c r="R32" s="1">
        <f>VL[[#This Row],[Column6]]-VL[[#This Row],[Column7]]</f>
        <v>1795</v>
      </c>
      <c r="S32" s="1">
        <f>VLOOKUP(VL[[#This Row],[Column3]],'Code'!B:E,4,FALSE)</f>
        <v>0</v>
      </c>
    </row>
    <row r="33" spans="1:19" x14ac:dyDescent="0.25">
      <c r="A33">
        <v>45322</v>
      </c>
      <c r="B33" s="1" t="s">
        <v>130</v>
      </c>
      <c r="C33" s="1" t="s">
        <v>13</v>
      </c>
      <c r="D33" s="1" t="s">
        <v>14</v>
      </c>
      <c r="E33" s="1" t="s">
        <v>131</v>
      </c>
      <c r="F33">
        <v>1795</v>
      </c>
      <c r="I33" s="1" t="s">
        <v>0</v>
      </c>
      <c r="N33">
        <v>2024</v>
      </c>
      <c r="O33">
        <f>MONTH(VL[[#This Row],[Column1]])</f>
        <v>1</v>
      </c>
      <c r="P33" t="str">
        <f>IF(VL[[#This Row],[Account Name]]="Exchange Loss","Expense",VLOOKUP(VL[[#This Row],[Column3]],'Code'!B:D,2,FALSE))</f>
        <v>Expense</v>
      </c>
      <c r="Q33" t="str">
        <f>IF(AND(VL[[#This Row],[Column3]]="60040-00", VL[[#This Row],[Amount]]&gt;0),"Exchange Loss",VLOOKUP(VL[[#This Row],[Column3]],'Code'!B:D,3,FALSE))</f>
        <v>Sundry Expense</v>
      </c>
      <c r="R33" s="1">
        <f>VL[[#This Row],[Column6]]-VL[[#This Row],[Column7]]</f>
        <v>1795</v>
      </c>
      <c r="S33" s="1">
        <f>VLOOKUP(VL[[#This Row],[Column3]],'Code'!B:E,4,FALSE)</f>
        <v>0</v>
      </c>
    </row>
    <row r="34" spans="1:19" x14ac:dyDescent="0.25">
      <c r="A34">
        <v>44935</v>
      </c>
      <c r="B34" s="1" t="s">
        <v>132</v>
      </c>
      <c r="C34" s="1" t="s">
        <v>30</v>
      </c>
      <c r="D34" s="1" t="s">
        <v>3391</v>
      </c>
      <c r="E34" s="1" t="s">
        <v>133</v>
      </c>
      <c r="F34">
        <v>213</v>
      </c>
      <c r="I34" s="1" t="s">
        <v>0</v>
      </c>
      <c r="N34">
        <v>2023</v>
      </c>
      <c r="O34">
        <f>MONTH(VL[[#This Row],[Column1]])</f>
        <v>1</v>
      </c>
      <c r="P34" t="str">
        <f>IF(VL[[#This Row],[Account Name]]="Exchange Loss","Expense",VLOOKUP(VL[[#This Row],[Column3]],'Code'!B:D,2,FALSE))</f>
        <v>Expense</v>
      </c>
      <c r="Q34" t="str">
        <f>IF(AND(VL[[#This Row],[Column3]]="60040-00", VL[[#This Row],[Amount]]&gt;0),"Exchange Loss",VLOOKUP(VL[[#This Row],[Column3]],'Code'!B:D,3,FALSE))</f>
        <v>Sundry Expense</v>
      </c>
      <c r="R34" s="1">
        <f>VL[[#This Row],[Column6]]-VL[[#This Row],[Column7]]</f>
        <v>213</v>
      </c>
      <c r="S34" s="1">
        <f>VLOOKUP(VL[[#This Row],[Column3]],'Code'!B:E,4,FALSE)</f>
        <v>0</v>
      </c>
    </row>
    <row r="35" spans="1:19" x14ac:dyDescent="0.25">
      <c r="A35">
        <v>44942</v>
      </c>
      <c r="B35" s="1" t="s">
        <v>134</v>
      </c>
      <c r="C35" s="1" t="s">
        <v>22</v>
      </c>
      <c r="D35" s="1" t="s">
        <v>23</v>
      </c>
      <c r="E35" s="1" t="s">
        <v>135</v>
      </c>
      <c r="F35">
        <v>1956.96</v>
      </c>
      <c r="I35" s="1" t="s">
        <v>0</v>
      </c>
      <c r="N35">
        <v>2023</v>
      </c>
      <c r="O35">
        <f>MONTH(VL[[#This Row],[Column1]])</f>
        <v>1</v>
      </c>
      <c r="P35" t="str">
        <f>IF(VL[[#This Row],[Account Name]]="Exchange Loss","Expense",VLOOKUP(VL[[#This Row],[Column3]],'Code'!B:D,2,FALSE))</f>
        <v>Expense</v>
      </c>
      <c r="Q35" t="str">
        <f>IF(AND(VL[[#This Row],[Column3]]="60040-00", VL[[#This Row],[Amount]]&gt;0),"Exchange Loss",VLOOKUP(VL[[#This Row],[Column3]],'Code'!B:D,3,FALSE))</f>
        <v>Insurance Fee</v>
      </c>
      <c r="R35" s="1">
        <f>VL[[#This Row],[Column6]]-VL[[#This Row],[Column7]]</f>
        <v>1956.96</v>
      </c>
      <c r="S35" s="1">
        <f>VLOOKUP(VL[[#This Row],[Column3]],'Code'!B:E,4,FALSE)</f>
        <v>0</v>
      </c>
    </row>
    <row r="36" spans="1:19" x14ac:dyDescent="0.25">
      <c r="A36">
        <v>44942</v>
      </c>
      <c r="B36" s="1" t="s">
        <v>136</v>
      </c>
      <c r="C36" s="1" t="s">
        <v>24</v>
      </c>
      <c r="D36" s="1" t="s">
        <v>3394</v>
      </c>
      <c r="E36" s="1" t="s">
        <v>137</v>
      </c>
      <c r="F36">
        <v>1578</v>
      </c>
      <c r="I36" s="1" t="s">
        <v>0</v>
      </c>
      <c r="N36">
        <v>2023</v>
      </c>
      <c r="O36">
        <f>MONTH(VL[[#This Row],[Column1]])</f>
        <v>1</v>
      </c>
      <c r="P36" t="str">
        <f>IF(VL[[#This Row],[Account Name]]="Exchange Loss","Expense",VLOOKUP(VL[[#This Row],[Column3]],'Code'!B:D,2,FALSE))</f>
        <v>Expense</v>
      </c>
      <c r="Q36" t="str">
        <f>IF(AND(VL[[#This Row],[Column3]]="60040-00", VL[[#This Row],[Amount]]&gt;0),"Exchange Loss",VLOOKUP(VL[[#This Row],[Column3]],'Code'!B:D,3,FALSE))</f>
        <v>Travelling Fee</v>
      </c>
      <c r="R36" s="1">
        <f>VL[[#This Row],[Column6]]-VL[[#This Row],[Column7]]</f>
        <v>1578</v>
      </c>
      <c r="S36" s="1">
        <f>VLOOKUP(VL[[#This Row],[Column3]],'Code'!B:E,4,FALSE)</f>
        <v>0</v>
      </c>
    </row>
    <row r="37" spans="1:19" x14ac:dyDescent="0.25">
      <c r="A37">
        <v>44952</v>
      </c>
      <c r="B37" s="1" t="s">
        <v>138</v>
      </c>
      <c r="C37" s="1" t="s">
        <v>30</v>
      </c>
      <c r="D37" s="1" t="s">
        <v>3391</v>
      </c>
      <c r="E37" s="1" t="s">
        <v>139</v>
      </c>
      <c r="F37">
        <v>783</v>
      </c>
      <c r="I37" s="1" t="s">
        <v>0</v>
      </c>
      <c r="N37">
        <v>2023</v>
      </c>
      <c r="O37">
        <f>MONTH(VL[[#This Row],[Column1]])</f>
        <v>1</v>
      </c>
      <c r="P37" t="str">
        <f>IF(VL[[#This Row],[Account Name]]="Exchange Loss","Expense",VLOOKUP(VL[[#This Row],[Column3]],'Code'!B:D,2,FALSE))</f>
        <v>Expense</v>
      </c>
      <c r="Q37" t="str">
        <f>IF(AND(VL[[#This Row],[Column3]]="60040-00", VL[[#This Row],[Amount]]&gt;0),"Exchange Loss",VLOOKUP(VL[[#This Row],[Column3]],'Code'!B:D,3,FALSE))</f>
        <v>Sundry Expense</v>
      </c>
      <c r="R37" s="1">
        <f>VL[[#This Row],[Column6]]-VL[[#This Row],[Column7]]</f>
        <v>783</v>
      </c>
      <c r="S37" s="1">
        <f>VLOOKUP(VL[[#This Row],[Column3]],'Code'!B:E,4,FALSE)</f>
        <v>0</v>
      </c>
    </row>
    <row r="38" spans="1:19" x14ac:dyDescent="0.25">
      <c r="A38">
        <v>44958</v>
      </c>
      <c r="B38" s="1" t="s">
        <v>140</v>
      </c>
      <c r="C38" s="1" t="s">
        <v>2</v>
      </c>
      <c r="D38" s="1" t="s">
        <v>3</v>
      </c>
      <c r="E38" s="1" t="s">
        <v>141</v>
      </c>
      <c r="F38">
        <v>29000</v>
      </c>
      <c r="I38" s="1" t="s">
        <v>0</v>
      </c>
      <c r="N38">
        <v>2023</v>
      </c>
      <c r="O38">
        <f>MONTH(VL[[#This Row],[Column1]])</f>
        <v>2</v>
      </c>
      <c r="P38" t="str">
        <f>IF(VL[[#This Row],[Account Name]]="Exchange Loss","Expense",VLOOKUP(VL[[#This Row],[Column3]],'Code'!B:D,2,FALSE))</f>
        <v>Expense</v>
      </c>
      <c r="Q38" t="str">
        <f>IF(AND(VL[[#This Row],[Column3]]="60040-00", VL[[#This Row],[Amount]]&gt;0),"Exchange Loss",VLOOKUP(VL[[#This Row],[Column3]],'Code'!B:D,3,FALSE))</f>
        <v>Management Fee</v>
      </c>
      <c r="R38" s="1">
        <f>VL[[#This Row],[Column6]]-VL[[#This Row],[Column7]]</f>
        <v>29000</v>
      </c>
      <c r="S38" s="1">
        <f>VLOOKUP(VL[[#This Row],[Column3]],'Code'!B:E,4,FALSE)</f>
        <v>0</v>
      </c>
    </row>
    <row r="39" spans="1:19" x14ac:dyDescent="0.25">
      <c r="A39">
        <v>44958</v>
      </c>
      <c r="B39" s="1" t="s">
        <v>142</v>
      </c>
      <c r="C39" s="1" t="s">
        <v>45</v>
      </c>
      <c r="D39" s="1" t="s">
        <v>128</v>
      </c>
      <c r="E39" s="1" t="s">
        <v>129</v>
      </c>
      <c r="F39">
        <v>200000</v>
      </c>
      <c r="I39" s="1" t="s">
        <v>0</v>
      </c>
      <c r="N39">
        <v>2023</v>
      </c>
      <c r="O39">
        <f>MONTH(VL[[#This Row],[Column1]])</f>
        <v>2</v>
      </c>
      <c r="P39" t="str">
        <f>IF(VL[[#This Row],[Account Name]]="Exchange Loss","Expense",VLOOKUP(VL[[#This Row],[Column3]],'Code'!B:D,2,FALSE))</f>
        <v>Expense</v>
      </c>
      <c r="Q39" t="str">
        <f>IF(AND(VL[[#This Row],[Column3]]="60040-00", VL[[#This Row],[Amount]]&gt;0),"Exchange Loss",VLOOKUP(VL[[#This Row],[Column3]],'Code'!B:D,3,FALSE))</f>
        <v>Sub-contract Fee</v>
      </c>
      <c r="R39" s="1">
        <f>VL[[#This Row],[Column6]]-VL[[#This Row],[Column7]]</f>
        <v>200000</v>
      </c>
      <c r="S39" s="1">
        <f>VLOOKUP(VL[[#This Row],[Column3]],'Code'!B:E,4,FALSE)</f>
        <v>0</v>
      </c>
    </row>
    <row r="40" spans="1:19" x14ac:dyDescent="0.25">
      <c r="A40">
        <v>44958</v>
      </c>
      <c r="B40" s="1" t="s">
        <v>142</v>
      </c>
      <c r="C40" s="1" t="s">
        <v>5</v>
      </c>
      <c r="D40" s="1" t="s">
        <v>3385</v>
      </c>
      <c r="E40" s="1" t="s">
        <v>129</v>
      </c>
      <c r="F40">
        <v>240</v>
      </c>
      <c r="I40" s="1" t="s">
        <v>0</v>
      </c>
      <c r="N40">
        <v>2023</v>
      </c>
      <c r="O40">
        <f>MONTH(VL[[#This Row],[Column1]])</f>
        <v>2</v>
      </c>
      <c r="P40" t="str">
        <f>IF(VL[[#This Row],[Account Name]]="Exchange Loss","Expense",VLOOKUP(VL[[#This Row],[Column3]],'Code'!B:D,2,FALSE))</f>
        <v>Expense</v>
      </c>
      <c r="Q40" t="str">
        <f>IF(AND(VL[[#This Row],[Column3]]="60040-00", VL[[#This Row],[Amount]]&gt;0),"Exchange Loss",VLOOKUP(VL[[#This Row],[Column3]],'Code'!B:D,3,FALSE))</f>
        <v>Bank Charge</v>
      </c>
      <c r="R40" s="1">
        <f>VL[[#This Row],[Column6]]-VL[[#This Row],[Column7]]</f>
        <v>240</v>
      </c>
      <c r="S40" s="1">
        <f>VLOOKUP(VL[[#This Row],[Column3]],'Code'!B:E,4,FALSE)</f>
        <v>0</v>
      </c>
    </row>
    <row r="41" spans="1:19" x14ac:dyDescent="0.25">
      <c r="A41">
        <v>45016</v>
      </c>
      <c r="B41" s="1" t="s">
        <v>143</v>
      </c>
      <c r="C41" s="1" t="s">
        <v>13</v>
      </c>
      <c r="D41" s="1" t="s">
        <v>14</v>
      </c>
      <c r="E41" s="1" t="s">
        <v>144</v>
      </c>
      <c r="F41">
        <v>1877.59</v>
      </c>
      <c r="I41" s="1" t="s">
        <v>0</v>
      </c>
      <c r="N41">
        <v>2023</v>
      </c>
      <c r="O41">
        <f>MONTH(VL[[#This Row],[Column1]])</f>
        <v>3</v>
      </c>
      <c r="P41" t="str">
        <f>IF(VL[[#This Row],[Account Name]]="Exchange Loss","Expense",VLOOKUP(VL[[#This Row],[Column3]],'Code'!B:D,2,FALSE))</f>
        <v>Expense</v>
      </c>
      <c r="Q41" t="str">
        <f>IF(AND(VL[[#This Row],[Column3]]="60040-00", VL[[#This Row],[Amount]]&gt;0),"Exchange Loss",VLOOKUP(VL[[#This Row],[Column3]],'Code'!B:D,3,FALSE))</f>
        <v>Sundry Expense</v>
      </c>
      <c r="R41" s="1">
        <f>VL[[#This Row],[Column6]]-VL[[#This Row],[Column7]]</f>
        <v>1877.59</v>
      </c>
      <c r="S41" s="1">
        <f>VLOOKUP(VL[[#This Row],[Column3]],'Code'!B:E,4,FALSE)</f>
        <v>0</v>
      </c>
    </row>
    <row r="42" spans="1:19" x14ac:dyDescent="0.25">
      <c r="A42">
        <v>45046</v>
      </c>
      <c r="B42" s="1" t="s">
        <v>143</v>
      </c>
      <c r="C42" s="1" t="s">
        <v>13</v>
      </c>
      <c r="D42" s="1" t="s">
        <v>14</v>
      </c>
      <c r="E42" s="1" t="s">
        <v>144</v>
      </c>
      <c r="F42">
        <v>1877.59</v>
      </c>
      <c r="I42" s="1" t="s">
        <v>0</v>
      </c>
      <c r="N42">
        <v>2023</v>
      </c>
      <c r="O42">
        <f>MONTH(VL[[#This Row],[Column1]])</f>
        <v>4</v>
      </c>
      <c r="P42" t="str">
        <f>IF(VL[[#This Row],[Account Name]]="Exchange Loss","Expense",VLOOKUP(VL[[#This Row],[Column3]],'Code'!B:D,2,FALSE))</f>
        <v>Expense</v>
      </c>
      <c r="Q42" t="str">
        <f>IF(AND(VL[[#This Row],[Column3]]="60040-00", VL[[#This Row],[Amount]]&gt;0),"Exchange Loss",VLOOKUP(VL[[#This Row],[Column3]],'Code'!B:D,3,FALSE))</f>
        <v>Sundry Expense</v>
      </c>
      <c r="R42" s="1">
        <f>VL[[#This Row],[Column6]]-VL[[#This Row],[Column7]]</f>
        <v>1877.59</v>
      </c>
      <c r="S42" s="1">
        <f>VLOOKUP(VL[[#This Row],[Column3]],'Code'!B:E,4,FALSE)</f>
        <v>0</v>
      </c>
    </row>
    <row r="43" spans="1:19" x14ac:dyDescent="0.25">
      <c r="A43">
        <v>45077</v>
      </c>
      <c r="B43" s="1" t="s">
        <v>143</v>
      </c>
      <c r="C43" s="1" t="s">
        <v>13</v>
      </c>
      <c r="D43" s="1" t="s">
        <v>14</v>
      </c>
      <c r="E43" s="1" t="s">
        <v>144</v>
      </c>
      <c r="F43">
        <v>1877.59</v>
      </c>
      <c r="I43" s="1" t="s">
        <v>0</v>
      </c>
      <c r="N43">
        <v>2023</v>
      </c>
      <c r="O43">
        <f>MONTH(VL[[#This Row],[Column1]])</f>
        <v>5</v>
      </c>
      <c r="P43" t="str">
        <f>IF(VL[[#This Row],[Account Name]]="Exchange Loss","Expense",VLOOKUP(VL[[#This Row],[Column3]],'Code'!B:D,2,FALSE))</f>
        <v>Expense</v>
      </c>
      <c r="Q43" t="str">
        <f>IF(AND(VL[[#This Row],[Column3]]="60040-00", VL[[#This Row],[Amount]]&gt;0),"Exchange Loss",VLOOKUP(VL[[#This Row],[Column3]],'Code'!B:D,3,FALSE))</f>
        <v>Sundry Expense</v>
      </c>
      <c r="R43" s="1">
        <f>VL[[#This Row],[Column6]]-VL[[#This Row],[Column7]]</f>
        <v>1877.59</v>
      </c>
      <c r="S43" s="1">
        <f>VLOOKUP(VL[[#This Row],[Column3]],'Code'!B:E,4,FALSE)</f>
        <v>0</v>
      </c>
    </row>
    <row r="44" spans="1:19" x14ac:dyDescent="0.25">
      <c r="A44">
        <v>45107</v>
      </c>
      <c r="B44" s="1" t="s">
        <v>143</v>
      </c>
      <c r="C44" s="1" t="s">
        <v>13</v>
      </c>
      <c r="D44" s="1" t="s">
        <v>14</v>
      </c>
      <c r="E44" s="1" t="s">
        <v>144</v>
      </c>
      <c r="F44">
        <v>1877.59</v>
      </c>
      <c r="I44" s="1" t="s">
        <v>0</v>
      </c>
      <c r="N44">
        <v>2023</v>
      </c>
      <c r="O44">
        <f>MONTH(VL[[#This Row],[Column1]])</f>
        <v>6</v>
      </c>
      <c r="P44" t="str">
        <f>IF(VL[[#This Row],[Account Name]]="Exchange Loss","Expense",VLOOKUP(VL[[#This Row],[Column3]],'Code'!B:D,2,FALSE))</f>
        <v>Expense</v>
      </c>
      <c r="Q44" t="str">
        <f>IF(AND(VL[[#This Row],[Column3]]="60040-00", VL[[#This Row],[Amount]]&gt;0),"Exchange Loss",VLOOKUP(VL[[#This Row],[Column3]],'Code'!B:D,3,FALSE))</f>
        <v>Sundry Expense</v>
      </c>
      <c r="R44" s="1">
        <f>VL[[#This Row],[Column6]]-VL[[#This Row],[Column7]]</f>
        <v>1877.59</v>
      </c>
      <c r="S44" s="1">
        <f>VLOOKUP(VL[[#This Row],[Column3]],'Code'!B:E,4,FALSE)</f>
        <v>0</v>
      </c>
    </row>
    <row r="45" spans="1:19" x14ac:dyDescent="0.25">
      <c r="A45">
        <v>45138</v>
      </c>
      <c r="B45" s="1" t="s">
        <v>143</v>
      </c>
      <c r="C45" s="1" t="s">
        <v>13</v>
      </c>
      <c r="D45" s="1" t="s">
        <v>14</v>
      </c>
      <c r="E45" s="1" t="s">
        <v>144</v>
      </c>
      <c r="F45">
        <v>1877.58</v>
      </c>
      <c r="I45" s="1" t="s">
        <v>0</v>
      </c>
      <c r="N45">
        <v>2023</v>
      </c>
      <c r="O45">
        <f>MONTH(VL[[#This Row],[Column1]])</f>
        <v>7</v>
      </c>
      <c r="P45" t="str">
        <f>IF(VL[[#This Row],[Account Name]]="Exchange Loss","Expense",VLOOKUP(VL[[#This Row],[Column3]],'Code'!B:D,2,FALSE))</f>
        <v>Expense</v>
      </c>
      <c r="Q45" t="str">
        <f>IF(AND(VL[[#This Row],[Column3]]="60040-00", VL[[#This Row],[Amount]]&gt;0),"Exchange Loss",VLOOKUP(VL[[#This Row],[Column3]],'Code'!B:D,3,FALSE))</f>
        <v>Sundry Expense</v>
      </c>
      <c r="R45" s="1">
        <f>VL[[#This Row],[Column6]]-VL[[#This Row],[Column7]]</f>
        <v>1877.58</v>
      </c>
      <c r="S45" s="1">
        <f>VLOOKUP(VL[[#This Row],[Column3]],'Code'!B:E,4,FALSE)</f>
        <v>0</v>
      </c>
    </row>
    <row r="46" spans="1:19" x14ac:dyDescent="0.25">
      <c r="A46">
        <v>45169</v>
      </c>
      <c r="B46" s="1" t="s">
        <v>143</v>
      </c>
      <c r="C46" s="1" t="s">
        <v>13</v>
      </c>
      <c r="D46" s="1" t="s">
        <v>14</v>
      </c>
      <c r="E46" s="1" t="s">
        <v>144</v>
      </c>
      <c r="F46">
        <v>1877.58</v>
      </c>
      <c r="I46" s="1" t="s">
        <v>0</v>
      </c>
      <c r="N46">
        <v>2023</v>
      </c>
      <c r="O46">
        <f>MONTH(VL[[#This Row],[Column1]])</f>
        <v>8</v>
      </c>
      <c r="P46" t="str">
        <f>IF(VL[[#This Row],[Account Name]]="Exchange Loss","Expense",VLOOKUP(VL[[#This Row],[Column3]],'Code'!B:D,2,FALSE))</f>
        <v>Expense</v>
      </c>
      <c r="Q46" t="str">
        <f>IF(AND(VL[[#This Row],[Column3]]="60040-00", VL[[#This Row],[Amount]]&gt;0),"Exchange Loss",VLOOKUP(VL[[#This Row],[Column3]],'Code'!B:D,3,FALSE))</f>
        <v>Sundry Expense</v>
      </c>
      <c r="R46" s="1">
        <f>VL[[#This Row],[Column6]]-VL[[#This Row],[Column7]]</f>
        <v>1877.58</v>
      </c>
      <c r="S46" s="1">
        <f>VLOOKUP(VL[[#This Row],[Column3]],'Code'!B:E,4,FALSE)</f>
        <v>0</v>
      </c>
    </row>
    <row r="47" spans="1:19" x14ac:dyDescent="0.25">
      <c r="A47">
        <v>45199</v>
      </c>
      <c r="B47" s="1" t="s">
        <v>143</v>
      </c>
      <c r="C47" s="1" t="s">
        <v>13</v>
      </c>
      <c r="D47" s="1" t="s">
        <v>14</v>
      </c>
      <c r="E47" s="1" t="s">
        <v>144</v>
      </c>
      <c r="F47">
        <v>1877.58</v>
      </c>
      <c r="I47" s="1" t="s">
        <v>0</v>
      </c>
      <c r="N47">
        <v>2023</v>
      </c>
      <c r="O47">
        <f>MONTH(VL[[#This Row],[Column1]])</f>
        <v>9</v>
      </c>
      <c r="P47" t="str">
        <f>IF(VL[[#This Row],[Account Name]]="Exchange Loss","Expense",VLOOKUP(VL[[#This Row],[Column3]],'Code'!B:D,2,FALSE))</f>
        <v>Expense</v>
      </c>
      <c r="Q47" t="str">
        <f>IF(AND(VL[[#This Row],[Column3]]="60040-00", VL[[#This Row],[Amount]]&gt;0),"Exchange Loss",VLOOKUP(VL[[#This Row],[Column3]],'Code'!B:D,3,FALSE))</f>
        <v>Sundry Expense</v>
      </c>
      <c r="R47" s="1">
        <f>VL[[#This Row],[Column6]]-VL[[#This Row],[Column7]]</f>
        <v>1877.58</v>
      </c>
      <c r="S47" s="1">
        <f>VLOOKUP(VL[[#This Row],[Column3]],'Code'!B:E,4,FALSE)</f>
        <v>0</v>
      </c>
    </row>
    <row r="48" spans="1:19" x14ac:dyDescent="0.25">
      <c r="A48">
        <v>45230</v>
      </c>
      <c r="B48" s="1" t="s">
        <v>143</v>
      </c>
      <c r="C48" s="1" t="s">
        <v>13</v>
      </c>
      <c r="D48" s="1" t="s">
        <v>14</v>
      </c>
      <c r="E48" s="1" t="s">
        <v>144</v>
      </c>
      <c r="F48">
        <v>1877.58</v>
      </c>
      <c r="I48" s="1" t="s">
        <v>0</v>
      </c>
      <c r="N48">
        <v>2023</v>
      </c>
      <c r="O48">
        <f>MONTH(VL[[#This Row],[Column1]])</f>
        <v>10</v>
      </c>
      <c r="P48" t="str">
        <f>IF(VL[[#This Row],[Account Name]]="Exchange Loss","Expense",VLOOKUP(VL[[#This Row],[Column3]],'Code'!B:D,2,FALSE))</f>
        <v>Expense</v>
      </c>
      <c r="Q48" t="str">
        <f>IF(AND(VL[[#This Row],[Column3]]="60040-00", VL[[#This Row],[Amount]]&gt;0),"Exchange Loss",VLOOKUP(VL[[#This Row],[Column3]],'Code'!B:D,3,FALSE))</f>
        <v>Sundry Expense</v>
      </c>
      <c r="R48" s="1">
        <f>VL[[#This Row],[Column6]]-VL[[#This Row],[Column7]]</f>
        <v>1877.58</v>
      </c>
      <c r="S48" s="1">
        <f>VLOOKUP(VL[[#This Row],[Column3]],'Code'!B:E,4,FALSE)</f>
        <v>0</v>
      </c>
    </row>
    <row r="49" spans="1:19" x14ac:dyDescent="0.25">
      <c r="A49">
        <v>45260</v>
      </c>
      <c r="B49" s="1" t="s">
        <v>143</v>
      </c>
      <c r="C49" s="1" t="s">
        <v>13</v>
      </c>
      <c r="D49" s="1" t="s">
        <v>14</v>
      </c>
      <c r="E49" s="1" t="s">
        <v>144</v>
      </c>
      <c r="F49">
        <v>1877.58</v>
      </c>
      <c r="I49" s="1" t="s">
        <v>0</v>
      </c>
      <c r="N49">
        <v>2023</v>
      </c>
      <c r="O49">
        <f>MONTH(VL[[#This Row],[Column1]])</f>
        <v>11</v>
      </c>
      <c r="P49" t="str">
        <f>IF(VL[[#This Row],[Account Name]]="Exchange Loss","Expense",VLOOKUP(VL[[#This Row],[Column3]],'Code'!B:D,2,FALSE))</f>
        <v>Expense</v>
      </c>
      <c r="Q49" t="str">
        <f>IF(AND(VL[[#This Row],[Column3]]="60040-00", VL[[#This Row],[Amount]]&gt;0),"Exchange Loss",VLOOKUP(VL[[#This Row],[Column3]],'Code'!B:D,3,FALSE))</f>
        <v>Sundry Expense</v>
      </c>
      <c r="R49" s="1">
        <f>VL[[#This Row],[Column6]]-VL[[#This Row],[Column7]]</f>
        <v>1877.58</v>
      </c>
      <c r="S49" s="1">
        <f>VLOOKUP(VL[[#This Row],[Column3]],'Code'!B:E,4,FALSE)</f>
        <v>0</v>
      </c>
    </row>
    <row r="50" spans="1:19" x14ac:dyDescent="0.25">
      <c r="A50">
        <v>45291</v>
      </c>
      <c r="B50" s="1" t="s">
        <v>143</v>
      </c>
      <c r="C50" s="1" t="s">
        <v>13</v>
      </c>
      <c r="D50" s="1" t="s">
        <v>14</v>
      </c>
      <c r="E50" s="1" t="s">
        <v>144</v>
      </c>
      <c r="F50">
        <v>1877.58</v>
      </c>
      <c r="I50" s="1" t="s">
        <v>0</v>
      </c>
      <c r="N50">
        <v>2023</v>
      </c>
      <c r="O50">
        <f>MONTH(VL[[#This Row],[Column1]])</f>
        <v>12</v>
      </c>
      <c r="P50" t="str">
        <f>IF(VL[[#This Row],[Account Name]]="Exchange Loss","Expense",VLOOKUP(VL[[#This Row],[Column3]],'Code'!B:D,2,FALSE))</f>
        <v>Expense</v>
      </c>
      <c r="Q50" t="str">
        <f>IF(AND(VL[[#This Row],[Column3]]="60040-00", VL[[#This Row],[Amount]]&gt;0),"Exchange Loss",VLOOKUP(VL[[#This Row],[Column3]],'Code'!B:D,3,FALSE))</f>
        <v>Sundry Expense</v>
      </c>
      <c r="R50" s="1">
        <f>VL[[#This Row],[Column6]]-VL[[#This Row],[Column7]]</f>
        <v>1877.58</v>
      </c>
      <c r="S50" s="1">
        <f>VLOOKUP(VL[[#This Row],[Column3]],'Code'!B:E,4,FALSE)</f>
        <v>0</v>
      </c>
    </row>
    <row r="51" spans="1:19" x14ac:dyDescent="0.25">
      <c r="A51">
        <v>45322</v>
      </c>
      <c r="B51" s="1" t="s">
        <v>143</v>
      </c>
      <c r="C51" s="1" t="s">
        <v>13</v>
      </c>
      <c r="D51" s="1" t="s">
        <v>14</v>
      </c>
      <c r="E51" s="1" t="s">
        <v>144</v>
      </c>
      <c r="F51">
        <v>1877.58</v>
      </c>
      <c r="I51" s="1" t="s">
        <v>0</v>
      </c>
      <c r="N51">
        <v>2024</v>
      </c>
      <c r="O51">
        <f>MONTH(VL[[#This Row],[Column1]])</f>
        <v>1</v>
      </c>
      <c r="P51" t="str">
        <f>IF(VL[[#This Row],[Account Name]]="Exchange Loss","Expense",VLOOKUP(VL[[#This Row],[Column3]],'Code'!B:D,2,FALSE))</f>
        <v>Expense</v>
      </c>
      <c r="Q51" t="str">
        <f>IF(AND(VL[[#This Row],[Column3]]="60040-00", VL[[#This Row],[Amount]]&gt;0),"Exchange Loss",VLOOKUP(VL[[#This Row],[Column3]],'Code'!B:D,3,FALSE))</f>
        <v>Sundry Expense</v>
      </c>
      <c r="R51" s="1">
        <f>VL[[#This Row],[Column6]]-VL[[#This Row],[Column7]]</f>
        <v>1877.58</v>
      </c>
      <c r="S51" s="1">
        <f>VLOOKUP(VL[[#This Row],[Column3]],'Code'!B:E,4,FALSE)</f>
        <v>0</v>
      </c>
    </row>
    <row r="52" spans="1:19" x14ac:dyDescent="0.25">
      <c r="A52">
        <v>45350</v>
      </c>
      <c r="B52" s="1" t="s">
        <v>143</v>
      </c>
      <c r="C52" s="1" t="s">
        <v>13</v>
      </c>
      <c r="D52" s="1" t="s">
        <v>14</v>
      </c>
      <c r="E52" s="1" t="s">
        <v>144</v>
      </c>
      <c r="F52">
        <v>1877.58</v>
      </c>
      <c r="I52" s="1" t="s">
        <v>0</v>
      </c>
      <c r="N52">
        <v>2024</v>
      </c>
      <c r="O52">
        <f>MONTH(VL[[#This Row],[Column1]])</f>
        <v>2</v>
      </c>
      <c r="P52" t="str">
        <f>IF(VL[[#This Row],[Account Name]]="Exchange Loss","Expense",VLOOKUP(VL[[#This Row],[Column3]],'Code'!B:D,2,FALSE))</f>
        <v>Expense</v>
      </c>
      <c r="Q52" t="str">
        <f>IF(AND(VL[[#This Row],[Column3]]="60040-00", VL[[#This Row],[Amount]]&gt;0),"Exchange Loss",VLOOKUP(VL[[#This Row],[Column3]],'Code'!B:D,3,FALSE))</f>
        <v>Sundry Expense</v>
      </c>
      <c r="R52" s="1">
        <f>VL[[#This Row],[Column6]]-VL[[#This Row],[Column7]]</f>
        <v>1877.58</v>
      </c>
      <c r="S52" s="1">
        <f>VLOOKUP(VL[[#This Row],[Column3]],'Code'!B:E,4,FALSE)</f>
        <v>0</v>
      </c>
    </row>
    <row r="53" spans="1:19" x14ac:dyDescent="0.25">
      <c r="A53">
        <v>44960</v>
      </c>
      <c r="B53" s="1" t="s">
        <v>145</v>
      </c>
      <c r="C53" s="1" t="s">
        <v>24</v>
      </c>
      <c r="D53" s="1" t="s">
        <v>3394</v>
      </c>
      <c r="E53" s="1" t="s">
        <v>146</v>
      </c>
      <c r="F53">
        <v>504</v>
      </c>
      <c r="I53" s="1" t="s">
        <v>0</v>
      </c>
      <c r="N53">
        <v>2023</v>
      </c>
      <c r="O53">
        <f>MONTH(VL[[#This Row],[Column1]])</f>
        <v>2</v>
      </c>
      <c r="P53" t="str">
        <f>IF(VL[[#This Row],[Account Name]]="Exchange Loss","Expense",VLOOKUP(VL[[#This Row],[Column3]],'Code'!B:D,2,FALSE))</f>
        <v>Expense</v>
      </c>
      <c r="Q53" t="str">
        <f>IF(AND(VL[[#This Row],[Column3]]="60040-00", VL[[#This Row],[Amount]]&gt;0),"Exchange Loss",VLOOKUP(VL[[#This Row],[Column3]],'Code'!B:D,3,FALSE))</f>
        <v>Travelling Fee</v>
      </c>
      <c r="R53" s="1">
        <f>VL[[#This Row],[Column6]]-VL[[#This Row],[Column7]]</f>
        <v>504</v>
      </c>
      <c r="S53" s="1">
        <f>VLOOKUP(VL[[#This Row],[Column3]],'Code'!B:E,4,FALSE)</f>
        <v>0</v>
      </c>
    </row>
    <row r="54" spans="1:19" x14ac:dyDescent="0.25">
      <c r="A54">
        <v>44930</v>
      </c>
      <c r="B54" s="1" t="s">
        <v>147</v>
      </c>
      <c r="C54" s="1" t="s">
        <v>5</v>
      </c>
      <c r="D54" s="1" t="s">
        <v>3385</v>
      </c>
      <c r="E54" s="1" t="s">
        <v>3399</v>
      </c>
      <c r="F54">
        <v>49.55</v>
      </c>
      <c r="I54" s="1" t="s">
        <v>0</v>
      </c>
      <c r="N54">
        <v>2023</v>
      </c>
      <c r="O54">
        <f>MONTH(VL[[#This Row],[Column1]])</f>
        <v>1</v>
      </c>
      <c r="P54" t="str">
        <f>IF(VL[[#This Row],[Account Name]]="Exchange Loss","Expense",VLOOKUP(VL[[#This Row],[Column3]],'Code'!B:D,2,FALSE))</f>
        <v>Expense</v>
      </c>
      <c r="Q54" t="str">
        <f>IF(AND(VL[[#This Row],[Column3]]="60040-00", VL[[#This Row],[Amount]]&gt;0),"Exchange Loss",VLOOKUP(VL[[#This Row],[Column3]],'Code'!B:D,3,FALSE))</f>
        <v>Bank Charge</v>
      </c>
      <c r="R54" s="1">
        <f>VL[[#This Row],[Column6]]-VL[[#This Row],[Column7]]</f>
        <v>49.55</v>
      </c>
      <c r="S54" s="1">
        <f>VLOOKUP(VL[[#This Row],[Column3]],'Code'!B:E,4,FALSE)</f>
        <v>0</v>
      </c>
    </row>
    <row r="55" spans="1:19" x14ac:dyDescent="0.25">
      <c r="A55">
        <v>44930</v>
      </c>
      <c r="B55" s="1" t="s">
        <v>147</v>
      </c>
      <c r="C55" s="1" t="s">
        <v>46</v>
      </c>
      <c r="D55" s="1" t="s">
        <v>148</v>
      </c>
      <c r="E55" s="1" t="s">
        <v>149</v>
      </c>
      <c r="F55">
        <v>3640.32</v>
      </c>
      <c r="I55" s="1" t="s">
        <v>0</v>
      </c>
      <c r="N55">
        <v>2023</v>
      </c>
      <c r="O55">
        <f>MONTH(VL[[#This Row],[Column1]])</f>
        <v>1</v>
      </c>
      <c r="P55" t="str">
        <f>IF(VL[[#This Row],[Account Name]]="Exchange Loss","Expense",VLOOKUP(VL[[#This Row],[Column3]],'Code'!B:D,2,FALSE))</f>
        <v>Expense</v>
      </c>
      <c r="Q55" t="str">
        <f>IF(AND(VL[[#This Row],[Column3]]="60040-00", VL[[#This Row],[Amount]]&gt;0),"Exchange Loss",VLOOKUP(VL[[#This Row],[Column3]],'Code'!B:D,3,FALSE))</f>
        <v>Tax Expense</v>
      </c>
      <c r="R55" s="1">
        <f>VL[[#This Row],[Column6]]-VL[[#This Row],[Column7]]</f>
        <v>3640.32</v>
      </c>
      <c r="S55" s="1" t="str">
        <f>VLOOKUP(VL[[#This Row],[Column3]],'Code'!B:E,4,FALSE)</f>
        <v>Out</v>
      </c>
    </row>
    <row r="56" spans="1:19" x14ac:dyDescent="0.25">
      <c r="A56">
        <v>44939</v>
      </c>
      <c r="B56" s="1" t="s">
        <v>150</v>
      </c>
      <c r="C56" s="1" t="s">
        <v>5</v>
      </c>
      <c r="D56" s="1" t="s">
        <v>3385</v>
      </c>
      <c r="E56" s="1" t="s">
        <v>3400</v>
      </c>
      <c r="F56">
        <v>62.42</v>
      </c>
      <c r="I56" s="1" t="s">
        <v>0</v>
      </c>
      <c r="N56">
        <v>2023</v>
      </c>
      <c r="O56">
        <f>MONTH(VL[[#This Row],[Column1]])</f>
        <v>1</v>
      </c>
      <c r="P56" t="str">
        <f>IF(VL[[#This Row],[Account Name]]="Exchange Loss","Expense",VLOOKUP(VL[[#This Row],[Column3]],'Code'!B:D,2,FALSE))</f>
        <v>Expense</v>
      </c>
      <c r="Q56" t="str">
        <f>IF(AND(VL[[#This Row],[Column3]]="60040-00", VL[[#This Row],[Amount]]&gt;0),"Exchange Loss",VLOOKUP(VL[[#This Row],[Column3]],'Code'!B:D,3,FALSE))</f>
        <v>Bank Charge</v>
      </c>
      <c r="R56" s="1">
        <f>VL[[#This Row],[Column6]]-VL[[#This Row],[Column7]]</f>
        <v>62.42</v>
      </c>
      <c r="S56" s="1">
        <f>VLOOKUP(VL[[#This Row],[Column3]],'Code'!B:E,4,FALSE)</f>
        <v>0</v>
      </c>
    </row>
    <row r="57" spans="1:19" x14ac:dyDescent="0.25">
      <c r="A57">
        <v>44939</v>
      </c>
      <c r="B57" s="1" t="s">
        <v>150</v>
      </c>
      <c r="C57" s="1" t="s">
        <v>4</v>
      </c>
      <c r="D57" s="1" t="s">
        <v>3381</v>
      </c>
      <c r="E57" s="1" t="s">
        <v>3401</v>
      </c>
      <c r="F57">
        <v>1422.29</v>
      </c>
      <c r="I57" s="1" t="s">
        <v>0</v>
      </c>
      <c r="N57">
        <v>2023</v>
      </c>
      <c r="O57">
        <f>MONTH(VL[[#This Row],[Column1]])</f>
        <v>1</v>
      </c>
      <c r="P57" t="str">
        <f>IF(VL[[#This Row],[Account Name]]="Exchange Loss","Expense",VLOOKUP(VL[[#This Row],[Column3]],'Code'!B:D,2,FALSE))</f>
        <v>Expense</v>
      </c>
      <c r="Q57" t="str">
        <f>IF(AND(VL[[#This Row],[Column3]]="60040-00", VL[[#This Row],[Amount]]&gt;0),"Exchange Loss",VLOOKUP(VL[[#This Row],[Column3]],'Code'!B:D,3,FALSE))</f>
        <v>Tax Expense</v>
      </c>
      <c r="R57" s="1">
        <f>VL[[#This Row],[Column6]]-VL[[#This Row],[Column7]]</f>
        <v>1422.29</v>
      </c>
      <c r="S57" s="1" t="str">
        <f>VLOOKUP(VL[[#This Row],[Column3]],'Code'!B:E,4,FALSE)</f>
        <v>Out</v>
      </c>
    </row>
    <row r="58" spans="1:19" x14ac:dyDescent="0.25">
      <c r="A58">
        <v>44939</v>
      </c>
      <c r="B58" s="1" t="s">
        <v>150</v>
      </c>
      <c r="C58" s="1" t="s">
        <v>6</v>
      </c>
      <c r="D58" s="1" t="s">
        <v>3383</v>
      </c>
      <c r="E58" s="1" t="s">
        <v>3402</v>
      </c>
      <c r="F58">
        <v>0.01</v>
      </c>
      <c r="I58" s="1" t="s">
        <v>0</v>
      </c>
      <c r="N58">
        <v>2023</v>
      </c>
      <c r="O58">
        <f>MONTH(VL[[#This Row],[Column1]])</f>
        <v>1</v>
      </c>
      <c r="P58" t="str">
        <f>IF(VL[[#This Row],[Account Name]]="Exchange Loss","Expense",VLOOKUP(VL[[#This Row],[Column3]],'Code'!B:D,2,FALSE))</f>
        <v>Expense</v>
      </c>
      <c r="Q58" t="str">
        <f>IF(AND(VL[[#This Row],[Column3]]="60040-00", VL[[#This Row],[Amount]]&gt;0),"Exchange Loss",VLOOKUP(VL[[#This Row],[Column3]],'Code'!B:D,3,FALSE))</f>
        <v>Exchange Loss</v>
      </c>
      <c r="R58" s="1">
        <f>VL[[#This Row],[Column6]]-VL[[#This Row],[Column7]]</f>
        <v>0.01</v>
      </c>
      <c r="S58" s="1" t="str">
        <f>VLOOKUP(VL[[#This Row],[Column3]],'Code'!B:E,4,FALSE)</f>
        <v>Out</v>
      </c>
    </row>
    <row r="59" spans="1:19" x14ac:dyDescent="0.25">
      <c r="A59">
        <v>44946</v>
      </c>
      <c r="B59" s="1" t="s">
        <v>151</v>
      </c>
      <c r="C59" s="1" t="s">
        <v>34</v>
      </c>
      <c r="D59" s="1" t="s">
        <v>35</v>
      </c>
      <c r="E59" s="1" t="s">
        <v>152</v>
      </c>
      <c r="G59">
        <v>78.14</v>
      </c>
      <c r="I59" s="1" t="s">
        <v>0</v>
      </c>
      <c r="N59">
        <v>2023</v>
      </c>
      <c r="O59">
        <f>MONTH(VL[[#This Row],[Column1]])</f>
        <v>1</v>
      </c>
      <c r="P59" t="str">
        <f>IF(VL[[#This Row],[Account Name]]="Exchange Loss","Expense",VLOOKUP(VL[[#This Row],[Column3]],'Code'!B:D,2,FALSE))</f>
        <v>Income</v>
      </c>
      <c r="Q59" t="str">
        <f>IF(AND(VL[[#This Row],[Column3]]="60040-00", VL[[#This Row],[Amount]]&gt;0),"Exchange Loss",VLOOKUP(VL[[#This Row],[Column3]],'Code'!B:D,3,FALSE))</f>
        <v>Sundry Income</v>
      </c>
      <c r="R59" s="1">
        <f>VL[[#This Row],[Column6]]-VL[[#This Row],[Column7]]</f>
        <v>-78.14</v>
      </c>
      <c r="S59" s="1">
        <f>VLOOKUP(VL[[#This Row],[Column3]],'Code'!B:E,4,FALSE)</f>
        <v>0</v>
      </c>
    </row>
    <row r="60" spans="1:19" x14ac:dyDescent="0.25">
      <c r="A60">
        <v>44945</v>
      </c>
      <c r="B60" s="1" t="s">
        <v>153</v>
      </c>
      <c r="C60" s="1" t="s">
        <v>5</v>
      </c>
      <c r="D60" s="1" t="s">
        <v>3385</v>
      </c>
      <c r="E60" s="1" t="s">
        <v>3403</v>
      </c>
      <c r="F60">
        <v>60</v>
      </c>
      <c r="I60" s="1" t="s">
        <v>0</v>
      </c>
      <c r="N60">
        <v>2023</v>
      </c>
      <c r="O60">
        <f>MONTH(VL[[#This Row],[Column1]])</f>
        <v>1</v>
      </c>
      <c r="P60" t="str">
        <f>IF(VL[[#This Row],[Account Name]]="Exchange Loss","Expense",VLOOKUP(VL[[#This Row],[Column3]],'Code'!B:D,2,FALSE))</f>
        <v>Expense</v>
      </c>
      <c r="Q60" t="str">
        <f>IF(AND(VL[[#This Row],[Column3]]="60040-00", VL[[#This Row],[Amount]]&gt;0),"Exchange Loss",VLOOKUP(VL[[#This Row],[Column3]],'Code'!B:D,3,FALSE))</f>
        <v>Bank Charge</v>
      </c>
      <c r="R60" s="1">
        <f>VL[[#This Row],[Column6]]-VL[[#This Row],[Column7]]</f>
        <v>60</v>
      </c>
      <c r="S60" s="1">
        <f>VLOOKUP(VL[[#This Row],[Column3]],'Code'!B:E,4,FALSE)</f>
        <v>0</v>
      </c>
    </row>
    <row r="61" spans="1:19" x14ac:dyDescent="0.25">
      <c r="A61">
        <v>44945</v>
      </c>
      <c r="B61" s="1" t="s">
        <v>153</v>
      </c>
      <c r="C61" s="1" t="s">
        <v>46</v>
      </c>
      <c r="D61" s="1" t="s">
        <v>148</v>
      </c>
      <c r="E61" s="1" t="s">
        <v>154</v>
      </c>
      <c r="F61">
        <v>11336.35</v>
      </c>
      <c r="I61" s="1" t="s">
        <v>0</v>
      </c>
      <c r="N61">
        <v>2023</v>
      </c>
      <c r="O61">
        <f>MONTH(VL[[#This Row],[Column1]])</f>
        <v>1</v>
      </c>
      <c r="P61" t="str">
        <f>IF(VL[[#This Row],[Account Name]]="Exchange Loss","Expense",VLOOKUP(VL[[#This Row],[Column3]],'Code'!B:D,2,FALSE))</f>
        <v>Expense</v>
      </c>
      <c r="Q61" t="str">
        <f>IF(AND(VL[[#This Row],[Column3]]="60040-00", VL[[#This Row],[Amount]]&gt;0),"Exchange Loss",VLOOKUP(VL[[#This Row],[Column3]],'Code'!B:D,3,FALSE))</f>
        <v>Tax Expense</v>
      </c>
      <c r="R61" s="1">
        <f>VL[[#This Row],[Column6]]-VL[[#This Row],[Column7]]</f>
        <v>11336.35</v>
      </c>
      <c r="S61" s="1" t="str">
        <f>VLOOKUP(VL[[#This Row],[Column3]],'Code'!B:E,4,FALSE)</f>
        <v>Out</v>
      </c>
    </row>
    <row r="62" spans="1:19" x14ac:dyDescent="0.25">
      <c r="A62">
        <v>44945</v>
      </c>
      <c r="B62" s="1" t="s">
        <v>153</v>
      </c>
      <c r="C62" s="1" t="s">
        <v>6</v>
      </c>
      <c r="D62" s="1" t="s">
        <v>3383</v>
      </c>
      <c r="E62" s="1" t="s">
        <v>3404</v>
      </c>
      <c r="F62">
        <v>6772.55</v>
      </c>
      <c r="I62" s="1" t="s">
        <v>0</v>
      </c>
      <c r="N62">
        <v>2023</v>
      </c>
      <c r="O62">
        <f>MONTH(VL[[#This Row],[Column1]])</f>
        <v>1</v>
      </c>
      <c r="P62" t="str">
        <f>IF(VL[[#This Row],[Account Name]]="Exchange Loss","Expense",VLOOKUP(VL[[#This Row],[Column3]],'Code'!B:D,2,FALSE))</f>
        <v>Expense</v>
      </c>
      <c r="Q62" t="str">
        <f>IF(AND(VL[[#This Row],[Column3]]="60040-00", VL[[#This Row],[Amount]]&gt;0),"Exchange Loss",VLOOKUP(VL[[#This Row],[Column3]],'Code'!B:D,3,FALSE))</f>
        <v>Exchange Loss</v>
      </c>
      <c r="R62" s="1">
        <f>VL[[#This Row],[Column6]]-VL[[#This Row],[Column7]]</f>
        <v>6772.55</v>
      </c>
      <c r="S62" s="1" t="str">
        <f>VLOOKUP(VL[[#This Row],[Column3]],'Code'!B:E,4,FALSE)</f>
        <v>Out</v>
      </c>
    </row>
    <row r="63" spans="1:19" x14ac:dyDescent="0.25">
      <c r="A63">
        <v>44956</v>
      </c>
      <c r="B63" s="1" t="s">
        <v>155</v>
      </c>
      <c r="C63" s="1" t="s">
        <v>5</v>
      </c>
      <c r="D63" s="1" t="s">
        <v>3385</v>
      </c>
      <c r="E63" s="1" t="s">
        <v>3405</v>
      </c>
      <c r="F63">
        <v>98.38</v>
      </c>
      <c r="I63" s="1" t="s">
        <v>0</v>
      </c>
      <c r="N63">
        <v>2023</v>
      </c>
      <c r="O63">
        <f>MONTH(VL[[#This Row],[Column1]])</f>
        <v>1</v>
      </c>
      <c r="P63" t="str">
        <f>IF(VL[[#This Row],[Account Name]]="Exchange Loss","Expense",VLOOKUP(VL[[#This Row],[Column3]],'Code'!B:D,2,FALSE))</f>
        <v>Expense</v>
      </c>
      <c r="Q63" t="str">
        <f>IF(AND(VL[[#This Row],[Column3]]="60040-00", VL[[#This Row],[Amount]]&gt;0),"Exchange Loss",VLOOKUP(VL[[#This Row],[Column3]],'Code'!B:D,3,FALSE))</f>
        <v>Bank Charge</v>
      </c>
      <c r="R63" s="1">
        <f>VL[[#This Row],[Column6]]-VL[[#This Row],[Column7]]</f>
        <v>98.38</v>
      </c>
      <c r="S63" s="1">
        <f>VLOOKUP(VL[[#This Row],[Column3]],'Code'!B:E,4,FALSE)</f>
        <v>0</v>
      </c>
    </row>
    <row r="64" spans="1:19" x14ac:dyDescent="0.25">
      <c r="A64">
        <v>44956</v>
      </c>
      <c r="B64" s="1" t="s">
        <v>155</v>
      </c>
      <c r="C64" s="1" t="s">
        <v>46</v>
      </c>
      <c r="D64" s="1" t="s">
        <v>148</v>
      </c>
      <c r="E64" s="1" t="s">
        <v>156</v>
      </c>
      <c r="F64">
        <v>4936.1499999999996</v>
      </c>
      <c r="I64" s="1" t="s">
        <v>0</v>
      </c>
      <c r="N64">
        <v>2023</v>
      </c>
      <c r="O64">
        <f>MONTH(VL[[#This Row],[Column1]])</f>
        <v>1</v>
      </c>
      <c r="P64" t="str">
        <f>IF(VL[[#This Row],[Account Name]]="Exchange Loss","Expense",VLOOKUP(VL[[#This Row],[Column3]],'Code'!B:D,2,FALSE))</f>
        <v>Expense</v>
      </c>
      <c r="Q64" t="str">
        <f>IF(AND(VL[[#This Row],[Column3]]="60040-00", VL[[#This Row],[Amount]]&gt;0),"Exchange Loss",VLOOKUP(VL[[#This Row],[Column3]],'Code'!B:D,3,FALSE))</f>
        <v>Tax Expense</v>
      </c>
      <c r="R64" s="1">
        <f>VL[[#This Row],[Column6]]-VL[[#This Row],[Column7]]</f>
        <v>4936.1499999999996</v>
      </c>
      <c r="S64" s="1" t="str">
        <f>VLOOKUP(VL[[#This Row],[Column3]],'Code'!B:E,4,FALSE)</f>
        <v>Out</v>
      </c>
    </row>
    <row r="65" spans="1:19" x14ac:dyDescent="0.25">
      <c r="A65">
        <v>44956</v>
      </c>
      <c r="B65" s="1" t="s">
        <v>155</v>
      </c>
      <c r="C65" s="1" t="s">
        <v>6</v>
      </c>
      <c r="D65" s="1" t="s">
        <v>3383</v>
      </c>
      <c r="E65" s="1" t="s">
        <v>3406</v>
      </c>
      <c r="G65">
        <v>0.01</v>
      </c>
      <c r="I65" s="1" t="s">
        <v>0</v>
      </c>
      <c r="N65">
        <v>2023</v>
      </c>
      <c r="O65">
        <f>MONTH(VL[[#This Row],[Column1]])</f>
        <v>1</v>
      </c>
      <c r="P65" t="str">
        <f>IF(VL[[#This Row],[Account Name]]="Exchange Loss","Expense",VLOOKUP(VL[[#This Row],[Column3]],'Code'!B:D,2,FALSE))</f>
        <v>Income</v>
      </c>
      <c r="Q65" t="str">
        <f>IF(AND(VL[[#This Row],[Column3]]="60040-00", VL[[#This Row],[Amount]]&gt;0),"Exchange Loss",VLOOKUP(VL[[#This Row],[Column3]],'Code'!B:D,3,FALSE))</f>
        <v>Exchange Gain</v>
      </c>
      <c r="R65" s="1">
        <f>VL[[#This Row],[Column6]]-VL[[#This Row],[Column7]]</f>
        <v>-0.01</v>
      </c>
      <c r="S65" s="1" t="str">
        <f>VLOOKUP(VL[[#This Row],[Column3]],'Code'!B:E,4,FALSE)</f>
        <v>Out</v>
      </c>
    </row>
    <row r="66" spans="1:19" x14ac:dyDescent="0.25">
      <c r="A66">
        <v>44956</v>
      </c>
      <c r="B66" s="1" t="s">
        <v>157</v>
      </c>
      <c r="C66" s="1" t="s">
        <v>5</v>
      </c>
      <c r="D66" s="1" t="s">
        <v>3385</v>
      </c>
      <c r="E66" s="1" t="s">
        <v>158</v>
      </c>
      <c r="F66">
        <v>600</v>
      </c>
      <c r="I66" s="1" t="s">
        <v>0</v>
      </c>
      <c r="N66">
        <v>2023</v>
      </c>
      <c r="O66">
        <f>MONTH(VL[[#This Row],[Column1]])</f>
        <v>1</v>
      </c>
      <c r="P66" t="str">
        <f>IF(VL[[#This Row],[Account Name]]="Exchange Loss","Expense",VLOOKUP(VL[[#This Row],[Column3]],'Code'!B:D,2,FALSE))</f>
        <v>Expense</v>
      </c>
      <c r="Q66" t="str">
        <f>IF(AND(VL[[#This Row],[Column3]]="60040-00", VL[[#This Row],[Amount]]&gt;0),"Exchange Loss",VLOOKUP(VL[[#This Row],[Column3]],'Code'!B:D,3,FALSE))</f>
        <v>Bank Charge</v>
      </c>
      <c r="R66" s="1">
        <f>VL[[#This Row],[Column6]]-VL[[#This Row],[Column7]]</f>
        <v>600</v>
      </c>
      <c r="S66" s="1">
        <f>VLOOKUP(VL[[#This Row],[Column3]],'Code'!B:E,4,FALSE)</f>
        <v>0</v>
      </c>
    </row>
    <row r="67" spans="1:19" x14ac:dyDescent="0.25">
      <c r="A67">
        <v>44956</v>
      </c>
      <c r="B67" s="1" t="s">
        <v>159</v>
      </c>
      <c r="C67" s="1" t="s">
        <v>5</v>
      </c>
      <c r="D67" s="1" t="s">
        <v>3385</v>
      </c>
      <c r="E67" s="1" t="s">
        <v>3407</v>
      </c>
      <c r="F67">
        <v>98.45</v>
      </c>
      <c r="I67" s="1" t="s">
        <v>0</v>
      </c>
      <c r="N67">
        <v>2023</v>
      </c>
      <c r="O67">
        <f>MONTH(VL[[#This Row],[Column1]])</f>
        <v>1</v>
      </c>
      <c r="P67" t="str">
        <f>IF(VL[[#This Row],[Account Name]]="Exchange Loss","Expense",VLOOKUP(VL[[#This Row],[Column3]],'Code'!B:D,2,FALSE))</f>
        <v>Expense</v>
      </c>
      <c r="Q67" t="str">
        <f>IF(AND(VL[[#This Row],[Column3]]="60040-00", VL[[#This Row],[Amount]]&gt;0),"Exchange Loss",VLOOKUP(VL[[#This Row],[Column3]],'Code'!B:D,3,FALSE))</f>
        <v>Bank Charge</v>
      </c>
      <c r="R67" s="1">
        <f>VL[[#This Row],[Column6]]-VL[[#This Row],[Column7]]</f>
        <v>98.45</v>
      </c>
      <c r="S67" s="1">
        <f>VLOOKUP(VL[[#This Row],[Column3]],'Code'!B:E,4,FALSE)</f>
        <v>0</v>
      </c>
    </row>
    <row r="68" spans="1:19" x14ac:dyDescent="0.25">
      <c r="A68">
        <v>44956</v>
      </c>
      <c r="B68" s="1" t="s">
        <v>159</v>
      </c>
      <c r="C68" s="1" t="s">
        <v>46</v>
      </c>
      <c r="D68" s="1" t="s">
        <v>148</v>
      </c>
      <c r="E68" s="1" t="s">
        <v>160</v>
      </c>
      <c r="F68">
        <v>1879.98</v>
      </c>
      <c r="I68" s="1" t="s">
        <v>0</v>
      </c>
      <c r="N68">
        <v>2023</v>
      </c>
      <c r="O68">
        <f>MONTH(VL[[#This Row],[Column1]])</f>
        <v>1</v>
      </c>
      <c r="P68" t="str">
        <f>IF(VL[[#This Row],[Account Name]]="Exchange Loss","Expense",VLOOKUP(VL[[#This Row],[Column3]],'Code'!B:D,2,FALSE))</f>
        <v>Expense</v>
      </c>
      <c r="Q68" t="str">
        <f>IF(AND(VL[[#This Row],[Column3]]="60040-00", VL[[#This Row],[Amount]]&gt;0),"Exchange Loss",VLOOKUP(VL[[#This Row],[Column3]],'Code'!B:D,3,FALSE))</f>
        <v>Tax Expense</v>
      </c>
      <c r="R68" s="1">
        <f>VL[[#This Row],[Column6]]-VL[[#This Row],[Column7]]</f>
        <v>1879.98</v>
      </c>
      <c r="S68" s="1" t="str">
        <f>VLOOKUP(VL[[#This Row],[Column3]],'Code'!B:E,4,FALSE)</f>
        <v>Out</v>
      </c>
    </row>
    <row r="69" spans="1:19" x14ac:dyDescent="0.25">
      <c r="A69">
        <v>44956</v>
      </c>
      <c r="B69" s="1" t="s">
        <v>159</v>
      </c>
      <c r="C69" s="1" t="s">
        <v>6</v>
      </c>
      <c r="D69" s="1" t="s">
        <v>3383</v>
      </c>
      <c r="E69" s="1" t="s">
        <v>3408</v>
      </c>
      <c r="F69">
        <v>0.01</v>
      </c>
      <c r="I69" s="1" t="s">
        <v>0</v>
      </c>
      <c r="N69">
        <v>2023</v>
      </c>
      <c r="O69">
        <f>MONTH(VL[[#This Row],[Column1]])</f>
        <v>1</v>
      </c>
      <c r="P69" t="str">
        <f>IF(VL[[#This Row],[Account Name]]="Exchange Loss","Expense",VLOOKUP(VL[[#This Row],[Column3]],'Code'!B:D,2,FALSE))</f>
        <v>Expense</v>
      </c>
      <c r="Q69" t="str">
        <f>IF(AND(VL[[#This Row],[Column3]]="60040-00", VL[[#This Row],[Amount]]&gt;0),"Exchange Loss",VLOOKUP(VL[[#This Row],[Column3]],'Code'!B:D,3,FALSE))</f>
        <v>Exchange Loss</v>
      </c>
      <c r="R69" s="1">
        <f>VL[[#This Row],[Column6]]-VL[[#This Row],[Column7]]</f>
        <v>0.01</v>
      </c>
      <c r="S69" s="1" t="str">
        <f>VLOOKUP(VL[[#This Row],[Column3]],'Code'!B:E,4,FALSE)</f>
        <v>Out</v>
      </c>
    </row>
    <row r="70" spans="1:19" x14ac:dyDescent="0.25">
      <c r="A70">
        <v>44956</v>
      </c>
      <c r="B70" s="1" t="s">
        <v>161</v>
      </c>
      <c r="C70" s="1" t="s">
        <v>5</v>
      </c>
      <c r="D70" s="1" t="s">
        <v>3385</v>
      </c>
      <c r="E70" s="1" t="s">
        <v>3409</v>
      </c>
      <c r="F70">
        <v>49.21</v>
      </c>
      <c r="I70" s="1" t="s">
        <v>0</v>
      </c>
      <c r="N70">
        <v>2023</v>
      </c>
      <c r="O70">
        <f>MONTH(VL[[#This Row],[Column1]])</f>
        <v>1</v>
      </c>
      <c r="P70" t="str">
        <f>IF(VL[[#This Row],[Account Name]]="Exchange Loss","Expense",VLOOKUP(VL[[#This Row],[Column3]],'Code'!B:D,2,FALSE))</f>
        <v>Expense</v>
      </c>
      <c r="Q70" t="str">
        <f>IF(AND(VL[[#This Row],[Column3]]="60040-00", VL[[#This Row],[Amount]]&gt;0),"Exchange Loss",VLOOKUP(VL[[#This Row],[Column3]],'Code'!B:D,3,FALSE))</f>
        <v>Bank Charge</v>
      </c>
      <c r="R70" s="1">
        <f>VL[[#This Row],[Column6]]-VL[[#This Row],[Column7]]</f>
        <v>49.21</v>
      </c>
      <c r="S70" s="1">
        <f>VLOOKUP(VL[[#This Row],[Column3]],'Code'!B:E,4,FALSE)</f>
        <v>0</v>
      </c>
    </row>
    <row r="71" spans="1:19" x14ac:dyDescent="0.25">
      <c r="A71">
        <v>44956</v>
      </c>
      <c r="B71" s="1" t="s">
        <v>161</v>
      </c>
      <c r="C71" s="1" t="s">
        <v>46</v>
      </c>
      <c r="D71" s="1" t="s">
        <v>148</v>
      </c>
      <c r="E71" s="1" t="s">
        <v>162</v>
      </c>
      <c r="F71">
        <v>2394.8000000000002</v>
      </c>
      <c r="I71" s="1" t="s">
        <v>0</v>
      </c>
      <c r="N71">
        <v>2023</v>
      </c>
      <c r="O71">
        <f>MONTH(VL[[#This Row],[Column1]])</f>
        <v>1</v>
      </c>
      <c r="P71" t="str">
        <f>IF(VL[[#This Row],[Account Name]]="Exchange Loss","Expense",VLOOKUP(VL[[#This Row],[Column3]],'Code'!B:D,2,FALSE))</f>
        <v>Expense</v>
      </c>
      <c r="Q71" t="str">
        <f>IF(AND(VL[[#This Row],[Column3]]="60040-00", VL[[#This Row],[Amount]]&gt;0),"Exchange Loss",VLOOKUP(VL[[#This Row],[Column3]],'Code'!B:D,3,FALSE))</f>
        <v>Tax Expense</v>
      </c>
      <c r="R71" s="1">
        <f>VL[[#This Row],[Column6]]-VL[[#This Row],[Column7]]</f>
        <v>2394.8000000000002</v>
      </c>
      <c r="S71" s="1" t="str">
        <f>VLOOKUP(VL[[#This Row],[Column3]],'Code'!B:E,4,FALSE)</f>
        <v>Out</v>
      </c>
    </row>
    <row r="72" spans="1:19" x14ac:dyDescent="0.25">
      <c r="A72">
        <v>44960</v>
      </c>
      <c r="B72" s="1" t="s">
        <v>163</v>
      </c>
      <c r="C72" s="1" t="s">
        <v>6</v>
      </c>
      <c r="D72" s="1" t="s">
        <v>3383</v>
      </c>
      <c r="E72" s="1" t="s">
        <v>164</v>
      </c>
      <c r="F72">
        <v>21845</v>
      </c>
      <c r="I72" s="1" t="s">
        <v>0</v>
      </c>
      <c r="N72">
        <v>2023</v>
      </c>
      <c r="O72">
        <f>MONTH(VL[[#This Row],[Column1]])</f>
        <v>2</v>
      </c>
      <c r="P72" t="str">
        <f>IF(VL[[#This Row],[Account Name]]="Exchange Loss","Expense",VLOOKUP(VL[[#This Row],[Column3]],'Code'!B:D,2,FALSE))</f>
        <v>Expense</v>
      </c>
      <c r="Q72" t="str">
        <f>IF(AND(VL[[#This Row],[Column3]]="60040-00", VL[[#This Row],[Amount]]&gt;0),"Exchange Loss",VLOOKUP(VL[[#This Row],[Column3]],'Code'!B:D,3,FALSE))</f>
        <v>Exchange Loss</v>
      </c>
      <c r="R72" s="1">
        <f>VL[[#This Row],[Column6]]-VL[[#This Row],[Column7]]</f>
        <v>21845</v>
      </c>
      <c r="S72" s="1" t="str">
        <f>VLOOKUP(VL[[#This Row],[Column3]],'Code'!B:E,4,FALSE)</f>
        <v>Out</v>
      </c>
    </row>
    <row r="73" spans="1:19" x14ac:dyDescent="0.25">
      <c r="A73">
        <v>44970</v>
      </c>
      <c r="B73" s="1" t="s">
        <v>165</v>
      </c>
      <c r="C73" s="1" t="s">
        <v>24</v>
      </c>
      <c r="D73" s="1" t="s">
        <v>3394</v>
      </c>
      <c r="E73" s="1" t="s">
        <v>166</v>
      </c>
      <c r="F73">
        <v>726</v>
      </c>
      <c r="I73" s="1" t="s">
        <v>0</v>
      </c>
      <c r="N73">
        <v>2023</v>
      </c>
      <c r="O73">
        <f>MONTH(VL[[#This Row],[Column1]])</f>
        <v>2</v>
      </c>
      <c r="P73" t="str">
        <f>IF(VL[[#This Row],[Account Name]]="Exchange Loss","Expense",VLOOKUP(VL[[#This Row],[Column3]],'Code'!B:D,2,FALSE))</f>
        <v>Expense</v>
      </c>
      <c r="Q73" t="str">
        <f>IF(AND(VL[[#This Row],[Column3]]="60040-00", VL[[#This Row],[Amount]]&gt;0),"Exchange Loss",VLOOKUP(VL[[#This Row],[Column3]],'Code'!B:D,3,FALSE))</f>
        <v>Travelling Fee</v>
      </c>
      <c r="R73" s="1">
        <f>VL[[#This Row],[Column6]]-VL[[#This Row],[Column7]]</f>
        <v>726</v>
      </c>
      <c r="S73" s="1">
        <f>VLOOKUP(VL[[#This Row],[Column3]],'Code'!B:E,4,FALSE)</f>
        <v>0</v>
      </c>
    </row>
    <row r="74" spans="1:19" x14ac:dyDescent="0.25">
      <c r="A74">
        <v>44957</v>
      </c>
      <c r="B74" s="1" t="s">
        <v>167</v>
      </c>
      <c r="C74" s="1" t="s">
        <v>17</v>
      </c>
      <c r="D74" s="1" t="s">
        <v>3382</v>
      </c>
      <c r="E74" s="1" t="s">
        <v>3410</v>
      </c>
      <c r="G74">
        <v>31118.5</v>
      </c>
      <c r="I74" s="1" t="s">
        <v>0</v>
      </c>
      <c r="N74">
        <v>2023</v>
      </c>
      <c r="O74">
        <f>MONTH(VL[[#This Row],[Column1]])</f>
        <v>1</v>
      </c>
      <c r="P74" t="str">
        <f>IF(VL[[#This Row],[Account Name]]="Exchange Loss","Expense",VLOOKUP(VL[[#This Row],[Column3]],'Code'!B:D,2,FALSE))</f>
        <v>Income</v>
      </c>
      <c r="Q74" t="str">
        <f>IF(AND(VL[[#This Row],[Column3]]="60040-00", VL[[#This Row],[Amount]]&gt;0),"Exchange Loss",VLOOKUP(VL[[#This Row],[Column3]],'Code'!B:D,3,FALSE))</f>
        <v>Sub-contract Income</v>
      </c>
      <c r="R74" s="1">
        <f>VL[[#This Row],[Column6]]-VL[[#This Row],[Column7]]</f>
        <v>-31118.5</v>
      </c>
      <c r="S74" s="1">
        <f>VLOOKUP(VL[[#This Row],[Column3]],'Code'!B:E,4,FALSE)</f>
        <v>0</v>
      </c>
    </row>
    <row r="75" spans="1:19" x14ac:dyDescent="0.25">
      <c r="A75">
        <v>44957</v>
      </c>
      <c r="B75" s="1" t="s">
        <v>167</v>
      </c>
      <c r="C75" s="1" t="s">
        <v>17</v>
      </c>
      <c r="D75" s="1" t="s">
        <v>3382</v>
      </c>
      <c r="E75" s="1" t="s">
        <v>3411</v>
      </c>
      <c r="G75">
        <v>24593.119999999999</v>
      </c>
      <c r="I75" s="1" t="s">
        <v>0</v>
      </c>
      <c r="N75">
        <v>2023</v>
      </c>
      <c r="O75">
        <f>MONTH(VL[[#This Row],[Column1]])</f>
        <v>1</v>
      </c>
      <c r="P75" t="str">
        <f>IF(VL[[#This Row],[Account Name]]="Exchange Loss","Expense",VLOOKUP(VL[[#This Row],[Column3]],'Code'!B:D,2,FALSE))</f>
        <v>Income</v>
      </c>
      <c r="Q75" t="str">
        <f>IF(AND(VL[[#This Row],[Column3]]="60040-00", VL[[#This Row],[Amount]]&gt;0),"Exchange Loss",VLOOKUP(VL[[#This Row],[Column3]],'Code'!B:D,3,FALSE))</f>
        <v>Sub-contract Income</v>
      </c>
      <c r="R75" s="1">
        <f>VL[[#This Row],[Column6]]-VL[[#This Row],[Column7]]</f>
        <v>-24593.119999999999</v>
      </c>
      <c r="S75" s="1">
        <f>VLOOKUP(VL[[#This Row],[Column3]],'Code'!B:E,4,FALSE)</f>
        <v>0</v>
      </c>
    </row>
    <row r="76" spans="1:19" x14ac:dyDescent="0.25">
      <c r="A76">
        <v>44957</v>
      </c>
      <c r="B76" s="1" t="s">
        <v>168</v>
      </c>
      <c r="C76" s="1" t="s">
        <v>48</v>
      </c>
      <c r="D76" s="1" t="s">
        <v>49</v>
      </c>
      <c r="E76" s="1" t="s">
        <v>3412</v>
      </c>
      <c r="F76">
        <v>11150</v>
      </c>
      <c r="I76" s="1" t="s">
        <v>0</v>
      </c>
      <c r="N76">
        <v>2023</v>
      </c>
      <c r="O76">
        <f>MONTH(VL[[#This Row],[Column1]])</f>
        <v>1</v>
      </c>
      <c r="P76" t="str">
        <f>IF(VL[[#This Row],[Account Name]]="Exchange Loss","Expense",VLOOKUP(VL[[#This Row],[Column3]],'Code'!B:D,2,FALSE))</f>
        <v>Expense</v>
      </c>
      <c r="Q76" t="str">
        <f>IF(AND(VL[[#This Row],[Column3]]="60040-00", VL[[#This Row],[Amount]]&gt;0),"Exchange Loss",VLOOKUP(VL[[#This Row],[Column3]],'Code'!B:D,3,FALSE))</f>
        <v>Management Fee</v>
      </c>
      <c r="R76" s="1">
        <f>VL[[#This Row],[Column6]]-VL[[#This Row],[Column7]]</f>
        <v>11150</v>
      </c>
      <c r="S76" s="1">
        <f>VLOOKUP(VL[[#This Row],[Column3]],'Code'!B:E,4,FALSE)</f>
        <v>0</v>
      </c>
    </row>
    <row r="77" spans="1:19" x14ac:dyDescent="0.25">
      <c r="A77">
        <v>44957</v>
      </c>
      <c r="B77" s="1" t="s">
        <v>169</v>
      </c>
      <c r="C77" s="1" t="s">
        <v>45</v>
      </c>
      <c r="D77" s="1" t="s">
        <v>128</v>
      </c>
      <c r="E77" s="1" t="s">
        <v>170</v>
      </c>
      <c r="F77">
        <v>92327.87</v>
      </c>
      <c r="I77" s="1" t="s">
        <v>0</v>
      </c>
      <c r="N77">
        <v>2023</v>
      </c>
      <c r="O77">
        <f>MONTH(VL[[#This Row],[Column1]])</f>
        <v>1</v>
      </c>
      <c r="P77" t="str">
        <f>IF(VL[[#This Row],[Account Name]]="Exchange Loss","Expense",VLOOKUP(VL[[#This Row],[Column3]],'Code'!B:D,2,FALSE))</f>
        <v>Expense</v>
      </c>
      <c r="Q77" t="str">
        <f>IF(AND(VL[[#This Row],[Column3]]="60040-00", VL[[#This Row],[Amount]]&gt;0),"Exchange Loss",VLOOKUP(VL[[#This Row],[Column3]],'Code'!B:D,3,FALSE))</f>
        <v>Sub-contract Fee</v>
      </c>
      <c r="R77" s="1">
        <f>VL[[#This Row],[Column6]]-VL[[#This Row],[Column7]]</f>
        <v>92327.87</v>
      </c>
      <c r="S77" s="1">
        <f>VLOOKUP(VL[[#This Row],[Column3]],'Code'!B:E,4,FALSE)</f>
        <v>0</v>
      </c>
    </row>
    <row r="78" spans="1:19" x14ac:dyDescent="0.25">
      <c r="A78">
        <v>44957</v>
      </c>
      <c r="B78" s="1" t="s">
        <v>171</v>
      </c>
      <c r="C78" s="1" t="s">
        <v>7</v>
      </c>
      <c r="D78" s="1" t="s">
        <v>8</v>
      </c>
      <c r="E78" s="1" t="s">
        <v>172</v>
      </c>
      <c r="F78">
        <v>5995</v>
      </c>
      <c r="I78" s="1" t="s">
        <v>0</v>
      </c>
      <c r="N78">
        <v>2023</v>
      </c>
      <c r="O78">
        <f>MONTH(VL[[#This Row],[Column1]])</f>
        <v>1</v>
      </c>
      <c r="P78" t="str">
        <f>IF(VL[[#This Row],[Account Name]]="Exchange Loss","Expense",VLOOKUP(VL[[#This Row],[Column3]],'Code'!B:D,2,FALSE))</f>
        <v>Expense</v>
      </c>
      <c r="Q78" t="str">
        <f>IF(AND(VL[[#This Row],[Column3]]="60040-00", VL[[#This Row],[Amount]]&gt;0),"Exchange Loss",VLOOKUP(VL[[#This Row],[Column3]],'Code'!B:D,3,FALSE))</f>
        <v>Salary &amp; MPF</v>
      </c>
      <c r="R78" s="1">
        <f>VL[[#This Row],[Column6]]-VL[[#This Row],[Column7]]</f>
        <v>5995</v>
      </c>
      <c r="S78" s="1">
        <f>VLOOKUP(VL[[#This Row],[Column3]],'Code'!B:E,4,FALSE)</f>
        <v>0</v>
      </c>
    </row>
    <row r="79" spans="1:19" x14ac:dyDescent="0.25">
      <c r="A79">
        <v>44957</v>
      </c>
      <c r="B79" s="1" t="s">
        <v>171</v>
      </c>
      <c r="C79" s="1" t="s">
        <v>15</v>
      </c>
      <c r="D79" s="1" t="s">
        <v>16</v>
      </c>
      <c r="E79" s="1" t="s">
        <v>173</v>
      </c>
      <c r="F79">
        <v>243288.03</v>
      </c>
      <c r="I79" s="1" t="s">
        <v>0</v>
      </c>
      <c r="N79">
        <v>2023</v>
      </c>
      <c r="O79">
        <f>MONTH(VL[[#This Row],[Column1]])</f>
        <v>1</v>
      </c>
      <c r="P79" t="str">
        <f>IF(VL[[#This Row],[Account Name]]="Exchange Loss","Expense",VLOOKUP(VL[[#This Row],[Column3]],'Code'!B:D,2,FALSE))</f>
        <v>Expense</v>
      </c>
      <c r="Q79" t="str">
        <f>IF(AND(VL[[#This Row],[Column3]]="60040-00", VL[[#This Row],[Amount]]&gt;0),"Exchange Loss",VLOOKUP(VL[[#This Row],[Column3]],'Code'!B:D,3,FALSE))</f>
        <v>Salary &amp; MPF</v>
      </c>
      <c r="R79" s="1">
        <f>VL[[#This Row],[Column6]]-VL[[#This Row],[Column7]]</f>
        <v>243288.03</v>
      </c>
      <c r="S79" s="1">
        <f>VLOOKUP(VL[[#This Row],[Column3]],'Code'!B:E,4,FALSE)</f>
        <v>0</v>
      </c>
    </row>
    <row r="80" spans="1:19" x14ac:dyDescent="0.25">
      <c r="A80">
        <v>44980</v>
      </c>
      <c r="B80" s="1" t="s">
        <v>174</v>
      </c>
      <c r="C80" s="1" t="s">
        <v>6</v>
      </c>
      <c r="D80" s="1" t="s">
        <v>3383</v>
      </c>
      <c r="E80" s="1" t="s">
        <v>175</v>
      </c>
      <c r="F80">
        <v>39273.599999999999</v>
      </c>
      <c r="I80" s="1" t="s">
        <v>0</v>
      </c>
      <c r="N80">
        <v>2023</v>
      </c>
      <c r="O80">
        <f>MONTH(VL[[#This Row],[Column1]])</f>
        <v>2</v>
      </c>
      <c r="P80" t="str">
        <f>IF(VL[[#This Row],[Account Name]]="Exchange Loss","Expense",VLOOKUP(VL[[#This Row],[Column3]],'Code'!B:D,2,FALSE))</f>
        <v>Expense</v>
      </c>
      <c r="Q80" t="str">
        <f>IF(AND(VL[[#This Row],[Column3]]="60040-00", VL[[#This Row],[Amount]]&gt;0),"Exchange Loss",VLOOKUP(VL[[#This Row],[Column3]],'Code'!B:D,3,FALSE))</f>
        <v>Exchange Loss</v>
      </c>
      <c r="R80" s="1">
        <f>VL[[#This Row],[Column6]]-VL[[#This Row],[Column7]]</f>
        <v>39273.599999999999</v>
      </c>
      <c r="S80" s="1" t="str">
        <f>VLOOKUP(VL[[#This Row],[Column3]],'Code'!B:E,4,FALSE)</f>
        <v>Out</v>
      </c>
    </row>
    <row r="81" spans="1:19" x14ac:dyDescent="0.25">
      <c r="A81">
        <v>44980</v>
      </c>
      <c r="B81" s="1" t="s">
        <v>176</v>
      </c>
      <c r="C81" s="1" t="s">
        <v>24</v>
      </c>
      <c r="D81" s="1" t="s">
        <v>3394</v>
      </c>
      <c r="E81" s="1" t="s">
        <v>177</v>
      </c>
      <c r="F81">
        <v>1230</v>
      </c>
      <c r="I81" s="1" t="s">
        <v>0</v>
      </c>
      <c r="N81">
        <v>2023</v>
      </c>
      <c r="O81">
        <f>MONTH(VL[[#This Row],[Column1]])</f>
        <v>2</v>
      </c>
      <c r="P81" t="str">
        <f>IF(VL[[#This Row],[Account Name]]="Exchange Loss","Expense",VLOOKUP(VL[[#This Row],[Column3]],'Code'!B:D,2,FALSE))</f>
        <v>Expense</v>
      </c>
      <c r="Q81" t="str">
        <f>IF(AND(VL[[#This Row],[Column3]]="60040-00", VL[[#This Row],[Amount]]&gt;0),"Exchange Loss",VLOOKUP(VL[[#This Row],[Column3]],'Code'!B:D,3,FALSE))</f>
        <v>Travelling Fee</v>
      </c>
      <c r="R81" s="1">
        <f>VL[[#This Row],[Column6]]-VL[[#This Row],[Column7]]</f>
        <v>1230</v>
      </c>
      <c r="S81" s="1">
        <f>VLOOKUP(VL[[#This Row],[Column3]],'Code'!B:E,4,FALSE)</f>
        <v>0</v>
      </c>
    </row>
    <row r="82" spans="1:19" x14ac:dyDescent="0.25">
      <c r="A82">
        <v>44980</v>
      </c>
      <c r="B82" s="1" t="s">
        <v>178</v>
      </c>
      <c r="C82" s="1" t="s">
        <v>30</v>
      </c>
      <c r="D82" s="1" t="s">
        <v>3391</v>
      </c>
      <c r="E82" s="1" t="s">
        <v>179</v>
      </c>
      <c r="F82">
        <v>226</v>
      </c>
      <c r="I82" s="1" t="s">
        <v>0</v>
      </c>
      <c r="N82">
        <v>2023</v>
      </c>
      <c r="O82">
        <f>MONTH(VL[[#This Row],[Column1]])</f>
        <v>2</v>
      </c>
      <c r="P82" t="str">
        <f>IF(VL[[#This Row],[Account Name]]="Exchange Loss","Expense",VLOOKUP(VL[[#This Row],[Column3]],'Code'!B:D,2,FALSE))</f>
        <v>Expense</v>
      </c>
      <c r="Q82" t="str">
        <f>IF(AND(VL[[#This Row],[Column3]]="60040-00", VL[[#This Row],[Amount]]&gt;0),"Exchange Loss",VLOOKUP(VL[[#This Row],[Column3]],'Code'!B:D,3,FALSE))</f>
        <v>Sundry Expense</v>
      </c>
      <c r="R82" s="1">
        <f>VL[[#This Row],[Column6]]-VL[[#This Row],[Column7]]</f>
        <v>226</v>
      </c>
      <c r="S82" s="1">
        <f>VLOOKUP(VL[[#This Row],[Column3]],'Code'!B:E,4,FALSE)</f>
        <v>0</v>
      </c>
    </row>
    <row r="83" spans="1:19" x14ac:dyDescent="0.25">
      <c r="A83">
        <v>44986</v>
      </c>
      <c r="B83" s="1" t="s">
        <v>180</v>
      </c>
      <c r="C83" s="1" t="s">
        <v>2</v>
      </c>
      <c r="D83" s="1" t="s">
        <v>3</v>
      </c>
      <c r="E83" s="1" t="s">
        <v>181</v>
      </c>
      <c r="F83">
        <v>29000</v>
      </c>
      <c r="I83" s="1" t="s">
        <v>0</v>
      </c>
      <c r="N83">
        <v>2023</v>
      </c>
      <c r="O83">
        <f>MONTH(VL[[#This Row],[Column1]])</f>
        <v>3</v>
      </c>
      <c r="P83" t="str">
        <f>IF(VL[[#This Row],[Account Name]]="Exchange Loss","Expense",VLOOKUP(VL[[#This Row],[Column3]],'Code'!B:D,2,FALSE))</f>
        <v>Expense</v>
      </c>
      <c r="Q83" t="str">
        <f>IF(AND(VL[[#This Row],[Column3]]="60040-00", VL[[#This Row],[Amount]]&gt;0),"Exchange Loss",VLOOKUP(VL[[#This Row],[Column3]],'Code'!B:D,3,FALSE))</f>
        <v>Management Fee</v>
      </c>
      <c r="R83" s="1">
        <f>VL[[#This Row],[Column6]]-VL[[#This Row],[Column7]]</f>
        <v>29000</v>
      </c>
      <c r="S83" s="1">
        <f>VLOOKUP(VL[[#This Row],[Column3]],'Code'!B:E,4,FALSE)</f>
        <v>0</v>
      </c>
    </row>
    <row r="84" spans="1:19" x14ac:dyDescent="0.25">
      <c r="A84">
        <v>44986</v>
      </c>
      <c r="B84" s="1" t="s">
        <v>182</v>
      </c>
      <c r="C84" s="1" t="s">
        <v>45</v>
      </c>
      <c r="D84" s="1" t="s">
        <v>128</v>
      </c>
      <c r="E84" s="1" t="s">
        <v>129</v>
      </c>
      <c r="F84">
        <v>200000</v>
      </c>
      <c r="I84" s="1" t="s">
        <v>0</v>
      </c>
      <c r="N84">
        <v>2023</v>
      </c>
      <c r="O84">
        <f>MONTH(VL[[#This Row],[Column1]])</f>
        <v>3</v>
      </c>
      <c r="P84" t="str">
        <f>IF(VL[[#This Row],[Account Name]]="Exchange Loss","Expense",VLOOKUP(VL[[#This Row],[Column3]],'Code'!B:D,2,FALSE))</f>
        <v>Expense</v>
      </c>
      <c r="Q84" t="str">
        <f>IF(AND(VL[[#This Row],[Column3]]="60040-00", VL[[#This Row],[Amount]]&gt;0),"Exchange Loss",VLOOKUP(VL[[#This Row],[Column3]],'Code'!B:D,3,FALSE))</f>
        <v>Sub-contract Fee</v>
      </c>
      <c r="R84" s="1">
        <f>VL[[#This Row],[Column6]]-VL[[#This Row],[Column7]]</f>
        <v>200000</v>
      </c>
      <c r="S84" s="1">
        <f>VLOOKUP(VL[[#This Row],[Column3]],'Code'!B:E,4,FALSE)</f>
        <v>0</v>
      </c>
    </row>
    <row r="85" spans="1:19" x14ac:dyDescent="0.25">
      <c r="A85">
        <v>44986</v>
      </c>
      <c r="B85" s="1" t="s">
        <v>182</v>
      </c>
      <c r="C85" s="1" t="s">
        <v>5</v>
      </c>
      <c r="D85" s="1" t="s">
        <v>3385</v>
      </c>
      <c r="E85" s="1" t="s">
        <v>129</v>
      </c>
      <c r="F85">
        <v>240</v>
      </c>
      <c r="I85" s="1" t="s">
        <v>0</v>
      </c>
      <c r="N85">
        <v>2023</v>
      </c>
      <c r="O85">
        <f>MONTH(VL[[#This Row],[Column1]])</f>
        <v>3</v>
      </c>
      <c r="P85" t="str">
        <f>IF(VL[[#This Row],[Account Name]]="Exchange Loss","Expense",VLOOKUP(VL[[#This Row],[Column3]],'Code'!B:D,2,FALSE))</f>
        <v>Expense</v>
      </c>
      <c r="Q85" t="str">
        <f>IF(AND(VL[[#This Row],[Column3]]="60040-00", VL[[#This Row],[Amount]]&gt;0),"Exchange Loss",VLOOKUP(VL[[#This Row],[Column3]],'Code'!B:D,3,FALSE))</f>
        <v>Bank Charge</v>
      </c>
      <c r="R85" s="1">
        <f>VL[[#This Row],[Column6]]-VL[[#This Row],[Column7]]</f>
        <v>240</v>
      </c>
      <c r="S85" s="1">
        <f>VLOOKUP(VL[[#This Row],[Column3]],'Code'!B:E,4,FALSE)</f>
        <v>0</v>
      </c>
    </row>
    <row r="86" spans="1:19" x14ac:dyDescent="0.25">
      <c r="A86">
        <v>44963</v>
      </c>
      <c r="B86" s="1" t="s">
        <v>183</v>
      </c>
      <c r="C86" s="1" t="s">
        <v>5</v>
      </c>
      <c r="D86" s="1" t="s">
        <v>3385</v>
      </c>
      <c r="E86" s="1" t="s">
        <v>3413</v>
      </c>
      <c r="F86">
        <v>98.12</v>
      </c>
      <c r="I86" s="1" t="s">
        <v>0</v>
      </c>
      <c r="N86">
        <v>2023</v>
      </c>
      <c r="O86">
        <f>MONTH(VL[[#This Row],[Column1]])</f>
        <v>2</v>
      </c>
      <c r="P86" t="str">
        <f>IF(VL[[#This Row],[Account Name]]="Exchange Loss","Expense",VLOOKUP(VL[[#This Row],[Column3]],'Code'!B:D,2,FALSE))</f>
        <v>Expense</v>
      </c>
      <c r="Q86" t="str">
        <f>IF(AND(VL[[#This Row],[Column3]]="60040-00", VL[[#This Row],[Amount]]&gt;0),"Exchange Loss",VLOOKUP(VL[[#This Row],[Column3]],'Code'!B:D,3,FALSE))</f>
        <v>Bank Charge</v>
      </c>
      <c r="R86" s="1">
        <f>VL[[#This Row],[Column6]]-VL[[#This Row],[Column7]]</f>
        <v>98.12</v>
      </c>
      <c r="S86" s="1">
        <f>VLOOKUP(VL[[#This Row],[Column3]],'Code'!B:E,4,FALSE)</f>
        <v>0</v>
      </c>
    </row>
    <row r="87" spans="1:19" x14ac:dyDescent="0.25">
      <c r="A87">
        <v>44963</v>
      </c>
      <c r="B87" s="1" t="s">
        <v>183</v>
      </c>
      <c r="C87" s="1" t="s">
        <v>53</v>
      </c>
      <c r="D87" s="1" t="s">
        <v>184</v>
      </c>
      <c r="E87" s="1" t="s">
        <v>185</v>
      </c>
      <c r="F87">
        <v>18563.53</v>
      </c>
      <c r="I87" s="1" t="s">
        <v>0</v>
      </c>
      <c r="N87">
        <v>2023</v>
      </c>
      <c r="O87">
        <f>MONTH(VL[[#This Row],[Column1]])</f>
        <v>2</v>
      </c>
      <c r="P87" t="str">
        <f>IF(VL[[#This Row],[Account Name]]="Exchange Loss","Expense",VLOOKUP(VL[[#This Row],[Column3]],'Code'!B:D,2,FALSE))</f>
        <v>Expense</v>
      </c>
      <c r="Q87" t="str">
        <f>IF(AND(VL[[#This Row],[Column3]]="60040-00", VL[[#This Row],[Amount]]&gt;0),"Exchange Loss",VLOOKUP(VL[[#This Row],[Column3]],'Code'!B:D,3,FALSE))</f>
        <v>Tax Expense</v>
      </c>
      <c r="R87" s="1">
        <f>VL[[#This Row],[Column6]]-VL[[#This Row],[Column7]]</f>
        <v>18563.53</v>
      </c>
      <c r="S87" s="1" t="str">
        <f>VLOOKUP(VL[[#This Row],[Column3]],'Code'!B:E,4,FALSE)</f>
        <v>Out</v>
      </c>
    </row>
    <row r="88" spans="1:19" x14ac:dyDescent="0.25">
      <c r="A88">
        <v>44963</v>
      </c>
      <c r="B88" s="1" t="s">
        <v>183</v>
      </c>
      <c r="C88" s="1" t="s">
        <v>6</v>
      </c>
      <c r="D88" s="1" t="s">
        <v>3383</v>
      </c>
      <c r="E88" s="1" t="s">
        <v>3414</v>
      </c>
      <c r="F88">
        <v>0.01</v>
      </c>
      <c r="I88" s="1" t="s">
        <v>0</v>
      </c>
      <c r="N88">
        <v>2023</v>
      </c>
      <c r="O88">
        <f>MONTH(VL[[#This Row],[Column1]])</f>
        <v>2</v>
      </c>
      <c r="P88" t="str">
        <f>IF(VL[[#This Row],[Account Name]]="Exchange Loss","Expense",VLOOKUP(VL[[#This Row],[Column3]],'Code'!B:D,2,FALSE))</f>
        <v>Expense</v>
      </c>
      <c r="Q88" t="str">
        <f>IF(AND(VL[[#This Row],[Column3]]="60040-00", VL[[#This Row],[Amount]]&gt;0),"Exchange Loss",VLOOKUP(VL[[#This Row],[Column3]],'Code'!B:D,3,FALSE))</f>
        <v>Exchange Loss</v>
      </c>
      <c r="R88" s="1">
        <f>VL[[#This Row],[Column6]]-VL[[#This Row],[Column7]]</f>
        <v>0.01</v>
      </c>
      <c r="S88" s="1" t="str">
        <f>VLOOKUP(VL[[#This Row],[Column3]],'Code'!B:E,4,FALSE)</f>
        <v>Out</v>
      </c>
    </row>
    <row r="89" spans="1:19" x14ac:dyDescent="0.25">
      <c r="A89">
        <v>44963</v>
      </c>
      <c r="B89" s="1" t="s">
        <v>186</v>
      </c>
      <c r="C89" s="1" t="s">
        <v>4</v>
      </c>
      <c r="D89" s="1" t="s">
        <v>3381</v>
      </c>
      <c r="E89" s="1" t="s">
        <v>3415</v>
      </c>
      <c r="F89">
        <v>2408.58</v>
      </c>
      <c r="I89" s="1" t="s">
        <v>0</v>
      </c>
      <c r="N89">
        <v>2023</v>
      </c>
      <c r="O89">
        <f>MONTH(VL[[#This Row],[Column1]])</f>
        <v>2</v>
      </c>
      <c r="P89" t="str">
        <f>IF(VL[[#This Row],[Account Name]]="Exchange Loss","Expense",VLOOKUP(VL[[#This Row],[Column3]],'Code'!B:D,2,FALSE))</f>
        <v>Expense</v>
      </c>
      <c r="Q89" t="str">
        <f>IF(AND(VL[[#This Row],[Column3]]="60040-00", VL[[#This Row],[Amount]]&gt;0),"Exchange Loss",VLOOKUP(VL[[#This Row],[Column3]],'Code'!B:D,3,FALSE))</f>
        <v>Tax Expense</v>
      </c>
      <c r="R89" s="1">
        <f>VL[[#This Row],[Column6]]-VL[[#This Row],[Column7]]</f>
        <v>2408.58</v>
      </c>
      <c r="S89" s="1" t="str">
        <f>VLOOKUP(VL[[#This Row],[Column3]],'Code'!B:E,4,FALSE)</f>
        <v>Out</v>
      </c>
    </row>
    <row r="90" spans="1:19" x14ac:dyDescent="0.25">
      <c r="A90">
        <v>44971</v>
      </c>
      <c r="B90" s="1" t="s">
        <v>187</v>
      </c>
      <c r="C90" s="1" t="s">
        <v>5</v>
      </c>
      <c r="D90" s="1" t="s">
        <v>3385</v>
      </c>
      <c r="E90" s="1" t="s">
        <v>3416</v>
      </c>
      <c r="F90">
        <v>98.12</v>
      </c>
      <c r="I90" s="1" t="s">
        <v>0</v>
      </c>
      <c r="N90">
        <v>2023</v>
      </c>
      <c r="O90">
        <f>MONTH(VL[[#This Row],[Column1]])</f>
        <v>2</v>
      </c>
      <c r="P90" t="str">
        <f>IF(VL[[#This Row],[Account Name]]="Exchange Loss","Expense",VLOOKUP(VL[[#This Row],[Column3]],'Code'!B:D,2,FALSE))</f>
        <v>Expense</v>
      </c>
      <c r="Q90" t="str">
        <f>IF(AND(VL[[#This Row],[Column3]]="60040-00", VL[[#This Row],[Amount]]&gt;0),"Exchange Loss",VLOOKUP(VL[[#This Row],[Column3]],'Code'!B:D,3,FALSE))</f>
        <v>Bank Charge</v>
      </c>
      <c r="R90" s="1">
        <f>VL[[#This Row],[Column6]]-VL[[#This Row],[Column7]]</f>
        <v>98.12</v>
      </c>
      <c r="S90" s="1">
        <f>VLOOKUP(VL[[#This Row],[Column3]],'Code'!B:E,4,FALSE)</f>
        <v>0</v>
      </c>
    </row>
    <row r="91" spans="1:19" x14ac:dyDescent="0.25">
      <c r="A91">
        <v>44971</v>
      </c>
      <c r="B91" s="1" t="s">
        <v>187</v>
      </c>
      <c r="C91" s="1" t="s">
        <v>46</v>
      </c>
      <c r="D91" s="1" t="s">
        <v>148</v>
      </c>
      <c r="E91" s="1" t="s">
        <v>188</v>
      </c>
      <c r="F91">
        <v>517.54999999999995</v>
      </c>
      <c r="I91" s="1" t="s">
        <v>0</v>
      </c>
      <c r="N91">
        <v>2023</v>
      </c>
      <c r="O91">
        <f>MONTH(VL[[#This Row],[Column1]])</f>
        <v>2</v>
      </c>
      <c r="P91" t="str">
        <f>IF(VL[[#This Row],[Account Name]]="Exchange Loss","Expense",VLOOKUP(VL[[#This Row],[Column3]],'Code'!B:D,2,FALSE))</f>
        <v>Expense</v>
      </c>
      <c r="Q91" t="str">
        <f>IF(AND(VL[[#This Row],[Column3]]="60040-00", VL[[#This Row],[Amount]]&gt;0),"Exchange Loss",VLOOKUP(VL[[#This Row],[Column3]],'Code'!B:D,3,FALSE))</f>
        <v>Tax Expense</v>
      </c>
      <c r="R91" s="1">
        <f>VL[[#This Row],[Column6]]-VL[[#This Row],[Column7]]</f>
        <v>517.54999999999995</v>
      </c>
      <c r="S91" s="1" t="str">
        <f>VLOOKUP(VL[[#This Row],[Column3]],'Code'!B:E,4,FALSE)</f>
        <v>Out</v>
      </c>
    </row>
    <row r="92" spans="1:19" x14ac:dyDescent="0.25">
      <c r="A92">
        <v>44971</v>
      </c>
      <c r="B92" s="1" t="s">
        <v>187</v>
      </c>
      <c r="C92" s="1" t="s">
        <v>6</v>
      </c>
      <c r="D92" s="1" t="s">
        <v>3383</v>
      </c>
      <c r="E92" s="1" t="s">
        <v>3417</v>
      </c>
      <c r="F92">
        <v>0.02</v>
      </c>
      <c r="I92" s="1" t="s">
        <v>0</v>
      </c>
      <c r="N92">
        <v>2023</v>
      </c>
      <c r="O92">
        <f>MONTH(VL[[#This Row],[Column1]])</f>
        <v>2</v>
      </c>
      <c r="P92" t="str">
        <f>IF(VL[[#This Row],[Account Name]]="Exchange Loss","Expense",VLOOKUP(VL[[#This Row],[Column3]],'Code'!B:D,2,FALSE))</f>
        <v>Expense</v>
      </c>
      <c r="Q92" t="str">
        <f>IF(AND(VL[[#This Row],[Column3]]="60040-00", VL[[#This Row],[Amount]]&gt;0),"Exchange Loss",VLOOKUP(VL[[#This Row],[Column3]],'Code'!B:D,3,FALSE))</f>
        <v>Exchange Loss</v>
      </c>
      <c r="R92" s="1">
        <f>VL[[#This Row],[Column6]]-VL[[#This Row],[Column7]]</f>
        <v>0.02</v>
      </c>
      <c r="S92" s="1" t="str">
        <f>VLOOKUP(VL[[#This Row],[Column3]],'Code'!B:E,4,FALSE)</f>
        <v>Out</v>
      </c>
    </row>
    <row r="93" spans="1:19" x14ac:dyDescent="0.25">
      <c r="A93">
        <v>44967</v>
      </c>
      <c r="B93" s="1" t="s">
        <v>189</v>
      </c>
      <c r="C93" s="1" t="s">
        <v>5</v>
      </c>
      <c r="D93" s="1" t="s">
        <v>3385</v>
      </c>
      <c r="E93" s="1" t="s">
        <v>3418</v>
      </c>
      <c r="F93">
        <v>62.12</v>
      </c>
      <c r="I93" s="1" t="s">
        <v>0</v>
      </c>
      <c r="N93">
        <v>2023</v>
      </c>
      <c r="O93">
        <f>MONTH(VL[[#This Row],[Column1]])</f>
        <v>2</v>
      </c>
      <c r="P93" t="str">
        <f>IF(VL[[#This Row],[Account Name]]="Exchange Loss","Expense",VLOOKUP(VL[[#This Row],[Column3]],'Code'!B:D,2,FALSE))</f>
        <v>Expense</v>
      </c>
      <c r="Q93" t="str">
        <f>IF(AND(VL[[#This Row],[Column3]]="60040-00", VL[[#This Row],[Amount]]&gt;0),"Exchange Loss",VLOOKUP(VL[[#This Row],[Column3]],'Code'!B:D,3,FALSE))</f>
        <v>Bank Charge</v>
      </c>
      <c r="R93" s="1">
        <f>VL[[#This Row],[Column6]]-VL[[#This Row],[Column7]]</f>
        <v>62.12</v>
      </c>
      <c r="S93" s="1">
        <f>VLOOKUP(VL[[#This Row],[Column3]],'Code'!B:E,4,FALSE)</f>
        <v>0</v>
      </c>
    </row>
    <row r="94" spans="1:19" x14ac:dyDescent="0.25">
      <c r="A94">
        <v>44967</v>
      </c>
      <c r="B94" s="1" t="s">
        <v>189</v>
      </c>
      <c r="C94" s="1" t="s">
        <v>46</v>
      </c>
      <c r="D94" s="1" t="s">
        <v>148</v>
      </c>
      <c r="E94" s="1" t="s">
        <v>190</v>
      </c>
      <c r="F94">
        <v>4291.1099999999997</v>
      </c>
      <c r="I94" s="1" t="s">
        <v>0</v>
      </c>
      <c r="N94">
        <v>2023</v>
      </c>
      <c r="O94">
        <f>MONTH(VL[[#This Row],[Column1]])</f>
        <v>2</v>
      </c>
      <c r="P94" t="str">
        <f>IF(VL[[#This Row],[Account Name]]="Exchange Loss","Expense",VLOOKUP(VL[[#This Row],[Column3]],'Code'!B:D,2,FALSE))</f>
        <v>Expense</v>
      </c>
      <c r="Q94" t="str">
        <f>IF(AND(VL[[#This Row],[Column3]]="60040-00", VL[[#This Row],[Amount]]&gt;0),"Exchange Loss",VLOOKUP(VL[[#This Row],[Column3]],'Code'!B:D,3,FALSE))</f>
        <v>Tax Expense</v>
      </c>
      <c r="R94" s="1">
        <f>VL[[#This Row],[Column6]]-VL[[#This Row],[Column7]]</f>
        <v>4291.1099999999997</v>
      </c>
      <c r="S94" s="1" t="str">
        <f>VLOOKUP(VL[[#This Row],[Column3]],'Code'!B:E,4,FALSE)</f>
        <v>Out</v>
      </c>
    </row>
    <row r="95" spans="1:19" x14ac:dyDescent="0.25">
      <c r="A95">
        <v>44967</v>
      </c>
      <c r="B95" s="1" t="s">
        <v>189</v>
      </c>
      <c r="C95" s="1" t="s">
        <v>6</v>
      </c>
      <c r="D95" s="1" t="s">
        <v>3383</v>
      </c>
      <c r="E95" s="1" t="s">
        <v>3419</v>
      </c>
      <c r="F95">
        <v>0.02</v>
      </c>
      <c r="I95" s="1" t="s">
        <v>0</v>
      </c>
      <c r="N95">
        <v>2023</v>
      </c>
      <c r="O95">
        <f>MONTH(VL[[#This Row],[Column1]])</f>
        <v>2</v>
      </c>
      <c r="P95" t="str">
        <f>IF(VL[[#This Row],[Account Name]]="Exchange Loss","Expense",VLOOKUP(VL[[#This Row],[Column3]],'Code'!B:D,2,FALSE))</f>
        <v>Expense</v>
      </c>
      <c r="Q95" t="str">
        <f>IF(AND(VL[[#This Row],[Column3]]="60040-00", VL[[#This Row],[Amount]]&gt;0),"Exchange Loss",VLOOKUP(VL[[#This Row],[Column3]],'Code'!B:D,3,FALSE))</f>
        <v>Exchange Loss</v>
      </c>
      <c r="R95" s="1">
        <f>VL[[#This Row],[Column6]]-VL[[#This Row],[Column7]]</f>
        <v>0.02</v>
      </c>
      <c r="S95" s="1" t="str">
        <f>VLOOKUP(VL[[#This Row],[Column3]],'Code'!B:E,4,FALSE)</f>
        <v>Out</v>
      </c>
    </row>
    <row r="96" spans="1:19" x14ac:dyDescent="0.25">
      <c r="A96">
        <v>44977</v>
      </c>
      <c r="B96" s="1" t="s">
        <v>191</v>
      </c>
      <c r="C96" s="1" t="s">
        <v>5</v>
      </c>
      <c r="D96" s="1" t="s">
        <v>3385</v>
      </c>
      <c r="E96" s="1" t="s">
        <v>3420</v>
      </c>
      <c r="F96">
        <v>98.12</v>
      </c>
      <c r="I96" s="1" t="s">
        <v>0</v>
      </c>
      <c r="N96">
        <v>2023</v>
      </c>
      <c r="O96">
        <f>MONTH(VL[[#This Row],[Column1]])</f>
        <v>2</v>
      </c>
      <c r="P96" t="str">
        <f>IF(VL[[#This Row],[Account Name]]="Exchange Loss","Expense",VLOOKUP(VL[[#This Row],[Column3]],'Code'!B:D,2,FALSE))</f>
        <v>Expense</v>
      </c>
      <c r="Q96" t="str">
        <f>IF(AND(VL[[#This Row],[Column3]]="60040-00", VL[[#This Row],[Amount]]&gt;0),"Exchange Loss",VLOOKUP(VL[[#This Row],[Column3]],'Code'!B:D,3,FALSE))</f>
        <v>Bank Charge</v>
      </c>
      <c r="R96" s="1">
        <f>VL[[#This Row],[Column6]]-VL[[#This Row],[Column7]]</f>
        <v>98.12</v>
      </c>
      <c r="S96" s="1">
        <f>VLOOKUP(VL[[#This Row],[Column3]],'Code'!B:E,4,FALSE)</f>
        <v>0</v>
      </c>
    </row>
    <row r="97" spans="1:19" x14ac:dyDescent="0.25">
      <c r="A97">
        <v>44977</v>
      </c>
      <c r="B97" s="1" t="s">
        <v>191</v>
      </c>
      <c r="C97" s="1" t="s">
        <v>53</v>
      </c>
      <c r="D97" s="1" t="s">
        <v>184</v>
      </c>
      <c r="E97" s="1" t="s">
        <v>192</v>
      </c>
      <c r="F97">
        <v>3267.74</v>
      </c>
      <c r="I97" s="1" t="s">
        <v>0</v>
      </c>
      <c r="N97">
        <v>2023</v>
      </c>
      <c r="O97">
        <f>MONTH(VL[[#This Row],[Column1]])</f>
        <v>2</v>
      </c>
      <c r="P97" t="str">
        <f>IF(VL[[#This Row],[Account Name]]="Exchange Loss","Expense",VLOOKUP(VL[[#This Row],[Column3]],'Code'!B:D,2,FALSE))</f>
        <v>Expense</v>
      </c>
      <c r="Q97" t="str">
        <f>IF(AND(VL[[#This Row],[Column3]]="60040-00", VL[[#This Row],[Amount]]&gt;0),"Exchange Loss",VLOOKUP(VL[[#This Row],[Column3]],'Code'!B:D,3,FALSE))</f>
        <v>Tax Expense</v>
      </c>
      <c r="R97" s="1">
        <f>VL[[#This Row],[Column6]]-VL[[#This Row],[Column7]]</f>
        <v>3267.74</v>
      </c>
      <c r="S97" s="1" t="str">
        <f>VLOOKUP(VL[[#This Row],[Column3]],'Code'!B:E,4,FALSE)</f>
        <v>Out</v>
      </c>
    </row>
    <row r="98" spans="1:19" x14ac:dyDescent="0.25">
      <c r="A98">
        <v>44977</v>
      </c>
      <c r="B98" s="1" t="s">
        <v>191</v>
      </c>
      <c r="C98" s="1" t="s">
        <v>6</v>
      </c>
      <c r="D98" s="1" t="s">
        <v>3383</v>
      </c>
      <c r="E98" s="1" t="s">
        <v>3421</v>
      </c>
      <c r="F98">
        <v>0.01</v>
      </c>
      <c r="I98" s="1" t="s">
        <v>0</v>
      </c>
      <c r="N98">
        <v>2023</v>
      </c>
      <c r="O98">
        <f>MONTH(VL[[#This Row],[Column1]])</f>
        <v>2</v>
      </c>
      <c r="P98" t="str">
        <f>IF(VL[[#This Row],[Account Name]]="Exchange Loss","Expense",VLOOKUP(VL[[#This Row],[Column3]],'Code'!B:D,2,FALSE))</f>
        <v>Expense</v>
      </c>
      <c r="Q98" t="str">
        <f>IF(AND(VL[[#This Row],[Column3]]="60040-00", VL[[#This Row],[Amount]]&gt;0),"Exchange Loss",VLOOKUP(VL[[#This Row],[Column3]],'Code'!B:D,3,FALSE))</f>
        <v>Exchange Loss</v>
      </c>
      <c r="R98" s="1">
        <f>VL[[#This Row],[Column6]]-VL[[#This Row],[Column7]]</f>
        <v>0.01</v>
      </c>
      <c r="S98" s="1" t="str">
        <f>VLOOKUP(VL[[#This Row],[Column3]],'Code'!B:E,4,FALSE)</f>
        <v>Out</v>
      </c>
    </row>
    <row r="99" spans="1:19" x14ac:dyDescent="0.25">
      <c r="A99">
        <v>44964</v>
      </c>
      <c r="B99" s="1" t="s">
        <v>193</v>
      </c>
      <c r="C99" s="1" t="s">
        <v>5</v>
      </c>
      <c r="D99" s="1" t="s">
        <v>3385</v>
      </c>
      <c r="E99" s="1" t="s">
        <v>3422</v>
      </c>
      <c r="F99">
        <v>60</v>
      </c>
      <c r="I99" s="1" t="s">
        <v>0</v>
      </c>
      <c r="N99">
        <v>2023</v>
      </c>
      <c r="O99">
        <f>MONTH(VL[[#This Row],[Column1]])</f>
        <v>2</v>
      </c>
      <c r="P99" t="str">
        <f>IF(VL[[#This Row],[Account Name]]="Exchange Loss","Expense",VLOOKUP(VL[[#This Row],[Column3]],'Code'!B:D,2,FALSE))</f>
        <v>Expense</v>
      </c>
      <c r="Q99" t="str">
        <f>IF(AND(VL[[#This Row],[Column3]]="60040-00", VL[[#This Row],[Amount]]&gt;0),"Exchange Loss",VLOOKUP(VL[[#This Row],[Column3]],'Code'!B:D,3,FALSE))</f>
        <v>Bank Charge</v>
      </c>
      <c r="R99" s="1">
        <f>VL[[#This Row],[Column6]]-VL[[#This Row],[Column7]]</f>
        <v>60</v>
      </c>
      <c r="S99" s="1">
        <f>VLOOKUP(VL[[#This Row],[Column3]],'Code'!B:E,4,FALSE)</f>
        <v>0</v>
      </c>
    </row>
    <row r="100" spans="1:19" x14ac:dyDescent="0.25">
      <c r="A100">
        <v>44964</v>
      </c>
      <c r="B100" s="1" t="s">
        <v>193</v>
      </c>
      <c r="C100" s="1" t="s">
        <v>4</v>
      </c>
      <c r="D100" s="1" t="s">
        <v>3381</v>
      </c>
      <c r="E100" s="1" t="s">
        <v>3423</v>
      </c>
      <c r="F100">
        <v>3331.9</v>
      </c>
      <c r="I100" s="1" t="s">
        <v>0</v>
      </c>
      <c r="N100">
        <v>2023</v>
      </c>
      <c r="O100">
        <f>MONTH(VL[[#This Row],[Column1]])</f>
        <v>2</v>
      </c>
      <c r="P100" t="str">
        <f>IF(VL[[#This Row],[Account Name]]="Exchange Loss","Expense",VLOOKUP(VL[[#This Row],[Column3]],'Code'!B:D,2,FALSE))</f>
        <v>Expense</v>
      </c>
      <c r="Q100" t="str">
        <f>IF(AND(VL[[#This Row],[Column3]]="60040-00", VL[[#This Row],[Amount]]&gt;0),"Exchange Loss",VLOOKUP(VL[[#This Row],[Column3]],'Code'!B:D,3,FALSE))</f>
        <v>Tax Expense</v>
      </c>
      <c r="R100" s="1">
        <f>VL[[#This Row],[Column6]]-VL[[#This Row],[Column7]]</f>
        <v>3331.9</v>
      </c>
      <c r="S100" s="1" t="str">
        <f>VLOOKUP(VL[[#This Row],[Column3]],'Code'!B:E,4,FALSE)</f>
        <v>Out</v>
      </c>
    </row>
    <row r="101" spans="1:19" x14ac:dyDescent="0.25">
      <c r="A101">
        <v>44964</v>
      </c>
      <c r="B101" s="1" t="s">
        <v>193</v>
      </c>
      <c r="C101" s="1" t="s">
        <v>6</v>
      </c>
      <c r="D101" s="1" t="s">
        <v>3383</v>
      </c>
      <c r="E101" s="1" t="s">
        <v>3424</v>
      </c>
      <c r="G101">
        <v>6657.78</v>
      </c>
      <c r="I101" s="1" t="s">
        <v>0</v>
      </c>
      <c r="N101">
        <v>2023</v>
      </c>
      <c r="O101">
        <f>MONTH(VL[[#This Row],[Column1]])</f>
        <v>2</v>
      </c>
      <c r="P101" t="str">
        <f>IF(VL[[#This Row],[Account Name]]="Exchange Loss","Expense",VLOOKUP(VL[[#This Row],[Column3]],'Code'!B:D,2,FALSE))</f>
        <v>Income</v>
      </c>
      <c r="Q101" t="str">
        <f>IF(AND(VL[[#This Row],[Column3]]="60040-00", VL[[#This Row],[Amount]]&gt;0),"Exchange Loss",VLOOKUP(VL[[#This Row],[Column3]],'Code'!B:D,3,FALSE))</f>
        <v>Exchange Gain</v>
      </c>
      <c r="R101" s="1">
        <f>VL[[#This Row],[Column6]]-VL[[#This Row],[Column7]]</f>
        <v>-6657.78</v>
      </c>
      <c r="S101" s="1" t="str">
        <f>VLOOKUP(VL[[#This Row],[Column3]],'Code'!B:E,4,FALSE)</f>
        <v>Out</v>
      </c>
    </row>
    <row r="102" spans="1:19" x14ac:dyDescent="0.25">
      <c r="A102">
        <v>44930</v>
      </c>
      <c r="B102" s="1" t="s">
        <v>194</v>
      </c>
      <c r="C102" s="1" t="s">
        <v>34</v>
      </c>
      <c r="D102" s="1" t="s">
        <v>35</v>
      </c>
      <c r="E102" s="1" t="s">
        <v>195</v>
      </c>
      <c r="G102">
        <v>159</v>
      </c>
      <c r="I102" s="1" t="s">
        <v>0</v>
      </c>
      <c r="N102">
        <v>2023</v>
      </c>
      <c r="O102">
        <f>MONTH(VL[[#This Row],[Column1]])</f>
        <v>1</v>
      </c>
      <c r="P102" t="str">
        <f>IF(VL[[#This Row],[Account Name]]="Exchange Loss","Expense",VLOOKUP(VL[[#This Row],[Column3]],'Code'!B:D,2,FALSE))</f>
        <v>Income</v>
      </c>
      <c r="Q102" t="str">
        <f>IF(AND(VL[[#This Row],[Column3]]="60040-00", VL[[#This Row],[Amount]]&gt;0),"Exchange Loss",VLOOKUP(VL[[#This Row],[Column3]],'Code'!B:D,3,FALSE))</f>
        <v>Sundry Income</v>
      </c>
      <c r="R102" s="1">
        <f>VL[[#This Row],[Column6]]-VL[[#This Row],[Column7]]</f>
        <v>-159</v>
      </c>
      <c r="S102" s="1">
        <f>VLOOKUP(VL[[#This Row],[Column3]],'Code'!B:E,4,FALSE)</f>
        <v>0</v>
      </c>
    </row>
    <row r="103" spans="1:19" x14ac:dyDescent="0.25">
      <c r="A103">
        <v>44957</v>
      </c>
      <c r="B103" s="1" t="s">
        <v>196</v>
      </c>
      <c r="C103" s="1" t="s">
        <v>5</v>
      </c>
      <c r="D103" s="1" t="s">
        <v>3385</v>
      </c>
      <c r="E103" s="1" t="s">
        <v>197</v>
      </c>
      <c r="F103">
        <v>600</v>
      </c>
      <c r="I103" s="1" t="s">
        <v>0</v>
      </c>
      <c r="N103">
        <v>2023</v>
      </c>
      <c r="O103">
        <f>MONTH(VL[[#This Row],[Column1]])</f>
        <v>1</v>
      </c>
      <c r="P103" t="str">
        <f>IF(VL[[#This Row],[Account Name]]="Exchange Loss","Expense",VLOOKUP(VL[[#This Row],[Column3]],'Code'!B:D,2,FALSE))</f>
        <v>Expense</v>
      </c>
      <c r="Q103" t="str">
        <f>IF(AND(VL[[#This Row],[Column3]]="60040-00", VL[[#This Row],[Amount]]&gt;0),"Exchange Loss",VLOOKUP(VL[[#This Row],[Column3]],'Code'!B:D,3,FALSE))</f>
        <v>Bank Charge</v>
      </c>
      <c r="R103" s="1">
        <f>VL[[#This Row],[Column6]]-VL[[#This Row],[Column7]]</f>
        <v>600</v>
      </c>
      <c r="S103" s="1">
        <f>VLOOKUP(VL[[#This Row],[Column3]],'Code'!B:E,4,FALSE)</f>
        <v>0</v>
      </c>
    </row>
    <row r="104" spans="1:19" x14ac:dyDescent="0.25">
      <c r="A104">
        <v>44979</v>
      </c>
      <c r="B104" s="1" t="s">
        <v>198</v>
      </c>
      <c r="C104" s="1" t="s">
        <v>5</v>
      </c>
      <c r="D104" s="1" t="s">
        <v>3385</v>
      </c>
      <c r="E104" s="1" t="s">
        <v>199</v>
      </c>
      <c r="F104">
        <v>99.18</v>
      </c>
      <c r="I104" s="1" t="s">
        <v>0</v>
      </c>
      <c r="N104">
        <v>2023</v>
      </c>
      <c r="O104">
        <f>MONTH(VL[[#This Row],[Column1]])</f>
        <v>2</v>
      </c>
      <c r="P104" t="str">
        <f>IF(VL[[#This Row],[Account Name]]="Exchange Loss","Expense",VLOOKUP(VL[[#This Row],[Column3]],'Code'!B:D,2,FALSE))</f>
        <v>Expense</v>
      </c>
      <c r="Q104" t="str">
        <f>IF(AND(VL[[#This Row],[Column3]]="60040-00", VL[[#This Row],[Amount]]&gt;0),"Exchange Loss",VLOOKUP(VL[[#This Row],[Column3]],'Code'!B:D,3,FALSE))</f>
        <v>Bank Charge</v>
      </c>
      <c r="R104" s="1">
        <f>VL[[#This Row],[Column6]]-VL[[#This Row],[Column7]]</f>
        <v>99.18</v>
      </c>
      <c r="S104" s="1">
        <f>VLOOKUP(VL[[#This Row],[Column3]],'Code'!B:E,4,FALSE)</f>
        <v>0</v>
      </c>
    </row>
    <row r="105" spans="1:19" x14ac:dyDescent="0.25">
      <c r="A105">
        <v>44957</v>
      </c>
      <c r="B105" s="1" t="s">
        <v>200</v>
      </c>
      <c r="C105" s="1" t="s">
        <v>20</v>
      </c>
      <c r="D105" s="1" t="s">
        <v>21</v>
      </c>
      <c r="E105" s="1" t="s">
        <v>201</v>
      </c>
      <c r="G105">
        <v>78.16</v>
      </c>
      <c r="I105" s="1" t="s">
        <v>0</v>
      </c>
      <c r="N105">
        <v>2023</v>
      </c>
      <c r="O105">
        <f>MONTH(VL[[#This Row],[Column1]])</f>
        <v>1</v>
      </c>
      <c r="P105" t="str">
        <f>IF(VL[[#This Row],[Account Name]]="Exchange Loss","Expense",VLOOKUP(VL[[#This Row],[Column3]],'Code'!B:D,2,FALSE))</f>
        <v>Income</v>
      </c>
      <c r="Q105" t="str">
        <f>IF(AND(VL[[#This Row],[Column3]]="60040-00", VL[[#This Row],[Amount]]&gt;0),"Exchange Loss",VLOOKUP(VL[[#This Row],[Column3]],'Code'!B:D,3,FALSE))</f>
        <v>Interest Income</v>
      </c>
      <c r="R105" s="1">
        <f>VL[[#This Row],[Column6]]-VL[[#This Row],[Column7]]</f>
        <v>-78.16</v>
      </c>
      <c r="S105" s="1" t="str">
        <f>VLOOKUP(VL[[#This Row],[Column3]],'Code'!B:E,4,FALSE)</f>
        <v>Out</v>
      </c>
    </row>
    <row r="106" spans="1:19" x14ac:dyDescent="0.25">
      <c r="A106">
        <v>44957</v>
      </c>
      <c r="B106" s="1" t="s">
        <v>200</v>
      </c>
      <c r="C106" s="1" t="s">
        <v>20</v>
      </c>
      <c r="D106" s="1" t="s">
        <v>21</v>
      </c>
      <c r="E106" s="1" t="s">
        <v>202</v>
      </c>
      <c r="G106">
        <v>20.3</v>
      </c>
      <c r="I106" s="1" t="s">
        <v>0</v>
      </c>
      <c r="N106">
        <v>2023</v>
      </c>
      <c r="O106">
        <f>MONTH(VL[[#This Row],[Column1]])</f>
        <v>1</v>
      </c>
      <c r="P106" t="str">
        <f>IF(VL[[#This Row],[Account Name]]="Exchange Loss","Expense",VLOOKUP(VL[[#This Row],[Column3]],'Code'!B:D,2,FALSE))</f>
        <v>Income</v>
      </c>
      <c r="Q106" t="str">
        <f>IF(AND(VL[[#This Row],[Column3]]="60040-00", VL[[#This Row],[Amount]]&gt;0),"Exchange Loss",VLOOKUP(VL[[#This Row],[Column3]],'Code'!B:D,3,FALSE))</f>
        <v>Interest Income</v>
      </c>
      <c r="R106" s="1">
        <f>VL[[#This Row],[Column6]]-VL[[#This Row],[Column7]]</f>
        <v>-20.3</v>
      </c>
      <c r="S106" s="1" t="str">
        <f>VLOOKUP(VL[[#This Row],[Column3]],'Code'!B:E,4,FALSE)</f>
        <v>Out</v>
      </c>
    </row>
    <row r="107" spans="1:19" x14ac:dyDescent="0.25">
      <c r="A107">
        <v>44957</v>
      </c>
      <c r="B107" s="1" t="s">
        <v>203</v>
      </c>
      <c r="C107" s="1" t="s">
        <v>47</v>
      </c>
      <c r="D107" s="1" t="s">
        <v>204</v>
      </c>
      <c r="E107" s="1" t="s">
        <v>205</v>
      </c>
      <c r="G107">
        <v>166673.96</v>
      </c>
      <c r="I107" s="1" t="s">
        <v>0</v>
      </c>
      <c r="N107">
        <v>2023</v>
      </c>
      <c r="O107">
        <f>MONTH(VL[[#This Row],[Column1]])</f>
        <v>1</v>
      </c>
      <c r="P107" t="str">
        <f>IF(VL[[#This Row],[Account Name]]="Exchange Loss","Expense",VLOOKUP(VL[[#This Row],[Column3]],'Code'!B:D,2,FALSE))</f>
        <v>Income</v>
      </c>
      <c r="Q107" t="str">
        <f>IF(AND(VL[[#This Row],[Column3]]="60040-00", VL[[#This Row],[Amount]]&gt;0),"Exchange Loss",VLOOKUP(VL[[#This Row],[Column3]],'Code'!B:D,3,FALSE))</f>
        <v>Royalty Income</v>
      </c>
      <c r="R107" s="1">
        <f>VL[[#This Row],[Column6]]-VL[[#This Row],[Column7]]</f>
        <v>-166673.96</v>
      </c>
      <c r="S107" s="1">
        <f>VLOOKUP(VL[[#This Row],[Column3]],'Code'!B:E,4,FALSE)</f>
        <v>0</v>
      </c>
    </row>
    <row r="108" spans="1:19" x14ac:dyDescent="0.25">
      <c r="A108">
        <v>44957</v>
      </c>
      <c r="B108" s="1" t="s">
        <v>206</v>
      </c>
      <c r="C108" s="1" t="s">
        <v>47</v>
      </c>
      <c r="D108" s="1" t="s">
        <v>204</v>
      </c>
      <c r="E108" s="1" t="s">
        <v>207</v>
      </c>
      <c r="G108">
        <v>38400.019999999997</v>
      </c>
      <c r="I108" s="1" t="s">
        <v>0</v>
      </c>
      <c r="N108">
        <v>2023</v>
      </c>
      <c r="O108">
        <f>MONTH(VL[[#This Row],[Column1]])</f>
        <v>1</v>
      </c>
      <c r="P108" t="str">
        <f>IF(VL[[#This Row],[Account Name]]="Exchange Loss","Expense",VLOOKUP(VL[[#This Row],[Column3]],'Code'!B:D,2,FALSE))</f>
        <v>Income</v>
      </c>
      <c r="Q108" t="str">
        <f>IF(AND(VL[[#This Row],[Column3]]="60040-00", VL[[#This Row],[Amount]]&gt;0),"Exchange Loss",VLOOKUP(VL[[#This Row],[Column3]],'Code'!B:D,3,FALSE))</f>
        <v>Royalty Income</v>
      </c>
      <c r="R108" s="1">
        <f>VL[[#This Row],[Column6]]-VL[[#This Row],[Column7]]</f>
        <v>-38400.019999999997</v>
      </c>
      <c r="S108" s="1">
        <f>VLOOKUP(VL[[#This Row],[Column3]],'Code'!B:E,4,FALSE)</f>
        <v>0</v>
      </c>
    </row>
    <row r="109" spans="1:19" x14ac:dyDescent="0.25">
      <c r="A109">
        <v>44957</v>
      </c>
      <c r="B109" s="1" t="s">
        <v>208</v>
      </c>
      <c r="C109" s="1" t="s">
        <v>47</v>
      </c>
      <c r="D109" s="1" t="s">
        <v>204</v>
      </c>
      <c r="E109" s="1" t="s">
        <v>209</v>
      </c>
      <c r="G109">
        <v>91278.53</v>
      </c>
      <c r="I109" s="1" t="s">
        <v>0</v>
      </c>
      <c r="N109">
        <v>2023</v>
      </c>
      <c r="O109">
        <f>MONTH(VL[[#This Row],[Column1]])</f>
        <v>1</v>
      </c>
      <c r="P109" t="str">
        <f>IF(VL[[#This Row],[Account Name]]="Exchange Loss","Expense",VLOOKUP(VL[[#This Row],[Column3]],'Code'!B:D,2,FALSE))</f>
        <v>Income</v>
      </c>
      <c r="Q109" t="str">
        <f>IF(AND(VL[[#This Row],[Column3]]="60040-00", VL[[#This Row],[Amount]]&gt;0),"Exchange Loss",VLOOKUP(VL[[#This Row],[Column3]],'Code'!B:D,3,FALSE))</f>
        <v>Royalty Income</v>
      </c>
      <c r="R109" s="1">
        <f>VL[[#This Row],[Column6]]-VL[[#This Row],[Column7]]</f>
        <v>-91278.53</v>
      </c>
      <c r="S109" s="1">
        <f>VLOOKUP(VL[[#This Row],[Column3]],'Code'!B:E,4,FALSE)</f>
        <v>0</v>
      </c>
    </row>
    <row r="110" spans="1:19" x14ac:dyDescent="0.25">
      <c r="A110">
        <v>44957</v>
      </c>
      <c r="B110" s="1" t="s">
        <v>210</v>
      </c>
      <c r="C110" s="1" t="s">
        <v>47</v>
      </c>
      <c r="D110" s="1" t="s">
        <v>204</v>
      </c>
      <c r="E110" s="1" t="s">
        <v>211</v>
      </c>
      <c r="G110">
        <v>180218.99</v>
      </c>
      <c r="I110" s="1" t="s">
        <v>0</v>
      </c>
      <c r="N110">
        <v>2023</v>
      </c>
      <c r="O110">
        <f>MONTH(VL[[#This Row],[Column1]])</f>
        <v>1</v>
      </c>
      <c r="P110" t="str">
        <f>IF(VL[[#This Row],[Account Name]]="Exchange Loss","Expense",VLOOKUP(VL[[#This Row],[Column3]],'Code'!B:D,2,FALSE))</f>
        <v>Income</v>
      </c>
      <c r="Q110" t="str">
        <f>IF(AND(VL[[#This Row],[Column3]]="60040-00", VL[[#This Row],[Amount]]&gt;0),"Exchange Loss",VLOOKUP(VL[[#This Row],[Column3]],'Code'!B:D,3,FALSE))</f>
        <v>Royalty Income</v>
      </c>
      <c r="R110" s="1">
        <f>VL[[#This Row],[Column6]]-VL[[#This Row],[Column7]]</f>
        <v>-180218.99</v>
      </c>
      <c r="S110" s="1">
        <f>VLOOKUP(VL[[#This Row],[Column3]],'Code'!B:E,4,FALSE)</f>
        <v>0</v>
      </c>
    </row>
    <row r="111" spans="1:19" x14ac:dyDescent="0.25">
      <c r="A111">
        <v>44957</v>
      </c>
      <c r="B111" s="1" t="s">
        <v>212</v>
      </c>
      <c r="C111" s="1" t="s">
        <v>47</v>
      </c>
      <c r="D111" s="1" t="s">
        <v>204</v>
      </c>
      <c r="E111" s="1" t="s">
        <v>213</v>
      </c>
      <c r="G111">
        <v>157105.31</v>
      </c>
      <c r="I111" s="1" t="s">
        <v>0</v>
      </c>
      <c r="N111">
        <v>2023</v>
      </c>
      <c r="O111">
        <f>MONTH(VL[[#This Row],[Column1]])</f>
        <v>1</v>
      </c>
      <c r="P111" t="str">
        <f>IF(VL[[#This Row],[Account Name]]="Exchange Loss","Expense",VLOOKUP(VL[[#This Row],[Column3]],'Code'!B:D,2,FALSE))</f>
        <v>Income</v>
      </c>
      <c r="Q111" t="str">
        <f>IF(AND(VL[[#This Row],[Column3]]="60040-00", VL[[#This Row],[Amount]]&gt;0),"Exchange Loss",VLOOKUP(VL[[#This Row],[Column3]],'Code'!B:D,3,FALSE))</f>
        <v>Royalty Income</v>
      </c>
      <c r="R111" s="1">
        <f>VL[[#This Row],[Column6]]-VL[[#This Row],[Column7]]</f>
        <v>-157105.31</v>
      </c>
      <c r="S111" s="1">
        <f>VLOOKUP(VL[[#This Row],[Column3]],'Code'!B:E,4,FALSE)</f>
        <v>0</v>
      </c>
    </row>
    <row r="112" spans="1:19" x14ac:dyDescent="0.25">
      <c r="A112">
        <v>44957</v>
      </c>
      <c r="B112" s="1" t="s">
        <v>214</v>
      </c>
      <c r="C112" s="1" t="s">
        <v>18</v>
      </c>
      <c r="D112" s="1" t="s">
        <v>19</v>
      </c>
      <c r="E112" s="1" t="s">
        <v>215</v>
      </c>
      <c r="G112">
        <v>19787.21</v>
      </c>
      <c r="I112" s="1" t="s">
        <v>0</v>
      </c>
      <c r="N112">
        <v>2023</v>
      </c>
      <c r="O112">
        <f>MONTH(VL[[#This Row],[Column1]])</f>
        <v>1</v>
      </c>
      <c r="P112" t="str">
        <f>IF(VL[[#This Row],[Account Name]]="Exchange Loss","Expense",VLOOKUP(VL[[#This Row],[Column3]],'Code'!B:D,2,FALSE))</f>
        <v>Income</v>
      </c>
      <c r="Q112" t="str">
        <f>IF(AND(VL[[#This Row],[Column3]]="60040-00", VL[[#This Row],[Amount]]&gt;0),"Exchange Loss",VLOOKUP(VL[[#This Row],[Column3]],'Code'!B:D,3,FALSE))</f>
        <v>Royalty Income</v>
      </c>
      <c r="R112" s="1">
        <f>VL[[#This Row],[Column6]]-VL[[#This Row],[Column7]]</f>
        <v>-19787.21</v>
      </c>
      <c r="S112" s="1">
        <f>VLOOKUP(VL[[#This Row],[Column3]],'Code'!B:E,4,FALSE)</f>
        <v>0</v>
      </c>
    </row>
    <row r="113" spans="1:19" x14ac:dyDescent="0.25">
      <c r="A113">
        <v>44957</v>
      </c>
      <c r="B113" s="1" t="s">
        <v>216</v>
      </c>
      <c r="C113" s="1" t="s">
        <v>47</v>
      </c>
      <c r="D113" s="1" t="s">
        <v>204</v>
      </c>
      <c r="E113" s="1" t="s">
        <v>217</v>
      </c>
      <c r="G113">
        <v>17781.3</v>
      </c>
      <c r="I113" s="1" t="s">
        <v>0</v>
      </c>
      <c r="N113">
        <v>2023</v>
      </c>
      <c r="O113">
        <f>MONTH(VL[[#This Row],[Column1]])</f>
        <v>1</v>
      </c>
      <c r="P113" t="str">
        <f>IF(VL[[#This Row],[Account Name]]="Exchange Loss","Expense",VLOOKUP(VL[[#This Row],[Column3]],'Code'!B:D,2,FALSE))</f>
        <v>Income</v>
      </c>
      <c r="Q113" t="str">
        <f>IF(AND(VL[[#This Row],[Column3]]="60040-00", VL[[#This Row],[Amount]]&gt;0),"Exchange Loss",VLOOKUP(VL[[#This Row],[Column3]],'Code'!B:D,3,FALSE))</f>
        <v>Royalty Income</v>
      </c>
      <c r="R113" s="1">
        <f>VL[[#This Row],[Column6]]-VL[[#This Row],[Column7]]</f>
        <v>-17781.3</v>
      </c>
      <c r="S113" s="1">
        <f>VLOOKUP(VL[[#This Row],[Column3]],'Code'!B:E,4,FALSE)</f>
        <v>0</v>
      </c>
    </row>
    <row r="114" spans="1:19" x14ac:dyDescent="0.25">
      <c r="A114">
        <v>44957</v>
      </c>
      <c r="B114" s="1" t="s">
        <v>218</v>
      </c>
      <c r="C114" s="1" t="s">
        <v>47</v>
      </c>
      <c r="D114" s="1" t="s">
        <v>204</v>
      </c>
      <c r="E114" s="1" t="s">
        <v>219</v>
      </c>
      <c r="G114">
        <v>25081.97</v>
      </c>
      <c r="I114" s="1" t="s">
        <v>0</v>
      </c>
      <c r="N114">
        <v>2023</v>
      </c>
      <c r="O114">
        <f>MONTH(VL[[#This Row],[Column1]])</f>
        <v>1</v>
      </c>
      <c r="P114" t="str">
        <f>IF(VL[[#This Row],[Account Name]]="Exchange Loss","Expense",VLOOKUP(VL[[#This Row],[Column3]],'Code'!B:D,2,FALSE))</f>
        <v>Income</v>
      </c>
      <c r="Q114" t="str">
        <f>IF(AND(VL[[#This Row],[Column3]]="60040-00", VL[[#This Row],[Amount]]&gt;0),"Exchange Loss",VLOOKUP(VL[[#This Row],[Column3]],'Code'!B:D,3,FALSE))</f>
        <v>Royalty Income</v>
      </c>
      <c r="R114" s="1">
        <f>VL[[#This Row],[Column6]]-VL[[#This Row],[Column7]]</f>
        <v>-25081.97</v>
      </c>
      <c r="S114" s="1">
        <f>VLOOKUP(VL[[#This Row],[Column3]],'Code'!B:E,4,FALSE)</f>
        <v>0</v>
      </c>
    </row>
    <row r="115" spans="1:19" x14ac:dyDescent="0.25">
      <c r="A115">
        <v>44957</v>
      </c>
      <c r="B115" s="1" t="s">
        <v>220</v>
      </c>
      <c r="C115" s="1" t="s">
        <v>47</v>
      </c>
      <c r="D115" s="1" t="s">
        <v>204</v>
      </c>
      <c r="E115" s="1" t="s">
        <v>221</v>
      </c>
      <c r="G115">
        <v>8376.07</v>
      </c>
      <c r="I115" s="1" t="s">
        <v>0</v>
      </c>
      <c r="N115">
        <v>2023</v>
      </c>
      <c r="O115">
        <f>MONTH(VL[[#This Row],[Column1]])</f>
        <v>1</v>
      </c>
      <c r="P115" t="str">
        <f>IF(VL[[#This Row],[Account Name]]="Exchange Loss","Expense",VLOOKUP(VL[[#This Row],[Column3]],'Code'!B:D,2,FALSE))</f>
        <v>Income</v>
      </c>
      <c r="Q115" t="str">
        <f>IF(AND(VL[[#This Row],[Column3]]="60040-00", VL[[#This Row],[Amount]]&gt;0),"Exchange Loss",VLOOKUP(VL[[#This Row],[Column3]],'Code'!B:D,3,FALSE))</f>
        <v>Royalty Income</v>
      </c>
      <c r="R115" s="1">
        <f>VL[[#This Row],[Column6]]-VL[[#This Row],[Column7]]</f>
        <v>-8376.07</v>
      </c>
      <c r="S115" s="1">
        <f>VLOOKUP(VL[[#This Row],[Column3]],'Code'!B:E,4,FALSE)</f>
        <v>0</v>
      </c>
    </row>
    <row r="116" spans="1:19" x14ac:dyDescent="0.25">
      <c r="A116">
        <v>44957</v>
      </c>
      <c r="B116" s="1" t="s">
        <v>222</v>
      </c>
      <c r="C116" s="1" t="s">
        <v>47</v>
      </c>
      <c r="D116" s="1" t="s">
        <v>204</v>
      </c>
      <c r="E116" s="1" t="s">
        <v>223</v>
      </c>
      <c r="G116">
        <v>12154.61</v>
      </c>
      <c r="I116" s="1" t="s">
        <v>0</v>
      </c>
      <c r="N116">
        <v>2023</v>
      </c>
      <c r="O116">
        <f>MONTH(VL[[#This Row],[Column1]])</f>
        <v>1</v>
      </c>
      <c r="P116" t="str">
        <f>IF(VL[[#This Row],[Account Name]]="Exchange Loss","Expense",VLOOKUP(VL[[#This Row],[Column3]],'Code'!B:D,2,FALSE))</f>
        <v>Income</v>
      </c>
      <c r="Q116" t="str">
        <f>IF(AND(VL[[#This Row],[Column3]]="60040-00", VL[[#This Row],[Amount]]&gt;0),"Exchange Loss",VLOOKUP(VL[[#This Row],[Column3]],'Code'!B:D,3,FALSE))</f>
        <v>Royalty Income</v>
      </c>
      <c r="R116" s="1">
        <f>VL[[#This Row],[Column6]]-VL[[#This Row],[Column7]]</f>
        <v>-12154.61</v>
      </c>
      <c r="S116" s="1">
        <f>VLOOKUP(VL[[#This Row],[Column3]],'Code'!B:E,4,FALSE)</f>
        <v>0</v>
      </c>
    </row>
    <row r="117" spans="1:19" x14ac:dyDescent="0.25">
      <c r="A117">
        <v>44957</v>
      </c>
      <c r="B117" s="1" t="s">
        <v>224</v>
      </c>
      <c r="C117" s="1" t="s">
        <v>47</v>
      </c>
      <c r="D117" s="1" t="s">
        <v>204</v>
      </c>
      <c r="E117" s="1" t="s">
        <v>225</v>
      </c>
      <c r="G117">
        <v>49036.45</v>
      </c>
      <c r="I117" s="1" t="s">
        <v>0</v>
      </c>
      <c r="N117">
        <v>2023</v>
      </c>
      <c r="O117">
        <f>MONTH(VL[[#This Row],[Column1]])</f>
        <v>1</v>
      </c>
      <c r="P117" t="str">
        <f>IF(VL[[#This Row],[Account Name]]="Exchange Loss","Expense",VLOOKUP(VL[[#This Row],[Column3]],'Code'!B:D,2,FALSE))</f>
        <v>Income</v>
      </c>
      <c r="Q117" t="str">
        <f>IF(AND(VL[[#This Row],[Column3]]="60040-00", VL[[#This Row],[Amount]]&gt;0),"Exchange Loss",VLOOKUP(VL[[#This Row],[Column3]],'Code'!B:D,3,FALSE))</f>
        <v>Royalty Income</v>
      </c>
      <c r="R117" s="1">
        <f>VL[[#This Row],[Column6]]-VL[[#This Row],[Column7]]</f>
        <v>-49036.45</v>
      </c>
      <c r="S117" s="1">
        <f>VLOOKUP(VL[[#This Row],[Column3]],'Code'!B:E,4,FALSE)</f>
        <v>0</v>
      </c>
    </row>
    <row r="118" spans="1:19" x14ac:dyDescent="0.25">
      <c r="A118">
        <v>44957</v>
      </c>
      <c r="B118" s="1" t="s">
        <v>226</v>
      </c>
      <c r="C118" s="1" t="s">
        <v>18</v>
      </c>
      <c r="D118" s="1" t="s">
        <v>19</v>
      </c>
      <c r="E118" s="1" t="s">
        <v>227</v>
      </c>
      <c r="G118">
        <v>13581.05</v>
      </c>
      <c r="I118" s="1" t="s">
        <v>0</v>
      </c>
      <c r="N118">
        <v>2023</v>
      </c>
      <c r="O118">
        <f>MONTH(VL[[#This Row],[Column1]])</f>
        <v>1</v>
      </c>
      <c r="P118" t="str">
        <f>IF(VL[[#This Row],[Account Name]]="Exchange Loss","Expense",VLOOKUP(VL[[#This Row],[Column3]],'Code'!B:D,2,FALSE))</f>
        <v>Income</v>
      </c>
      <c r="Q118" t="str">
        <f>IF(AND(VL[[#This Row],[Column3]]="60040-00", VL[[#This Row],[Amount]]&gt;0),"Exchange Loss",VLOOKUP(VL[[#This Row],[Column3]],'Code'!B:D,3,FALSE))</f>
        <v>Royalty Income</v>
      </c>
      <c r="R118" s="1">
        <f>VL[[#This Row],[Column6]]-VL[[#This Row],[Column7]]</f>
        <v>-13581.05</v>
      </c>
      <c r="S118" s="1">
        <f>VLOOKUP(VL[[#This Row],[Column3]],'Code'!B:E,4,FALSE)</f>
        <v>0</v>
      </c>
    </row>
    <row r="119" spans="1:19" x14ac:dyDescent="0.25">
      <c r="A119">
        <v>44957</v>
      </c>
      <c r="B119" s="1" t="s">
        <v>228</v>
      </c>
      <c r="C119" s="1" t="s">
        <v>18</v>
      </c>
      <c r="D119" s="1" t="s">
        <v>19</v>
      </c>
      <c r="E119" s="1" t="s">
        <v>229</v>
      </c>
      <c r="G119">
        <v>7173.3</v>
      </c>
      <c r="I119" s="1" t="s">
        <v>0</v>
      </c>
      <c r="N119">
        <v>2023</v>
      </c>
      <c r="O119">
        <f>MONTH(VL[[#This Row],[Column1]])</f>
        <v>1</v>
      </c>
      <c r="P119" t="str">
        <f>IF(VL[[#This Row],[Account Name]]="Exchange Loss","Expense",VLOOKUP(VL[[#This Row],[Column3]],'Code'!B:D,2,FALSE))</f>
        <v>Income</v>
      </c>
      <c r="Q119" t="str">
        <f>IF(AND(VL[[#This Row],[Column3]]="60040-00", VL[[#This Row],[Amount]]&gt;0),"Exchange Loss",VLOOKUP(VL[[#This Row],[Column3]],'Code'!B:D,3,FALSE))</f>
        <v>Royalty Income</v>
      </c>
      <c r="R119" s="1">
        <f>VL[[#This Row],[Column6]]-VL[[#This Row],[Column7]]</f>
        <v>-7173.3</v>
      </c>
      <c r="S119" s="1">
        <f>VLOOKUP(VL[[#This Row],[Column3]],'Code'!B:E,4,FALSE)</f>
        <v>0</v>
      </c>
    </row>
    <row r="120" spans="1:19" x14ac:dyDescent="0.25">
      <c r="A120">
        <v>44957</v>
      </c>
      <c r="B120" s="1" t="s">
        <v>230</v>
      </c>
      <c r="C120" s="1" t="s">
        <v>47</v>
      </c>
      <c r="D120" s="1" t="s">
        <v>204</v>
      </c>
      <c r="E120" s="1" t="s">
        <v>231</v>
      </c>
      <c r="G120">
        <v>30019.27</v>
      </c>
      <c r="I120" s="1" t="s">
        <v>0</v>
      </c>
      <c r="N120">
        <v>2023</v>
      </c>
      <c r="O120">
        <f>MONTH(VL[[#This Row],[Column1]])</f>
        <v>1</v>
      </c>
      <c r="P120" t="str">
        <f>IF(VL[[#This Row],[Account Name]]="Exchange Loss","Expense",VLOOKUP(VL[[#This Row],[Column3]],'Code'!B:D,2,FALSE))</f>
        <v>Income</v>
      </c>
      <c r="Q120" t="str">
        <f>IF(AND(VL[[#This Row],[Column3]]="60040-00", VL[[#This Row],[Amount]]&gt;0),"Exchange Loss",VLOOKUP(VL[[#This Row],[Column3]],'Code'!B:D,3,FALSE))</f>
        <v>Royalty Income</v>
      </c>
      <c r="R120" s="1">
        <f>VL[[#This Row],[Column6]]-VL[[#This Row],[Column7]]</f>
        <v>-30019.27</v>
      </c>
      <c r="S120" s="1">
        <f>VLOOKUP(VL[[#This Row],[Column3]],'Code'!B:E,4,FALSE)</f>
        <v>0</v>
      </c>
    </row>
    <row r="121" spans="1:19" x14ac:dyDescent="0.25">
      <c r="A121">
        <v>44957</v>
      </c>
      <c r="B121" s="1" t="s">
        <v>232</v>
      </c>
      <c r="C121" s="1" t="s">
        <v>47</v>
      </c>
      <c r="D121" s="1" t="s">
        <v>204</v>
      </c>
      <c r="E121" s="1" t="s">
        <v>233</v>
      </c>
      <c r="G121">
        <v>21584.59</v>
      </c>
      <c r="I121" s="1" t="s">
        <v>0</v>
      </c>
      <c r="N121">
        <v>2023</v>
      </c>
      <c r="O121">
        <f>MONTH(VL[[#This Row],[Column1]])</f>
        <v>1</v>
      </c>
      <c r="P121" t="str">
        <f>IF(VL[[#This Row],[Account Name]]="Exchange Loss","Expense",VLOOKUP(VL[[#This Row],[Column3]],'Code'!B:D,2,FALSE))</f>
        <v>Income</v>
      </c>
      <c r="Q121" t="str">
        <f>IF(AND(VL[[#This Row],[Column3]]="60040-00", VL[[#This Row],[Amount]]&gt;0),"Exchange Loss",VLOOKUP(VL[[#This Row],[Column3]],'Code'!B:D,3,FALSE))</f>
        <v>Royalty Income</v>
      </c>
      <c r="R121" s="1">
        <f>VL[[#This Row],[Column6]]-VL[[#This Row],[Column7]]</f>
        <v>-21584.59</v>
      </c>
      <c r="S121" s="1">
        <f>VLOOKUP(VL[[#This Row],[Column3]],'Code'!B:E,4,FALSE)</f>
        <v>0</v>
      </c>
    </row>
    <row r="122" spans="1:19" x14ac:dyDescent="0.25">
      <c r="A122">
        <v>44957</v>
      </c>
      <c r="B122" s="1" t="s">
        <v>234</v>
      </c>
      <c r="C122" s="1" t="s">
        <v>47</v>
      </c>
      <c r="D122" s="1" t="s">
        <v>204</v>
      </c>
      <c r="E122" s="1" t="s">
        <v>235</v>
      </c>
      <c r="G122">
        <v>19020.009999999998</v>
      </c>
      <c r="I122" s="1" t="s">
        <v>0</v>
      </c>
      <c r="N122">
        <v>2023</v>
      </c>
      <c r="O122">
        <f>MONTH(VL[[#This Row],[Column1]])</f>
        <v>1</v>
      </c>
      <c r="P122" t="str">
        <f>IF(VL[[#This Row],[Account Name]]="Exchange Loss","Expense",VLOOKUP(VL[[#This Row],[Column3]],'Code'!B:D,2,FALSE))</f>
        <v>Income</v>
      </c>
      <c r="Q122" t="str">
        <f>IF(AND(VL[[#This Row],[Column3]]="60040-00", VL[[#This Row],[Amount]]&gt;0),"Exchange Loss",VLOOKUP(VL[[#This Row],[Column3]],'Code'!B:D,3,FALSE))</f>
        <v>Royalty Income</v>
      </c>
      <c r="R122" s="1">
        <f>VL[[#This Row],[Column6]]-VL[[#This Row],[Column7]]</f>
        <v>-19020.009999999998</v>
      </c>
      <c r="S122" s="1">
        <f>VLOOKUP(VL[[#This Row],[Column3]],'Code'!B:E,4,FALSE)</f>
        <v>0</v>
      </c>
    </row>
    <row r="123" spans="1:19" x14ac:dyDescent="0.25">
      <c r="A123">
        <v>44957</v>
      </c>
      <c r="B123" s="1" t="s">
        <v>236</v>
      </c>
      <c r="C123" s="1" t="s">
        <v>47</v>
      </c>
      <c r="D123" s="1" t="s">
        <v>204</v>
      </c>
      <c r="E123" s="1" t="s">
        <v>237</v>
      </c>
      <c r="G123">
        <v>13653.14</v>
      </c>
      <c r="I123" s="1" t="s">
        <v>0</v>
      </c>
      <c r="N123">
        <v>2023</v>
      </c>
      <c r="O123">
        <f>MONTH(VL[[#This Row],[Column1]])</f>
        <v>1</v>
      </c>
      <c r="P123" t="str">
        <f>IF(VL[[#This Row],[Account Name]]="Exchange Loss","Expense",VLOOKUP(VL[[#This Row],[Column3]],'Code'!B:D,2,FALSE))</f>
        <v>Income</v>
      </c>
      <c r="Q123" t="str">
        <f>IF(AND(VL[[#This Row],[Column3]]="60040-00", VL[[#This Row],[Amount]]&gt;0),"Exchange Loss",VLOOKUP(VL[[#This Row],[Column3]],'Code'!B:D,3,FALSE))</f>
        <v>Royalty Income</v>
      </c>
      <c r="R123" s="1">
        <f>VL[[#This Row],[Column6]]-VL[[#This Row],[Column7]]</f>
        <v>-13653.14</v>
      </c>
      <c r="S123" s="1">
        <f>VLOOKUP(VL[[#This Row],[Column3]],'Code'!B:E,4,FALSE)</f>
        <v>0</v>
      </c>
    </row>
    <row r="124" spans="1:19" x14ac:dyDescent="0.25">
      <c r="A124">
        <v>44957</v>
      </c>
      <c r="B124" s="1" t="s">
        <v>238</v>
      </c>
      <c r="C124" s="1" t="s">
        <v>47</v>
      </c>
      <c r="D124" s="1" t="s">
        <v>204</v>
      </c>
      <c r="E124" s="1" t="s">
        <v>239</v>
      </c>
      <c r="G124">
        <v>9668.2199999999993</v>
      </c>
      <c r="I124" s="1" t="s">
        <v>0</v>
      </c>
      <c r="N124">
        <v>2023</v>
      </c>
      <c r="O124">
        <f>MONTH(VL[[#This Row],[Column1]])</f>
        <v>1</v>
      </c>
      <c r="P124" t="str">
        <f>IF(VL[[#This Row],[Account Name]]="Exchange Loss","Expense",VLOOKUP(VL[[#This Row],[Column3]],'Code'!B:D,2,FALSE))</f>
        <v>Income</v>
      </c>
      <c r="Q124" t="str">
        <f>IF(AND(VL[[#This Row],[Column3]]="60040-00", VL[[#This Row],[Amount]]&gt;0),"Exchange Loss",VLOOKUP(VL[[#This Row],[Column3]],'Code'!B:D,3,FALSE))</f>
        <v>Royalty Income</v>
      </c>
      <c r="R124" s="1">
        <f>VL[[#This Row],[Column6]]-VL[[#This Row],[Column7]]</f>
        <v>-9668.2199999999993</v>
      </c>
      <c r="S124" s="1">
        <f>VLOOKUP(VL[[#This Row],[Column3]],'Code'!B:E,4,FALSE)</f>
        <v>0</v>
      </c>
    </row>
    <row r="125" spans="1:19" x14ac:dyDescent="0.25">
      <c r="A125">
        <v>44957</v>
      </c>
      <c r="B125" s="1" t="s">
        <v>240</v>
      </c>
      <c r="C125" s="1" t="s">
        <v>47</v>
      </c>
      <c r="D125" s="1" t="s">
        <v>204</v>
      </c>
      <c r="E125" s="1" t="s">
        <v>241</v>
      </c>
      <c r="G125">
        <v>2322.41</v>
      </c>
      <c r="I125" s="1" t="s">
        <v>0</v>
      </c>
      <c r="N125">
        <v>2023</v>
      </c>
      <c r="O125">
        <f>MONTH(VL[[#This Row],[Column1]])</f>
        <v>1</v>
      </c>
      <c r="P125" t="str">
        <f>IF(VL[[#This Row],[Account Name]]="Exchange Loss","Expense",VLOOKUP(VL[[#This Row],[Column3]],'Code'!B:D,2,FALSE))</f>
        <v>Income</v>
      </c>
      <c r="Q125" t="str">
        <f>IF(AND(VL[[#This Row],[Column3]]="60040-00", VL[[#This Row],[Amount]]&gt;0),"Exchange Loss",VLOOKUP(VL[[#This Row],[Column3]],'Code'!B:D,3,FALSE))</f>
        <v>Royalty Income</v>
      </c>
      <c r="R125" s="1">
        <f>VL[[#This Row],[Column6]]-VL[[#This Row],[Column7]]</f>
        <v>-2322.41</v>
      </c>
      <c r="S125" s="1">
        <f>VLOOKUP(VL[[#This Row],[Column3]],'Code'!B:E,4,FALSE)</f>
        <v>0</v>
      </c>
    </row>
    <row r="126" spans="1:19" x14ac:dyDescent="0.25">
      <c r="A126">
        <v>44957</v>
      </c>
      <c r="B126" s="1" t="s">
        <v>242</v>
      </c>
      <c r="C126" s="1" t="s">
        <v>47</v>
      </c>
      <c r="D126" s="1" t="s">
        <v>204</v>
      </c>
      <c r="E126" s="1" t="s">
        <v>243</v>
      </c>
      <c r="G126">
        <v>10966.02</v>
      </c>
      <c r="I126" s="1" t="s">
        <v>0</v>
      </c>
      <c r="N126">
        <v>2023</v>
      </c>
      <c r="O126">
        <f>MONTH(VL[[#This Row],[Column1]])</f>
        <v>1</v>
      </c>
      <c r="P126" t="str">
        <f>IF(VL[[#This Row],[Account Name]]="Exchange Loss","Expense",VLOOKUP(VL[[#This Row],[Column3]],'Code'!B:D,2,FALSE))</f>
        <v>Income</v>
      </c>
      <c r="Q126" t="str">
        <f>IF(AND(VL[[#This Row],[Column3]]="60040-00", VL[[#This Row],[Amount]]&gt;0),"Exchange Loss",VLOOKUP(VL[[#This Row],[Column3]],'Code'!B:D,3,FALSE))</f>
        <v>Royalty Income</v>
      </c>
      <c r="R126" s="1">
        <f>VL[[#This Row],[Column6]]-VL[[#This Row],[Column7]]</f>
        <v>-10966.02</v>
      </c>
      <c r="S126" s="1">
        <f>VLOOKUP(VL[[#This Row],[Column3]],'Code'!B:E,4,FALSE)</f>
        <v>0</v>
      </c>
    </row>
    <row r="127" spans="1:19" x14ac:dyDescent="0.25">
      <c r="A127">
        <v>44957</v>
      </c>
      <c r="B127" s="1" t="s">
        <v>244</v>
      </c>
      <c r="C127" s="1" t="s">
        <v>47</v>
      </c>
      <c r="D127" s="1" t="s">
        <v>204</v>
      </c>
      <c r="E127" s="1" t="s">
        <v>245</v>
      </c>
      <c r="G127">
        <v>31570.9</v>
      </c>
      <c r="I127" s="1" t="s">
        <v>0</v>
      </c>
      <c r="N127">
        <v>2023</v>
      </c>
      <c r="O127">
        <f>MONTH(VL[[#This Row],[Column1]])</f>
        <v>1</v>
      </c>
      <c r="P127" t="str">
        <f>IF(VL[[#This Row],[Account Name]]="Exchange Loss","Expense",VLOOKUP(VL[[#This Row],[Column3]],'Code'!B:D,2,FALSE))</f>
        <v>Income</v>
      </c>
      <c r="Q127" t="str">
        <f>IF(AND(VL[[#This Row],[Column3]]="60040-00", VL[[#This Row],[Amount]]&gt;0),"Exchange Loss",VLOOKUP(VL[[#This Row],[Column3]],'Code'!B:D,3,FALSE))</f>
        <v>Royalty Income</v>
      </c>
      <c r="R127" s="1">
        <f>VL[[#This Row],[Column6]]-VL[[#This Row],[Column7]]</f>
        <v>-31570.9</v>
      </c>
      <c r="S127" s="1">
        <f>VLOOKUP(VL[[#This Row],[Column3]],'Code'!B:E,4,FALSE)</f>
        <v>0</v>
      </c>
    </row>
    <row r="128" spans="1:19" x14ac:dyDescent="0.25">
      <c r="A128">
        <v>44981</v>
      </c>
      <c r="B128" s="1" t="s">
        <v>246</v>
      </c>
      <c r="C128" s="1" t="s">
        <v>5</v>
      </c>
      <c r="D128" s="1" t="s">
        <v>3385</v>
      </c>
      <c r="E128" s="1" t="s">
        <v>3425</v>
      </c>
      <c r="F128">
        <v>49.63</v>
      </c>
      <c r="I128" s="1" t="s">
        <v>0</v>
      </c>
      <c r="N128">
        <v>2023</v>
      </c>
      <c r="O128">
        <f>MONTH(VL[[#This Row],[Column1]])</f>
        <v>2</v>
      </c>
      <c r="P128" t="str">
        <f>IF(VL[[#This Row],[Account Name]]="Exchange Loss","Expense",VLOOKUP(VL[[#This Row],[Column3]],'Code'!B:D,2,FALSE))</f>
        <v>Expense</v>
      </c>
      <c r="Q128" t="str">
        <f>IF(AND(VL[[#This Row],[Column3]]="60040-00", VL[[#This Row],[Amount]]&gt;0),"Exchange Loss",VLOOKUP(VL[[#This Row],[Column3]],'Code'!B:D,3,FALSE))</f>
        <v>Bank Charge</v>
      </c>
      <c r="R128" s="1">
        <f>VL[[#This Row],[Column6]]-VL[[#This Row],[Column7]]</f>
        <v>49.63</v>
      </c>
      <c r="S128" s="1">
        <f>VLOOKUP(VL[[#This Row],[Column3]],'Code'!B:E,4,FALSE)</f>
        <v>0</v>
      </c>
    </row>
    <row r="129" spans="1:19" x14ac:dyDescent="0.25">
      <c r="A129">
        <v>44981</v>
      </c>
      <c r="B129" s="1" t="s">
        <v>246</v>
      </c>
      <c r="C129" s="1" t="s">
        <v>46</v>
      </c>
      <c r="D129" s="1" t="s">
        <v>148</v>
      </c>
      <c r="E129" s="1" t="s">
        <v>247</v>
      </c>
      <c r="F129">
        <v>12872.28</v>
      </c>
      <c r="I129" s="1" t="s">
        <v>0</v>
      </c>
      <c r="N129">
        <v>2023</v>
      </c>
      <c r="O129">
        <f>MONTH(VL[[#This Row],[Column1]])</f>
        <v>2</v>
      </c>
      <c r="P129" t="str">
        <f>IF(VL[[#This Row],[Account Name]]="Exchange Loss","Expense",VLOOKUP(VL[[#This Row],[Column3]],'Code'!B:D,2,FALSE))</f>
        <v>Expense</v>
      </c>
      <c r="Q129" t="str">
        <f>IF(AND(VL[[#This Row],[Column3]]="60040-00", VL[[#This Row],[Amount]]&gt;0),"Exchange Loss",VLOOKUP(VL[[#This Row],[Column3]],'Code'!B:D,3,FALSE))</f>
        <v>Tax Expense</v>
      </c>
      <c r="R129" s="1">
        <f>VL[[#This Row],[Column6]]-VL[[#This Row],[Column7]]</f>
        <v>12872.28</v>
      </c>
      <c r="S129" s="1" t="str">
        <f>VLOOKUP(VL[[#This Row],[Column3]],'Code'!B:E,4,FALSE)</f>
        <v>Out</v>
      </c>
    </row>
    <row r="130" spans="1:19" x14ac:dyDescent="0.25">
      <c r="A130">
        <v>44984</v>
      </c>
      <c r="B130" s="1" t="s">
        <v>248</v>
      </c>
      <c r="C130" s="1" t="s">
        <v>5</v>
      </c>
      <c r="D130" s="1" t="s">
        <v>3385</v>
      </c>
      <c r="E130" s="1" t="s">
        <v>3426</v>
      </c>
      <c r="F130">
        <v>60</v>
      </c>
      <c r="I130" s="1" t="s">
        <v>0</v>
      </c>
      <c r="N130">
        <v>2023</v>
      </c>
      <c r="O130">
        <f>MONTH(VL[[#This Row],[Column1]])</f>
        <v>2</v>
      </c>
      <c r="P130" t="str">
        <f>IF(VL[[#This Row],[Account Name]]="Exchange Loss","Expense",VLOOKUP(VL[[#This Row],[Column3]],'Code'!B:D,2,FALSE))</f>
        <v>Expense</v>
      </c>
      <c r="Q130" t="str">
        <f>IF(AND(VL[[#This Row],[Column3]]="60040-00", VL[[#This Row],[Amount]]&gt;0),"Exchange Loss",VLOOKUP(VL[[#This Row],[Column3]],'Code'!B:D,3,FALSE))</f>
        <v>Bank Charge</v>
      </c>
      <c r="R130" s="1">
        <f>VL[[#This Row],[Column6]]-VL[[#This Row],[Column7]]</f>
        <v>60</v>
      </c>
      <c r="S130" s="1">
        <f>VLOOKUP(VL[[#This Row],[Column3]],'Code'!B:E,4,FALSE)</f>
        <v>0</v>
      </c>
    </row>
    <row r="131" spans="1:19" x14ac:dyDescent="0.25">
      <c r="A131">
        <v>44984</v>
      </c>
      <c r="B131" s="1" t="s">
        <v>248</v>
      </c>
      <c r="C131" s="1" t="s">
        <v>46</v>
      </c>
      <c r="D131" s="1" t="s">
        <v>148</v>
      </c>
      <c r="E131" s="1" t="s">
        <v>249</v>
      </c>
      <c r="F131">
        <v>10470.6</v>
      </c>
      <c r="I131" s="1" t="s">
        <v>0</v>
      </c>
      <c r="N131">
        <v>2023</v>
      </c>
      <c r="O131">
        <f>MONTH(VL[[#This Row],[Column1]])</f>
        <v>2</v>
      </c>
      <c r="P131" t="str">
        <f>IF(VL[[#This Row],[Account Name]]="Exchange Loss","Expense",VLOOKUP(VL[[#This Row],[Column3]],'Code'!B:D,2,FALSE))</f>
        <v>Expense</v>
      </c>
      <c r="Q131" t="str">
        <f>IF(AND(VL[[#This Row],[Column3]]="60040-00", VL[[#This Row],[Amount]]&gt;0),"Exchange Loss",VLOOKUP(VL[[#This Row],[Column3]],'Code'!B:D,3,FALSE))</f>
        <v>Tax Expense</v>
      </c>
      <c r="R131" s="1">
        <f>VL[[#This Row],[Column6]]-VL[[#This Row],[Column7]]</f>
        <v>10470.6</v>
      </c>
      <c r="S131" s="1" t="str">
        <f>VLOOKUP(VL[[#This Row],[Column3]],'Code'!B:E,4,FALSE)</f>
        <v>Out</v>
      </c>
    </row>
    <row r="132" spans="1:19" x14ac:dyDescent="0.25">
      <c r="A132">
        <v>44984</v>
      </c>
      <c r="B132" s="1" t="s">
        <v>248</v>
      </c>
      <c r="C132" s="1" t="s">
        <v>6</v>
      </c>
      <c r="D132" s="1" t="s">
        <v>3383</v>
      </c>
      <c r="E132" s="1" t="s">
        <v>3427</v>
      </c>
      <c r="F132">
        <v>9751.74</v>
      </c>
      <c r="I132" s="1" t="s">
        <v>0</v>
      </c>
      <c r="N132">
        <v>2023</v>
      </c>
      <c r="O132">
        <f>MONTH(VL[[#This Row],[Column1]])</f>
        <v>2</v>
      </c>
      <c r="P132" t="str">
        <f>IF(VL[[#This Row],[Account Name]]="Exchange Loss","Expense",VLOOKUP(VL[[#This Row],[Column3]],'Code'!B:D,2,FALSE))</f>
        <v>Expense</v>
      </c>
      <c r="Q132" t="str">
        <f>IF(AND(VL[[#This Row],[Column3]]="60040-00", VL[[#This Row],[Amount]]&gt;0),"Exchange Loss",VLOOKUP(VL[[#This Row],[Column3]],'Code'!B:D,3,FALSE))</f>
        <v>Exchange Loss</v>
      </c>
      <c r="R132" s="1">
        <f>VL[[#This Row],[Column6]]-VL[[#This Row],[Column7]]</f>
        <v>9751.74</v>
      </c>
      <c r="S132" s="1" t="str">
        <f>VLOOKUP(VL[[#This Row],[Column3]],'Code'!B:E,4,FALSE)</f>
        <v>Out</v>
      </c>
    </row>
    <row r="133" spans="1:19" x14ac:dyDescent="0.25">
      <c r="A133">
        <v>44981</v>
      </c>
      <c r="B133" s="1" t="s">
        <v>250</v>
      </c>
      <c r="C133" s="1" t="s">
        <v>5</v>
      </c>
      <c r="D133" s="1" t="s">
        <v>3385</v>
      </c>
      <c r="E133" s="1" t="s">
        <v>3428</v>
      </c>
      <c r="F133">
        <v>49.61</v>
      </c>
      <c r="I133" s="1" t="s">
        <v>0</v>
      </c>
      <c r="N133">
        <v>2023</v>
      </c>
      <c r="O133">
        <f>MONTH(VL[[#This Row],[Column1]])</f>
        <v>2</v>
      </c>
      <c r="P133" t="str">
        <f>IF(VL[[#This Row],[Account Name]]="Exchange Loss","Expense",VLOOKUP(VL[[#This Row],[Column3]],'Code'!B:D,2,FALSE))</f>
        <v>Expense</v>
      </c>
      <c r="Q133" t="str">
        <f>IF(AND(VL[[#This Row],[Column3]]="60040-00", VL[[#This Row],[Amount]]&gt;0),"Exchange Loss",VLOOKUP(VL[[#This Row],[Column3]],'Code'!B:D,3,FALSE))</f>
        <v>Bank Charge</v>
      </c>
      <c r="R133" s="1">
        <f>VL[[#This Row],[Column6]]-VL[[#This Row],[Column7]]</f>
        <v>49.61</v>
      </c>
      <c r="S133" s="1">
        <f>VLOOKUP(VL[[#This Row],[Column3]],'Code'!B:E,4,FALSE)</f>
        <v>0</v>
      </c>
    </row>
    <row r="134" spans="1:19" x14ac:dyDescent="0.25">
      <c r="A134">
        <v>44981</v>
      </c>
      <c r="B134" s="1" t="s">
        <v>250</v>
      </c>
      <c r="C134" s="1" t="s">
        <v>53</v>
      </c>
      <c r="D134" s="1" t="s">
        <v>184</v>
      </c>
      <c r="E134" s="1" t="s">
        <v>251</v>
      </c>
      <c r="F134">
        <v>2953.34</v>
      </c>
      <c r="I134" s="1" t="s">
        <v>0</v>
      </c>
      <c r="N134">
        <v>2023</v>
      </c>
      <c r="O134">
        <f>MONTH(VL[[#This Row],[Column1]])</f>
        <v>2</v>
      </c>
      <c r="P134" t="str">
        <f>IF(VL[[#This Row],[Account Name]]="Exchange Loss","Expense",VLOOKUP(VL[[#This Row],[Column3]],'Code'!B:D,2,FALSE))</f>
        <v>Expense</v>
      </c>
      <c r="Q134" t="str">
        <f>IF(AND(VL[[#This Row],[Column3]]="60040-00", VL[[#This Row],[Amount]]&gt;0),"Exchange Loss",VLOOKUP(VL[[#This Row],[Column3]],'Code'!B:D,3,FALSE))</f>
        <v>Tax Expense</v>
      </c>
      <c r="R134" s="1">
        <f>VL[[#This Row],[Column6]]-VL[[#This Row],[Column7]]</f>
        <v>2953.34</v>
      </c>
      <c r="S134" s="1" t="str">
        <f>VLOOKUP(VL[[#This Row],[Column3]],'Code'!B:E,4,FALSE)</f>
        <v>Out</v>
      </c>
    </row>
    <row r="135" spans="1:19" x14ac:dyDescent="0.25">
      <c r="A135">
        <v>44981</v>
      </c>
      <c r="B135" s="1" t="s">
        <v>250</v>
      </c>
      <c r="C135" s="1" t="s">
        <v>6</v>
      </c>
      <c r="D135" s="1" t="s">
        <v>3383</v>
      </c>
      <c r="E135" s="1" t="s">
        <v>3429</v>
      </c>
      <c r="F135">
        <v>0.05</v>
      </c>
      <c r="I135" s="1" t="s">
        <v>0</v>
      </c>
      <c r="N135">
        <v>2023</v>
      </c>
      <c r="O135">
        <f>MONTH(VL[[#This Row],[Column1]])</f>
        <v>2</v>
      </c>
      <c r="P135" t="str">
        <f>IF(VL[[#This Row],[Account Name]]="Exchange Loss","Expense",VLOOKUP(VL[[#This Row],[Column3]],'Code'!B:D,2,FALSE))</f>
        <v>Expense</v>
      </c>
      <c r="Q135" t="str">
        <f>IF(AND(VL[[#This Row],[Column3]]="60040-00", VL[[#This Row],[Amount]]&gt;0),"Exchange Loss",VLOOKUP(VL[[#This Row],[Column3]],'Code'!B:D,3,FALSE))</f>
        <v>Exchange Loss</v>
      </c>
      <c r="R135" s="1">
        <f>VL[[#This Row],[Column6]]-VL[[#This Row],[Column7]]</f>
        <v>0.05</v>
      </c>
      <c r="S135" s="1" t="str">
        <f>VLOOKUP(VL[[#This Row],[Column3]],'Code'!B:E,4,FALSE)</f>
        <v>Out</v>
      </c>
    </row>
    <row r="136" spans="1:19" x14ac:dyDescent="0.25">
      <c r="A136">
        <v>44980</v>
      </c>
      <c r="B136" s="1" t="s">
        <v>252</v>
      </c>
      <c r="C136" s="1" t="s">
        <v>5</v>
      </c>
      <c r="D136" s="1" t="s">
        <v>3385</v>
      </c>
      <c r="E136" s="1" t="s">
        <v>3430</v>
      </c>
      <c r="F136">
        <v>62.12</v>
      </c>
      <c r="I136" s="1" t="s">
        <v>0</v>
      </c>
      <c r="N136">
        <v>2023</v>
      </c>
      <c r="O136">
        <f>MONTH(VL[[#This Row],[Column1]])</f>
        <v>2</v>
      </c>
      <c r="P136" t="str">
        <f>IF(VL[[#This Row],[Account Name]]="Exchange Loss","Expense",VLOOKUP(VL[[#This Row],[Column3]],'Code'!B:D,2,FALSE))</f>
        <v>Expense</v>
      </c>
      <c r="Q136" t="str">
        <f>IF(AND(VL[[#This Row],[Column3]]="60040-00", VL[[#This Row],[Amount]]&gt;0),"Exchange Loss",VLOOKUP(VL[[#This Row],[Column3]],'Code'!B:D,3,FALSE))</f>
        <v>Bank Charge</v>
      </c>
      <c r="R136" s="1">
        <f>VL[[#This Row],[Column6]]-VL[[#This Row],[Column7]]</f>
        <v>62.12</v>
      </c>
      <c r="S136" s="1">
        <f>VLOOKUP(VL[[#This Row],[Column3]],'Code'!B:E,4,FALSE)</f>
        <v>0</v>
      </c>
    </row>
    <row r="137" spans="1:19" x14ac:dyDescent="0.25">
      <c r="A137">
        <v>44980</v>
      </c>
      <c r="B137" s="1" t="s">
        <v>252</v>
      </c>
      <c r="C137" s="1" t="s">
        <v>4</v>
      </c>
      <c r="D137" s="1" t="s">
        <v>3381</v>
      </c>
      <c r="E137" s="1" t="s">
        <v>3431</v>
      </c>
      <c r="F137">
        <v>1242.8499999999999</v>
      </c>
      <c r="I137" s="1" t="s">
        <v>0</v>
      </c>
      <c r="N137">
        <v>2023</v>
      </c>
      <c r="O137">
        <f>MONTH(VL[[#This Row],[Column1]])</f>
        <v>2</v>
      </c>
      <c r="P137" t="str">
        <f>IF(VL[[#This Row],[Account Name]]="Exchange Loss","Expense",VLOOKUP(VL[[#This Row],[Column3]],'Code'!B:D,2,FALSE))</f>
        <v>Expense</v>
      </c>
      <c r="Q137" t="str">
        <f>IF(AND(VL[[#This Row],[Column3]]="60040-00", VL[[#This Row],[Amount]]&gt;0),"Exchange Loss",VLOOKUP(VL[[#This Row],[Column3]],'Code'!B:D,3,FALSE))</f>
        <v>Tax Expense</v>
      </c>
      <c r="R137" s="1">
        <f>VL[[#This Row],[Column6]]-VL[[#This Row],[Column7]]</f>
        <v>1242.8499999999999</v>
      </c>
      <c r="S137" s="1" t="str">
        <f>VLOOKUP(VL[[#This Row],[Column3]],'Code'!B:E,4,FALSE)</f>
        <v>Out</v>
      </c>
    </row>
    <row r="138" spans="1:19" x14ac:dyDescent="0.25">
      <c r="A138">
        <v>44980</v>
      </c>
      <c r="B138" s="1" t="s">
        <v>252</v>
      </c>
      <c r="C138" s="1" t="s">
        <v>6</v>
      </c>
      <c r="D138" s="1" t="s">
        <v>3383</v>
      </c>
      <c r="E138" s="1" t="s">
        <v>3432</v>
      </c>
      <c r="F138">
        <v>0.01</v>
      </c>
      <c r="I138" s="1" t="s">
        <v>0</v>
      </c>
      <c r="N138">
        <v>2023</v>
      </c>
      <c r="O138">
        <f>MONTH(VL[[#This Row],[Column1]])</f>
        <v>2</v>
      </c>
      <c r="P138" t="str">
        <f>IF(VL[[#This Row],[Account Name]]="Exchange Loss","Expense",VLOOKUP(VL[[#This Row],[Column3]],'Code'!B:D,2,FALSE))</f>
        <v>Expense</v>
      </c>
      <c r="Q138" t="str">
        <f>IF(AND(VL[[#This Row],[Column3]]="60040-00", VL[[#This Row],[Amount]]&gt;0),"Exchange Loss",VLOOKUP(VL[[#This Row],[Column3]],'Code'!B:D,3,FALSE))</f>
        <v>Exchange Loss</v>
      </c>
      <c r="R138" s="1">
        <f>VL[[#This Row],[Column6]]-VL[[#This Row],[Column7]]</f>
        <v>0.01</v>
      </c>
      <c r="S138" s="1" t="str">
        <f>VLOOKUP(VL[[#This Row],[Column3]],'Code'!B:E,4,FALSE)</f>
        <v>Out</v>
      </c>
    </row>
    <row r="139" spans="1:19" x14ac:dyDescent="0.25">
      <c r="A139">
        <v>44985</v>
      </c>
      <c r="B139" s="1" t="s">
        <v>253</v>
      </c>
      <c r="C139" s="1" t="s">
        <v>5</v>
      </c>
      <c r="D139" s="1" t="s">
        <v>3385</v>
      </c>
      <c r="E139" s="1" t="s">
        <v>3433</v>
      </c>
      <c r="F139">
        <v>49.64</v>
      </c>
      <c r="I139" s="1" t="s">
        <v>0</v>
      </c>
      <c r="N139">
        <v>2023</v>
      </c>
      <c r="O139">
        <f>MONTH(VL[[#This Row],[Column1]])</f>
        <v>2</v>
      </c>
      <c r="P139" t="str">
        <f>IF(VL[[#This Row],[Account Name]]="Exchange Loss","Expense",VLOOKUP(VL[[#This Row],[Column3]],'Code'!B:D,2,FALSE))</f>
        <v>Expense</v>
      </c>
      <c r="Q139" t="str">
        <f>IF(AND(VL[[#This Row],[Column3]]="60040-00", VL[[#This Row],[Amount]]&gt;0),"Exchange Loss",VLOOKUP(VL[[#This Row],[Column3]],'Code'!B:D,3,FALSE))</f>
        <v>Bank Charge</v>
      </c>
      <c r="R139" s="1">
        <f>VL[[#This Row],[Column6]]-VL[[#This Row],[Column7]]</f>
        <v>49.64</v>
      </c>
      <c r="S139" s="1">
        <f>VLOOKUP(VL[[#This Row],[Column3]],'Code'!B:E,4,FALSE)</f>
        <v>0</v>
      </c>
    </row>
    <row r="140" spans="1:19" x14ac:dyDescent="0.25">
      <c r="A140">
        <v>44985</v>
      </c>
      <c r="B140" s="1" t="s">
        <v>253</v>
      </c>
      <c r="C140" s="1" t="s">
        <v>46</v>
      </c>
      <c r="D140" s="1" t="s">
        <v>148</v>
      </c>
      <c r="E140" s="1" t="s">
        <v>254</v>
      </c>
      <c r="F140">
        <v>1738</v>
      </c>
      <c r="I140" s="1" t="s">
        <v>0</v>
      </c>
      <c r="N140">
        <v>2023</v>
      </c>
      <c r="O140">
        <f>MONTH(VL[[#This Row],[Column1]])</f>
        <v>2</v>
      </c>
      <c r="P140" t="str">
        <f>IF(VL[[#This Row],[Account Name]]="Exchange Loss","Expense",VLOOKUP(VL[[#This Row],[Column3]],'Code'!B:D,2,FALSE))</f>
        <v>Expense</v>
      </c>
      <c r="Q140" t="str">
        <f>IF(AND(VL[[#This Row],[Column3]]="60040-00", VL[[#This Row],[Amount]]&gt;0),"Exchange Loss",VLOOKUP(VL[[#This Row],[Column3]],'Code'!B:D,3,FALSE))</f>
        <v>Tax Expense</v>
      </c>
      <c r="R140" s="1">
        <f>VL[[#This Row],[Column6]]-VL[[#This Row],[Column7]]</f>
        <v>1738</v>
      </c>
      <c r="S140" s="1" t="str">
        <f>VLOOKUP(VL[[#This Row],[Column3]],'Code'!B:E,4,FALSE)</f>
        <v>Out</v>
      </c>
    </row>
    <row r="141" spans="1:19" x14ac:dyDescent="0.25">
      <c r="A141">
        <v>44991</v>
      </c>
      <c r="B141" s="1" t="s">
        <v>255</v>
      </c>
      <c r="C141" s="1" t="s">
        <v>30</v>
      </c>
      <c r="D141" s="1" t="s">
        <v>3391</v>
      </c>
      <c r="E141" s="1" t="s">
        <v>256</v>
      </c>
      <c r="F141">
        <v>71</v>
      </c>
      <c r="I141" s="1" t="s">
        <v>0</v>
      </c>
      <c r="N141">
        <v>2023</v>
      </c>
      <c r="O141">
        <f>MONTH(VL[[#This Row],[Column1]])</f>
        <v>3</v>
      </c>
      <c r="P141" t="str">
        <f>IF(VL[[#This Row],[Account Name]]="Exchange Loss","Expense",VLOOKUP(VL[[#This Row],[Column3]],'Code'!B:D,2,FALSE))</f>
        <v>Expense</v>
      </c>
      <c r="Q141" t="str">
        <f>IF(AND(VL[[#This Row],[Column3]]="60040-00", VL[[#This Row],[Amount]]&gt;0),"Exchange Loss",VLOOKUP(VL[[#This Row],[Column3]],'Code'!B:D,3,FALSE))</f>
        <v>Sundry Expense</v>
      </c>
      <c r="R141" s="1">
        <f>VL[[#This Row],[Column6]]-VL[[#This Row],[Column7]]</f>
        <v>71</v>
      </c>
      <c r="S141" s="1">
        <f>VLOOKUP(VL[[#This Row],[Column3]],'Code'!B:E,4,FALSE)</f>
        <v>0</v>
      </c>
    </row>
    <row r="142" spans="1:19" x14ac:dyDescent="0.25">
      <c r="A142">
        <v>44991</v>
      </c>
      <c r="B142" s="1" t="s">
        <v>255</v>
      </c>
      <c r="C142" s="1" t="s">
        <v>24</v>
      </c>
      <c r="D142" s="1" t="s">
        <v>3394</v>
      </c>
      <c r="E142" s="1" t="s">
        <v>256</v>
      </c>
      <c r="F142">
        <v>172</v>
      </c>
      <c r="I142" s="1" t="s">
        <v>0</v>
      </c>
      <c r="N142">
        <v>2023</v>
      </c>
      <c r="O142">
        <f>MONTH(VL[[#This Row],[Column1]])</f>
        <v>3</v>
      </c>
      <c r="P142" t="str">
        <f>IF(VL[[#This Row],[Account Name]]="Exchange Loss","Expense",VLOOKUP(VL[[#This Row],[Column3]],'Code'!B:D,2,FALSE))</f>
        <v>Expense</v>
      </c>
      <c r="Q142" t="str">
        <f>IF(AND(VL[[#This Row],[Column3]]="60040-00", VL[[#This Row],[Amount]]&gt;0),"Exchange Loss",VLOOKUP(VL[[#This Row],[Column3]],'Code'!B:D,3,FALSE))</f>
        <v>Travelling Fee</v>
      </c>
      <c r="R142" s="1">
        <f>VL[[#This Row],[Column6]]-VL[[#This Row],[Column7]]</f>
        <v>172</v>
      </c>
      <c r="S142" s="1">
        <f>VLOOKUP(VL[[#This Row],[Column3]],'Code'!B:E,4,FALSE)</f>
        <v>0</v>
      </c>
    </row>
    <row r="143" spans="1:19" x14ac:dyDescent="0.25">
      <c r="A143">
        <v>44991</v>
      </c>
      <c r="B143" s="1" t="s">
        <v>257</v>
      </c>
      <c r="C143" s="1" t="s">
        <v>26</v>
      </c>
      <c r="D143" s="1" t="s">
        <v>27</v>
      </c>
      <c r="E143" s="1" t="s">
        <v>258</v>
      </c>
      <c r="F143">
        <v>5950</v>
      </c>
      <c r="I143" s="1" t="s">
        <v>0</v>
      </c>
      <c r="N143">
        <v>2023</v>
      </c>
      <c r="O143">
        <f>MONTH(VL[[#This Row],[Column1]])</f>
        <v>3</v>
      </c>
      <c r="P143" t="str">
        <f>IF(VL[[#This Row],[Account Name]]="Exchange Loss","Expense",VLOOKUP(VL[[#This Row],[Column3]],'Code'!B:D,2,FALSE))</f>
        <v>Expense</v>
      </c>
      <c r="Q143" t="str">
        <f>IF(AND(VL[[#This Row],[Column3]]="60040-00", VL[[#This Row],[Amount]]&gt;0),"Exchange Loss",VLOOKUP(VL[[#This Row],[Column3]],'Code'!B:D,3,FALSE))</f>
        <v>Sundry Expense</v>
      </c>
      <c r="R143" s="1">
        <f>VL[[#This Row],[Column6]]-VL[[#This Row],[Column7]]</f>
        <v>5950</v>
      </c>
      <c r="S143" s="1">
        <f>VLOOKUP(VL[[#This Row],[Column3]],'Code'!B:E,4,FALSE)</f>
        <v>0</v>
      </c>
    </row>
    <row r="144" spans="1:19" x14ac:dyDescent="0.25">
      <c r="A144">
        <v>44985</v>
      </c>
      <c r="B144" s="1" t="s">
        <v>259</v>
      </c>
      <c r="C144" s="1" t="s">
        <v>5</v>
      </c>
      <c r="D144" s="1" t="s">
        <v>3385</v>
      </c>
      <c r="E144" s="1" t="s">
        <v>3434</v>
      </c>
      <c r="F144">
        <v>98.12</v>
      </c>
      <c r="I144" s="1" t="s">
        <v>0</v>
      </c>
      <c r="N144">
        <v>2023</v>
      </c>
      <c r="O144">
        <f>MONTH(VL[[#This Row],[Column1]])</f>
        <v>2</v>
      </c>
      <c r="P144" t="str">
        <f>IF(VL[[#This Row],[Account Name]]="Exchange Loss","Expense",VLOOKUP(VL[[#This Row],[Column3]],'Code'!B:D,2,FALSE))</f>
        <v>Expense</v>
      </c>
      <c r="Q144" t="str">
        <f>IF(AND(VL[[#This Row],[Column3]]="60040-00", VL[[#This Row],[Amount]]&gt;0),"Exchange Loss",VLOOKUP(VL[[#This Row],[Column3]],'Code'!B:D,3,FALSE))</f>
        <v>Bank Charge</v>
      </c>
      <c r="R144" s="1">
        <f>VL[[#This Row],[Column6]]-VL[[#This Row],[Column7]]</f>
        <v>98.12</v>
      </c>
      <c r="S144" s="1">
        <f>VLOOKUP(VL[[#This Row],[Column3]],'Code'!B:E,4,FALSE)</f>
        <v>0</v>
      </c>
    </row>
    <row r="145" spans="1:19" x14ac:dyDescent="0.25">
      <c r="A145">
        <v>44985</v>
      </c>
      <c r="B145" s="1" t="s">
        <v>259</v>
      </c>
      <c r="C145" s="1" t="s">
        <v>46</v>
      </c>
      <c r="D145" s="1" t="s">
        <v>148</v>
      </c>
      <c r="E145" s="1" t="s">
        <v>260</v>
      </c>
      <c r="F145">
        <v>11881.45</v>
      </c>
      <c r="I145" s="1" t="s">
        <v>0</v>
      </c>
      <c r="N145">
        <v>2023</v>
      </c>
      <c r="O145">
        <f>MONTH(VL[[#This Row],[Column1]])</f>
        <v>2</v>
      </c>
      <c r="P145" t="str">
        <f>IF(VL[[#This Row],[Account Name]]="Exchange Loss","Expense",VLOOKUP(VL[[#This Row],[Column3]],'Code'!B:D,2,FALSE))</f>
        <v>Expense</v>
      </c>
      <c r="Q145" t="str">
        <f>IF(AND(VL[[#This Row],[Column3]]="60040-00", VL[[#This Row],[Amount]]&gt;0),"Exchange Loss",VLOOKUP(VL[[#This Row],[Column3]],'Code'!B:D,3,FALSE))</f>
        <v>Tax Expense</v>
      </c>
      <c r="R145" s="1">
        <f>VL[[#This Row],[Column6]]-VL[[#This Row],[Column7]]</f>
        <v>11881.45</v>
      </c>
      <c r="S145" s="1" t="str">
        <f>VLOOKUP(VL[[#This Row],[Column3]],'Code'!B:E,4,FALSE)</f>
        <v>Out</v>
      </c>
    </row>
    <row r="146" spans="1:19" x14ac:dyDescent="0.25">
      <c r="A146">
        <v>44985</v>
      </c>
      <c r="B146" s="1" t="s">
        <v>259</v>
      </c>
      <c r="C146" s="1" t="s">
        <v>6</v>
      </c>
      <c r="D146" s="1" t="s">
        <v>3383</v>
      </c>
      <c r="E146" s="1" t="s">
        <v>3435</v>
      </c>
      <c r="F146">
        <v>0.01</v>
      </c>
      <c r="I146" s="1" t="s">
        <v>0</v>
      </c>
      <c r="N146">
        <v>2023</v>
      </c>
      <c r="O146">
        <f>MONTH(VL[[#This Row],[Column1]])</f>
        <v>2</v>
      </c>
      <c r="P146" t="str">
        <f>IF(VL[[#This Row],[Account Name]]="Exchange Loss","Expense",VLOOKUP(VL[[#This Row],[Column3]],'Code'!B:D,2,FALSE))</f>
        <v>Expense</v>
      </c>
      <c r="Q146" t="str">
        <f>IF(AND(VL[[#This Row],[Column3]]="60040-00", VL[[#This Row],[Amount]]&gt;0),"Exchange Loss",VLOOKUP(VL[[#This Row],[Column3]],'Code'!B:D,3,FALSE))</f>
        <v>Exchange Loss</v>
      </c>
      <c r="R146" s="1">
        <f>VL[[#This Row],[Column6]]-VL[[#This Row],[Column7]]</f>
        <v>0.01</v>
      </c>
      <c r="S146" s="1" t="str">
        <f>VLOOKUP(VL[[#This Row],[Column3]],'Code'!B:E,4,FALSE)</f>
        <v>Out</v>
      </c>
    </row>
    <row r="147" spans="1:19" x14ac:dyDescent="0.25">
      <c r="A147">
        <v>44986</v>
      </c>
      <c r="B147" s="1" t="s">
        <v>261</v>
      </c>
      <c r="C147" s="1" t="s">
        <v>5</v>
      </c>
      <c r="D147" s="1" t="s">
        <v>3385</v>
      </c>
      <c r="E147" s="1" t="s">
        <v>3436</v>
      </c>
      <c r="F147">
        <v>49.54</v>
      </c>
      <c r="I147" s="1" t="s">
        <v>0</v>
      </c>
      <c r="N147">
        <v>2023</v>
      </c>
      <c r="O147">
        <f>MONTH(VL[[#This Row],[Column1]])</f>
        <v>3</v>
      </c>
      <c r="P147" t="str">
        <f>IF(VL[[#This Row],[Account Name]]="Exchange Loss","Expense",VLOOKUP(VL[[#This Row],[Column3]],'Code'!B:D,2,FALSE))</f>
        <v>Expense</v>
      </c>
      <c r="Q147" t="str">
        <f>IF(AND(VL[[#This Row],[Column3]]="60040-00", VL[[#This Row],[Amount]]&gt;0),"Exchange Loss",VLOOKUP(VL[[#This Row],[Column3]],'Code'!B:D,3,FALSE))</f>
        <v>Bank Charge</v>
      </c>
      <c r="R147" s="1">
        <f>VL[[#This Row],[Column6]]-VL[[#This Row],[Column7]]</f>
        <v>49.54</v>
      </c>
      <c r="S147" s="1">
        <f>VLOOKUP(VL[[#This Row],[Column3]],'Code'!B:E,4,FALSE)</f>
        <v>0</v>
      </c>
    </row>
    <row r="148" spans="1:19" x14ac:dyDescent="0.25">
      <c r="A148">
        <v>44986</v>
      </c>
      <c r="B148" s="1" t="s">
        <v>261</v>
      </c>
      <c r="C148" s="1" t="s">
        <v>46</v>
      </c>
      <c r="D148" s="1" t="s">
        <v>148</v>
      </c>
      <c r="E148" s="1" t="s">
        <v>262</v>
      </c>
      <c r="F148">
        <v>1113.02</v>
      </c>
      <c r="I148" s="1" t="s">
        <v>0</v>
      </c>
      <c r="N148">
        <v>2023</v>
      </c>
      <c r="O148">
        <f>MONTH(VL[[#This Row],[Column1]])</f>
        <v>3</v>
      </c>
      <c r="P148" t="str">
        <f>IF(VL[[#This Row],[Account Name]]="Exchange Loss","Expense",VLOOKUP(VL[[#This Row],[Column3]],'Code'!B:D,2,FALSE))</f>
        <v>Expense</v>
      </c>
      <c r="Q148" t="str">
        <f>IF(AND(VL[[#This Row],[Column3]]="60040-00", VL[[#This Row],[Amount]]&gt;0),"Exchange Loss",VLOOKUP(VL[[#This Row],[Column3]],'Code'!B:D,3,FALSE))</f>
        <v>Tax Expense</v>
      </c>
      <c r="R148" s="1">
        <f>VL[[#This Row],[Column6]]-VL[[#This Row],[Column7]]</f>
        <v>1113.02</v>
      </c>
      <c r="S148" s="1" t="str">
        <f>VLOOKUP(VL[[#This Row],[Column3]],'Code'!B:E,4,FALSE)</f>
        <v>Out</v>
      </c>
    </row>
    <row r="149" spans="1:19" x14ac:dyDescent="0.25">
      <c r="A149">
        <v>44992</v>
      </c>
      <c r="B149" s="1" t="s">
        <v>263</v>
      </c>
      <c r="C149" s="1" t="s">
        <v>50</v>
      </c>
      <c r="D149" s="1" t="s">
        <v>51</v>
      </c>
      <c r="E149" s="1" t="s">
        <v>264</v>
      </c>
      <c r="F149">
        <v>194408.8</v>
      </c>
      <c r="I149" s="1" t="s">
        <v>0</v>
      </c>
      <c r="N149">
        <v>2023</v>
      </c>
      <c r="O149">
        <f>MONTH(VL[[#This Row],[Column1]])</f>
        <v>3</v>
      </c>
      <c r="P149" t="str">
        <f>IF(VL[[#This Row],[Account Name]]="Exchange Loss","Expense",VLOOKUP(VL[[#This Row],[Column3]],'Code'!B:D,2,FALSE))</f>
        <v>Expense</v>
      </c>
      <c r="Q149" t="str">
        <f>IF(AND(VL[[#This Row],[Column3]]="60040-00", VL[[#This Row],[Amount]]&gt;0),"Exchange Loss",VLOOKUP(VL[[#This Row],[Column3]],'Code'!B:D,3,FALSE))</f>
        <v>Entertainment</v>
      </c>
      <c r="R149" s="1">
        <f>VL[[#This Row],[Column6]]-VL[[#This Row],[Column7]]</f>
        <v>194408.8</v>
      </c>
      <c r="S149" s="1">
        <f>VLOOKUP(VL[[#This Row],[Column3]],'Code'!B:E,4,FALSE)</f>
        <v>0</v>
      </c>
    </row>
    <row r="150" spans="1:19" x14ac:dyDescent="0.25">
      <c r="A150">
        <v>44992</v>
      </c>
      <c r="B150" s="1" t="s">
        <v>265</v>
      </c>
      <c r="C150" s="1" t="s">
        <v>50</v>
      </c>
      <c r="D150" s="1" t="s">
        <v>51</v>
      </c>
      <c r="E150" s="1" t="s">
        <v>266</v>
      </c>
      <c r="F150">
        <v>9000</v>
      </c>
      <c r="I150" s="1" t="s">
        <v>0</v>
      </c>
      <c r="N150">
        <v>2023</v>
      </c>
      <c r="O150">
        <f>MONTH(VL[[#This Row],[Column1]])</f>
        <v>3</v>
      </c>
      <c r="P150" t="str">
        <f>IF(VL[[#This Row],[Account Name]]="Exchange Loss","Expense",VLOOKUP(VL[[#This Row],[Column3]],'Code'!B:D,2,FALSE))</f>
        <v>Expense</v>
      </c>
      <c r="Q150" t="str">
        <f>IF(AND(VL[[#This Row],[Column3]]="60040-00", VL[[#This Row],[Amount]]&gt;0),"Exchange Loss",VLOOKUP(VL[[#This Row],[Column3]],'Code'!B:D,3,FALSE))</f>
        <v>Entertainment</v>
      </c>
      <c r="R150" s="1">
        <f>VL[[#This Row],[Column6]]-VL[[#This Row],[Column7]]</f>
        <v>9000</v>
      </c>
      <c r="S150" s="1">
        <f>VLOOKUP(VL[[#This Row],[Column3]],'Code'!B:E,4,FALSE)</f>
        <v>0</v>
      </c>
    </row>
    <row r="151" spans="1:19" x14ac:dyDescent="0.25">
      <c r="A151">
        <v>44992</v>
      </c>
      <c r="B151" s="1" t="s">
        <v>267</v>
      </c>
      <c r="C151" s="1" t="s">
        <v>50</v>
      </c>
      <c r="D151" s="1" t="s">
        <v>51</v>
      </c>
      <c r="E151" s="1" t="s">
        <v>268</v>
      </c>
      <c r="F151">
        <v>4960.5</v>
      </c>
      <c r="I151" s="1" t="s">
        <v>0</v>
      </c>
      <c r="N151">
        <v>2023</v>
      </c>
      <c r="O151">
        <f>MONTH(VL[[#This Row],[Column1]])</f>
        <v>3</v>
      </c>
      <c r="P151" t="str">
        <f>IF(VL[[#This Row],[Account Name]]="Exchange Loss","Expense",VLOOKUP(VL[[#This Row],[Column3]],'Code'!B:D,2,FALSE))</f>
        <v>Expense</v>
      </c>
      <c r="Q151" t="str">
        <f>IF(AND(VL[[#This Row],[Column3]]="60040-00", VL[[#This Row],[Amount]]&gt;0),"Exchange Loss",VLOOKUP(VL[[#This Row],[Column3]],'Code'!B:D,3,FALSE))</f>
        <v>Entertainment</v>
      </c>
      <c r="R151" s="1">
        <f>VL[[#This Row],[Column6]]-VL[[#This Row],[Column7]]</f>
        <v>4960.5</v>
      </c>
      <c r="S151" s="1">
        <f>VLOOKUP(VL[[#This Row],[Column3]],'Code'!B:E,4,FALSE)</f>
        <v>0</v>
      </c>
    </row>
    <row r="152" spans="1:19" x14ac:dyDescent="0.25">
      <c r="A152">
        <v>44992</v>
      </c>
      <c r="B152" s="1" t="s">
        <v>267</v>
      </c>
      <c r="C152" s="1" t="s">
        <v>5</v>
      </c>
      <c r="D152" s="1" t="s">
        <v>3385</v>
      </c>
      <c r="E152" s="1" t="s">
        <v>268</v>
      </c>
      <c r="F152">
        <v>440</v>
      </c>
      <c r="I152" s="1" t="s">
        <v>0</v>
      </c>
      <c r="N152">
        <v>2023</v>
      </c>
      <c r="O152">
        <f>MONTH(VL[[#This Row],[Column1]])</f>
        <v>3</v>
      </c>
      <c r="P152" t="str">
        <f>IF(VL[[#This Row],[Account Name]]="Exchange Loss","Expense",VLOOKUP(VL[[#This Row],[Column3]],'Code'!B:D,2,FALSE))</f>
        <v>Expense</v>
      </c>
      <c r="Q152" t="str">
        <f>IF(AND(VL[[#This Row],[Column3]]="60040-00", VL[[#This Row],[Amount]]&gt;0),"Exchange Loss",VLOOKUP(VL[[#This Row],[Column3]],'Code'!B:D,3,FALSE))</f>
        <v>Bank Charge</v>
      </c>
      <c r="R152" s="1">
        <f>VL[[#This Row],[Column6]]-VL[[#This Row],[Column7]]</f>
        <v>440</v>
      </c>
      <c r="S152" s="1">
        <f>VLOOKUP(VL[[#This Row],[Column3]],'Code'!B:E,4,FALSE)</f>
        <v>0</v>
      </c>
    </row>
    <row r="153" spans="1:19" x14ac:dyDescent="0.25">
      <c r="A153">
        <v>44998</v>
      </c>
      <c r="B153" s="1" t="s">
        <v>269</v>
      </c>
      <c r="C153" s="1" t="s">
        <v>13</v>
      </c>
      <c r="D153" s="1" t="s">
        <v>14</v>
      </c>
      <c r="E153" s="1" t="s">
        <v>270</v>
      </c>
      <c r="F153">
        <v>2287</v>
      </c>
      <c r="I153" s="1" t="s">
        <v>0</v>
      </c>
      <c r="N153">
        <v>2023</v>
      </c>
      <c r="O153">
        <f>MONTH(VL[[#This Row],[Column1]])</f>
        <v>3</v>
      </c>
      <c r="P153" t="str">
        <f>IF(VL[[#This Row],[Account Name]]="Exchange Loss","Expense",VLOOKUP(VL[[#This Row],[Column3]],'Code'!B:D,2,FALSE))</f>
        <v>Expense</v>
      </c>
      <c r="Q153" t="str">
        <f>IF(AND(VL[[#This Row],[Column3]]="60040-00", VL[[#This Row],[Amount]]&gt;0),"Exchange Loss",VLOOKUP(VL[[#This Row],[Column3]],'Code'!B:D,3,FALSE))</f>
        <v>Sundry Expense</v>
      </c>
      <c r="R153" s="1">
        <f>VL[[#This Row],[Column6]]-VL[[#This Row],[Column7]]</f>
        <v>2287</v>
      </c>
      <c r="S153" s="1">
        <f>VLOOKUP(VL[[#This Row],[Column3]],'Code'!B:E,4,FALSE)</f>
        <v>0</v>
      </c>
    </row>
    <row r="154" spans="1:19" x14ac:dyDescent="0.25">
      <c r="A154">
        <v>45046</v>
      </c>
      <c r="B154" s="1" t="s">
        <v>269</v>
      </c>
      <c r="C154" s="1" t="s">
        <v>13</v>
      </c>
      <c r="D154" s="1" t="s">
        <v>14</v>
      </c>
      <c r="E154" s="1" t="s">
        <v>270</v>
      </c>
      <c r="F154">
        <v>2287</v>
      </c>
      <c r="I154" s="1" t="s">
        <v>0</v>
      </c>
      <c r="N154">
        <v>2023</v>
      </c>
      <c r="O154">
        <f>MONTH(VL[[#This Row],[Column1]])</f>
        <v>4</v>
      </c>
      <c r="P154" t="str">
        <f>IF(VL[[#This Row],[Account Name]]="Exchange Loss","Expense",VLOOKUP(VL[[#This Row],[Column3]],'Code'!B:D,2,FALSE))</f>
        <v>Expense</v>
      </c>
      <c r="Q154" t="str">
        <f>IF(AND(VL[[#This Row],[Column3]]="60040-00", VL[[#This Row],[Amount]]&gt;0),"Exchange Loss",VLOOKUP(VL[[#This Row],[Column3]],'Code'!B:D,3,FALSE))</f>
        <v>Sundry Expense</v>
      </c>
      <c r="R154" s="1">
        <f>VL[[#This Row],[Column6]]-VL[[#This Row],[Column7]]</f>
        <v>2287</v>
      </c>
      <c r="S154" s="1">
        <f>VLOOKUP(VL[[#This Row],[Column3]],'Code'!B:E,4,FALSE)</f>
        <v>0</v>
      </c>
    </row>
    <row r="155" spans="1:19" x14ac:dyDescent="0.25">
      <c r="A155">
        <v>45077</v>
      </c>
      <c r="B155" s="1" t="s">
        <v>269</v>
      </c>
      <c r="C155" s="1" t="s">
        <v>13</v>
      </c>
      <c r="D155" s="1" t="s">
        <v>14</v>
      </c>
      <c r="E155" s="1" t="s">
        <v>270</v>
      </c>
      <c r="F155">
        <v>2287</v>
      </c>
      <c r="I155" s="1" t="s">
        <v>0</v>
      </c>
      <c r="N155">
        <v>2023</v>
      </c>
      <c r="O155">
        <f>MONTH(VL[[#This Row],[Column1]])</f>
        <v>5</v>
      </c>
      <c r="P155" t="str">
        <f>IF(VL[[#This Row],[Account Name]]="Exchange Loss","Expense",VLOOKUP(VL[[#This Row],[Column3]],'Code'!B:D,2,FALSE))</f>
        <v>Expense</v>
      </c>
      <c r="Q155" t="str">
        <f>IF(AND(VL[[#This Row],[Column3]]="60040-00", VL[[#This Row],[Amount]]&gt;0),"Exchange Loss",VLOOKUP(VL[[#This Row],[Column3]],'Code'!B:D,3,FALSE))</f>
        <v>Sundry Expense</v>
      </c>
      <c r="R155" s="1">
        <f>VL[[#This Row],[Column6]]-VL[[#This Row],[Column7]]</f>
        <v>2287</v>
      </c>
      <c r="S155" s="1">
        <f>VLOOKUP(VL[[#This Row],[Column3]],'Code'!B:E,4,FALSE)</f>
        <v>0</v>
      </c>
    </row>
    <row r="156" spans="1:19" x14ac:dyDescent="0.25">
      <c r="A156">
        <v>45107</v>
      </c>
      <c r="B156" s="1" t="s">
        <v>269</v>
      </c>
      <c r="C156" s="1" t="s">
        <v>13</v>
      </c>
      <c r="D156" s="1" t="s">
        <v>14</v>
      </c>
      <c r="E156" s="1" t="s">
        <v>270</v>
      </c>
      <c r="F156">
        <v>2287</v>
      </c>
      <c r="I156" s="1" t="s">
        <v>0</v>
      </c>
      <c r="N156">
        <v>2023</v>
      </c>
      <c r="O156">
        <f>MONTH(VL[[#This Row],[Column1]])</f>
        <v>6</v>
      </c>
      <c r="P156" t="str">
        <f>IF(VL[[#This Row],[Account Name]]="Exchange Loss","Expense",VLOOKUP(VL[[#This Row],[Column3]],'Code'!B:D,2,FALSE))</f>
        <v>Expense</v>
      </c>
      <c r="Q156" t="str">
        <f>IF(AND(VL[[#This Row],[Column3]]="60040-00", VL[[#This Row],[Amount]]&gt;0),"Exchange Loss",VLOOKUP(VL[[#This Row],[Column3]],'Code'!B:D,3,FALSE))</f>
        <v>Sundry Expense</v>
      </c>
      <c r="R156" s="1">
        <f>VL[[#This Row],[Column6]]-VL[[#This Row],[Column7]]</f>
        <v>2287</v>
      </c>
      <c r="S156" s="1">
        <f>VLOOKUP(VL[[#This Row],[Column3]],'Code'!B:E,4,FALSE)</f>
        <v>0</v>
      </c>
    </row>
    <row r="157" spans="1:19" x14ac:dyDescent="0.25">
      <c r="A157">
        <v>45138</v>
      </c>
      <c r="B157" s="1" t="s">
        <v>269</v>
      </c>
      <c r="C157" s="1" t="s">
        <v>13</v>
      </c>
      <c r="D157" s="1" t="s">
        <v>14</v>
      </c>
      <c r="E157" s="1" t="s">
        <v>270</v>
      </c>
      <c r="F157">
        <v>2287</v>
      </c>
      <c r="I157" s="1" t="s">
        <v>0</v>
      </c>
      <c r="N157">
        <v>2023</v>
      </c>
      <c r="O157">
        <f>MONTH(VL[[#This Row],[Column1]])</f>
        <v>7</v>
      </c>
      <c r="P157" t="str">
        <f>IF(VL[[#This Row],[Account Name]]="Exchange Loss","Expense",VLOOKUP(VL[[#This Row],[Column3]],'Code'!B:D,2,FALSE))</f>
        <v>Expense</v>
      </c>
      <c r="Q157" t="str">
        <f>IF(AND(VL[[#This Row],[Column3]]="60040-00", VL[[#This Row],[Amount]]&gt;0),"Exchange Loss",VLOOKUP(VL[[#This Row],[Column3]],'Code'!B:D,3,FALSE))</f>
        <v>Sundry Expense</v>
      </c>
      <c r="R157" s="1">
        <f>VL[[#This Row],[Column6]]-VL[[#This Row],[Column7]]</f>
        <v>2287</v>
      </c>
      <c r="S157" s="1">
        <f>VLOOKUP(VL[[#This Row],[Column3]],'Code'!B:E,4,FALSE)</f>
        <v>0</v>
      </c>
    </row>
    <row r="158" spans="1:19" x14ac:dyDescent="0.25">
      <c r="A158">
        <v>45169</v>
      </c>
      <c r="B158" s="1" t="s">
        <v>269</v>
      </c>
      <c r="C158" s="1" t="s">
        <v>13</v>
      </c>
      <c r="D158" s="1" t="s">
        <v>14</v>
      </c>
      <c r="E158" s="1" t="s">
        <v>270</v>
      </c>
      <c r="F158">
        <v>2287</v>
      </c>
      <c r="I158" s="1" t="s">
        <v>0</v>
      </c>
      <c r="N158">
        <v>2023</v>
      </c>
      <c r="O158">
        <f>MONTH(VL[[#This Row],[Column1]])</f>
        <v>8</v>
      </c>
      <c r="P158" t="str">
        <f>IF(VL[[#This Row],[Account Name]]="Exchange Loss","Expense",VLOOKUP(VL[[#This Row],[Column3]],'Code'!B:D,2,FALSE))</f>
        <v>Expense</v>
      </c>
      <c r="Q158" t="str">
        <f>IF(AND(VL[[#This Row],[Column3]]="60040-00", VL[[#This Row],[Amount]]&gt;0),"Exchange Loss",VLOOKUP(VL[[#This Row],[Column3]],'Code'!B:D,3,FALSE))</f>
        <v>Sundry Expense</v>
      </c>
      <c r="R158" s="1">
        <f>VL[[#This Row],[Column6]]-VL[[#This Row],[Column7]]</f>
        <v>2287</v>
      </c>
      <c r="S158" s="1">
        <f>VLOOKUP(VL[[#This Row],[Column3]],'Code'!B:E,4,FALSE)</f>
        <v>0</v>
      </c>
    </row>
    <row r="159" spans="1:19" x14ac:dyDescent="0.25">
      <c r="A159">
        <v>45199</v>
      </c>
      <c r="B159" s="1" t="s">
        <v>269</v>
      </c>
      <c r="C159" s="1" t="s">
        <v>13</v>
      </c>
      <c r="D159" s="1" t="s">
        <v>14</v>
      </c>
      <c r="E159" s="1" t="s">
        <v>270</v>
      </c>
      <c r="F159">
        <v>2287</v>
      </c>
      <c r="I159" s="1" t="s">
        <v>0</v>
      </c>
      <c r="N159">
        <v>2023</v>
      </c>
      <c r="O159">
        <f>MONTH(VL[[#This Row],[Column1]])</f>
        <v>9</v>
      </c>
      <c r="P159" t="str">
        <f>IF(VL[[#This Row],[Account Name]]="Exchange Loss","Expense",VLOOKUP(VL[[#This Row],[Column3]],'Code'!B:D,2,FALSE))</f>
        <v>Expense</v>
      </c>
      <c r="Q159" t="str">
        <f>IF(AND(VL[[#This Row],[Column3]]="60040-00", VL[[#This Row],[Amount]]&gt;0),"Exchange Loss",VLOOKUP(VL[[#This Row],[Column3]],'Code'!B:D,3,FALSE))</f>
        <v>Sundry Expense</v>
      </c>
      <c r="R159" s="1">
        <f>VL[[#This Row],[Column6]]-VL[[#This Row],[Column7]]</f>
        <v>2287</v>
      </c>
      <c r="S159" s="1">
        <f>VLOOKUP(VL[[#This Row],[Column3]],'Code'!B:E,4,FALSE)</f>
        <v>0</v>
      </c>
    </row>
    <row r="160" spans="1:19" x14ac:dyDescent="0.25">
      <c r="A160">
        <v>45230</v>
      </c>
      <c r="B160" s="1" t="s">
        <v>269</v>
      </c>
      <c r="C160" s="1" t="s">
        <v>13</v>
      </c>
      <c r="D160" s="1" t="s">
        <v>14</v>
      </c>
      <c r="E160" s="1" t="s">
        <v>270</v>
      </c>
      <c r="F160">
        <v>2287</v>
      </c>
      <c r="I160" s="1" t="s">
        <v>0</v>
      </c>
      <c r="N160">
        <v>2023</v>
      </c>
      <c r="O160">
        <f>MONTH(VL[[#This Row],[Column1]])</f>
        <v>10</v>
      </c>
      <c r="P160" t="str">
        <f>IF(VL[[#This Row],[Account Name]]="Exchange Loss","Expense",VLOOKUP(VL[[#This Row],[Column3]],'Code'!B:D,2,FALSE))</f>
        <v>Expense</v>
      </c>
      <c r="Q160" t="str">
        <f>IF(AND(VL[[#This Row],[Column3]]="60040-00", VL[[#This Row],[Amount]]&gt;0),"Exchange Loss",VLOOKUP(VL[[#This Row],[Column3]],'Code'!B:D,3,FALSE))</f>
        <v>Sundry Expense</v>
      </c>
      <c r="R160" s="1">
        <f>VL[[#This Row],[Column6]]-VL[[#This Row],[Column7]]</f>
        <v>2287</v>
      </c>
      <c r="S160" s="1">
        <f>VLOOKUP(VL[[#This Row],[Column3]],'Code'!B:E,4,FALSE)</f>
        <v>0</v>
      </c>
    </row>
    <row r="161" spans="1:19" x14ac:dyDescent="0.25">
      <c r="A161">
        <v>45260</v>
      </c>
      <c r="B161" s="1" t="s">
        <v>269</v>
      </c>
      <c r="C161" s="1" t="s">
        <v>13</v>
      </c>
      <c r="D161" s="1" t="s">
        <v>14</v>
      </c>
      <c r="E161" s="1" t="s">
        <v>270</v>
      </c>
      <c r="F161">
        <v>2287</v>
      </c>
      <c r="I161" s="1" t="s">
        <v>0</v>
      </c>
      <c r="N161">
        <v>2023</v>
      </c>
      <c r="O161">
        <f>MONTH(VL[[#This Row],[Column1]])</f>
        <v>11</v>
      </c>
      <c r="P161" t="str">
        <f>IF(VL[[#This Row],[Account Name]]="Exchange Loss","Expense",VLOOKUP(VL[[#This Row],[Column3]],'Code'!B:D,2,FALSE))</f>
        <v>Expense</v>
      </c>
      <c r="Q161" t="str">
        <f>IF(AND(VL[[#This Row],[Column3]]="60040-00", VL[[#This Row],[Amount]]&gt;0),"Exchange Loss",VLOOKUP(VL[[#This Row],[Column3]],'Code'!B:D,3,FALSE))</f>
        <v>Sundry Expense</v>
      </c>
      <c r="R161" s="1">
        <f>VL[[#This Row],[Column6]]-VL[[#This Row],[Column7]]</f>
        <v>2287</v>
      </c>
      <c r="S161" s="1">
        <f>VLOOKUP(VL[[#This Row],[Column3]],'Code'!B:E,4,FALSE)</f>
        <v>0</v>
      </c>
    </row>
    <row r="162" spans="1:19" x14ac:dyDescent="0.25">
      <c r="A162">
        <v>45291</v>
      </c>
      <c r="B162" s="1" t="s">
        <v>269</v>
      </c>
      <c r="C162" s="1" t="s">
        <v>13</v>
      </c>
      <c r="D162" s="1" t="s">
        <v>14</v>
      </c>
      <c r="E162" s="1" t="s">
        <v>270</v>
      </c>
      <c r="F162">
        <v>2287</v>
      </c>
      <c r="I162" s="1" t="s">
        <v>0</v>
      </c>
      <c r="N162">
        <v>2023</v>
      </c>
      <c r="O162">
        <f>MONTH(VL[[#This Row],[Column1]])</f>
        <v>12</v>
      </c>
      <c r="P162" t="str">
        <f>IF(VL[[#This Row],[Account Name]]="Exchange Loss","Expense",VLOOKUP(VL[[#This Row],[Column3]],'Code'!B:D,2,FALSE))</f>
        <v>Expense</v>
      </c>
      <c r="Q162" t="str">
        <f>IF(AND(VL[[#This Row],[Column3]]="60040-00", VL[[#This Row],[Amount]]&gt;0),"Exchange Loss",VLOOKUP(VL[[#This Row],[Column3]],'Code'!B:D,3,FALSE))</f>
        <v>Sundry Expense</v>
      </c>
      <c r="R162" s="1">
        <f>VL[[#This Row],[Column6]]-VL[[#This Row],[Column7]]</f>
        <v>2287</v>
      </c>
      <c r="S162" s="1">
        <f>VLOOKUP(VL[[#This Row],[Column3]],'Code'!B:E,4,FALSE)</f>
        <v>0</v>
      </c>
    </row>
    <row r="163" spans="1:19" x14ac:dyDescent="0.25">
      <c r="A163">
        <v>45322</v>
      </c>
      <c r="B163" s="1" t="s">
        <v>269</v>
      </c>
      <c r="C163" s="1" t="s">
        <v>13</v>
      </c>
      <c r="D163" s="1" t="s">
        <v>14</v>
      </c>
      <c r="E163" s="1" t="s">
        <v>270</v>
      </c>
      <c r="F163">
        <v>2287</v>
      </c>
      <c r="I163" s="1" t="s">
        <v>0</v>
      </c>
      <c r="N163">
        <v>2024</v>
      </c>
      <c r="O163">
        <f>MONTH(VL[[#This Row],[Column1]])</f>
        <v>1</v>
      </c>
      <c r="P163" t="str">
        <f>IF(VL[[#This Row],[Account Name]]="Exchange Loss","Expense",VLOOKUP(VL[[#This Row],[Column3]],'Code'!B:D,2,FALSE))</f>
        <v>Expense</v>
      </c>
      <c r="Q163" t="str">
        <f>IF(AND(VL[[#This Row],[Column3]]="60040-00", VL[[#This Row],[Amount]]&gt;0),"Exchange Loss",VLOOKUP(VL[[#This Row],[Column3]],'Code'!B:D,3,FALSE))</f>
        <v>Sundry Expense</v>
      </c>
      <c r="R163" s="1">
        <f>VL[[#This Row],[Column6]]-VL[[#This Row],[Column7]]</f>
        <v>2287</v>
      </c>
      <c r="S163" s="1">
        <f>VLOOKUP(VL[[#This Row],[Column3]],'Code'!B:E,4,FALSE)</f>
        <v>0</v>
      </c>
    </row>
    <row r="164" spans="1:19" x14ac:dyDescent="0.25">
      <c r="A164">
        <v>45351</v>
      </c>
      <c r="B164" s="1" t="s">
        <v>269</v>
      </c>
      <c r="C164" s="1" t="s">
        <v>13</v>
      </c>
      <c r="D164" s="1" t="s">
        <v>14</v>
      </c>
      <c r="E164" s="1" t="s">
        <v>270</v>
      </c>
      <c r="F164">
        <v>2287</v>
      </c>
      <c r="I164" s="1" t="s">
        <v>0</v>
      </c>
      <c r="N164">
        <v>2024</v>
      </c>
      <c r="O164">
        <f>MONTH(VL[[#This Row],[Column1]])</f>
        <v>2</v>
      </c>
      <c r="P164" t="str">
        <f>IF(VL[[#This Row],[Account Name]]="Exchange Loss","Expense",VLOOKUP(VL[[#This Row],[Column3]],'Code'!B:D,2,FALSE))</f>
        <v>Expense</v>
      </c>
      <c r="Q164" t="str">
        <f>IF(AND(VL[[#This Row],[Column3]]="60040-00", VL[[#This Row],[Amount]]&gt;0),"Exchange Loss",VLOOKUP(VL[[#This Row],[Column3]],'Code'!B:D,3,FALSE))</f>
        <v>Sundry Expense</v>
      </c>
      <c r="R164" s="1">
        <f>VL[[#This Row],[Column6]]-VL[[#This Row],[Column7]]</f>
        <v>2287</v>
      </c>
      <c r="S164" s="1">
        <f>VLOOKUP(VL[[#This Row],[Column3]],'Code'!B:E,4,FALSE)</f>
        <v>0</v>
      </c>
    </row>
    <row r="165" spans="1:19" x14ac:dyDescent="0.25">
      <c r="A165">
        <v>44998</v>
      </c>
      <c r="B165" s="1" t="s">
        <v>271</v>
      </c>
      <c r="C165" s="1" t="s">
        <v>50</v>
      </c>
      <c r="D165" s="1" t="s">
        <v>51</v>
      </c>
      <c r="E165" s="1" t="s">
        <v>272</v>
      </c>
      <c r="F165">
        <v>67504.2</v>
      </c>
      <c r="I165" s="1" t="s">
        <v>0</v>
      </c>
      <c r="N165">
        <v>2023</v>
      </c>
      <c r="O165">
        <f>MONTH(VL[[#This Row],[Column1]])</f>
        <v>3</v>
      </c>
      <c r="P165" t="str">
        <f>IF(VL[[#This Row],[Account Name]]="Exchange Loss","Expense",VLOOKUP(VL[[#This Row],[Column3]],'Code'!B:D,2,FALSE))</f>
        <v>Expense</v>
      </c>
      <c r="Q165" t="str">
        <f>IF(AND(VL[[#This Row],[Column3]]="60040-00", VL[[#This Row],[Amount]]&gt;0),"Exchange Loss",VLOOKUP(VL[[#This Row],[Column3]],'Code'!B:D,3,FALSE))</f>
        <v>Entertainment</v>
      </c>
      <c r="R165" s="1">
        <f>VL[[#This Row],[Column6]]-VL[[#This Row],[Column7]]</f>
        <v>67504.2</v>
      </c>
      <c r="S165" s="1">
        <f>VLOOKUP(VL[[#This Row],[Column3]],'Code'!B:E,4,FALSE)</f>
        <v>0</v>
      </c>
    </row>
    <row r="166" spans="1:19" x14ac:dyDescent="0.25">
      <c r="A166">
        <v>44998</v>
      </c>
      <c r="B166" s="1" t="s">
        <v>273</v>
      </c>
      <c r="C166" s="1" t="s">
        <v>22</v>
      </c>
      <c r="D166" s="1" t="s">
        <v>23</v>
      </c>
      <c r="E166" s="1" t="s">
        <v>274</v>
      </c>
      <c r="F166">
        <v>2783.67</v>
      </c>
      <c r="I166" s="1" t="s">
        <v>0</v>
      </c>
      <c r="N166">
        <v>2023</v>
      </c>
      <c r="O166">
        <f>MONTH(VL[[#This Row],[Column1]])</f>
        <v>3</v>
      </c>
      <c r="P166" t="str">
        <f>IF(VL[[#This Row],[Account Name]]="Exchange Loss","Expense",VLOOKUP(VL[[#This Row],[Column3]],'Code'!B:D,2,FALSE))</f>
        <v>Expense</v>
      </c>
      <c r="Q166" t="str">
        <f>IF(AND(VL[[#This Row],[Column3]]="60040-00", VL[[#This Row],[Amount]]&gt;0),"Exchange Loss",VLOOKUP(VL[[#This Row],[Column3]],'Code'!B:D,3,FALSE))</f>
        <v>Insurance Fee</v>
      </c>
      <c r="R166" s="1">
        <f>VL[[#This Row],[Column6]]-VL[[#This Row],[Column7]]</f>
        <v>2783.67</v>
      </c>
      <c r="S166" s="1">
        <f>VLOOKUP(VL[[#This Row],[Column3]],'Code'!B:E,4,FALSE)</f>
        <v>0</v>
      </c>
    </row>
    <row r="167" spans="1:19" x14ac:dyDescent="0.25">
      <c r="A167">
        <v>45046</v>
      </c>
      <c r="B167" s="1" t="s">
        <v>273</v>
      </c>
      <c r="C167" s="1" t="s">
        <v>22</v>
      </c>
      <c r="D167" s="1" t="s">
        <v>23</v>
      </c>
      <c r="E167" s="1" t="s">
        <v>274</v>
      </c>
      <c r="F167">
        <v>2783.67</v>
      </c>
      <c r="I167" s="1" t="s">
        <v>0</v>
      </c>
      <c r="N167">
        <v>2023</v>
      </c>
      <c r="O167">
        <f>MONTH(VL[[#This Row],[Column1]])</f>
        <v>4</v>
      </c>
      <c r="P167" t="str">
        <f>IF(VL[[#This Row],[Account Name]]="Exchange Loss","Expense",VLOOKUP(VL[[#This Row],[Column3]],'Code'!B:D,2,FALSE))</f>
        <v>Expense</v>
      </c>
      <c r="Q167" t="str">
        <f>IF(AND(VL[[#This Row],[Column3]]="60040-00", VL[[#This Row],[Amount]]&gt;0),"Exchange Loss",VLOOKUP(VL[[#This Row],[Column3]],'Code'!B:D,3,FALSE))</f>
        <v>Insurance Fee</v>
      </c>
      <c r="R167" s="1">
        <f>VL[[#This Row],[Column6]]-VL[[#This Row],[Column7]]</f>
        <v>2783.67</v>
      </c>
      <c r="S167" s="1">
        <f>VLOOKUP(VL[[#This Row],[Column3]],'Code'!B:E,4,FALSE)</f>
        <v>0</v>
      </c>
    </row>
    <row r="168" spans="1:19" x14ac:dyDescent="0.25">
      <c r="A168">
        <v>45077</v>
      </c>
      <c r="B168" s="1" t="s">
        <v>273</v>
      </c>
      <c r="C168" s="1" t="s">
        <v>22</v>
      </c>
      <c r="D168" s="1" t="s">
        <v>23</v>
      </c>
      <c r="E168" s="1" t="s">
        <v>274</v>
      </c>
      <c r="F168">
        <v>2783.67</v>
      </c>
      <c r="I168" s="1" t="s">
        <v>0</v>
      </c>
      <c r="N168">
        <v>2023</v>
      </c>
      <c r="O168">
        <f>MONTH(VL[[#This Row],[Column1]])</f>
        <v>5</v>
      </c>
      <c r="P168" t="str">
        <f>IF(VL[[#This Row],[Account Name]]="Exchange Loss","Expense",VLOOKUP(VL[[#This Row],[Column3]],'Code'!B:D,2,FALSE))</f>
        <v>Expense</v>
      </c>
      <c r="Q168" t="str">
        <f>IF(AND(VL[[#This Row],[Column3]]="60040-00", VL[[#This Row],[Amount]]&gt;0),"Exchange Loss",VLOOKUP(VL[[#This Row],[Column3]],'Code'!B:D,3,FALSE))</f>
        <v>Insurance Fee</v>
      </c>
      <c r="R168" s="1">
        <f>VL[[#This Row],[Column6]]-VL[[#This Row],[Column7]]</f>
        <v>2783.67</v>
      </c>
      <c r="S168" s="1">
        <f>VLOOKUP(VL[[#This Row],[Column3]],'Code'!B:E,4,FALSE)</f>
        <v>0</v>
      </c>
    </row>
    <row r="169" spans="1:19" x14ac:dyDescent="0.25">
      <c r="A169">
        <v>45107</v>
      </c>
      <c r="B169" s="1" t="s">
        <v>273</v>
      </c>
      <c r="C169" s="1" t="s">
        <v>22</v>
      </c>
      <c r="D169" s="1" t="s">
        <v>23</v>
      </c>
      <c r="E169" s="1" t="s">
        <v>274</v>
      </c>
      <c r="F169">
        <v>2783.67</v>
      </c>
      <c r="I169" s="1" t="s">
        <v>0</v>
      </c>
      <c r="N169">
        <v>2023</v>
      </c>
      <c r="O169">
        <f>MONTH(VL[[#This Row],[Column1]])</f>
        <v>6</v>
      </c>
      <c r="P169" t="str">
        <f>IF(VL[[#This Row],[Account Name]]="Exchange Loss","Expense",VLOOKUP(VL[[#This Row],[Column3]],'Code'!B:D,2,FALSE))</f>
        <v>Expense</v>
      </c>
      <c r="Q169" t="str">
        <f>IF(AND(VL[[#This Row],[Column3]]="60040-00", VL[[#This Row],[Amount]]&gt;0),"Exchange Loss",VLOOKUP(VL[[#This Row],[Column3]],'Code'!B:D,3,FALSE))</f>
        <v>Insurance Fee</v>
      </c>
      <c r="R169" s="1">
        <f>VL[[#This Row],[Column6]]-VL[[#This Row],[Column7]]</f>
        <v>2783.67</v>
      </c>
      <c r="S169" s="1">
        <f>VLOOKUP(VL[[#This Row],[Column3]],'Code'!B:E,4,FALSE)</f>
        <v>0</v>
      </c>
    </row>
    <row r="170" spans="1:19" x14ac:dyDescent="0.25">
      <c r="A170">
        <v>45138</v>
      </c>
      <c r="B170" s="1" t="s">
        <v>273</v>
      </c>
      <c r="C170" s="1" t="s">
        <v>22</v>
      </c>
      <c r="D170" s="1" t="s">
        <v>23</v>
      </c>
      <c r="E170" s="1" t="s">
        <v>274</v>
      </c>
      <c r="F170">
        <v>2783.67</v>
      </c>
      <c r="I170" s="1" t="s">
        <v>0</v>
      </c>
      <c r="N170">
        <v>2023</v>
      </c>
      <c r="O170">
        <f>MONTH(VL[[#This Row],[Column1]])</f>
        <v>7</v>
      </c>
      <c r="P170" t="str">
        <f>IF(VL[[#This Row],[Account Name]]="Exchange Loss","Expense",VLOOKUP(VL[[#This Row],[Column3]],'Code'!B:D,2,FALSE))</f>
        <v>Expense</v>
      </c>
      <c r="Q170" t="str">
        <f>IF(AND(VL[[#This Row],[Column3]]="60040-00", VL[[#This Row],[Amount]]&gt;0),"Exchange Loss",VLOOKUP(VL[[#This Row],[Column3]],'Code'!B:D,3,FALSE))</f>
        <v>Insurance Fee</v>
      </c>
      <c r="R170" s="1">
        <f>VL[[#This Row],[Column6]]-VL[[#This Row],[Column7]]</f>
        <v>2783.67</v>
      </c>
      <c r="S170" s="1">
        <f>VLOOKUP(VL[[#This Row],[Column3]],'Code'!B:E,4,FALSE)</f>
        <v>0</v>
      </c>
    </row>
    <row r="171" spans="1:19" x14ac:dyDescent="0.25">
      <c r="A171">
        <v>45169</v>
      </c>
      <c r="B171" s="1" t="s">
        <v>273</v>
      </c>
      <c r="C171" s="1" t="s">
        <v>22</v>
      </c>
      <c r="D171" s="1" t="s">
        <v>23</v>
      </c>
      <c r="E171" s="1" t="s">
        <v>274</v>
      </c>
      <c r="F171">
        <v>2783.67</v>
      </c>
      <c r="I171" s="1" t="s">
        <v>0</v>
      </c>
      <c r="N171">
        <v>2023</v>
      </c>
      <c r="O171">
        <f>MONTH(VL[[#This Row],[Column1]])</f>
        <v>8</v>
      </c>
      <c r="P171" t="str">
        <f>IF(VL[[#This Row],[Account Name]]="Exchange Loss","Expense",VLOOKUP(VL[[#This Row],[Column3]],'Code'!B:D,2,FALSE))</f>
        <v>Expense</v>
      </c>
      <c r="Q171" t="str">
        <f>IF(AND(VL[[#This Row],[Column3]]="60040-00", VL[[#This Row],[Amount]]&gt;0),"Exchange Loss",VLOOKUP(VL[[#This Row],[Column3]],'Code'!B:D,3,FALSE))</f>
        <v>Insurance Fee</v>
      </c>
      <c r="R171" s="1">
        <f>VL[[#This Row],[Column6]]-VL[[#This Row],[Column7]]</f>
        <v>2783.67</v>
      </c>
      <c r="S171" s="1">
        <f>VLOOKUP(VL[[#This Row],[Column3]],'Code'!B:E,4,FALSE)</f>
        <v>0</v>
      </c>
    </row>
    <row r="172" spans="1:19" x14ac:dyDescent="0.25">
      <c r="A172">
        <v>45199</v>
      </c>
      <c r="B172" s="1" t="s">
        <v>273</v>
      </c>
      <c r="C172" s="1" t="s">
        <v>22</v>
      </c>
      <c r="D172" s="1" t="s">
        <v>23</v>
      </c>
      <c r="E172" s="1" t="s">
        <v>274</v>
      </c>
      <c r="F172">
        <v>2783.67</v>
      </c>
      <c r="I172" s="1" t="s">
        <v>0</v>
      </c>
      <c r="N172">
        <v>2023</v>
      </c>
      <c r="O172">
        <f>MONTH(VL[[#This Row],[Column1]])</f>
        <v>9</v>
      </c>
      <c r="P172" t="str">
        <f>IF(VL[[#This Row],[Account Name]]="Exchange Loss","Expense",VLOOKUP(VL[[#This Row],[Column3]],'Code'!B:D,2,FALSE))</f>
        <v>Expense</v>
      </c>
      <c r="Q172" t="str">
        <f>IF(AND(VL[[#This Row],[Column3]]="60040-00", VL[[#This Row],[Amount]]&gt;0),"Exchange Loss",VLOOKUP(VL[[#This Row],[Column3]],'Code'!B:D,3,FALSE))</f>
        <v>Insurance Fee</v>
      </c>
      <c r="R172" s="1">
        <f>VL[[#This Row],[Column6]]-VL[[#This Row],[Column7]]</f>
        <v>2783.67</v>
      </c>
      <c r="S172" s="1">
        <f>VLOOKUP(VL[[#This Row],[Column3]],'Code'!B:E,4,FALSE)</f>
        <v>0</v>
      </c>
    </row>
    <row r="173" spans="1:19" x14ac:dyDescent="0.25">
      <c r="A173">
        <v>45230</v>
      </c>
      <c r="B173" s="1" t="s">
        <v>273</v>
      </c>
      <c r="C173" s="1" t="s">
        <v>22</v>
      </c>
      <c r="D173" s="1" t="s">
        <v>23</v>
      </c>
      <c r="E173" s="1" t="s">
        <v>274</v>
      </c>
      <c r="F173">
        <v>2783.67</v>
      </c>
      <c r="I173" s="1" t="s">
        <v>0</v>
      </c>
      <c r="N173">
        <v>2023</v>
      </c>
      <c r="O173">
        <f>MONTH(VL[[#This Row],[Column1]])</f>
        <v>10</v>
      </c>
      <c r="P173" t="str">
        <f>IF(VL[[#This Row],[Account Name]]="Exchange Loss","Expense",VLOOKUP(VL[[#This Row],[Column3]],'Code'!B:D,2,FALSE))</f>
        <v>Expense</v>
      </c>
      <c r="Q173" t="str">
        <f>IF(AND(VL[[#This Row],[Column3]]="60040-00", VL[[#This Row],[Amount]]&gt;0),"Exchange Loss",VLOOKUP(VL[[#This Row],[Column3]],'Code'!B:D,3,FALSE))</f>
        <v>Insurance Fee</v>
      </c>
      <c r="R173" s="1">
        <f>VL[[#This Row],[Column6]]-VL[[#This Row],[Column7]]</f>
        <v>2783.67</v>
      </c>
      <c r="S173" s="1">
        <f>VLOOKUP(VL[[#This Row],[Column3]],'Code'!B:E,4,FALSE)</f>
        <v>0</v>
      </c>
    </row>
    <row r="174" spans="1:19" x14ac:dyDescent="0.25">
      <c r="A174">
        <v>45260</v>
      </c>
      <c r="B174" s="1" t="s">
        <v>273</v>
      </c>
      <c r="C174" s="1" t="s">
        <v>22</v>
      </c>
      <c r="D174" s="1" t="s">
        <v>23</v>
      </c>
      <c r="E174" s="1" t="s">
        <v>274</v>
      </c>
      <c r="F174">
        <v>2783.66</v>
      </c>
      <c r="I174" s="1" t="s">
        <v>0</v>
      </c>
      <c r="N174">
        <v>2023</v>
      </c>
      <c r="O174">
        <f>MONTH(VL[[#This Row],[Column1]])</f>
        <v>11</v>
      </c>
      <c r="P174" t="str">
        <f>IF(VL[[#This Row],[Account Name]]="Exchange Loss","Expense",VLOOKUP(VL[[#This Row],[Column3]],'Code'!B:D,2,FALSE))</f>
        <v>Expense</v>
      </c>
      <c r="Q174" t="str">
        <f>IF(AND(VL[[#This Row],[Column3]]="60040-00", VL[[#This Row],[Amount]]&gt;0),"Exchange Loss",VLOOKUP(VL[[#This Row],[Column3]],'Code'!B:D,3,FALSE))</f>
        <v>Insurance Fee</v>
      </c>
      <c r="R174" s="1">
        <f>VL[[#This Row],[Column6]]-VL[[#This Row],[Column7]]</f>
        <v>2783.66</v>
      </c>
      <c r="S174" s="1">
        <f>VLOOKUP(VL[[#This Row],[Column3]],'Code'!B:E,4,FALSE)</f>
        <v>0</v>
      </c>
    </row>
    <row r="175" spans="1:19" x14ac:dyDescent="0.25">
      <c r="A175">
        <v>45291</v>
      </c>
      <c r="B175" s="1" t="s">
        <v>273</v>
      </c>
      <c r="C175" s="1" t="s">
        <v>22</v>
      </c>
      <c r="D175" s="1" t="s">
        <v>23</v>
      </c>
      <c r="E175" s="1" t="s">
        <v>274</v>
      </c>
      <c r="F175">
        <v>2783.66</v>
      </c>
      <c r="I175" s="1" t="s">
        <v>0</v>
      </c>
      <c r="N175">
        <v>2023</v>
      </c>
      <c r="O175">
        <f>MONTH(VL[[#This Row],[Column1]])</f>
        <v>12</v>
      </c>
      <c r="P175" t="str">
        <f>IF(VL[[#This Row],[Account Name]]="Exchange Loss","Expense",VLOOKUP(VL[[#This Row],[Column3]],'Code'!B:D,2,FALSE))</f>
        <v>Expense</v>
      </c>
      <c r="Q175" t="str">
        <f>IF(AND(VL[[#This Row],[Column3]]="60040-00", VL[[#This Row],[Amount]]&gt;0),"Exchange Loss",VLOOKUP(VL[[#This Row],[Column3]],'Code'!B:D,3,FALSE))</f>
        <v>Insurance Fee</v>
      </c>
      <c r="R175" s="1">
        <f>VL[[#This Row],[Column6]]-VL[[#This Row],[Column7]]</f>
        <v>2783.66</v>
      </c>
      <c r="S175" s="1">
        <f>VLOOKUP(VL[[#This Row],[Column3]],'Code'!B:E,4,FALSE)</f>
        <v>0</v>
      </c>
    </row>
    <row r="176" spans="1:19" x14ac:dyDescent="0.25">
      <c r="A176">
        <v>45322</v>
      </c>
      <c r="B176" s="1" t="s">
        <v>273</v>
      </c>
      <c r="C176" s="1" t="s">
        <v>22</v>
      </c>
      <c r="D176" s="1" t="s">
        <v>23</v>
      </c>
      <c r="E176" s="1" t="s">
        <v>274</v>
      </c>
      <c r="F176">
        <v>2783.66</v>
      </c>
      <c r="I176" s="1" t="s">
        <v>0</v>
      </c>
      <c r="N176">
        <v>2024</v>
      </c>
      <c r="O176">
        <f>MONTH(VL[[#This Row],[Column1]])</f>
        <v>1</v>
      </c>
      <c r="P176" t="str">
        <f>IF(VL[[#This Row],[Account Name]]="Exchange Loss","Expense",VLOOKUP(VL[[#This Row],[Column3]],'Code'!B:D,2,FALSE))</f>
        <v>Expense</v>
      </c>
      <c r="Q176" t="str">
        <f>IF(AND(VL[[#This Row],[Column3]]="60040-00", VL[[#This Row],[Amount]]&gt;0),"Exchange Loss",VLOOKUP(VL[[#This Row],[Column3]],'Code'!B:D,3,FALSE))</f>
        <v>Insurance Fee</v>
      </c>
      <c r="R176" s="1">
        <f>VL[[#This Row],[Column6]]-VL[[#This Row],[Column7]]</f>
        <v>2783.66</v>
      </c>
      <c r="S176" s="1">
        <f>VLOOKUP(VL[[#This Row],[Column3]],'Code'!B:E,4,FALSE)</f>
        <v>0</v>
      </c>
    </row>
    <row r="177" spans="1:19" x14ac:dyDescent="0.25">
      <c r="A177">
        <v>45351</v>
      </c>
      <c r="B177" s="1" t="s">
        <v>273</v>
      </c>
      <c r="C177" s="1" t="s">
        <v>22</v>
      </c>
      <c r="D177" s="1" t="s">
        <v>23</v>
      </c>
      <c r="E177" s="1" t="s">
        <v>274</v>
      </c>
      <c r="F177">
        <v>2783.66</v>
      </c>
      <c r="I177" s="1" t="s">
        <v>0</v>
      </c>
      <c r="N177">
        <v>2024</v>
      </c>
      <c r="O177">
        <f>MONTH(VL[[#This Row],[Column1]])</f>
        <v>2</v>
      </c>
      <c r="P177" t="str">
        <f>IF(VL[[#This Row],[Account Name]]="Exchange Loss","Expense",VLOOKUP(VL[[#This Row],[Column3]],'Code'!B:D,2,FALSE))</f>
        <v>Expense</v>
      </c>
      <c r="Q177" t="str">
        <f>IF(AND(VL[[#This Row],[Column3]]="60040-00", VL[[#This Row],[Amount]]&gt;0),"Exchange Loss",VLOOKUP(VL[[#This Row],[Column3]],'Code'!B:D,3,FALSE))</f>
        <v>Insurance Fee</v>
      </c>
      <c r="R177" s="1">
        <f>VL[[#This Row],[Column6]]-VL[[#This Row],[Column7]]</f>
        <v>2783.66</v>
      </c>
      <c r="S177" s="1">
        <f>VLOOKUP(VL[[#This Row],[Column3]],'Code'!B:E,4,FALSE)</f>
        <v>0</v>
      </c>
    </row>
    <row r="178" spans="1:19" x14ac:dyDescent="0.25">
      <c r="A178">
        <v>44985</v>
      </c>
      <c r="B178" s="1" t="s">
        <v>275</v>
      </c>
      <c r="C178" s="1" t="s">
        <v>47</v>
      </c>
      <c r="D178" s="1" t="s">
        <v>204</v>
      </c>
      <c r="E178" s="1" t="s">
        <v>276</v>
      </c>
      <c r="G178">
        <v>196612.88</v>
      </c>
      <c r="I178" s="1" t="s">
        <v>0</v>
      </c>
      <c r="N178">
        <v>2023</v>
      </c>
      <c r="O178">
        <f>MONTH(VL[[#This Row],[Column1]])</f>
        <v>2</v>
      </c>
      <c r="P178" t="str">
        <f>IF(VL[[#This Row],[Account Name]]="Exchange Loss","Expense",VLOOKUP(VL[[#This Row],[Column3]],'Code'!B:D,2,FALSE))</f>
        <v>Income</v>
      </c>
      <c r="Q178" t="str">
        <f>IF(AND(VL[[#This Row],[Column3]]="60040-00", VL[[#This Row],[Amount]]&gt;0),"Exchange Loss",VLOOKUP(VL[[#This Row],[Column3]],'Code'!B:D,3,FALSE))</f>
        <v>Royalty Income</v>
      </c>
      <c r="R178" s="1">
        <f>VL[[#This Row],[Column6]]-VL[[#This Row],[Column7]]</f>
        <v>-196612.88</v>
      </c>
      <c r="S178" s="1">
        <f>VLOOKUP(VL[[#This Row],[Column3]],'Code'!B:E,4,FALSE)</f>
        <v>0</v>
      </c>
    </row>
    <row r="179" spans="1:19" x14ac:dyDescent="0.25">
      <c r="A179">
        <v>44985</v>
      </c>
      <c r="B179" s="1" t="s">
        <v>277</v>
      </c>
      <c r="C179" s="1" t="s">
        <v>47</v>
      </c>
      <c r="D179" s="1" t="s">
        <v>204</v>
      </c>
      <c r="E179" s="1" t="s">
        <v>278</v>
      </c>
      <c r="G179">
        <v>46671.02</v>
      </c>
      <c r="I179" s="1" t="s">
        <v>0</v>
      </c>
      <c r="N179">
        <v>2023</v>
      </c>
      <c r="O179">
        <f>MONTH(VL[[#This Row],[Column1]])</f>
        <v>2</v>
      </c>
      <c r="P179" t="str">
        <f>IF(VL[[#This Row],[Account Name]]="Exchange Loss","Expense",VLOOKUP(VL[[#This Row],[Column3]],'Code'!B:D,2,FALSE))</f>
        <v>Income</v>
      </c>
      <c r="Q179" t="str">
        <f>IF(AND(VL[[#This Row],[Column3]]="60040-00", VL[[#This Row],[Amount]]&gt;0),"Exchange Loss",VLOOKUP(VL[[#This Row],[Column3]],'Code'!B:D,3,FALSE))</f>
        <v>Royalty Income</v>
      </c>
      <c r="R179" s="1">
        <f>VL[[#This Row],[Column6]]-VL[[#This Row],[Column7]]</f>
        <v>-46671.02</v>
      </c>
      <c r="S179" s="1">
        <f>VLOOKUP(VL[[#This Row],[Column3]],'Code'!B:E,4,FALSE)</f>
        <v>0</v>
      </c>
    </row>
    <row r="180" spans="1:19" x14ac:dyDescent="0.25">
      <c r="A180">
        <v>44985</v>
      </c>
      <c r="B180" s="1" t="s">
        <v>279</v>
      </c>
      <c r="C180" s="1" t="s">
        <v>47</v>
      </c>
      <c r="D180" s="1" t="s">
        <v>204</v>
      </c>
      <c r="E180" s="1" t="s">
        <v>280</v>
      </c>
      <c r="G180">
        <v>111142.99</v>
      </c>
      <c r="I180" s="1" t="s">
        <v>0</v>
      </c>
      <c r="N180">
        <v>2023</v>
      </c>
      <c r="O180">
        <f>MONTH(VL[[#This Row],[Column1]])</f>
        <v>2</v>
      </c>
      <c r="P180" t="str">
        <f>IF(VL[[#This Row],[Account Name]]="Exchange Loss","Expense",VLOOKUP(VL[[#This Row],[Column3]],'Code'!B:D,2,FALSE))</f>
        <v>Income</v>
      </c>
      <c r="Q180" t="str">
        <f>IF(AND(VL[[#This Row],[Column3]]="60040-00", VL[[#This Row],[Amount]]&gt;0),"Exchange Loss",VLOOKUP(VL[[#This Row],[Column3]],'Code'!B:D,3,FALSE))</f>
        <v>Royalty Income</v>
      </c>
      <c r="R180" s="1">
        <f>VL[[#This Row],[Column6]]-VL[[#This Row],[Column7]]</f>
        <v>-111142.99</v>
      </c>
      <c r="S180" s="1">
        <f>VLOOKUP(VL[[#This Row],[Column3]],'Code'!B:E,4,FALSE)</f>
        <v>0</v>
      </c>
    </row>
    <row r="181" spans="1:19" x14ac:dyDescent="0.25">
      <c r="A181">
        <v>44985</v>
      </c>
      <c r="B181" s="1" t="s">
        <v>281</v>
      </c>
      <c r="C181" s="1" t="s">
        <v>47</v>
      </c>
      <c r="D181" s="1" t="s">
        <v>204</v>
      </c>
      <c r="E181" s="1" t="s">
        <v>282</v>
      </c>
      <c r="G181">
        <v>211558.88</v>
      </c>
      <c r="I181" s="1" t="s">
        <v>0</v>
      </c>
      <c r="N181">
        <v>2023</v>
      </c>
      <c r="O181">
        <f>MONTH(VL[[#This Row],[Column1]])</f>
        <v>2</v>
      </c>
      <c r="P181" t="str">
        <f>IF(VL[[#This Row],[Account Name]]="Exchange Loss","Expense",VLOOKUP(VL[[#This Row],[Column3]],'Code'!B:D,2,FALSE))</f>
        <v>Income</v>
      </c>
      <c r="Q181" t="str">
        <f>IF(AND(VL[[#This Row],[Column3]]="60040-00", VL[[#This Row],[Amount]]&gt;0),"Exchange Loss",VLOOKUP(VL[[#This Row],[Column3]],'Code'!B:D,3,FALSE))</f>
        <v>Royalty Income</v>
      </c>
      <c r="R181" s="1">
        <f>VL[[#This Row],[Column6]]-VL[[#This Row],[Column7]]</f>
        <v>-211558.88</v>
      </c>
      <c r="S181" s="1">
        <f>VLOOKUP(VL[[#This Row],[Column3]],'Code'!B:E,4,FALSE)</f>
        <v>0</v>
      </c>
    </row>
    <row r="182" spans="1:19" x14ac:dyDescent="0.25">
      <c r="A182">
        <v>44985</v>
      </c>
      <c r="B182" s="1" t="s">
        <v>283</v>
      </c>
      <c r="C182" s="1" t="s">
        <v>47</v>
      </c>
      <c r="D182" s="1" t="s">
        <v>204</v>
      </c>
      <c r="E182" s="1" t="s">
        <v>284</v>
      </c>
      <c r="G182">
        <v>172550.05</v>
      </c>
      <c r="I182" s="1" t="s">
        <v>0</v>
      </c>
      <c r="N182">
        <v>2023</v>
      </c>
      <c r="O182">
        <f>MONTH(VL[[#This Row],[Column1]])</f>
        <v>2</v>
      </c>
      <c r="P182" t="str">
        <f>IF(VL[[#This Row],[Account Name]]="Exchange Loss","Expense",VLOOKUP(VL[[#This Row],[Column3]],'Code'!B:D,2,FALSE))</f>
        <v>Income</v>
      </c>
      <c r="Q182" t="str">
        <f>IF(AND(VL[[#This Row],[Column3]]="60040-00", VL[[#This Row],[Amount]]&gt;0),"Exchange Loss",VLOOKUP(VL[[#This Row],[Column3]],'Code'!B:D,3,FALSE))</f>
        <v>Royalty Income</v>
      </c>
      <c r="R182" s="1">
        <f>VL[[#This Row],[Column6]]-VL[[#This Row],[Column7]]</f>
        <v>-172550.05</v>
      </c>
      <c r="S182" s="1">
        <f>VLOOKUP(VL[[#This Row],[Column3]],'Code'!B:E,4,FALSE)</f>
        <v>0</v>
      </c>
    </row>
    <row r="183" spans="1:19" x14ac:dyDescent="0.25">
      <c r="A183">
        <v>44985</v>
      </c>
      <c r="B183" s="1" t="s">
        <v>285</v>
      </c>
      <c r="C183" s="1" t="s">
        <v>18</v>
      </c>
      <c r="D183" s="1" t="s">
        <v>19</v>
      </c>
      <c r="E183" s="1" t="s">
        <v>286</v>
      </c>
      <c r="G183">
        <v>18418.13</v>
      </c>
      <c r="I183" s="1" t="s">
        <v>0</v>
      </c>
      <c r="N183">
        <v>2023</v>
      </c>
      <c r="O183">
        <f>MONTH(VL[[#This Row],[Column1]])</f>
        <v>2</v>
      </c>
      <c r="P183" t="str">
        <f>IF(VL[[#This Row],[Account Name]]="Exchange Loss","Expense",VLOOKUP(VL[[#This Row],[Column3]],'Code'!B:D,2,FALSE))</f>
        <v>Income</v>
      </c>
      <c r="Q183" t="str">
        <f>IF(AND(VL[[#This Row],[Column3]]="60040-00", VL[[#This Row],[Amount]]&gt;0),"Exchange Loss",VLOOKUP(VL[[#This Row],[Column3]],'Code'!B:D,3,FALSE))</f>
        <v>Royalty Income</v>
      </c>
      <c r="R183" s="1">
        <f>VL[[#This Row],[Column6]]-VL[[#This Row],[Column7]]</f>
        <v>-18418.13</v>
      </c>
      <c r="S183" s="1">
        <f>VLOOKUP(VL[[#This Row],[Column3]],'Code'!B:E,4,FALSE)</f>
        <v>0</v>
      </c>
    </row>
    <row r="184" spans="1:19" x14ac:dyDescent="0.25">
      <c r="A184">
        <v>44985</v>
      </c>
      <c r="B184" s="1" t="s">
        <v>287</v>
      </c>
      <c r="C184" s="1" t="s">
        <v>47</v>
      </c>
      <c r="D184" s="1" t="s">
        <v>204</v>
      </c>
      <c r="E184" s="1" t="s">
        <v>288</v>
      </c>
      <c r="G184">
        <v>19221.580000000002</v>
      </c>
      <c r="I184" s="1" t="s">
        <v>0</v>
      </c>
      <c r="N184">
        <v>2023</v>
      </c>
      <c r="O184">
        <f>MONTH(VL[[#This Row],[Column1]])</f>
        <v>2</v>
      </c>
      <c r="P184" t="str">
        <f>IF(VL[[#This Row],[Account Name]]="Exchange Loss","Expense",VLOOKUP(VL[[#This Row],[Column3]],'Code'!B:D,2,FALSE))</f>
        <v>Income</v>
      </c>
      <c r="Q184" t="str">
        <f>IF(AND(VL[[#This Row],[Column3]]="60040-00", VL[[#This Row],[Amount]]&gt;0),"Exchange Loss",VLOOKUP(VL[[#This Row],[Column3]],'Code'!B:D,3,FALSE))</f>
        <v>Royalty Income</v>
      </c>
      <c r="R184" s="1">
        <f>VL[[#This Row],[Column6]]-VL[[#This Row],[Column7]]</f>
        <v>-19221.580000000002</v>
      </c>
      <c r="S184" s="1">
        <f>VLOOKUP(VL[[#This Row],[Column3]],'Code'!B:E,4,FALSE)</f>
        <v>0</v>
      </c>
    </row>
    <row r="185" spans="1:19" x14ac:dyDescent="0.25">
      <c r="A185">
        <v>44985</v>
      </c>
      <c r="B185" s="1" t="s">
        <v>289</v>
      </c>
      <c r="C185" s="1" t="s">
        <v>47</v>
      </c>
      <c r="D185" s="1" t="s">
        <v>204</v>
      </c>
      <c r="E185" s="1" t="s">
        <v>290</v>
      </c>
      <c r="G185">
        <v>27023.22</v>
      </c>
      <c r="I185" s="1" t="s">
        <v>0</v>
      </c>
      <c r="N185">
        <v>2023</v>
      </c>
      <c r="O185">
        <f>MONTH(VL[[#This Row],[Column1]])</f>
        <v>2</v>
      </c>
      <c r="P185" t="str">
        <f>IF(VL[[#This Row],[Account Name]]="Exchange Loss","Expense",VLOOKUP(VL[[#This Row],[Column3]],'Code'!B:D,2,FALSE))</f>
        <v>Income</v>
      </c>
      <c r="Q185" t="str">
        <f>IF(AND(VL[[#This Row],[Column3]]="60040-00", VL[[#This Row],[Amount]]&gt;0),"Exchange Loss",VLOOKUP(VL[[#This Row],[Column3]],'Code'!B:D,3,FALSE))</f>
        <v>Royalty Income</v>
      </c>
      <c r="R185" s="1">
        <f>VL[[#This Row],[Column6]]-VL[[#This Row],[Column7]]</f>
        <v>-27023.22</v>
      </c>
      <c r="S185" s="1">
        <f>VLOOKUP(VL[[#This Row],[Column3]],'Code'!B:E,4,FALSE)</f>
        <v>0</v>
      </c>
    </row>
    <row r="186" spans="1:19" x14ac:dyDescent="0.25">
      <c r="A186">
        <v>44985</v>
      </c>
      <c r="B186" s="1" t="s">
        <v>291</v>
      </c>
      <c r="C186" s="1" t="s">
        <v>47</v>
      </c>
      <c r="D186" s="1" t="s">
        <v>204</v>
      </c>
      <c r="E186" s="1" t="s">
        <v>292</v>
      </c>
      <c r="G186">
        <v>9881.5400000000009</v>
      </c>
      <c r="I186" s="1" t="s">
        <v>0</v>
      </c>
      <c r="N186">
        <v>2023</v>
      </c>
      <c r="O186">
        <f>MONTH(VL[[#This Row],[Column1]])</f>
        <v>2</v>
      </c>
      <c r="P186" t="str">
        <f>IF(VL[[#This Row],[Account Name]]="Exchange Loss","Expense",VLOOKUP(VL[[#This Row],[Column3]],'Code'!B:D,2,FALSE))</f>
        <v>Income</v>
      </c>
      <c r="Q186" t="str">
        <f>IF(AND(VL[[#This Row],[Column3]]="60040-00", VL[[#This Row],[Amount]]&gt;0),"Exchange Loss",VLOOKUP(VL[[#This Row],[Column3]],'Code'!B:D,3,FALSE))</f>
        <v>Royalty Income</v>
      </c>
      <c r="R186" s="1">
        <f>VL[[#This Row],[Column6]]-VL[[#This Row],[Column7]]</f>
        <v>-9881.5400000000009</v>
      </c>
      <c r="S186" s="1">
        <f>VLOOKUP(VL[[#This Row],[Column3]],'Code'!B:E,4,FALSE)</f>
        <v>0</v>
      </c>
    </row>
    <row r="187" spans="1:19" x14ac:dyDescent="0.25">
      <c r="A187">
        <v>44985</v>
      </c>
      <c r="B187" s="1" t="s">
        <v>293</v>
      </c>
      <c r="C187" s="1" t="s">
        <v>47</v>
      </c>
      <c r="D187" s="1" t="s">
        <v>204</v>
      </c>
      <c r="E187" s="1" t="s">
        <v>294</v>
      </c>
      <c r="G187">
        <v>12738.97</v>
      </c>
      <c r="I187" s="1" t="s">
        <v>0</v>
      </c>
      <c r="N187">
        <v>2023</v>
      </c>
      <c r="O187">
        <f>MONTH(VL[[#This Row],[Column1]])</f>
        <v>2</v>
      </c>
      <c r="P187" t="str">
        <f>IF(VL[[#This Row],[Account Name]]="Exchange Loss","Expense",VLOOKUP(VL[[#This Row],[Column3]],'Code'!B:D,2,FALSE))</f>
        <v>Income</v>
      </c>
      <c r="Q187" t="str">
        <f>IF(AND(VL[[#This Row],[Column3]]="60040-00", VL[[#This Row],[Amount]]&gt;0),"Exchange Loss",VLOOKUP(VL[[#This Row],[Column3]],'Code'!B:D,3,FALSE))</f>
        <v>Royalty Income</v>
      </c>
      <c r="R187" s="1">
        <f>VL[[#This Row],[Column6]]-VL[[#This Row],[Column7]]</f>
        <v>-12738.97</v>
      </c>
      <c r="S187" s="1">
        <f>VLOOKUP(VL[[#This Row],[Column3]],'Code'!B:E,4,FALSE)</f>
        <v>0</v>
      </c>
    </row>
    <row r="188" spans="1:19" x14ac:dyDescent="0.25">
      <c r="A188">
        <v>44985</v>
      </c>
      <c r="B188" s="1" t="s">
        <v>295</v>
      </c>
      <c r="C188" s="1" t="s">
        <v>47</v>
      </c>
      <c r="D188" s="1" t="s">
        <v>204</v>
      </c>
      <c r="E188" s="1" t="s">
        <v>296</v>
      </c>
      <c r="G188">
        <v>55504.66</v>
      </c>
      <c r="I188" s="1" t="s">
        <v>0</v>
      </c>
      <c r="N188">
        <v>2023</v>
      </c>
      <c r="O188">
        <f>MONTH(VL[[#This Row],[Column1]])</f>
        <v>2</v>
      </c>
      <c r="P188" t="str">
        <f>IF(VL[[#This Row],[Account Name]]="Exchange Loss","Expense",VLOOKUP(VL[[#This Row],[Column3]],'Code'!B:D,2,FALSE))</f>
        <v>Income</v>
      </c>
      <c r="Q188" t="str">
        <f>IF(AND(VL[[#This Row],[Column3]]="60040-00", VL[[#This Row],[Amount]]&gt;0),"Exchange Loss",VLOOKUP(VL[[#This Row],[Column3]],'Code'!B:D,3,FALSE))</f>
        <v>Royalty Income</v>
      </c>
      <c r="R188" s="1">
        <f>VL[[#This Row],[Column6]]-VL[[#This Row],[Column7]]</f>
        <v>-55504.66</v>
      </c>
      <c r="S188" s="1">
        <f>VLOOKUP(VL[[#This Row],[Column3]],'Code'!B:E,4,FALSE)</f>
        <v>0</v>
      </c>
    </row>
    <row r="189" spans="1:19" x14ac:dyDescent="0.25">
      <c r="A189">
        <v>44985</v>
      </c>
      <c r="B189" s="1" t="s">
        <v>297</v>
      </c>
      <c r="C189" s="1" t="s">
        <v>18</v>
      </c>
      <c r="D189" s="1" t="s">
        <v>19</v>
      </c>
      <c r="E189" s="1" t="s">
        <v>298</v>
      </c>
      <c r="G189">
        <v>18211.18</v>
      </c>
      <c r="I189" s="1" t="s">
        <v>0</v>
      </c>
      <c r="N189">
        <v>2023</v>
      </c>
      <c r="O189">
        <f>MONTH(VL[[#This Row],[Column1]])</f>
        <v>2</v>
      </c>
      <c r="P189" t="str">
        <f>IF(VL[[#This Row],[Account Name]]="Exchange Loss","Expense",VLOOKUP(VL[[#This Row],[Column3]],'Code'!B:D,2,FALSE))</f>
        <v>Income</v>
      </c>
      <c r="Q189" t="str">
        <f>IF(AND(VL[[#This Row],[Column3]]="60040-00", VL[[#This Row],[Amount]]&gt;0),"Exchange Loss",VLOOKUP(VL[[#This Row],[Column3]],'Code'!B:D,3,FALSE))</f>
        <v>Royalty Income</v>
      </c>
      <c r="R189" s="1">
        <f>VL[[#This Row],[Column6]]-VL[[#This Row],[Column7]]</f>
        <v>-18211.18</v>
      </c>
      <c r="S189" s="1">
        <f>VLOOKUP(VL[[#This Row],[Column3]],'Code'!B:E,4,FALSE)</f>
        <v>0</v>
      </c>
    </row>
    <row r="190" spans="1:19" x14ac:dyDescent="0.25">
      <c r="A190">
        <v>44985</v>
      </c>
      <c r="B190" s="1" t="s">
        <v>299</v>
      </c>
      <c r="C190" s="1" t="s">
        <v>18</v>
      </c>
      <c r="D190" s="1" t="s">
        <v>19</v>
      </c>
      <c r="E190" s="1" t="s">
        <v>300</v>
      </c>
      <c r="G190">
        <v>7959.96</v>
      </c>
      <c r="I190" s="1" t="s">
        <v>0</v>
      </c>
      <c r="N190">
        <v>2023</v>
      </c>
      <c r="O190">
        <f>MONTH(VL[[#This Row],[Column1]])</f>
        <v>2</v>
      </c>
      <c r="P190" t="str">
        <f>IF(VL[[#This Row],[Account Name]]="Exchange Loss","Expense",VLOOKUP(VL[[#This Row],[Column3]],'Code'!B:D,2,FALSE))</f>
        <v>Income</v>
      </c>
      <c r="Q190" t="str">
        <f>IF(AND(VL[[#This Row],[Column3]]="60040-00", VL[[#This Row],[Amount]]&gt;0),"Exchange Loss",VLOOKUP(VL[[#This Row],[Column3]],'Code'!B:D,3,FALSE))</f>
        <v>Royalty Income</v>
      </c>
      <c r="R190" s="1">
        <f>VL[[#This Row],[Column6]]-VL[[#This Row],[Column7]]</f>
        <v>-7959.96</v>
      </c>
      <c r="S190" s="1">
        <f>VLOOKUP(VL[[#This Row],[Column3]],'Code'!B:E,4,FALSE)</f>
        <v>0</v>
      </c>
    </row>
    <row r="191" spans="1:19" x14ac:dyDescent="0.25">
      <c r="A191">
        <v>44985</v>
      </c>
      <c r="B191" s="1" t="s">
        <v>301</v>
      </c>
      <c r="C191" s="1" t="s">
        <v>47</v>
      </c>
      <c r="D191" s="1" t="s">
        <v>204</v>
      </c>
      <c r="E191" s="1" t="s">
        <v>302</v>
      </c>
      <c r="G191">
        <v>32393.78</v>
      </c>
      <c r="I191" s="1" t="s">
        <v>0</v>
      </c>
      <c r="N191">
        <v>2023</v>
      </c>
      <c r="O191">
        <f>MONTH(VL[[#This Row],[Column1]])</f>
        <v>2</v>
      </c>
      <c r="P191" t="str">
        <f>IF(VL[[#This Row],[Account Name]]="Exchange Loss","Expense",VLOOKUP(VL[[#This Row],[Column3]],'Code'!B:D,2,FALSE))</f>
        <v>Income</v>
      </c>
      <c r="Q191" t="str">
        <f>IF(AND(VL[[#This Row],[Column3]]="60040-00", VL[[#This Row],[Amount]]&gt;0),"Exchange Loss",VLOOKUP(VL[[#This Row],[Column3]],'Code'!B:D,3,FALSE))</f>
        <v>Royalty Income</v>
      </c>
      <c r="R191" s="1">
        <f>VL[[#This Row],[Column6]]-VL[[#This Row],[Column7]]</f>
        <v>-32393.78</v>
      </c>
      <c r="S191" s="1">
        <f>VLOOKUP(VL[[#This Row],[Column3]],'Code'!B:E,4,FALSE)</f>
        <v>0</v>
      </c>
    </row>
    <row r="192" spans="1:19" x14ac:dyDescent="0.25">
      <c r="A192">
        <v>44985</v>
      </c>
      <c r="B192" s="1" t="s">
        <v>303</v>
      </c>
      <c r="C192" s="1" t="s">
        <v>47</v>
      </c>
      <c r="D192" s="1" t="s">
        <v>204</v>
      </c>
      <c r="E192" s="1" t="s">
        <v>304</v>
      </c>
      <c r="G192">
        <v>26321.06</v>
      </c>
      <c r="I192" s="1" t="s">
        <v>0</v>
      </c>
      <c r="N192">
        <v>2023</v>
      </c>
      <c r="O192">
        <f>MONTH(VL[[#This Row],[Column1]])</f>
        <v>2</v>
      </c>
      <c r="P192" t="str">
        <f>IF(VL[[#This Row],[Account Name]]="Exchange Loss","Expense",VLOOKUP(VL[[#This Row],[Column3]],'Code'!B:D,2,FALSE))</f>
        <v>Income</v>
      </c>
      <c r="Q192" t="str">
        <f>IF(AND(VL[[#This Row],[Column3]]="60040-00", VL[[#This Row],[Amount]]&gt;0),"Exchange Loss",VLOOKUP(VL[[#This Row],[Column3]],'Code'!B:D,3,FALSE))</f>
        <v>Royalty Income</v>
      </c>
      <c r="R192" s="1">
        <f>VL[[#This Row],[Column6]]-VL[[#This Row],[Column7]]</f>
        <v>-26321.06</v>
      </c>
      <c r="S192" s="1">
        <f>VLOOKUP(VL[[#This Row],[Column3]],'Code'!B:E,4,FALSE)</f>
        <v>0</v>
      </c>
    </row>
    <row r="193" spans="1:19" x14ac:dyDescent="0.25">
      <c r="A193">
        <v>44985</v>
      </c>
      <c r="B193" s="1" t="s">
        <v>305</v>
      </c>
      <c r="C193" s="1" t="s">
        <v>47</v>
      </c>
      <c r="D193" s="1" t="s">
        <v>204</v>
      </c>
      <c r="E193" s="1" t="s">
        <v>306</v>
      </c>
      <c r="G193">
        <v>21150.83</v>
      </c>
      <c r="I193" s="1" t="s">
        <v>0</v>
      </c>
      <c r="N193">
        <v>2023</v>
      </c>
      <c r="O193">
        <f>MONTH(VL[[#This Row],[Column1]])</f>
        <v>2</v>
      </c>
      <c r="P193" t="str">
        <f>IF(VL[[#This Row],[Account Name]]="Exchange Loss","Expense",VLOOKUP(VL[[#This Row],[Column3]],'Code'!B:D,2,FALSE))</f>
        <v>Income</v>
      </c>
      <c r="Q193" t="str">
        <f>IF(AND(VL[[#This Row],[Column3]]="60040-00", VL[[#This Row],[Amount]]&gt;0),"Exchange Loss",VLOOKUP(VL[[#This Row],[Column3]],'Code'!B:D,3,FALSE))</f>
        <v>Royalty Income</v>
      </c>
      <c r="R193" s="1">
        <f>VL[[#This Row],[Column6]]-VL[[#This Row],[Column7]]</f>
        <v>-21150.83</v>
      </c>
      <c r="S193" s="1">
        <f>VLOOKUP(VL[[#This Row],[Column3]],'Code'!B:E,4,FALSE)</f>
        <v>0</v>
      </c>
    </row>
    <row r="194" spans="1:19" x14ac:dyDescent="0.25">
      <c r="A194">
        <v>44985</v>
      </c>
      <c r="B194" s="1" t="s">
        <v>307</v>
      </c>
      <c r="C194" s="1" t="s">
        <v>47</v>
      </c>
      <c r="D194" s="1" t="s">
        <v>204</v>
      </c>
      <c r="E194" s="1" t="s">
        <v>308</v>
      </c>
      <c r="G194">
        <v>16814.36</v>
      </c>
      <c r="I194" s="1" t="s">
        <v>0</v>
      </c>
      <c r="N194">
        <v>2023</v>
      </c>
      <c r="O194">
        <f>MONTH(VL[[#This Row],[Column1]])</f>
        <v>2</v>
      </c>
      <c r="P194" t="str">
        <f>IF(VL[[#This Row],[Account Name]]="Exchange Loss","Expense",VLOOKUP(VL[[#This Row],[Column3]],'Code'!B:D,2,FALSE))</f>
        <v>Income</v>
      </c>
      <c r="Q194" t="str">
        <f>IF(AND(VL[[#This Row],[Column3]]="60040-00", VL[[#This Row],[Amount]]&gt;0),"Exchange Loss",VLOOKUP(VL[[#This Row],[Column3]],'Code'!B:D,3,FALSE))</f>
        <v>Royalty Income</v>
      </c>
      <c r="R194" s="1">
        <f>VL[[#This Row],[Column6]]-VL[[#This Row],[Column7]]</f>
        <v>-16814.36</v>
      </c>
      <c r="S194" s="1">
        <f>VLOOKUP(VL[[#This Row],[Column3]],'Code'!B:E,4,FALSE)</f>
        <v>0</v>
      </c>
    </row>
    <row r="195" spans="1:19" x14ac:dyDescent="0.25">
      <c r="A195">
        <v>44985</v>
      </c>
      <c r="B195" s="1" t="s">
        <v>309</v>
      </c>
      <c r="C195" s="1" t="s">
        <v>47</v>
      </c>
      <c r="D195" s="1" t="s">
        <v>204</v>
      </c>
      <c r="E195" s="1" t="s">
        <v>310</v>
      </c>
      <c r="G195">
        <v>13300.33</v>
      </c>
      <c r="I195" s="1" t="s">
        <v>0</v>
      </c>
      <c r="N195">
        <v>2023</v>
      </c>
      <c r="O195">
        <f>MONTH(VL[[#This Row],[Column1]])</f>
        <v>2</v>
      </c>
      <c r="P195" t="str">
        <f>IF(VL[[#This Row],[Account Name]]="Exchange Loss","Expense",VLOOKUP(VL[[#This Row],[Column3]],'Code'!B:D,2,FALSE))</f>
        <v>Income</v>
      </c>
      <c r="Q195" t="str">
        <f>IF(AND(VL[[#This Row],[Column3]]="60040-00", VL[[#This Row],[Amount]]&gt;0),"Exchange Loss",VLOOKUP(VL[[#This Row],[Column3]],'Code'!B:D,3,FALSE))</f>
        <v>Royalty Income</v>
      </c>
      <c r="R195" s="1">
        <f>VL[[#This Row],[Column6]]-VL[[#This Row],[Column7]]</f>
        <v>-13300.33</v>
      </c>
      <c r="S195" s="1">
        <f>VLOOKUP(VL[[#This Row],[Column3]],'Code'!B:E,4,FALSE)</f>
        <v>0</v>
      </c>
    </row>
    <row r="196" spans="1:19" x14ac:dyDescent="0.25">
      <c r="A196">
        <v>44985</v>
      </c>
      <c r="B196" s="1" t="s">
        <v>311</v>
      </c>
      <c r="C196" s="1" t="s">
        <v>47</v>
      </c>
      <c r="D196" s="1" t="s">
        <v>204</v>
      </c>
      <c r="E196" s="1" t="s">
        <v>312</v>
      </c>
      <c r="G196">
        <v>2416.08</v>
      </c>
      <c r="I196" s="1" t="s">
        <v>0</v>
      </c>
      <c r="N196">
        <v>2023</v>
      </c>
      <c r="O196">
        <f>MONTH(VL[[#This Row],[Column1]])</f>
        <v>2</v>
      </c>
      <c r="P196" t="str">
        <f>IF(VL[[#This Row],[Account Name]]="Exchange Loss","Expense",VLOOKUP(VL[[#This Row],[Column3]],'Code'!B:D,2,FALSE))</f>
        <v>Income</v>
      </c>
      <c r="Q196" t="str">
        <f>IF(AND(VL[[#This Row],[Column3]]="60040-00", VL[[#This Row],[Amount]]&gt;0),"Exchange Loss",VLOOKUP(VL[[#This Row],[Column3]],'Code'!B:D,3,FALSE))</f>
        <v>Royalty Income</v>
      </c>
      <c r="R196" s="1">
        <f>VL[[#This Row],[Column6]]-VL[[#This Row],[Column7]]</f>
        <v>-2416.08</v>
      </c>
      <c r="S196" s="1">
        <f>VLOOKUP(VL[[#This Row],[Column3]],'Code'!B:E,4,FALSE)</f>
        <v>0</v>
      </c>
    </row>
    <row r="197" spans="1:19" x14ac:dyDescent="0.25">
      <c r="A197">
        <v>44985</v>
      </c>
      <c r="B197" s="1" t="s">
        <v>313</v>
      </c>
      <c r="C197" s="1" t="s">
        <v>47</v>
      </c>
      <c r="D197" s="1" t="s">
        <v>204</v>
      </c>
      <c r="E197" s="1" t="s">
        <v>314</v>
      </c>
      <c r="G197">
        <v>11934.05</v>
      </c>
      <c r="I197" s="1" t="s">
        <v>0</v>
      </c>
      <c r="N197">
        <v>2023</v>
      </c>
      <c r="O197">
        <f>MONTH(VL[[#This Row],[Column1]])</f>
        <v>2</v>
      </c>
      <c r="P197" t="str">
        <f>IF(VL[[#This Row],[Account Name]]="Exchange Loss","Expense",VLOOKUP(VL[[#This Row],[Column3]],'Code'!B:D,2,FALSE))</f>
        <v>Income</v>
      </c>
      <c r="Q197" t="str">
        <f>IF(AND(VL[[#This Row],[Column3]]="60040-00", VL[[#This Row],[Amount]]&gt;0),"Exchange Loss",VLOOKUP(VL[[#This Row],[Column3]],'Code'!B:D,3,FALSE))</f>
        <v>Royalty Income</v>
      </c>
      <c r="R197" s="1">
        <f>VL[[#This Row],[Column6]]-VL[[#This Row],[Column7]]</f>
        <v>-11934.05</v>
      </c>
      <c r="S197" s="1">
        <f>VLOOKUP(VL[[#This Row],[Column3]],'Code'!B:E,4,FALSE)</f>
        <v>0</v>
      </c>
    </row>
    <row r="198" spans="1:19" x14ac:dyDescent="0.25">
      <c r="A198">
        <v>44985</v>
      </c>
      <c r="B198" s="1" t="s">
        <v>315</v>
      </c>
      <c r="C198" s="1" t="s">
        <v>47</v>
      </c>
      <c r="D198" s="1" t="s">
        <v>204</v>
      </c>
      <c r="E198" s="1" t="s">
        <v>316</v>
      </c>
      <c r="G198">
        <v>34749.01</v>
      </c>
      <c r="I198" s="1" t="s">
        <v>0</v>
      </c>
      <c r="N198">
        <v>2023</v>
      </c>
      <c r="O198">
        <f>MONTH(VL[[#This Row],[Column1]])</f>
        <v>2</v>
      </c>
      <c r="P198" t="str">
        <f>IF(VL[[#This Row],[Account Name]]="Exchange Loss","Expense",VLOOKUP(VL[[#This Row],[Column3]],'Code'!B:D,2,FALSE))</f>
        <v>Income</v>
      </c>
      <c r="Q198" t="str">
        <f>IF(AND(VL[[#This Row],[Column3]]="60040-00", VL[[#This Row],[Amount]]&gt;0),"Exchange Loss",VLOOKUP(VL[[#This Row],[Column3]],'Code'!B:D,3,FALSE))</f>
        <v>Royalty Income</v>
      </c>
      <c r="R198" s="1">
        <f>VL[[#This Row],[Column6]]-VL[[#This Row],[Column7]]</f>
        <v>-34749.01</v>
      </c>
      <c r="S198" s="1">
        <f>VLOOKUP(VL[[#This Row],[Column3]],'Code'!B:E,4,FALSE)</f>
        <v>0</v>
      </c>
    </row>
    <row r="199" spans="1:19" x14ac:dyDescent="0.25">
      <c r="A199">
        <v>45000</v>
      </c>
      <c r="B199" s="1" t="s">
        <v>317</v>
      </c>
      <c r="C199" s="1" t="s">
        <v>26</v>
      </c>
      <c r="D199" s="1" t="s">
        <v>27</v>
      </c>
      <c r="E199" s="1" t="s">
        <v>318</v>
      </c>
      <c r="F199">
        <v>5950</v>
      </c>
      <c r="I199" s="1" t="s">
        <v>0</v>
      </c>
      <c r="N199">
        <v>2023</v>
      </c>
      <c r="O199">
        <f>MONTH(VL[[#This Row],[Column1]])</f>
        <v>3</v>
      </c>
      <c r="P199" t="str">
        <f>IF(VL[[#This Row],[Account Name]]="Exchange Loss","Expense",VLOOKUP(VL[[#This Row],[Column3]],'Code'!B:D,2,FALSE))</f>
        <v>Expense</v>
      </c>
      <c r="Q199" t="str">
        <f>IF(AND(VL[[#This Row],[Column3]]="60040-00", VL[[#This Row],[Amount]]&gt;0),"Exchange Loss",VLOOKUP(VL[[#This Row],[Column3]],'Code'!B:D,3,FALSE))</f>
        <v>Sundry Expense</v>
      </c>
      <c r="R199" s="1">
        <f>VL[[#This Row],[Column6]]-VL[[#This Row],[Column7]]</f>
        <v>5950</v>
      </c>
      <c r="S199" s="1">
        <f>VLOOKUP(VL[[#This Row],[Column3]],'Code'!B:E,4,FALSE)</f>
        <v>0</v>
      </c>
    </row>
    <row r="200" spans="1:19" x14ac:dyDescent="0.25">
      <c r="A200">
        <v>44985</v>
      </c>
      <c r="B200" s="1" t="s">
        <v>319</v>
      </c>
      <c r="C200" s="1" t="s">
        <v>17</v>
      </c>
      <c r="D200" s="1" t="s">
        <v>3382</v>
      </c>
      <c r="E200" s="1" t="s">
        <v>3437</v>
      </c>
      <c r="G200">
        <v>31118.5</v>
      </c>
      <c r="I200" s="1" t="s">
        <v>0</v>
      </c>
      <c r="N200">
        <v>2023</v>
      </c>
      <c r="O200">
        <f>MONTH(VL[[#This Row],[Column1]])</f>
        <v>2</v>
      </c>
      <c r="P200" t="str">
        <f>IF(VL[[#This Row],[Account Name]]="Exchange Loss","Expense",VLOOKUP(VL[[#This Row],[Column3]],'Code'!B:D,2,FALSE))</f>
        <v>Income</v>
      </c>
      <c r="Q200" t="str">
        <f>IF(AND(VL[[#This Row],[Column3]]="60040-00", VL[[#This Row],[Amount]]&gt;0),"Exchange Loss",VLOOKUP(VL[[#This Row],[Column3]],'Code'!B:D,3,FALSE))</f>
        <v>Sub-contract Income</v>
      </c>
      <c r="R200" s="1">
        <f>VL[[#This Row],[Column6]]-VL[[#This Row],[Column7]]</f>
        <v>-31118.5</v>
      </c>
      <c r="S200" s="1">
        <f>VLOOKUP(VL[[#This Row],[Column3]],'Code'!B:E,4,FALSE)</f>
        <v>0</v>
      </c>
    </row>
    <row r="201" spans="1:19" x14ac:dyDescent="0.25">
      <c r="A201">
        <v>44985</v>
      </c>
      <c r="B201" s="1" t="s">
        <v>319</v>
      </c>
      <c r="C201" s="1" t="s">
        <v>17</v>
      </c>
      <c r="D201" s="1" t="s">
        <v>3382</v>
      </c>
      <c r="E201" s="1" t="s">
        <v>3438</v>
      </c>
      <c r="G201">
        <v>26289.199999999997</v>
      </c>
      <c r="I201" s="1" t="s">
        <v>0</v>
      </c>
      <c r="N201">
        <v>2023</v>
      </c>
      <c r="O201">
        <f>MONTH(VL[[#This Row],[Column1]])</f>
        <v>2</v>
      </c>
      <c r="P201" t="str">
        <f>IF(VL[[#This Row],[Account Name]]="Exchange Loss","Expense",VLOOKUP(VL[[#This Row],[Column3]],'Code'!B:D,2,FALSE))</f>
        <v>Income</v>
      </c>
      <c r="Q201" t="str">
        <f>IF(AND(VL[[#This Row],[Column3]]="60040-00", VL[[#This Row],[Amount]]&gt;0),"Exchange Loss",VLOOKUP(VL[[#This Row],[Column3]],'Code'!B:D,3,FALSE))</f>
        <v>Sub-contract Income</v>
      </c>
      <c r="R201" s="1">
        <f>VL[[#This Row],[Column6]]-VL[[#This Row],[Column7]]</f>
        <v>-26289.199999999997</v>
      </c>
      <c r="S201" s="1">
        <f>VLOOKUP(VL[[#This Row],[Column3]],'Code'!B:E,4,FALSE)</f>
        <v>0</v>
      </c>
    </row>
    <row r="202" spans="1:19" x14ac:dyDescent="0.25">
      <c r="A202">
        <v>44985</v>
      </c>
      <c r="B202" s="1" t="s">
        <v>319</v>
      </c>
      <c r="C202" s="1" t="s">
        <v>48</v>
      </c>
      <c r="D202" s="1" t="s">
        <v>49</v>
      </c>
      <c r="E202" s="1" t="s">
        <v>3439</v>
      </c>
      <c r="F202">
        <v>11150</v>
      </c>
      <c r="I202" s="1" t="s">
        <v>0</v>
      </c>
      <c r="N202">
        <v>2023</v>
      </c>
      <c r="O202">
        <f>MONTH(VL[[#This Row],[Column1]])</f>
        <v>2</v>
      </c>
      <c r="P202" t="str">
        <f>IF(VL[[#This Row],[Account Name]]="Exchange Loss","Expense",VLOOKUP(VL[[#This Row],[Column3]],'Code'!B:D,2,FALSE))</f>
        <v>Expense</v>
      </c>
      <c r="Q202" t="str">
        <f>IF(AND(VL[[#This Row],[Column3]]="60040-00", VL[[#This Row],[Amount]]&gt;0),"Exchange Loss",VLOOKUP(VL[[#This Row],[Column3]],'Code'!B:D,3,FALSE))</f>
        <v>Management Fee</v>
      </c>
      <c r="R202" s="1">
        <f>VL[[#This Row],[Column6]]-VL[[#This Row],[Column7]]</f>
        <v>11150</v>
      </c>
      <c r="S202" s="1">
        <f>VLOOKUP(VL[[#This Row],[Column3]],'Code'!B:E,4,FALSE)</f>
        <v>0</v>
      </c>
    </row>
    <row r="203" spans="1:19" x14ac:dyDescent="0.25">
      <c r="A203">
        <v>44985</v>
      </c>
      <c r="B203" s="1" t="s">
        <v>319</v>
      </c>
      <c r="C203" s="1" t="s">
        <v>45</v>
      </c>
      <c r="D203" s="1" t="s">
        <v>128</v>
      </c>
      <c r="E203" s="1" t="s">
        <v>320</v>
      </c>
      <c r="F203">
        <v>89338.82</v>
      </c>
      <c r="I203" s="1" t="s">
        <v>0</v>
      </c>
      <c r="N203">
        <v>2023</v>
      </c>
      <c r="O203">
        <f>MONTH(VL[[#This Row],[Column1]])</f>
        <v>2</v>
      </c>
      <c r="P203" t="str">
        <f>IF(VL[[#This Row],[Account Name]]="Exchange Loss","Expense",VLOOKUP(VL[[#This Row],[Column3]],'Code'!B:D,2,FALSE))</f>
        <v>Expense</v>
      </c>
      <c r="Q203" t="str">
        <f>IF(AND(VL[[#This Row],[Column3]]="60040-00", VL[[#This Row],[Amount]]&gt;0),"Exchange Loss",VLOOKUP(VL[[#This Row],[Column3]],'Code'!B:D,3,FALSE))</f>
        <v>Sub-contract Fee</v>
      </c>
      <c r="R203" s="1">
        <f>VL[[#This Row],[Column6]]-VL[[#This Row],[Column7]]</f>
        <v>89338.82</v>
      </c>
      <c r="S203" s="1">
        <f>VLOOKUP(VL[[#This Row],[Column3]],'Code'!B:E,4,FALSE)</f>
        <v>0</v>
      </c>
    </row>
    <row r="204" spans="1:19" x14ac:dyDescent="0.25">
      <c r="A204">
        <v>44985</v>
      </c>
      <c r="B204" s="1" t="s">
        <v>319</v>
      </c>
      <c r="C204" s="1" t="s">
        <v>7</v>
      </c>
      <c r="D204" s="1" t="s">
        <v>8</v>
      </c>
      <c r="E204" s="1" t="s">
        <v>321</v>
      </c>
      <c r="F204">
        <v>5995</v>
      </c>
      <c r="I204" s="1" t="s">
        <v>0</v>
      </c>
      <c r="N204">
        <v>2023</v>
      </c>
      <c r="O204">
        <f>MONTH(VL[[#This Row],[Column1]])</f>
        <v>2</v>
      </c>
      <c r="P204" t="str">
        <f>IF(VL[[#This Row],[Account Name]]="Exchange Loss","Expense",VLOOKUP(VL[[#This Row],[Column3]],'Code'!B:D,2,FALSE))</f>
        <v>Expense</v>
      </c>
      <c r="Q204" t="str">
        <f>IF(AND(VL[[#This Row],[Column3]]="60040-00", VL[[#This Row],[Amount]]&gt;0),"Exchange Loss",VLOOKUP(VL[[#This Row],[Column3]],'Code'!B:D,3,FALSE))</f>
        <v>Salary &amp; MPF</v>
      </c>
      <c r="R204" s="1">
        <f>VL[[#This Row],[Column6]]-VL[[#This Row],[Column7]]</f>
        <v>5995</v>
      </c>
      <c r="S204" s="1">
        <f>VLOOKUP(VL[[#This Row],[Column3]],'Code'!B:E,4,FALSE)</f>
        <v>0</v>
      </c>
    </row>
    <row r="205" spans="1:19" x14ac:dyDescent="0.25">
      <c r="A205">
        <v>44985</v>
      </c>
      <c r="B205" s="1" t="s">
        <v>319</v>
      </c>
      <c r="C205" s="1" t="s">
        <v>15</v>
      </c>
      <c r="D205" s="1" t="s">
        <v>16</v>
      </c>
      <c r="E205" s="1" t="s">
        <v>322</v>
      </c>
      <c r="F205">
        <v>245711</v>
      </c>
      <c r="I205" s="1" t="s">
        <v>0</v>
      </c>
      <c r="N205">
        <v>2023</v>
      </c>
      <c r="O205">
        <f>MONTH(VL[[#This Row],[Column1]])</f>
        <v>2</v>
      </c>
      <c r="P205" t="str">
        <f>IF(VL[[#This Row],[Account Name]]="Exchange Loss","Expense",VLOOKUP(VL[[#This Row],[Column3]],'Code'!B:D,2,FALSE))</f>
        <v>Expense</v>
      </c>
      <c r="Q205" t="str">
        <f>IF(AND(VL[[#This Row],[Column3]]="60040-00", VL[[#This Row],[Amount]]&gt;0),"Exchange Loss",VLOOKUP(VL[[#This Row],[Column3]],'Code'!B:D,3,FALSE))</f>
        <v>Salary &amp; MPF</v>
      </c>
      <c r="R205" s="1">
        <f>VL[[#This Row],[Column6]]-VL[[#This Row],[Column7]]</f>
        <v>245711</v>
      </c>
      <c r="S205" s="1">
        <f>VLOOKUP(VL[[#This Row],[Column3]],'Code'!B:E,4,FALSE)</f>
        <v>0</v>
      </c>
    </row>
    <row r="206" spans="1:19" x14ac:dyDescent="0.25">
      <c r="A206">
        <v>44981</v>
      </c>
      <c r="B206" s="1" t="s">
        <v>323</v>
      </c>
      <c r="C206" s="1" t="s">
        <v>5</v>
      </c>
      <c r="D206" s="1" t="s">
        <v>3385</v>
      </c>
      <c r="E206" s="1" t="s">
        <v>3440</v>
      </c>
      <c r="F206">
        <v>98.12</v>
      </c>
      <c r="I206" s="1" t="s">
        <v>0</v>
      </c>
      <c r="N206">
        <v>2023</v>
      </c>
      <c r="O206">
        <f>MONTH(VL[[#This Row],[Column1]])</f>
        <v>2</v>
      </c>
      <c r="P206" t="str">
        <f>IF(VL[[#This Row],[Account Name]]="Exchange Loss","Expense",VLOOKUP(VL[[#This Row],[Column3]],'Code'!B:D,2,FALSE))</f>
        <v>Expense</v>
      </c>
      <c r="Q206" t="str">
        <f>IF(AND(VL[[#This Row],[Column3]]="60040-00", VL[[#This Row],[Amount]]&gt;0),"Exchange Loss",VLOOKUP(VL[[#This Row],[Column3]],'Code'!B:D,3,FALSE))</f>
        <v>Bank Charge</v>
      </c>
      <c r="R206" s="1">
        <f>VL[[#This Row],[Column6]]-VL[[#This Row],[Column7]]</f>
        <v>98.12</v>
      </c>
      <c r="S206" s="1">
        <f>VLOOKUP(VL[[#This Row],[Column3]],'Code'!B:E,4,FALSE)</f>
        <v>0</v>
      </c>
    </row>
    <row r="207" spans="1:19" x14ac:dyDescent="0.25">
      <c r="A207">
        <v>44981</v>
      </c>
      <c r="B207" s="1" t="s">
        <v>323</v>
      </c>
      <c r="C207" s="1" t="s">
        <v>46</v>
      </c>
      <c r="D207" s="1" t="s">
        <v>148</v>
      </c>
      <c r="E207" s="1" t="s">
        <v>324</v>
      </c>
      <c r="F207">
        <v>4900.9799999999996</v>
      </c>
      <c r="I207" s="1" t="s">
        <v>0</v>
      </c>
      <c r="N207">
        <v>2023</v>
      </c>
      <c r="O207">
        <f>MONTH(VL[[#This Row],[Column1]])</f>
        <v>2</v>
      </c>
      <c r="P207" t="str">
        <f>IF(VL[[#This Row],[Account Name]]="Exchange Loss","Expense",VLOOKUP(VL[[#This Row],[Column3]],'Code'!B:D,2,FALSE))</f>
        <v>Expense</v>
      </c>
      <c r="Q207" t="str">
        <f>IF(AND(VL[[#This Row],[Column3]]="60040-00", VL[[#This Row],[Amount]]&gt;0),"Exchange Loss",VLOOKUP(VL[[#This Row],[Column3]],'Code'!B:D,3,FALSE))</f>
        <v>Tax Expense</v>
      </c>
      <c r="R207" s="1">
        <f>VL[[#This Row],[Column6]]-VL[[#This Row],[Column7]]</f>
        <v>4900.9799999999996</v>
      </c>
      <c r="S207" s="1" t="str">
        <f>VLOOKUP(VL[[#This Row],[Column3]],'Code'!B:E,4,FALSE)</f>
        <v>Out</v>
      </c>
    </row>
    <row r="208" spans="1:19" x14ac:dyDescent="0.25">
      <c r="A208">
        <v>44985</v>
      </c>
      <c r="B208" s="1" t="s">
        <v>325</v>
      </c>
      <c r="C208" s="1" t="s">
        <v>5</v>
      </c>
      <c r="D208" s="1" t="s">
        <v>3385</v>
      </c>
      <c r="E208" s="1" t="s">
        <v>3441</v>
      </c>
      <c r="F208">
        <v>62.12</v>
      </c>
      <c r="I208" s="1" t="s">
        <v>0</v>
      </c>
      <c r="N208">
        <v>2023</v>
      </c>
      <c r="O208">
        <f>MONTH(VL[[#This Row],[Column1]])</f>
        <v>2</v>
      </c>
      <c r="P208" t="str">
        <f>IF(VL[[#This Row],[Account Name]]="Exchange Loss","Expense",VLOOKUP(VL[[#This Row],[Column3]],'Code'!B:D,2,FALSE))</f>
        <v>Expense</v>
      </c>
      <c r="Q208" t="str">
        <f>IF(AND(VL[[#This Row],[Column3]]="60040-00", VL[[#This Row],[Amount]]&gt;0),"Exchange Loss",VLOOKUP(VL[[#This Row],[Column3]],'Code'!B:D,3,FALSE))</f>
        <v>Bank Charge</v>
      </c>
      <c r="R208" s="1">
        <f>VL[[#This Row],[Column6]]-VL[[#This Row],[Column7]]</f>
        <v>62.12</v>
      </c>
      <c r="S208" s="1">
        <f>VLOOKUP(VL[[#This Row],[Column3]],'Code'!B:E,4,FALSE)</f>
        <v>0</v>
      </c>
    </row>
    <row r="209" spans="1:19" x14ac:dyDescent="0.25">
      <c r="A209">
        <v>44985</v>
      </c>
      <c r="B209" s="1" t="s">
        <v>325</v>
      </c>
      <c r="C209" s="1" t="s">
        <v>4</v>
      </c>
      <c r="D209" s="1" t="s">
        <v>3381</v>
      </c>
      <c r="E209" s="1" t="s">
        <v>3442</v>
      </c>
      <c r="F209">
        <v>3028.5</v>
      </c>
      <c r="I209" s="1" t="s">
        <v>0</v>
      </c>
      <c r="N209">
        <v>2023</v>
      </c>
      <c r="O209">
        <f>MONTH(VL[[#This Row],[Column1]])</f>
        <v>2</v>
      </c>
      <c r="P209" t="str">
        <f>IF(VL[[#This Row],[Account Name]]="Exchange Loss","Expense",VLOOKUP(VL[[#This Row],[Column3]],'Code'!B:D,2,FALSE))</f>
        <v>Expense</v>
      </c>
      <c r="Q209" t="str">
        <f>IF(AND(VL[[#This Row],[Column3]]="60040-00", VL[[#This Row],[Amount]]&gt;0),"Exchange Loss",VLOOKUP(VL[[#This Row],[Column3]],'Code'!B:D,3,FALSE))</f>
        <v>Tax Expense</v>
      </c>
      <c r="R209" s="1">
        <f>VL[[#This Row],[Column6]]-VL[[#This Row],[Column7]]</f>
        <v>3028.5</v>
      </c>
      <c r="S209" s="1" t="str">
        <f>VLOOKUP(VL[[#This Row],[Column3]],'Code'!B:E,4,FALSE)</f>
        <v>Out</v>
      </c>
    </row>
    <row r="210" spans="1:19" x14ac:dyDescent="0.25">
      <c r="A210">
        <v>44985</v>
      </c>
      <c r="B210" s="1" t="s">
        <v>326</v>
      </c>
      <c r="C210" s="1" t="s">
        <v>20</v>
      </c>
      <c r="D210" s="1" t="s">
        <v>21</v>
      </c>
      <c r="E210" s="1" t="s">
        <v>327</v>
      </c>
      <c r="G210">
        <v>67.12</v>
      </c>
      <c r="I210" s="1" t="s">
        <v>0</v>
      </c>
      <c r="N210">
        <v>2023</v>
      </c>
      <c r="O210">
        <f>MONTH(VL[[#This Row],[Column1]])</f>
        <v>2</v>
      </c>
      <c r="P210" t="str">
        <f>IF(VL[[#This Row],[Account Name]]="Exchange Loss","Expense",VLOOKUP(VL[[#This Row],[Column3]],'Code'!B:D,2,FALSE))</f>
        <v>Income</v>
      </c>
      <c r="Q210" t="str">
        <f>IF(AND(VL[[#This Row],[Column3]]="60040-00", VL[[#This Row],[Amount]]&gt;0),"Exchange Loss",VLOOKUP(VL[[#This Row],[Column3]],'Code'!B:D,3,FALSE))</f>
        <v>Interest Income</v>
      </c>
      <c r="R210" s="1">
        <f>VL[[#This Row],[Column6]]-VL[[#This Row],[Column7]]</f>
        <v>-67.12</v>
      </c>
      <c r="S210" s="1" t="str">
        <f>VLOOKUP(VL[[#This Row],[Column3]],'Code'!B:E,4,FALSE)</f>
        <v>Out</v>
      </c>
    </row>
    <row r="211" spans="1:19" x14ac:dyDescent="0.25">
      <c r="A211">
        <v>44985</v>
      </c>
      <c r="B211" s="1" t="s">
        <v>326</v>
      </c>
      <c r="C211" s="1" t="s">
        <v>20</v>
      </c>
      <c r="D211" s="1" t="s">
        <v>21</v>
      </c>
      <c r="E211" s="1" t="s">
        <v>202</v>
      </c>
      <c r="G211">
        <v>10.38</v>
      </c>
      <c r="I211" s="1" t="s">
        <v>0</v>
      </c>
      <c r="N211">
        <v>2023</v>
      </c>
      <c r="O211">
        <f>MONTH(VL[[#This Row],[Column1]])</f>
        <v>2</v>
      </c>
      <c r="P211" t="str">
        <f>IF(VL[[#This Row],[Account Name]]="Exchange Loss","Expense",VLOOKUP(VL[[#This Row],[Column3]],'Code'!B:D,2,FALSE))</f>
        <v>Income</v>
      </c>
      <c r="Q211" t="str">
        <f>IF(AND(VL[[#This Row],[Column3]]="60040-00", VL[[#This Row],[Amount]]&gt;0),"Exchange Loss",VLOOKUP(VL[[#This Row],[Column3]],'Code'!B:D,3,FALSE))</f>
        <v>Interest Income</v>
      </c>
      <c r="R211" s="1">
        <f>VL[[#This Row],[Column6]]-VL[[#This Row],[Column7]]</f>
        <v>-10.38</v>
      </c>
      <c r="S211" s="1" t="str">
        <f>VLOOKUP(VL[[#This Row],[Column3]],'Code'!B:E,4,FALSE)</f>
        <v>Out</v>
      </c>
    </row>
    <row r="212" spans="1:19" x14ac:dyDescent="0.25">
      <c r="A212">
        <v>44985</v>
      </c>
      <c r="B212" s="1" t="s">
        <v>328</v>
      </c>
      <c r="C212" s="1" t="s">
        <v>20</v>
      </c>
      <c r="D212" s="1" t="s">
        <v>21</v>
      </c>
      <c r="E212" s="1" t="s">
        <v>202</v>
      </c>
      <c r="G212">
        <v>10.78</v>
      </c>
      <c r="I212" s="1" t="s">
        <v>0</v>
      </c>
      <c r="N212">
        <v>2023</v>
      </c>
      <c r="O212">
        <f>MONTH(VL[[#This Row],[Column1]])</f>
        <v>2</v>
      </c>
      <c r="P212" t="str">
        <f>IF(VL[[#This Row],[Account Name]]="Exchange Loss","Expense",VLOOKUP(VL[[#This Row],[Column3]],'Code'!B:D,2,FALSE))</f>
        <v>Income</v>
      </c>
      <c r="Q212" t="str">
        <f>IF(AND(VL[[#This Row],[Column3]]="60040-00", VL[[#This Row],[Amount]]&gt;0),"Exchange Loss",VLOOKUP(VL[[#This Row],[Column3]],'Code'!B:D,3,FALSE))</f>
        <v>Interest Income</v>
      </c>
      <c r="R212" s="1">
        <f>VL[[#This Row],[Column6]]-VL[[#This Row],[Column7]]</f>
        <v>-10.78</v>
      </c>
      <c r="S212" s="1" t="str">
        <f>VLOOKUP(VL[[#This Row],[Column3]],'Code'!B:E,4,FALSE)</f>
        <v>Out</v>
      </c>
    </row>
    <row r="213" spans="1:19" x14ac:dyDescent="0.25">
      <c r="A213">
        <v>44957</v>
      </c>
      <c r="B213" s="1" t="s">
        <v>329</v>
      </c>
      <c r="C213" s="1" t="s">
        <v>20</v>
      </c>
      <c r="D213" s="1" t="s">
        <v>21</v>
      </c>
      <c r="E213" s="1" t="s">
        <v>202</v>
      </c>
      <c r="G213">
        <v>40.36</v>
      </c>
      <c r="I213" s="1" t="s">
        <v>0</v>
      </c>
      <c r="N213">
        <v>2023</v>
      </c>
      <c r="O213">
        <f>MONTH(VL[[#This Row],[Column1]])</f>
        <v>1</v>
      </c>
      <c r="P213" t="str">
        <f>IF(VL[[#This Row],[Account Name]]="Exchange Loss","Expense",VLOOKUP(VL[[#This Row],[Column3]],'Code'!B:D,2,FALSE))</f>
        <v>Income</v>
      </c>
      <c r="Q213" t="str">
        <f>IF(AND(VL[[#This Row],[Column3]]="60040-00", VL[[#This Row],[Amount]]&gt;0),"Exchange Loss",VLOOKUP(VL[[#This Row],[Column3]],'Code'!B:D,3,FALSE))</f>
        <v>Interest Income</v>
      </c>
      <c r="R213" s="1">
        <f>VL[[#This Row],[Column6]]-VL[[#This Row],[Column7]]</f>
        <v>-40.36</v>
      </c>
      <c r="S213" s="1" t="str">
        <f>VLOOKUP(VL[[#This Row],[Column3]],'Code'!B:E,4,FALSE)</f>
        <v>Out</v>
      </c>
    </row>
    <row r="214" spans="1:19" x14ac:dyDescent="0.25">
      <c r="A214">
        <v>44957</v>
      </c>
      <c r="B214" s="1" t="s">
        <v>330</v>
      </c>
      <c r="C214" s="1" t="s">
        <v>32</v>
      </c>
      <c r="D214" s="1" t="s">
        <v>33</v>
      </c>
      <c r="E214" s="1" t="s">
        <v>331</v>
      </c>
      <c r="F214">
        <v>252.64</v>
      </c>
      <c r="I214" s="1" t="s">
        <v>0</v>
      </c>
      <c r="N214">
        <v>2023</v>
      </c>
      <c r="O214">
        <f>MONTH(VL[[#This Row],[Column1]])</f>
        <v>1</v>
      </c>
      <c r="P214" t="str">
        <f>IF(VL[[#This Row],[Account Name]]="Exchange Loss","Expense",VLOOKUP(VL[[#This Row],[Column3]],'Code'!B:D,2,FALSE))</f>
        <v>Expense</v>
      </c>
      <c r="Q214" t="str">
        <f>IF(AND(VL[[#This Row],[Column3]]="60040-00", VL[[#This Row],[Amount]]&gt;0),"Exchange Loss",VLOOKUP(VL[[#This Row],[Column3]],'Code'!B:D,3,FALSE))</f>
        <v>Depreciation</v>
      </c>
      <c r="R214" s="1">
        <f>VL[[#This Row],[Column6]]-VL[[#This Row],[Column7]]</f>
        <v>252.64</v>
      </c>
      <c r="S214" s="1" t="str">
        <f>VLOOKUP(VL[[#This Row],[Column3]],'Code'!B:E,4,FALSE)</f>
        <v>Out</v>
      </c>
    </row>
    <row r="215" spans="1:19" x14ac:dyDescent="0.25">
      <c r="A215">
        <v>44985</v>
      </c>
      <c r="B215" s="1" t="s">
        <v>332</v>
      </c>
      <c r="C215" s="1" t="s">
        <v>32</v>
      </c>
      <c r="D215" s="1" t="s">
        <v>33</v>
      </c>
      <c r="E215" s="1" t="s">
        <v>331</v>
      </c>
      <c r="F215">
        <v>252.64</v>
      </c>
      <c r="I215" s="1" t="s">
        <v>0</v>
      </c>
      <c r="N215">
        <v>2023</v>
      </c>
      <c r="O215">
        <f>MONTH(VL[[#This Row],[Column1]])</f>
        <v>2</v>
      </c>
      <c r="P215" t="str">
        <f>IF(VL[[#This Row],[Account Name]]="Exchange Loss","Expense",VLOOKUP(VL[[#This Row],[Column3]],'Code'!B:D,2,FALSE))</f>
        <v>Expense</v>
      </c>
      <c r="Q215" t="str">
        <f>IF(AND(VL[[#This Row],[Column3]]="60040-00", VL[[#This Row],[Amount]]&gt;0),"Exchange Loss",VLOOKUP(VL[[#This Row],[Column3]],'Code'!B:D,3,FALSE))</f>
        <v>Depreciation</v>
      </c>
      <c r="R215" s="1">
        <f>VL[[#This Row],[Column6]]-VL[[#This Row],[Column7]]</f>
        <v>252.64</v>
      </c>
      <c r="S215" s="1" t="str">
        <f>VLOOKUP(VL[[#This Row],[Column3]],'Code'!B:E,4,FALSE)</f>
        <v>Out</v>
      </c>
    </row>
    <row r="216" spans="1:19" x14ac:dyDescent="0.25">
      <c r="A216">
        <v>45016</v>
      </c>
      <c r="B216" s="1" t="s">
        <v>333</v>
      </c>
      <c r="C216" s="1" t="s">
        <v>32</v>
      </c>
      <c r="D216" s="1" t="s">
        <v>33</v>
      </c>
      <c r="E216" s="1" t="s">
        <v>331</v>
      </c>
      <c r="F216">
        <v>252.64</v>
      </c>
      <c r="I216" s="1" t="s">
        <v>0</v>
      </c>
      <c r="N216">
        <v>2023</v>
      </c>
      <c r="O216">
        <f>MONTH(VL[[#This Row],[Column1]])</f>
        <v>3</v>
      </c>
      <c r="P216" t="str">
        <f>IF(VL[[#This Row],[Account Name]]="Exchange Loss","Expense",VLOOKUP(VL[[#This Row],[Column3]],'Code'!B:D,2,FALSE))</f>
        <v>Expense</v>
      </c>
      <c r="Q216" t="str">
        <f>IF(AND(VL[[#This Row],[Column3]]="60040-00", VL[[#This Row],[Amount]]&gt;0),"Exchange Loss",VLOOKUP(VL[[#This Row],[Column3]],'Code'!B:D,3,FALSE))</f>
        <v>Depreciation</v>
      </c>
      <c r="R216" s="1">
        <f>VL[[#This Row],[Column6]]-VL[[#This Row],[Column7]]</f>
        <v>252.64</v>
      </c>
      <c r="S216" s="1" t="str">
        <f>VLOOKUP(VL[[#This Row],[Column3]],'Code'!B:E,4,FALSE)</f>
        <v>Out</v>
      </c>
    </row>
    <row r="217" spans="1:19" x14ac:dyDescent="0.25">
      <c r="A217">
        <v>45046</v>
      </c>
      <c r="B217" s="1" t="s">
        <v>334</v>
      </c>
      <c r="C217" s="1" t="s">
        <v>32</v>
      </c>
      <c r="D217" s="1" t="s">
        <v>33</v>
      </c>
      <c r="E217" s="1" t="s">
        <v>331</v>
      </c>
      <c r="F217">
        <v>252.64</v>
      </c>
      <c r="I217" s="1" t="s">
        <v>0</v>
      </c>
      <c r="N217">
        <v>2023</v>
      </c>
      <c r="O217">
        <f>MONTH(VL[[#This Row],[Column1]])</f>
        <v>4</v>
      </c>
      <c r="P217" t="str">
        <f>IF(VL[[#This Row],[Account Name]]="Exchange Loss","Expense",VLOOKUP(VL[[#This Row],[Column3]],'Code'!B:D,2,FALSE))</f>
        <v>Expense</v>
      </c>
      <c r="Q217" t="str">
        <f>IF(AND(VL[[#This Row],[Column3]]="60040-00", VL[[#This Row],[Amount]]&gt;0),"Exchange Loss",VLOOKUP(VL[[#This Row],[Column3]],'Code'!B:D,3,FALSE))</f>
        <v>Depreciation</v>
      </c>
      <c r="R217" s="1">
        <f>VL[[#This Row],[Column6]]-VL[[#This Row],[Column7]]</f>
        <v>252.64</v>
      </c>
      <c r="S217" s="1" t="str">
        <f>VLOOKUP(VL[[#This Row],[Column3]],'Code'!B:E,4,FALSE)</f>
        <v>Out</v>
      </c>
    </row>
    <row r="218" spans="1:19" x14ac:dyDescent="0.25">
      <c r="A218">
        <v>45077</v>
      </c>
      <c r="B218" s="1" t="s">
        <v>335</v>
      </c>
      <c r="C218" s="1" t="s">
        <v>32</v>
      </c>
      <c r="D218" s="1" t="s">
        <v>33</v>
      </c>
      <c r="E218" s="1" t="s">
        <v>331</v>
      </c>
      <c r="F218">
        <v>252.64</v>
      </c>
      <c r="I218" s="1" t="s">
        <v>0</v>
      </c>
      <c r="N218">
        <v>2023</v>
      </c>
      <c r="O218">
        <f>MONTH(VL[[#This Row],[Column1]])</f>
        <v>5</v>
      </c>
      <c r="P218" t="str">
        <f>IF(VL[[#This Row],[Account Name]]="Exchange Loss","Expense",VLOOKUP(VL[[#This Row],[Column3]],'Code'!B:D,2,FALSE))</f>
        <v>Expense</v>
      </c>
      <c r="Q218" t="str">
        <f>IF(AND(VL[[#This Row],[Column3]]="60040-00", VL[[#This Row],[Amount]]&gt;0),"Exchange Loss",VLOOKUP(VL[[#This Row],[Column3]],'Code'!B:D,3,FALSE))</f>
        <v>Depreciation</v>
      </c>
      <c r="R218" s="1">
        <f>VL[[#This Row],[Column6]]-VL[[#This Row],[Column7]]</f>
        <v>252.64</v>
      </c>
      <c r="S218" s="1" t="str">
        <f>VLOOKUP(VL[[#This Row],[Column3]],'Code'!B:E,4,FALSE)</f>
        <v>Out</v>
      </c>
    </row>
    <row r="219" spans="1:19" x14ac:dyDescent="0.25">
      <c r="A219">
        <v>45107</v>
      </c>
      <c r="B219" s="1" t="s">
        <v>336</v>
      </c>
      <c r="C219" s="1" t="s">
        <v>32</v>
      </c>
      <c r="D219" s="1" t="s">
        <v>33</v>
      </c>
      <c r="E219" s="1" t="s">
        <v>331</v>
      </c>
      <c r="F219">
        <v>252.64</v>
      </c>
      <c r="I219" s="1" t="s">
        <v>0</v>
      </c>
      <c r="N219">
        <v>2023</v>
      </c>
      <c r="O219">
        <f>MONTH(VL[[#This Row],[Column1]])</f>
        <v>6</v>
      </c>
      <c r="P219" t="str">
        <f>IF(VL[[#This Row],[Account Name]]="Exchange Loss","Expense",VLOOKUP(VL[[#This Row],[Column3]],'Code'!B:D,2,FALSE))</f>
        <v>Expense</v>
      </c>
      <c r="Q219" t="str">
        <f>IF(AND(VL[[#This Row],[Column3]]="60040-00", VL[[#This Row],[Amount]]&gt;0),"Exchange Loss",VLOOKUP(VL[[#This Row],[Column3]],'Code'!B:D,3,FALSE))</f>
        <v>Depreciation</v>
      </c>
      <c r="R219" s="1">
        <f>VL[[#This Row],[Column6]]-VL[[#This Row],[Column7]]</f>
        <v>252.64</v>
      </c>
      <c r="S219" s="1" t="str">
        <f>VLOOKUP(VL[[#This Row],[Column3]],'Code'!B:E,4,FALSE)</f>
        <v>Out</v>
      </c>
    </row>
    <row r="220" spans="1:19" x14ac:dyDescent="0.25">
      <c r="A220">
        <v>45138</v>
      </c>
      <c r="B220" s="1" t="s">
        <v>337</v>
      </c>
      <c r="C220" s="1" t="s">
        <v>32</v>
      </c>
      <c r="D220" s="1" t="s">
        <v>33</v>
      </c>
      <c r="E220" s="1" t="s">
        <v>331</v>
      </c>
      <c r="F220">
        <v>252.64</v>
      </c>
      <c r="I220" s="1" t="s">
        <v>0</v>
      </c>
      <c r="N220">
        <v>2023</v>
      </c>
      <c r="O220">
        <f>MONTH(VL[[#This Row],[Column1]])</f>
        <v>7</v>
      </c>
      <c r="P220" t="str">
        <f>IF(VL[[#This Row],[Account Name]]="Exchange Loss","Expense",VLOOKUP(VL[[#This Row],[Column3]],'Code'!B:D,2,FALSE))</f>
        <v>Expense</v>
      </c>
      <c r="Q220" t="str">
        <f>IF(AND(VL[[#This Row],[Column3]]="60040-00", VL[[#This Row],[Amount]]&gt;0),"Exchange Loss",VLOOKUP(VL[[#This Row],[Column3]],'Code'!B:D,3,FALSE))</f>
        <v>Depreciation</v>
      </c>
      <c r="R220" s="1">
        <f>VL[[#This Row],[Column6]]-VL[[#This Row],[Column7]]</f>
        <v>252.64</v>
      </c>
      <c r="S220" s="1" t="str">
        <f>VLOOKUP(VL[[#This Row],[Column3]],'Code'!B:E,4,FALSE)</f>
        <v>Out</v>
      </c>
    </row>
    <row r="221" spans="1:19" x14ac:dyDescent="0.25">
      <c r="A221">
        <v>45169</v>
      </c>
      <c r="B221" s="1" t="s">
        <v>338</v>
      </c>
      <c r="C221" s="1" t="s">
        <v>32</v>
      </c>
      <c r="D221" s="1" t="s">
        <v>33</v>
      </c>
      <c r="E221" s="1" t="s">
        <v>331</v>
      </c>
      <c r="F221">
        <v>252.64</v>
      </c>
      <c r="I221" s="1" t="s">
        <v>0</v>
      </c>
      <c r="N221">
        <v>2023</v>
      </c>
      <c r="O221">
        <f>MONTH(VL[[#This Row],[Column1]])</f>
        <v>8</v>
      </c>
      <c r="P221" t="str">
        <f>IF(VL[[#This Row],[Account Name]]="Exchange Loss","Expense",VLOOKUP(VL[[#This Row],[Column3]],'Code'!B:D,2,FALSE))</f>
        <v>Expense</v>
      </c>
      <c r="Q221" t="str">
        <f>IF(AND(VL[[#This Row],[Column3]]="60040-00", VL[[#This Row],[Amount]]&gt;0),"Exchange Loss",VLOOKUP(VL[[#This Row],[Column3]],'Code'!B:D,3,FALSE))</f>
        <v>Depreciation</v>
      </c>
      <c r="R221" s="1">
        <f>VL[[#This Row],[Column6]]-VL[[#This Row],[Column7]]</f>
        <v>252.64</v>
      </c>
      <c r="S221" s="1" t="str">
        <f>VLOOKUP(VL[[#This Row],[Column3]],'Code'!B:E,4,FALSE)</f>
        <v>Out</v>
      </c>
    </row>
    <row r="222" spans="1:19" x14ac:dyDescent="0.25">
      <c r="A222">
        <v>45199</v>
      </c>
      <c r="B222" s="1" t="s">
        <v>339</v>
      </c>
      <c r="C222" s="1" t="s">
        <v>32</v>
      </c>
      <c r="D222" s="1" t="s">
        <v>33</v>
      </c>
      <c r="E222" s="1" t="s">
        <v>331</v>
      </c>
      <c r="F222">
        <v>252.64</v>
      </c>
      <c r="I222" s="1" t="s">
        <v>0</v>
      </c>
      <c r="N222">
        <v>2023</v>
      </c>
      <c r="O222">
        <f>MONTH(VL[[#This Row],[Column1]])</f>
        <v>9</v>
      </c>
      <c r="P222" t="str">
        <f>IF(VL[[#This Row],[Account Name]]="Exchange Loss","Expense",VLOOKUP(VL[[#This Row],[Column3]],'Code'!B:D,2,FALSE))</f>
        <v>Expense</v>
      </c>
      <c r="Q222" t="str">
        <f>IF(AND(VL[[#This Row],[Column3]]="60040-00", VL[[#This Row],[Amount]]&gt;0),"Exchange Loss",VLOOKUP(VL[[#This Row],[Column3]],'Code'!B:D,3,FALSE))</f>
        <v>Depreciation</v>
      </c>
      <c r="R222" s="1">
        <f>VL[[#This Row],[Column6]]-VL[[#This Row],[Column7]]</f>
        <v>252.64</v>
      </c>
      <c r="S222" s="1" t="str">
        <f>VLOOKUP(VL[[#This Row],[Column3]],'Code'!B:E,4,FALSE)</f>
        <v>Out</v>
      </c>
    </row>
    <row r="223" spans="1:19" x14ac:dyDescent="0.25">
      <c r="A223">
        <v>45230</v>
      </c>
      <c r="B223" s="1" t="s">
        <v>340</v>
      </c>
      <c r="C223" s="1" t="s">
        <v>32</v>
      </c>
      <c r="D223" s="1" t="s">
        <v>33</v>
      </c>
      <c r="E223" s="1" t="s">
        <v>331</v>
      </c>
      <c r="F223">
        <v>252.64</v>
      </c>
      <c r="I223" s="1" t="s">
        <v>0</v>
      </c>
      <c r="N223">
        <v>2023</v>
      </c>
      <c r="O223">
        <f>MONTH(VL[[#This Row],[Column1]])</f>
        <v>10</v>
      </c>
      <c r="P223" t="str">
        <f>IF(VL[[#This Row],[Account Name]]="Exchange Loss","Expense",VLOOKUP(VL[[#This Row],[Column3]],'Code'!B:D,2,FALSE))</f>
        <v>Expense</v>
      </c>
      <c r="Q223" t="str">
        <f>IF(AND(VL[[#This Row],[Column3]]="60040-00", VL[[#This Row],[Amount]]&gt;0),"Exchange Loss",VLOOKUP(VL[[#This Row],[Column3]],'Code'!B:D,3,FALSE))</f>
        <v>Depreciation</v>
      </c>
      <c r="R223" s="1">
        <f>VL[[#This Row],[Column6]]-VL[[#This Row],[Column7]]</f>
        <v>252.64</v>
      </c>
      <c r="S223" s="1" t="str">
        <f>VLOOKUP(VL[[#This Row],[Column3]],'Code'!B:E,4,FALSE)</f>
        <v>Out</v>
      </c>
    </row>
    <row r="224" spans="1:19" x14ac:dyDescent="0.25">
      <c r="A224">
        <v>45260</v>
      </c>
      <c r="B224" s="1" t="s">
        <v>341</v>
      </c>
      <c r="C224" s="1" t="s">
        <v>32</v>
      </c>
      <c r="D224" s="1" t="s">
        <v>33</v>
      </c>
      <c r="E224" s="1" t="s">
        <v>331</v>
      </c>
      <c r="F224">
        <v>252.64</v>
      </c>
      <c r="I224" s="1" t="s">
        <v>0</v>
      </c>
      <c r="N224">
        <v>2023</v>
      </c>
      <c r="O224">
        <f>MONTH(VL[[#This Row],[Column1]])</f>
        <v>11</v>
      </c>
      <c r="P224" t="str">
        <f>IF(VL[[#This Row],[Account Name]]="Exchange Loss","Expense",VLOOKUP(VL[[#This Row],[Column3]],'Code'!B:D,2,FALSE))</f>
        <v>Expense</v>
      </c>
      <c r="Q224" t="str">
        <f>IF(AND(VL[[#This Row],[Column3]]="60040-00", VL[[#This Row],[Amount]]&gt;0),"Exchange Loss",VLOOKUP(VL[[#This Row],[Column3]],'Code'!B:D,3,FALSE))</f>
        <v>Depreciation</v>
      </c>
      <c r="R224" s="1">
        <f>VL[[#This Row],[Column6]]-VL[[#This Row],[Column7]]</f>
        <v>252.64</v>
      </c>
      <c r="S224" s="1" t="str">
        <f>VLOOKUP(VL[[#This Row],[Column3]],'Code'!B:E,4,FALSE)</f>
        <v>Out</v>
      </c>
    </row>
    <row r="225" spans="1:19" x14ac:dyDescent="0.25">
      <c r="A225">
        <v>45291</v>
      </c>
      <c r="B225" s="1" t="s">
        <v>342</v>
      </c>
      <c r="C225" s="1" t="s">
        <v>32</v>
      </c>
      <c r="D225" s="1" t="s">
        <v>33</v>
      </c>
      <c r="E225" s="1" t="s">
        <v>331</v>
      </c>
      <c r="F225">
        <v>252.64</v>
      </c>
      <c r="I225" s="1" t="s">
        <v>0</v>
      </c>
      <c r="N225">
        <v>2023</v>
      </c>
      <c r="O225">
        <f>MONTH(VL[[#This Row],[Column1]])</f>
        <v>12</v>
      </c>
      <c r="P225" t="str">
        <f>IF(VL[[#This Row],[Account Name]]="Exchange Loss","Expense",VLOOKUP(VL[[#This Row],[Column3]],'Code'!B:D,2,FALSE))</f>
        <v>Expense</v>
      </c>
      <c r="Q225" t="str">
        <f>IF(AND(VL[[#This Row],[Column3]]="60040-00", VL[[#This Row],[Amount]]&gt;0),"Exchange Loss",VLOOKUP(VL[[#This Row],[Column3]],'Code'!B:D,3,FALSE))</f>
        <v>Depreciation</v>
      </c>
      <c r="R225" s="1">
        <f>VL[[#This Row],[Column6]]-VL[[#This Row],[Column7]]</f>
        <v>252.64</v>
      </c>
      <c r="S225" s="1" t="str">
        <f>VLOOKUP(VL[[#This Row],[Column3]],'Code'!B:E,4,FALSE)</f>
        <v>Out</v>
      </c>
    </row>
    <row r="226" spans="1:19" x14ac:dyDescent="0.25">
      <c r="A226">
        <v>45322</v>
      </c>
      <c r="B226" s="1" t="s">
        <v>343</v>
      </c>
      <c r="C226" s="1" t="s">
        <v>32</v>
      </c>
      <c r="D226" s="1" t="s">
        <v>33</v>
      </c>
      <c r="E226" s="1" t="s">
        <v>344</v>
      </c>
      <c r="F226">
        <v>66.180000000000007</v>
      </c>
      <c r="I226" s="1" t="s">
        <v>0</v>
      </c>
      <c r="N226">
        <v>2024</v>
      </c>
      <c r="O226">
        <f>MONTH(VL[[#This Row],[Column1]])</f>
        <v>1</v>
      </c>
      <c r="P226" t="str">
        <f>IF(VL[[#This Row],[Account Name]]="Exchange Loss","Expense",VLOOKUP(VL[[#This Row],[Column3]],'Code'!B:D,2,FALSE))</f>
        <v>Expense</v>
      </c>
      <c r="Q226" t="str">
        <f>IF(AND(VL[[#This Row],[Column3]]="60040-00", VL[[#This Row],[Amount]]&gt;0),"Exchange Loss",VLOOKUP(VL[[#This Row],[Column3]],'Code'!B:D,3,FALSE))</f>
        <v>Depreciation</v>
      </c>
      <c r="R226" s="1">
        <f>VL[[#This Row],[Column6]]-VL[[#This Row],[Column7]]</f>
        <v>66.180000000000007</v>
      </c>
      <c r="S226" s="1" t="str">
        <f>VLOOKUP(VL[[#This Row],[Column3]],'Code'!B:E,4,FALSE)</f>
        <v>Out</v>
      </c>
    </row>
    <row r="227" spans="1:19" x14ac:dyDescent="0.25">
      <c r="A227">
        <v>45351</v>
      </c>
      <c r="B227" s="1" t="s">
        <v>345</v>
      </c>
      <c r="C227" s="1" t="s">
        <v>32</v>
      </c>
      <c r="D227" s="1" t="s">
        <v>33</v>
      </c>
      <c r="E227" s="1" t="s">
        <v>344</v>
      </c>
      <c r="F227">
        <v>65.56</v>
      </c>
      <c r="I227" s="1" t="s">
        <v>0</v>
      </c>
      <c r="N227">
        <v>2024</v>
      </c>
      <c r="O227">
        <f>MONTH(VL[[#This Row],[Column1]])</f>
        <v>2</v>
      </c>
      <c r="P227" t="str">
        <f>IF(VL[[#This Row],[Account Name]]="Exchange Loss","Expense",VLOOKUP(VL[[#This Row],[Column3]],'Code'!B:D,2,FALSE))</f>
        <v>Expense</v>
      </c>
      <c r="Q227" t="str">
        <f>IF(AND(VL[[#This Row],[Column3]]="60040-00", VL[[#This Row],[Amount]]&gt;0),"Exchange Loss",VLOOKUP(VL[[#This Row],[Column3]],'Code'!B:D,3,FALSE))</f>
        <v>Depreciation</v>
      </c>
      <c r="R227" s="1">
        <f>VL[[#This Row],[Column6]]-VL[[#This Row],[Column7]]</f>
        <v>65.56</v>
      </c>
      <c r="S227" s="1" t="str">
        <f>VLOOKUP(VL[[#This Row],[Column3]],'Code'!B:E,4,FALSE)</f>
        <v>Out</v>
      </c>
    </row>
    <row r="228" spans="1:19" x14ac:dyDescent="0.25">
      <c r="A228">
        <v>45382</v>
      </c>
      <c r="B228" s="1" t="s">
        <v>346</v>
      </c>
      <c r="C228" s="1" t="s">
        <v>32</v>
      </c>
      <c r="D228" s="1" t="s">
        <v>33</v>
      </c>
      <c r="E228" s="1" t="s">
        <v>344</v>
      </c>
      <c r="F228">
        <v>65.56</v>
      </c>
      <c r="I228" s="1" t="s">
        <v>0</v>
      </c>
      <c r="N228">
        <v>2024</v>
      </c>
      <c r="O228">
        <f>MONTH(VL[[#This Row],[Column1]])</f>
        <v>3</v>
      </c>
      <c r="P228" t="str">
        <f>IF(VL[[#This Row],[Account Name]]="Exchange Loss","Expense",VLOOKUP(VL[[#This Row],[Column3]],'Code'!B:D,2,FALSE))</f>
        <v>Expense</v>
      </c>
      <c r="Q228" t="str">
        <f>IF(AND(VL[[#This Row],[Column3]]="60040-00", VL[[#This Row],[Amount]]&gt;0),"Exchange Loss",VLOOKUP(VL[[#This Row],[Column3]],'Code'!B:D,3,FALSE))</f>
        <v>Depreciation</v>
      </c>
      <c r="R228" s="1">
        <f>VL[[#This Row],[Column6]]-VL[[#This Row],[Column7]]</f>
        <v>65.56</v>
      </c>
      <c r="S228" s="1" t="str">
        <f>VLOOKUP(VL[[#This Row],[Column3]],'Code'!B:E,4,FALSE)</f>
        <v>Out</v>
      </c>
    </row>
    <row r="229" spans="1:19" x14ac:dyDescent="0.25">
      <c r="A229">
        <v>45412</v>
      </c>
      <c r="B229" s="1" t="s">
        <v>347</v>
      </c>
      <c r="C229" s="1" t="s">
        <v>32</v>
      </c>
      <c r="D229" s="1" t="s">
        <v>33</v>
      </c>
      <c r="E229" s="1" t="s">
        <v>344</v>
      </c>
      <c r="F229">
        <v>65.56</v>
      </c>
      <c r="I229" s="1" t="s">
        <v>0</v>
      </c>
      <c r="N229">
        <v>2024</v>
      </c>
      <c r="O229">
        <f>MONTH(VL[[#This Row],[Column1]])</f>
        <v>4</v>
      </c>
      <c r="P229" t="str">
        <f>IF(VL[[#This Row],[Account Name]]="Exchange Loss","Expense",VLOOKUP(VL[[#This Row],[Column3]],'Code'!B:D,2,FALSE))</f>
        <v>Expense</v>
      </c>
      <c r="Q229" t="str">
        <f>IF(AND(VL[[#This Row],[Column3]]="60040-00", VL[[#This Row],[Amount]]&gt;0),"Exchange Loss",VLOOKUP(VL[[#This Row],[Column3]],'Code'!B:D,3,FALSE))</f>
        <v>Depreciation</v>
      </c>
      <c r="R229" s="1">
        <f>VL[[#This Row],[Column6]]-VL[[#This Row],[Column7]]</f>
        <v>65.56</v>
      </c>
      <c r="S229" s="1" t="str">
        <f>VLOOKUP(VL[[#This Row],[Column3]],'Code'!B:E,4,FALSE)</f>
        <v>Out</v>
      </c>
    </row>
    <row r="230" spans="1:19" x14ac:dyDescent="0.25">
      <c r="A230">
        <v>45443</v>
      </c>
      <c r="B230" s="1" t="s">
        <v>348</v>
      </c>
      <c r="C230" s="1" t="s">
        <v>32</v>
      </c>
      <c r="D230" s="1" t="s">
        <v>33</v>
      </c>
      <c r="E230" s="1" t="s">
        <v>344</v>
      </c>
      <c r="F230">
        <v>65.56</v>
      </c>
      <c r="I230" s="1" t="s">
        <v>0</v>
      </c>
      <c r="N230">
        <v>2024</v>
      </c>
      <c r="O230">
        <f>MONTH(VL[[#This Row],[Column1]])</f>
        <v>5</v>
      </c>
      <c r="P230" t="str">
        <f>IF(VL[[#This Row],[Account Name]]="Exchange Loss","Expense",VLOOKUP(VL[[#This Row],[Column3]],'Code'!B:D,2,FALSE))</f>
        <v>Expense</v>
      </c>
      <c r="Q230" t="str">
        <f>IF(AND(VL[[#This Row],[Column3]]="60040-00", VL[[#This Row],[Amount]]&gt;0),"Exchange Loss",VLOOKUP(VL[[#This Row],[Column3]],'Code'!B:D,3,FALSE))</f>
        <v>Depreciation</v>
      </c>
      <c r="R230" s="1">
        <f>VL[[#This Row],[Column6]]-VL[[#This Row],[Column7]]</f>
        <v>65.56</v>
      </c>
      <c r="S230" s="1" t="str">
        <f>VLOOKUP(VL[[#This Row],[Column3]],'Code'!B:E,4,FALSE)</f>
        <v>Out</v>
      </c>
    </row>
    <row r="231" spans="1:19" x14ac:dyDescent="0.25">
      <c r="A231">
        <v>45473</v>
      </c>
      <c r="B231" s="1" t="s">
        <v>349</v>
      </c>
      <c r="C231" s="1" t="s">
        <v>32</v>
      </c>
      <c r="D231" s="1" t="s">
        <v>33</v>
      </c>
      <c r="E231" s="1" t="s">
        <v>344</v>
      </c>
      <c r="F231">
        <v>65.56</v>
      </c>
      <c r="I231" s="1" t="s">
        <v>0</v>
      </c>
      <c r="N231">
        <v>2024</v>
      </c>
      <c r="O231">
        <f>MONTH(VL[[#This Row],[Column1]])</f>
        <v>6</v>
      </c>
      <c r="P231" t="str">
        <f>IF(VL[[#This Row],[Account Name]]="Exchange Loss","Expense",VLOOKUP(VL[[#This Row],[Column3]],'Code'!B:D,2,FALSE))</f>
        <v>Expense</v>
      </c>
      <c r="Q231" t="str">
        <f>IF(AND(VL[[#This Row],[Column3]]="60040-00", VL[[#This Row],[Amount]]&gt;0),"Exchange Loss",VLOOKUP(VL[[#This Row],[Column3]],'Code'!B:D,3,FALSE))</f>
        <v>Depreciation</v>
      </c>
      <c r="R231" s="1">
        <f>VL[[#This Row],[Column6]]-VL[[#This Row],[Column7]]</f>
        <v>65.56</v>
      </c>
      <c r="S231" s="1" t="str">
        <f>VLOOKUP(VL[[#This Row],[Column3]],'Code'!B:E,4,FALSE)</f>
        <v>Out</v>
      </c>
    </row>
    <row r="232" spans="1:19" x14ac:dyDescent="0.25">
      <c r="A232">
        <v>45504</v>
      </c>
      <c r="B232" s="1" t="s">
        <v>350</v>
      </c>
      <c r="C232" s="1" t="s">
        <v>32</v>
      </c>
      <c r="D232" s="1" t="s">
        <v>33</v>
      </c>
      <c r="E232" s="1" t="s">
        <v>344</v>
      </c>
      <c r="F232">
        <v>65.56</v>
      </c>
      <c r="I232" s="1" t="s">
        <v>0</v>
      </c>
      <c r="N232">
        <v>2024</v>
      </c>
      <c r="O232">
        <f>MONTH(VL[[#This Row],[Column1]])</f>
        <v>7</v>
      </c>
      <c r="P232" t="str">
        <f>IF(VL[[#This Row],[Account Name]]="Exchange Loss","Expense",VLOOKUP(VL[[#This Row],[Column3]],'Code'!B:D,2,FALSE))</f>
        <v>Expense</v>
      </c>
      <c r="Q232" t="str">
        <f>IF(AND(VL[[#This Row],[Column3]]="60040-00", VL[[#This Row],[Amount]]&gt;0),"Exchange Loss",VLOOKUP(VL[[#This Row],[Column3]],'Code'!B:D,3,FALSE))</f>
        <v>Depreciation</v>
      </c>
      <c r="R232" s="1">
        <f>VL[[#This Row],[Column6]]-VL[[#This Row],[Column7]]</f>
        <v>65.56</v>
      </c>
      <c r="S232" s="1" t="str">
        <f>VLOOKUP(VL[[#This Row],[Column3]],'Code'!B:E,4,FALSE)</f>
        <v>Out</v>
      </c>
    </row>
    <row r="233" spans="1:19" x14ac:dyDescent="0.25">
      <c r="A233">
        <v>45535</v>
      </c>
      <c r="B233" s="1" t="s">
        <v>351</v>
      </c>
      <c r="C233" s="1" t="s">
        <v>32</v>
      </c>
      <c r="D233" s="1" t="s">
        <v>33</v>
      </c>
      <c r="E233" s="1" t="s">
        <v>344</v>
      </c>
      <c r="F233">
        <v>65.56</v>
      </c>
      <c r="I233" s="1" t="s">
        <v>0</v>
      </c>
      <c r="N233">
        <v>2024</v>
      </c>
      <c r="O233">
        <f>MONTH(VL[[#This Row],[Column1]])</f>
        <v>8</v>
      </c>
      <c r="P233" t="str">
        <f>IF(VL[[#This Row],[Account Name]]="Exchange Loss","Expense",VLOOKUP(VL[[#This Row],[Column3]],'Code'!B:D,2,FALSE))</f>
        <v>Expense</v>
      </c>
      <c r="Q233" t="str">
        <f>IF(AND(VL[[#This Row],[Column3]]="60040-00", VL[[#This Row],[Amount]]&gt;0),"Exchange Loss",VLOOKUP(VL[[#This Row],[Column3]],'Code'!B:D,3,FALSE))</f>
        <v>Depreciation</v>
      </c>
      <c r="R233" s="1">
        <f>VL[[#This Row],[Column6]]-VL[[#This Row],[Column7]]</f>
        <v>65.56</v>
      </c>
      <c r="S233" s="1" t="str">
        <f>VLOOKUP(VL[[#This Row],[Column3]],'Code'!B:E,4,FALSE)</f>
        <v>Out</v>
      </c>
    </row>
    <row r="234" spans="1:19" x14ac:dyDescent="0.25">
      <c r="A234">
        <v>45565</v>
      </c>
      <c r="B234" s="1" t="s">
        <v>352</v>
      </c>
      <c r="C234" s="1" t="s">
        <v>32</v>
      </c>
      <c r="D234" s="1" t="s">
        <v>33</v>
      </c>
      <c r="E234" s="1" t="s">
        <v>344</v>
      </c>
      <c r="F234">
        <v>65.56</v>
      </c>
      <c r="I234" s="1" t="s">
        <v>0</v>
      </c>
      <c r="N234">
        <v>2024</v>
      </c>
      <c r="O234">
        <f>MONTH(VL[[#This Row],[Column1]])</f>
        <v>9</v>
      </c>
      <c r="P234" t="str">
        <f>IF(VL[[#This Row],[Account Name]]="Exchange Loss","Expense",VLOOKUP(VL[[#This Row],[Column3]],'Code'!B:D,2,FALSE))</f>
        <v>Expense</v>
      </c>
      <c r="Q234" t="str">
        <f>IF(AND(VL[[#This Row],[Column3]]="60040-00", VL[[#This Row],[Amount]]&gt;0),"Exchange Loss",VLOOKUP(VL[[#This Row],[Column3]],'Code'!B:D,3,FALSE))</f>
        <v>Depreciation</v>
      </c>
      <c r="R234" s="1">
        <f>VL[[#This Row],[Column6]]-VL[[#This Row],[Column7]]</f>
        <v>65.56</v>
      </c>
      <c r="S234" s="1" t="str">
        <f>VLOOKUP(VL[[#This Row],[Column3]],'Code'!B:E,4,FALSE)</f>
        <v>Out</v>
      </c>
    </row>
    <row r="235" spans="1:19" x14ac:dyDescent="0.25">
      <c r="A235">
        <v>45596</v>
      </c>
      <c r="B235" s="1" t="s">
        <v>353</v>
      </c>
      <c r="C235" s="1" t="s">
        <v>32</v>
      </c>
      <c r="D235" s="1" t="s">
        <v>33</v>
      </c>
      <c r="E235" s="1" t="s">
        <v>344</v>
      </c>
      <c r="F235">
        <v>65.56</v>
      </c>
      <c r="I235" s="1" t="s">
        <v>0</v>
      </c>
      <c r="N235">
        <v>2024</v>
      </c>
      <c r="O235">
        <f>MONTH(VL[[#This Row],[Column1]])</f>
        <v>10</v>
      </c>
      <c r="P235" t="str">
        <f>IF(VL[[#This Row],[Account Name]]="Exchange Loss","Expense",VLOOKUP(VL[[#This Row],[Column3]],'Code'!B:D,2,FALSE))</f>
        <v>Expense</v>
      </c>
      <c r="Q235" t="str">
        <f>IF(AND(VL[[#This Row],[Column3]]="60040-00", VL[[#This Row],[Amount]]&gt;0),"Exchange Loss",VLOOKUP(VL[[#This Row],[Column3]],'Code'!B:D,3,FALSE))</f>
        <v>Depreciation</v>
      </c>
      <c r="R235" s="1">
        <f>VL[[#This Row],[Column6]]-VL[[#This Row],[Column7]]</f>
        <v>65.56</v>
      </c>
      <c r="S235" s="1" t="str">
        <f>VLOOKUP(VL[[#This Row],[Column3]],'Code'!B:E,4,FALSE)</f>
        <v>Out</v>
      </c>
    </row>
    <row r="236" spans="1:19" x14ac:dyDescent="0.25">
      <c r="A236">
        <v>45626</v>
      </c>
      <c r="B236" s="1" t="s">
        <v>354</v>
      </c>
      <c r="C236" s="1" t="s">
        <v>32</v>
      </c>
      <c r="D236" s="1" t="s">
        <v>33</v>
      </c>
      <c r="E236" s="1" t="s">
        <v>344</v>
      </c>
      <c r="F236">
        <v>65.56</v>
      </c>
      <c r="I236" s="1" t="s">
        <v>0</v>
      </c>
      <c r="N236">
        <v>2024</v>
      </c>
      <c r="O236">
        <f>MONTH(VL[[#This Row],[Column1]])</f>
        <v>11</v>
      </c>
      <c r="P236" t="str">
        <f>IF(VL[[#This Row],[Account Name]]="Exchange Loss","Expense",VLOOKUP(VL[[#This Row],[Column3]],'Code'!B:D,2,FALSE))</f>
        <v>Expense</v>
      </c>
      <c r="Q236" t="str">
        <f>IF(AND(VL[[#This Row],[Column3]]="60040-00", VL[[#This Row],[Amount]]&gt;0),"Exchange Loss",VLOOKUP(VL[[#This Row],[Column3]],'Code'!B:D,3,FALSE))</f>
        <v>Depreciation</v>
      </c>
      <c r="R236" s="1">
        <f>VL[[#This Row],[Column6]]-VL[[#This Row],[Column7]]</f>
        <v>65.56</v>
      </c>
      <c r="S236" s="1" t="str">
        <f>VLOOKUP(VL[[#This Row],[Column3]],'Code'!B:E,4,FALSE)</f>
        <v>Out</v>
      </c>
    </row>
    <row r="237" spans="1:19" x14ac:dyDescent="0.25">
      <c r="A237">
        <v>45657</v>
      </c>
      <c r="B237" s="1" t="s">
        <v>355</v>
      </c>
      <c r="C237" s="1" t="s">
        <v>32</v>
      </c>
      <c r="D237" s="1" t="s">
        <v>33</v>
      </c>
      <c r="E237" s="1" t="s">
        <v>344</v>
      </c>
      <c r="F237">
        <v>65.56</v>
      </c>
      <c r="I237" s="1" t="s">
        <v>0</v>
      </c>
      <c r="N237">
        <v>2024</v>
      </c>
      <c r="O237">
        <f>MONTH(VL[[#This Row],[Column1]])</f>
        <v>12</v>
      </c>
      <c r="P237" t="str">
        <f>IF(VL[[#This Row],[Account Name]]="Exchange Loss","Expense",VLOOKUP(VL[[#This Row],[Column3]],'Code'!B:D,2,FALSE))</f>
        <v>Expense</v>
      </c>
      <c r="Q237" t="str">
        <f>IF(AND(VL[[#This Row],[Column3]]="60040-00", VL[[#This Row],[Amount]]&gt;0),"Exchange Loss",VLOOKUP(VL[[#This Row],[Column3]],'Code'!B:D,3,FALSE))</f>
        <v>Depreciation</v>
      </c>
      <c r="R237" s="1">
        <f>VL[[#This Row],[Column6]]-VL[[#This Row],[Column7]]</f>
        <v>65.56</v>
      </c>
      <c r="S237" s="1" t="str">
        <f>VLOOKUP(VL[[#This Row],[Column3]],'Code'!B:E,4,FALSE)</f>
        <v>Out</v>
      </c>
    </row>
    <row r="238" spans="1:19" x14ac:dyDescent="0.25">
      <c r="A238">
        <v>44992</v>
      </c>
      <c r="B238" s="1" t="s">
        <v>356</v>
      </c>
      <c r="C238" s="1" t="s">
        <v>5</v>
      </c>
      <c r="D238" s="1" t="s">
        <v>3385</v>
      </c>
      <c r="E238" s="1" t="s">
        <v>3443</v>
      </c>
      <c r="F238">
        <v>49.62</v>
      </c>
      <c r="I238" s="1" t="s">
        <v>0</v>
      </c>
      <c r="N238">
        <v>2023</v>
      </c>
      <c r="O238">
        <f>MONTH(VL[[#This Row],[Column1]])</f>
        <v>3</v>
      </c>
      <c r="P238" t="str">
        <f>IF(VL[[#This Row],[Account Name]]="Exchange Loss","Expense",VLOOKUP(VL[[#This Row],[Column3]],'Code'!B:D,2,FALSE))</f>
        <v>Expense</v>
      </c>
      <c r="Q238" t="str">
        <f>IF(AND(VL[[#This Row],[Column3]]="60040-00", VL[[#This Row],[Amount]]&gt;0),"Exchange Loss",VLOOKUP(VL[[#This Row],[Column3]],'Code'!B:D,3,FALSE))</f>
        <v>Bank Charge</v>
      </c>
      <c r="R238" s="1">
        <f>VL[[#This Row],[Column6]]-VL[[#This Row],[Column7]]</f>
        <v>49.62</v>
      </c>
      <c r="S238" s="1">
        <f>VLOOKUP(VL[[#This Row],[Column3]],'Code'!B:E,4,FALSE)</f>
        <v>0</v>
      </c>
    </row>
    <row r="239" spans="1:19" x14ac:dyDescent="0.25">
      <c r="A239">
        <v>44992</v>
      </c>
      <c r="B239" s="1" t="s">
        <v>356</v>
      </c>
      <c r="C239" s="1" t="s">
        <v>4</v>
      </c>
      <c r="D239" s="1" t="s">
        <v>3381</v>
      </c>
      <c r="E239" s="1" t="s">
        <v>3444</v>
      </c>
      <c r="F239">
        <v>1893.83</v>
      </c>
      <c r="I239" s="1" t="s">
        <v>0</v>
      </c>
      <c r="N239">
        <v>2023</v>
      </c>
      <c r="O239">
        <f>MONTH(VL[[#This Row],[Column1]])</f>
        <v>3</v>
      </c>
      <c r="P239" t="str">
        <f>IF(VL[[#This Row],[Account Name]]="Exchange Loss","Expense",VLOOKUP(VL[[#This Row],[Column3]],'Code'!B:D,2,FALSE))</f>
        <v>Expense</v>
      </c>
      <c r="Q239" t="str">
        <f>IF(AND(VL[[#This Row],[Column3]]="60040-00", VL[[#This Row],[Amount]]&gt;0),"Exchange Loss",VLOOKUP(VL[[#This Row],[Column3]],'Code'!B:D,3,FALSE))</f>
        <v>Tax Expense</v>
      </c>
      <c r="R239" s="1">
        <f>VL[[#This Row],[Column6]]-VL[[#This Row],[Column7]]</f>
        <v>1893.83</v>
      </c>
      <c r="S239" s="1" t="str">
        <f>VLOOKUP(VL[[#This Row],[Column3]],'Code'!B:E,4,FALSE)</f>
        <v>Out</v>
      </c>
    </row>
    <row r="240" spans="1:19" x14ac:dyDescent="0.25">
      <c r="A240">
        <v>44992</v>
      </c>
      <c r="B240" s="1" t="s">
        <v>356</v>
      </c>
      <c r="C240" s="1" t="s">
        <v>6</v>
      </c>
      <c r="D240" s="1" t="s">
        <v>3383</v>
      </c>
      <c r="E240" s="1" t="s">
        <v>3445</v>
      </c>
      <c r="F240">
        <v>156</v>
      </c>
      <c r="I240" s="1" t="s">
        <v>0</v>
      </c>
      <c r="N240">
        <v>2023</v>
      </c>
      <c r="O240">
        <f>MONTH(VL[[#This Row],[Column1]])</f>
        <v>3</v>
      </c>
      <c r="P240" t="str">
        <f>IF(VL[[#This Row],[Account Name]]="Exchange Loss","Expense",VLOOKUP(VL[[#This Row],[Column3]],'Code'!B:D,2,FALSE))</f>
        <v>Expense</v>
      </c>
      <c r="Q240" t="str">
        <f>IF(AND(VL[[#This Row],[Column3]]="60040-00", VL[[#This Row],[Amount]]&gt;0),"Exchange Loss",VLOOKUP(VL[[#This Row],[Column3]],'Code'!B:D,3,FALSE))</f>
        <v>Exchange Loss</v>
      </c>
      <c r="R240" s="1">
        <f>VL[[#This Row],[Column6]]-VL[[#This Row],[Column7]]</f>
        <v>156</v>
      </c>
      <c r="S240" s="1" t="str">
        <f>VLOOKUP(VL[[#This Row],[Column3]],'Code'!B:E,4,FALSE)</f>
        <v>Out</v>
      </c>
    </row>
    <row r="241" spans="1:19" x14ac:dyDescent="0.25">
      <c r="A241">
        <v>45001</v>
      </c>
      <c r="B241" s="1" t="s">
        <v>357</v>
      </c>
      <c r="C241" s="1" t="s">
        <v>50</v>
      </c>
      <c r="D241" s="1" t="s">
        <v>51</v>
      </c>
      <c r="E241" s="1" t="s">
        <v>358</v>
      </c>
      <c r="F241">
        <v>4845</v>
      </c>
      <c r="I241" s="1" t="s">
        <v>0</v>
      </c>
      <c r="N241">
        <v>2023</v>
      </c>
      <c r="O241">
        <f>MONTH(VL[[#This Row],[Column1]])</f>
        <v>3</v>
      </c>
      <c r="P241" t="str">
        <f>IF(VL[[#This Row],[Account Name]]="Exchange Loss","Expense",VLOOKUP(VL[[#This Row],[Column3]],'Code'!B:D,2,FALSE))</f>
        <v>Expense</v>
      </c>
      <c r="Q241" t="str">
        <f>IF(AND(VL[[#This Row],[Column3]]="60040-00", VL[[#This Row],[Amount]]&gt;0),"Exchange Loss",VLOOKUP(VL[[#This Row],[Column3]],'Code'!B:D,3,FALSE))</f>
        <v>Entertainment</v>
      </c>
      <c r="R241" s="1">
        <f>VL[[#This Row],[Column6]]-VL[[#This Row],[Column7]]</f>
        <v>4845</v>
      </c>
      <c r="S241" s="1">
        <f>VLOOKUP(VL[[#This Row],[Column3]],'Code'!B:E,4,FALSE)</f>
        <v>0</v>
      </c>
    </row>
    <row r="242" spans="1:19" x14ac:dyDescent="0.25">
      <c r="A242">
        <v>45002</v>
      </c>
      <c r="B242" s="1" t="s">
        <v>359</v>
      </c>
      <c r="C242" s="1" t="s">
        <v>26</v>
      </c>
      <c r="D242" s="1" t="s">
        <v>27</v>
      </c>
      <c r="E242" s="1" t="s">
        <v>360</v>
      </c>
      <c r="F242">
        <v>6120</v>
      </c>
      <c r="I242" s="1" t="s">
        <v>0</v>
      </c>
      <c r="N242">
        <v>2023</v>
      </c>
      <c r="O242">
        <f>MONTH(VL[[#This Row],[Column1]])</f>
        <v>3</v>
      </c>
      <c r="P242" t="str">
        <f>IF(VL[[#This Row],[Account Name]]="Exchange Loss","Expense",VLOOKUP(VL[[#This Row],[Column3]],'Code'!B:D,2,FALSE))</f>
        <v>Expense</v>
      </c>
      <c r="Q242" t="str">
        <f>IF(AND(VL[[#This Row],[Column3]]="60040-00", VL[[#This Row],[Amount]]&gt;0),"Exchange Loss",VLOOKUP(VL[[#This Row],[Column3]],'Code'!B:D,3,FALSE))</f>
        <v>Sundry Expense</v>
      </c>
      <c r="R242" s="1">
        <f>VL[[#This Row],[Column6]]-VL[[#This Row],[Column7]]</f>
        <v>6120</v>
      </c>
      <c r="S242" s="1">
        <f>VLOOKUP(VL[[#This Row],[Column3]],'Code'!B:E,4,FALSE)</f>
        <v>0</v>
      </c>
    </row>
    <row r="243" spans="1:19" x14ac:dyDescent="0.25">
      <c r="A243">
        <v>45005</v>
      </c>
      <c r="B243" s="1" t="s">
        <v>361</v>
      </c>
      <c r="C243" s="1" t="s">
        <v>24</v>
      </c>
      <c r="D243" s="1" t="s">
        <v>3394</v>
      </c>
      <c r="E243" s="1" t="s">
        <v>362</v>
      </c>
      <c r="F243">
        <v>488</v>
      </c>
      <c r="I243" s="1" t="s">
        <v>0</v>
      </c>
      <c r="N243">
        <v>2023</v>
      </c>
      <c r="O243">
        <f>MONTH(VL[[#This Row],[Column1]])</f>
        <v>3</v>
      </c>
      <c r="P243" t="str">
        <f>IF(VL[[#This Row],[Account Name]]="Exchange Loss","Expense",VLOOKUP(VL[[#This Row],[Column3]],'Code'!B:D,2,FALSE))</f>
        <v>Expense</v>
      </c>
      <c r="Q243" t="str">
        <f>IF(AND(VL[[#This Row],[Column3]]="60040-00", VL[[#This Row],[Amount]]&gt;0),"Exchange Loss",VLOOKUP(VL[[#This Row],[Column3]],'Code'!B:D,3,FALSE))</f>
        <v>Travelling Fee</v>
      </c>
      <c r="R243" s="1">
        <f>VL[[#This Row],[Column6]]-VL[[#This Row],[Column7]]</f>
        <v>488</v>
      </c>
      <c r="S243" s="1">
        <f>VLOOKUP(VL[[#This Row],[Column3]],'Code'!B:E,4,FALSE)</f>
        <v>0</v>
      </c>
    </row>
    <row r="244" spans="1:19" x14ac:dyDescent="0.25">
      <c r="A244">
        <v>45002</v>
      </c>
      <c r="B244" s="1" t="s">
        <v>363</v>
      </c>
      <c r="C244" s="1" t="s">
        <v>5</v>
      </c>
      <c r="D244" s="1" t="s">
        <v>3385</v>
      </c>
      <c r="E244" s="1" t="s">
        <v>3446</v>
      </c>
      <c r="F244">
        <v>60</v>
      </c>
      <c r="I244" s="1" t="s">
        <v>0</v>
      </c>
      <c r="N244">
        <v>2023</v>
      </c>
      <c r="O244">
        <f>MONTH(VL[[#This Row],[Column1]])</f>
        <v>3</v>
      </c>
      <c r="P244" t="str">
        <f>IF(VL[[#This Row],[Account Name]]="Exchange Loss","Expense",VLOOKUP(VL[[#This Row],[Column3]],'Code'!B:D,2,FALSE))</f>
        <v>Expense</v>
      </c>
      <c r="Q244" t="str">
        <f>IF(AND(VL[[#This Row],[Column3]]="60040-00", VL[[#This Row],[Amount]]&gt;0),"Exchange Loss",VLOOKUP(VL[[#This Row],[Column3]],'Code'!B:D,3,FALSE))</f>
        <v>Bank Charge</v>
      </c>
      <c r="R244" s="1">
        <f>VL[[#This Row],[Column6]]-VL[[#This Row],[Column7]]</f>
        <v>60</v>
      </c>
      <c r="S244" s="1">
        <f>VLOOKUP(VL[[#This Row],[Column3]],'Code'!B:E,4,FALSE)</f>
        <v>0</v>
      </c>
    </row>
    <row r="245" spans="1:19" x14ac:dyDescent="0.25">
      <c r="A245">
        <v>45002</v>
      </c>
      <c r="B245" s="1" t="s">
        <v>363</v>
      </c>
      <c r="C245" s="1" t="s">
        <v>46</v>
      </c>
      <c r="D245" s="1" t="s">
        <v>148</v>
      </c>
      <c r="E245" s="1" t="s">
        <v>364</v>
      </c>
      <c r="F245">
        <v>11816.96</v>
      </c>
      <c r="I245" s="1" t="s">
        <v>0</v>
      </c>
      <c r="N245">
        <v>2023</v>
      </c>
      <c r="O245">
        <f>MONTH(VL[[#This Row],[Column1]])</f>
        <v>3</v>
      </c>
      <c r="P245" t="str">
        <f>IF(VL[[#This Row],[Account Name]]="Exchange Loss","Expense",VLOOKUP(VL[[#This Row],[Column3]],'Code'!B:D,2,FALSE))</f>
        <v>Expense</v>
      </c>
      <c r="Q245" t="str">
        <f>IF(AND(VL[[#This Row],[Column3]]="60040-00", VL[[#This Row],[Amount]]&gt;0),"Exchange Loss",VLOOKUP(VL[[#This Row],[Column3]],'Code'!B:D,3,FALSE))</f>
        <v>Tax Expense</v>
      </c>
      <c r="R245" s="1">
        <f>VL[[#This Row],[Column6]]-VL[[#This Row],[Column7]]</f>
        <v>11816.96</v>
      </c>
      <c r="S245" s="1" t="str">
        <f>VLOOKUP(VL[[#This Row],[Column3]],'Code'!B:E,4,FALSE)</f>
        <v>Out</v>
      </c>
    </row>
    <row r="246" spans="1:19" x14ac:dyDescent="0.25">
      <c r="A246">
        <v>45002</v>
      </c>
      <c r="B246" s="1" t="s">
        <v>363</v>
      </c>
      <c r="C246" s="1" t="s">
        <v>6</v>
      </c>
      <c r="D246" s="1" t="s">
        <v>3383</v>
      </c>
      <c r="E246" s="1" t="s">
        <v>3447</v>
      </c>
      <c r="F246">
        <v>9380.7800000000007</v>
      </c>
      <c r="I246" s="1" t="s">
        <v>0</v>
      </c>
      <c r="N246">
        <v>2023</v>
      </c>
      <c r="O246">
        <f>MONTH(VL[[#This Row],[Column1]])</f>
        <v>3</v>
      </c>
      <c r="P246" t="str">
        <f>IF(VL[[#This Row],[Account Name]]="Exchange Loss","Expense",VLOOKUP(VL[[#This Row],[Column3]],'Code'!B:D,2,FALSE))</f>
        <v>Expense</v>
      </c>
      <c r="Q246" t="str">
        <f>IF(AND(VL[[#This Row],[Column3]]="60040-00", VL[[#This Row],[Amount]]&gt;0),"Exchange Loss",VLOOKUP(VL[[#This Row],[Column3]],'Code'!B:D,3,FALSE))</f>
        <v>Exchange Loss</v>
      </c>
      <c r="R246" s="1">
        <f>VL[[#This Row],[Column6]]-VL[[#This Row],[Column7]]</f>
        <v>9380.7800000000007</v>
      </c>
      <c r="S246" s="1" t="str">
        <f>VLOOKUP(VL[[#This Row],[Column3]],'Code'!B:E,4,FALSE)</f>
        <v>Out</v>
      </c>
    </row>
    <row r="247" spans="1:19" x14ac:dyDescent="0.25">
      <c r="A247">
        <v>45006</v>
      </c>
      <c r="B247" s="1" t="s">
        <v>365</v>
      </c>
      <c r="C247" s="1" t="s">
        <v>5</v>
      </c>
      <c r="D247" s="1" t="s">
        <v>3385</v>
      </c>
      <c r="E247" s="1" t="s">
        <v>3448</v>
      </c>
      <c r="F247">
        <v>49.49</v>
      </c>
      <c r="I247" s="1" t="s">
        <v>0</v>
      </c>
      <c r="N247">
        <v>2023</v>
      </c>
      <c r="O247">
        <f>MONTH(VL[[#This Row],[Column1]])</f>
        <v>3</v>
      </c>
      <c r="P247" t="str">
        <f>IF(VL[[#This Row],[Account Name]]="Exchange Loss","Expense",VLOOKUP(VL[[#This Row],[Column3]],'Code'!B:D,2,FALSE))</f>
        <v>Expense</v>
      </c>
      <c r="Q247" t="str">
        <f>IF(AND(VL[[#This Row],[Column3]]="60040-00", VL[[#This Row],[Amount]]&gt;0),"Exchange Loss",VLOOKUP(VL[[#This Row],[Column3]],'Code'!B:D,3,FALSE))</f>
        <v>Bank Charge</v>
      </c>
      <c r="R247" s="1">
        <f>VL[[#This Row],[Column6]]-VL[[#This Row],[Column7]]</f>
        <v>49.49</v>
      </c>
      <c r="S247" s="1">
        <f>VLOOKUP(VL[[#This Row],[Column3]],'Code'!B:E,4,FALSE)</f>
        <v>0</v>
      </c>
    </row>
    <row r="248" spans="1:19" x14ac:dyDescent="0.25">
      <c r="A248">
        <v>45006</v>
      </c>
      <c r="B248" s="1" t="s">
        <v>365</v>
      </c>
      <c r="C248" s="1" t="s">
        <v>46</v>
      </c>
      <c r="D248" s="1" t="s">
        <v>148</v>
      </c>
      <c r="E248" s="1" t="s">
        <v>366</v>
      </c>
      <c r="F248">
        <v>7480.16</v>
      </c>
      <c r="I248" s="1" t="s">
        <v>0</v>
      </c>
      <c r="N248">
        <v>2023</v>
      </c>
      <c r="O248">
        <f>MONTH(VL[[#This Row],[Column1]])</f>
        <v>3</v>
      </c>
      <c r="P248" t="str">
        <f>IF(VL[[#This Row],[Account Name]]="Exchange Loss","Expense",VLOOKUP(VL[[#This Row],[Column3]],'Code'!B:D,2,FALSE))</f>
        <v>Expense</v>
      </c>
      <c r="Q248" t="str">
        <f>IF(AND(VL[[#This Row],[Column3]]="60040-00", VL[[#This Row],[Amount]]&gt;0),"Exchange Loss",VLOOKUP(VL[[#This Row],[Column3]],'Code'!B:D,3,FALSE))</f>
        <v>Tax Expense</v>
      </c>
      <c r="R248" s="1">
        <f>VL[[#This Row],[Column6]]-VL[[#This Row],[Column7]]</f>
        <v>7480.16</v>
      </c>
      <c r="S248" s="1" t="str">
        <f>VLOOKUP(VL[[#This Row],[Column3]],'Code'!B:E,4,FALSE)</f>
        <v>Out</v>
      </c>
    </row>
    <row r="249" spans="1:19" x14ac:dyDescent="0.25">
      <c r="A249">
        <v>45012</v>
      </c>
      <c r="B249" s="1" t="s">
        <v>367</v>
      </c>
      <c r="C249" s="1" t="s">
        <v>26</v>
      </c>
      <c r="D249" s="1" t="s">
        <v>27</v>
      </c>
      <c r="E249" s="1" t="s">
        <v>368</v>
      </c>
      <c r="F249">
        <v>6120</v>
      </c>
      <c r="I249" s="1" t="s">
        <v>0</v>
      </c>
      <c r="N249">
        <v>2023</v>
      </c>
      <c r="O249">
        <f>MONTH(VL[[#This Row],[Column1]])</f>
        <v>3</v>
      </c>
      <c r="P249" t="str">
        <f>IF(VL[[#This Row],[Account Name]]="Exchange Loss","Expense",VLOOKUP(VL[[#This Row],[Column3]],'Code'!B:D,2,FALSE))</f>
        <v>Expense</v>
      </c>
      <c r="Q249" t="str">
        <f>IF(AND(VL[[#This Row],[Column3]]="60040-00", VL[[#This Row],[Amount]]&gt;0),"Exchange Loss",VLOOKUP(VL[[#This Row],[Column3]],'Code'!B:D,3,FALSE))</f>
        <v>Sundry Expense</v>
      </c>
      <c r="R249" s="1">
        <f>VL[[#This Row],[Column6]]-VL[[#This Row],[Column7]]</f>
        <v>6120</v>
      </c>
      <c r="S249" s="1">
        <f>VLOOKUP(VL[[#This Row],[Column3]],'Code'!B:E,4,FALSE)</f>
        <v>0</v>
      </c>
    </row>
    <row r="250" spans="1:19" x14ac:dyDescent="0.25">
      <c r="A250">
        <v>45019</v>
      </c>
      <c r="B250" s="1" t="s">
        <v>369</v>
      </c>
      <c r="C250" s="1" t="s">
        <v>2</v>
      </c>
      <c r="D250" s="1" t="s">
        <v>3</v>
      </c>
      <c r="E250" s="1" t="s">
        <v>370</v>
      </c>
      <c r="F250">
        <v>29000</v>
      </c>
      <c r="I250" s="1" t="s">
        <v>0</v>
      </c>
      <c r="N250">
        <v>2023</v>
      </c>
      <c r="O250">
        <f>MONTH(VL[[#This Row],[Column1]])</f>
        <v>4</v>
      </c>
      <c r="P250" t="str">
        <f>IF(VL[[#This Row],[Account Name]]="Exchange Loss","Expense",VLOOKUP(VL[[#This Row],[Column3]],'Code'!B:D,2,FALSE))</f>
        <v>Expense</v>
      </c>
      <c r="Q250" t="str">
        <f>IF(AND(VL[[#This Row],[Column3]]="60040-00", VL[[#This Row],[Amount]]&gt;0),"Exchange Loss",VLOOKUP(VL[[#This Row],[Column3]],'Code'!B:D,3,FALSE))</f>
        <v>Management Fee</v>
      </c>
      <c r="R250" s="1">
        <f>VL[[#This Row],[Column6]]-VL[[#This Row],[Column7]]</f>
        <v>29000</v>
      </c>
      <c r="S250" s="1">
        <f>VLOOKUP(VL[[#This Row],[Column3]],'Code'!B:E,4,FALSE)</f>
        <v>0</v>
      </c>
    </row>
    <row r="251" spans="1:19" x14ac:dyDescent="0.25">
      <c r="A251">
        <v>45019</v>
      </c>
      <c r="B251" s="1" t="s">
        <v>371</v>
      </c>
      <c r="C251" s="1" t="s">
        <v>45</v>
      </c>
      <c r="D251" s="1" t="s">
        <v>128</v>
      </c>
      <c r="E251" s="1" t="s">
        <v>129</v>
      </c>
      <c r="F251">
        <v>200000</v>
      </c>
      <c r="I251" s="1" t="s">
        <v>0</v>
      </c>
      <c r="N251">
        <v>2023</v>
      </c>
      <c r="O251">
        <f>MONTH(VL[[#This Row],[Column1]])</f>
        <v>4</v>
      </c>
      <c r="P251" t="str">
        <f>IF(VL[[#This Row],[Account Name]]="Exchange Loss","Expense",VLOOKUP(VL[[#This Row],[Column3]],'Code'!B:D,2,FALSE))</f>
        <v>Expense</v>
      </c>
      <c r="Q251" t="str">
        <f>IF(AND(VL[[#This Row],[Column3]]="60040-00", VL[[#This Row],[Amount]]&gt;0),"Exchange Loss",VLOOKUP(VL[[#This Row],[Column3]],'Code'!B:D,3,FALSE))</f>
        <v>Sub-contract Fee</v>
      </c>
      <c r="R251" s="1">
        <f>VL[[#This Row],[Column6]]-VL[[#This Row],[Column7]]</f>
        <v>200000</v>
      </c>
      <c r="S251" s="1">
        <f>VLOOKUP(VL[[#This Row],[Column3]],'Code'!B:E,4,FALSE)</f>
        <v>0</v>
      </c>
    </row>
    <row r="252" spans="1:19" x14ac:dyDescent="0.25">
      <c r="A252">
        <v>45019</v>
      </c>
      <c r="B252" s="1" t="s">
        <v>371</v>
      </c>
      <c r="C252" s="1" t="s">
        <v>5</v>
      </c>
      <c r="D252" s="1" t="s">
        <v>3385</v>
      </c>
      <c r="E252" s="1" t="s">
        <v>129</v>
      </c>
      <c r="F252">
        <v>240</v>
      </c>
      <c r="I252" s="1" t="s">
        <v>0</v>
      </c>
      <c r="N252">
        <v>2023</v>
      </c>
      <c r="O252">
        <f>MONTH(VL[[#This Row],[Column1]])</f>
        <v>4</v>
      </c>
      <c r="P252" t="str">
        <f>IF(VL[[#This Row],[Account Name]]="Exchange Loss","Expense",VLOOKUP(VL[[#This Row],[Column3]],'Code'!B:D,2,FALSE))</f>
        <v>Expense</v>
      </c>
      <c r="Q252" t="str">
        <f>IF(AND(VL[[#This Row],[Column3]]="60040-00", VL[[#This Row],[Amount]]&gt;0),"Exchange Loss",VLOOKUP(VL[[#This Row],[Column3]],'Code'!B:D,3,FALSE))</f>
        <v>Bank Charge</v>
      </c>
      <c r="R252" s="1">
        <f>VL[[#This Row],[Column6]]-VL[[#This Row],[Column7]]</f>
        <v>240</v>
      </c>
      <c r="S252" s="1">
        <f>VLOOKUP(VL[[#This Row],[Column3]],'Code'!B:E,4,FALSE)</f>
        <v>0</v>
      </c>
    </row>
    <row r="253" spans="1:19" x14ac:dyDescent="0.25">
      <c r="A253">
        <v>45019</v>
      </c>
      <c r="B253" s="1" t="s">
        <v>372</v>
      </c>
      <c r="C253" s="1" t="s">
        <v>11</v>
      </c>
      <c r="D253" s="1" t="s">
        <v>3393</v>
      </c>
      <c r="E253" s="1" t="s">
        <v>373</v>
      </c>
      <c r="F253">
        <v>1443.6</v>
      </c>
      <c r="I253" s="1" t="s">
        <v>0</v>
      </c>
      <c r="N253">
        <v>2023</v>
      </c>
      <c r="O253">
        <f>MONTH(VL[[#This Row],[Column1]])</f>
        <v>4</v>
      </c>
      <c r="P253" t="str">
        <f>IF(VL[[#This Row],[Account Name]]="Exchange Loss","Expense",VLOOKUP(VL[[#This Row],[Column3]],'Code'!B:D,2,FALSE))</f>
        <v>Expense</v>
      </c>
      <c r="Q253" t="str">
        <f>IF(AND(VL[[#This Row],[Column3]]="60040-00", VL[[#This Row],[Amount]]&gt;0),"Exchange Loss",VLOOKUP(VL[[#This Row],[Column3]],'Code'!B:D,3,FALSE))</f>
        <v>Travelling Fee</v>
      </c>
      <c r="R253" s="1">
        <f>VL[[#This Row],[Column6]]-VL[[#This Row],[Column7]]</f>
        <v>1443.6</v>
      </c>
      <c r="S253" s="1">
        <f>VLOOKUP(VL[[#This Row],[Column3]],'Code'!B:E,4,FALSE)</f>
        <v>0</v>
      </c>
    </row>
    <row r="254" spans="1:19" x14ac:dyDescent="0.25">
      <c r="A254">
        <v>45019</v>
      </c>
      <c r="B254" s="1" t="s">
        <v>372</v>
      </c>
      <c r="C254" s="1" t="s">
        <v>50</v>
      </c>
      <c r="D254" s="1" t="s">
        <v>51</v>
      </c>
      <c r="E254" s="1" t="s">
        <v>373</v>
      </c>
      <c r="F254">
        <v>1745</v>
      </c>
      <c r="I254" s="1" t="s">
        <v>0</v>
      </c>
      <c r="N254">
        <v>2023</v>
      </c>
      <c r="O254">
        <f>MONTH(VL[[#This Row],[Column1]])</f>
        <v>4</v>
      </c>
      <c r="P254" t="str">
        <f>IF(VL[[#This Row],[Account Name]]="Exchange Loss","Expense",VLOOKUP(VL[[#This Row],[Column3]],'Code'!B:D,2,FALSE))</f>
        <v>Expense</v>
      </c>
      <c r="Q254" t="str">
        <f>IF(AND(VL[[#This Row],[Column3]]="60040-00", VL[[#This Row],[Amount]]&gt;0),"Exchange Loss",VLOOKUP(VL[[#This Row],[Column3]],'Code'!B:D,3,FALSE))</f>
        <v>Entertainment</v>
      </c>
      <c r="R254" s="1">
        <f>VL[[#This Row],[Column6]]-VL[[#This Row],[Column7]]</f>
        <v>1745</v>
      </c>
      <c r="S254" s="1">
        <f>VLOOKUP(VL[[#This Row],[Column3]],'Code'!B:E,4,FALSE)</f>
        <v>0</v>
      </c>
    </row>
    <row r="255" spans="1:19" x14ac:dyDescent="0.25">
      <c r="A255">
        <v>45016</v>
      </c>
      <c r="B255" s="1" t="s">
        <v>374</v>
      </c>
      <c r="C255" s="1" t="s">
        <v>12</v>
      </c>
      <c r="D255" s="1" t="s">
        <v>3386</v>
      </c>
      <c r="E255" s="1" t="s">
        <v>375</v>
      </c>
      <c r="F255">
        <v>47700</v>
      </c>
      <c r="I255" s="1" t="s">
        <v>0</v>
      </c>
      <c r="N255">
        <v>2023</v>
      </c>
      <c r="O255">
        <f>MONTH(VL[[#This Row],[Column1]])</f>
        <v>3</v>
      </c>
      <c r="P255" t="str">
        <f>IF(VL[[#This Row],[Account Name]]="Exchange Loss","Expense",VLOOKUP(VL[[#This Row],[Column3]],'Code'!B:D,2,FALSE))</f>
        <v>Expense</v>
      </c>
      <c r="Q255" t="str">
        <f>IF(AND(VL[[#This Row],[Column3]]="60040-00", VL[[#This Row],[Amount]]&gt;0),"Exchange Loss",VLOOKUP(VL[[#This Row],[Column3]],'Code'!B:D,3,FALSE))</f>
        <v>Consultant Fee</v>
      </c>
      <c r="R255" s="1">
        <f>VL[[#This Row],[Column6]]-VL[[#This Row],[Column7]]</f>
        <v>47700</v>
      </c>
      <c r="S255" s="1">
        <f>VLOOKUP(VL[[#This Row],[Column3]],'Code'!B:E,4,FALSE)</f>
        <v>0</v>
      </c>
    </row>
    <row r="256" spans="1:19" x14ac:dyDescent="0.25">
      <c r="A256">
        <v>45016</v>
      </c>
      <c r="B256" s="1" t="s">
        <v>376</v>
      </c>
      <c r="C256" s="1" t="s">
        <v>7</v>
      </c>
      <c r="D256" s="1" t="s">
        <v>8</v>
      </c>
      <c r="E256" s="1" t="s">
        <v>377</v>
      </c>
      <c r="F256">
        <v>5995</v>
      </c>
      <c r="I256" s="1" t="s">
        <v>0</v>
      </c>
      <c r="N256">
        <v>2023</v>
      </c>
      <c r="O256">
        <f>MONTH(VL[[#This Row],[Column1]])</f>
        <v>3</v>
      </c>
      <c r="P256" t="str">
        <f>IF(VL[[#This Row],[Account Name]]="Exchange Loss","Expense",VLOOKUP(VL[[#This Row],[Column3]],'Code'!B:D,2,FALSE))</f>
        <v>Expense</v>
      </c>
      <c r="Q256" t="str">
        <f>IF(AND(VL[[#This Row],[Column3]]="60040-00", VL[[#This Row],[Amount]]&gt;0),"Exchange Loss",VLOOKUP(VL[[#This Row],[Column3]],'Code'!B:D,3,FALSE))</f>
        <v>Salary &amp; MPF</v>
      </c>
      <c r="R256" s="1">
        <f>VL[[#This Row],[Column6]]-VL[[#This Row],[Column7]]</f>
        <v>5995</v>
      </c>
      <c r="S256" s="1">
        <f>VLOOKUP(VL[[#This Row],[Column3]],'Code'!B:E,4,FALSE)</f>
        <v>0</v>
      </c>
    </row>
    <row r="257" spans="1:19" x14ac:dyDescent="0.25">
      <c r="A257">
        <v>45016</v>
      </c>
      <c r="B257" s="1" t="s">
        <v>376</v>
      </c>
      <c r="C257" s="1" t="s">
        <v>15</v>
      </c>
      <c r="D257" s="1" t="s">
        <v>16</v>
      </c>
      <c r="E257" s="1" t="s">
        <v>378</v>
      </c>
      <c r="F257">
        <v>296115.90000000002</v>
      </c>
      <c r="I257" s="1" t="s">
        <v>0</v>
      </c>
      <c r="N257">
        <v>2023</v>
      </c>
      <c r="O257">
        <f>MONTH(VL[[#This Row],[Column1]])</f>
        <v>3</v>
      </c>
      <c r="P257" t="str">
        <f>IF(VL[[#This Row],[Account Name]]="Exchange Loss","Expense",VLOOKUP(VL[[#This Row],[Column3]],'Code'!B:D,2,FALSE))</f>
        <v>Expense</v>
      </c>
      <c r="Q257" t="str">
        <f>IF(AND(VL[[#This Row],[Column3]]="60040-00", VL[[#This Row],[Amount]]&gt;0),"Exchange Loss",VLOOKUP(VL[[#This Row],[Column3]],'Code'!B:D,3,FALSE))</f>
        <v>Salary &amp; MPF</v>
      </c>
      <c r="R257" s="1">
        <f>VL[[#This Row],[Column6]]-VL[[#This Row],[Column7]]</f>
        <v>296115.90000000002</v>
      </c>
      <c r="S257" s="1">
        <f>VLOOKUP(VL[[#This Row],[Column3]],'Code'!B:E,4,FALSE)</f>
        <v>0</v>
      </c>
    </row>
    <row r="258" spans="1:19" x14ac:dyDescent="0.25">
      <c r="A258">
        <v>45009</v>
      </c>
      <c r="B258" s="1" t="s">
        <v>379</v>
      </c>
      <c r="C258" s="1" t="s">
        <v>5</v>
      </c>
      <c r="D258" s="1" t="s">
        <v>3385</v>
      </c>
      <c r="E258" s="1" t="s">
        <v>380</v>
      </c>
      <c r="F258">
        <v>968.99</v>
      </c>
      <c r="I258" s="1" t="s">
        <v>0</v>
      </c>
      <c r="N258">
        <v>2023</v>
      </c>
      <c r="O258">
        <f>MONTH(VL[[#This Row],[Column1]])</f>
        <v>3</v>
      </c>
      <c r="P258" t="str">
        <f>IF(VL[[#This Row],[Account Name]]="Exchange Loss","Expense",VLOOKUP(VL[[#This Row],[Column3]],'Code'!B:D,2,FALSE))</f>
        <v>Expense</v>
      </c>
      <c r="Q258" t="str">
        <f>IF(AND(VL[[#This Row],[Column3]]="60040-00", VL[[#This Row],[Amount]]&gt;0),"Exchange Loss",VLOOKUP(VL[[#This Row],[Column3]],'Code'!B:D,3,FALSE))</f>
        <v>Bank Charge</v>
      </c>
      <c r="R258" s="1">
        <f>VL[[#This Row],[Column6]]-VL[[#This Row],[Column7]]</f>
        <v>968.99</v>
      </c>
      <c r="S258" s="1">
        <f>VLOOKUP(VL[[#This Row],[Column3]],'Code'!B:E,4,FALSE)</f>
        <v>0</v>
      </c>
    </row>
    <row r="259" spans="1:19" x14ac:dyDescent="0.25">
      <c r="A259">
        <v>45008</v>
      </c>
      <c r="B259" s="1" t="s">
        <v>381</v>
      </c>
      <c r="C259" s="1" t="s">
        <v>5</v>
      </c>
      <c r="D259" s="1" t="s">
        <v>3385</v>
      </c>
      <c r="E259" s="1" t="s">
        <v>3449</v>
      </c>
      <c r="F259">
        <v>62.12</v>
      </c>
      <c r="I259" s="1" t="s">
        <v>0</v>
      </c>
      <c r="N259">
        <v>2023</v>
      </c>
      <c r="O259">
        <f>MONTH(VL[[#This Row],[Column1]])</f>
        <v>3</v>
      </c>
      <c r="P259" t="str">
        <f>IF(VL[[#This Row],[Account Name]]="Exchange Loss","Expense",VLOOKUP(VL[[#This Row],[Column3]],'Code'!B:D,2,FALSE))</f>
        <v>Expense</v>
      </c>
      <c r="Q259" t="str">
        <f>IF(AND(VL[[#This Row],[Column3]]="60040-00", VL[[#This Row],[Amount]]&gt;0),"Exchange Loss",VLOOKUP(VL[[#This Row],[Column3]],'Code'!B:D,3,FALSE))</f>
        <v>Bank Charge</v>
      </c>
      <c r="R259" s="1">
        <f>VL[[#This Row],[Column6]]-VL[[#This Row],[Column7]]</f>
        <v>62.12</v>
      </c>
      <c r="S259" s="1">
        <f>VLOOKUP(VL[[#This Row],[Column3]],'Code'!B:E,4,FALSE)</f>
        <v>0</v>
      </c>
    </row>
    <row r="260" spans="1:19" x14ac:dyDescent="0.25">
      <c r="A260">
        <v>45008</v>
      </c>
      <c r="B260" s="1" t="s">
        <v>381</v>
      </c>
      <c r="C260" s="1" t="s">
        <v>4</v>
      </c>
      <c r="D260" s="1" t="s">
        <v>3381</v>
      </c>
      <c r="E260" s="1" t="s">
        <v>3450</v>
      </c>
      <c r="F260">
        <v>1391.7</v>
      </c>
      <c r="I260" s="1" t="s">
        <v>0</v>
      </c>
      <c r="N260">
        <v>2023</v>
      </c>
      <c r="O260">
        <f>MONTH(VL[[#This Row],[Column1]])</f>
        <v>3</v>
      </c>
      <c r="P260" t="str">
        <f>IF(VL[[#This Row],[Account Name]]="Exchange Loss","Expense",VLOOKUP(VL[[#This Row],[Column3]],'Code'!B:D,2,FALSE))</f>
        <v>Expense</v>
      </c>
      <c r="Q260" t="str">
        <f>IF(AND(VL[[#This Row],[Column3]]="60040-00", VL[[#This Row],[Amount]]&gt;0),"Exchange Loss",VLOOKUP(VL[[#This Row],[Column3]],'Code'!B:D,3,FALSE))</f>
        <v>Tax Expense</v>
      </c>
      <c r="R260" s="1">
        <f>VL[[#This Row],[Column6]]-VL[[#This Row],[Column7]]</f>
        <v>1391.7</v>
      </c>
      <c r="S260" s="1" t="str">
        <f>VLOOKUP(VL[[#This Row],[Column3]],'Code'!B:E,4,FALSE)</f>
        <v>Out</v>
      </c>
    </row>
    <row r="261" spans="1:19" x14ac:dyDescent="0.25">
      <c r="A261">
        <v>45008</v>
      </c>
      <c r="B261" s="1" t="s">
        <v>381</v>
      </c>
      <c r="C261" s="1" t="s">
        <v>6</v>
      </c>
      <c r="D261" s="1" t="s">
        <v>3383</v>
      </c>
      <c r="E261" s="1" t="s">
        <v>3451</v>
      </c>
      <c r="F261">
        <v>58897.68</v>
      </c>
      <c r="I261" s="1" t="s">
        <v>0</v>
      </c>
      <c r="N261">
        <v>2023</v>
      </c>
      <c r="O261">
        <f>MONTH(VL[[#This Row],[Column1]])</f>
        <v>3</v>
      </c>
      <c r="P261" t="str">
        <f>IF(VL[[#This Row],[Account Name]]="Exchange Loss","Expense",VLOOKUP(VL[[#This Row],[Column3]],'Code'!B:D,2,FALSE))</f>
        <v>Expense</v>
      </c>
      <c r="Q261" t="str">
        <f>IF(AND(VL[[#This Row],[Column3]]="60040-00", VL[[#This Row],[Amount]]&gt;0),"Exchange Loss",VLOOKUP(VL[[#This Row],[Column3]],'Code'!B:D,3,FALSE))</f>
        <v>Exchange Loss</v>
      </c>
      <c r="R261" s="1">
        <f>VL[[#This Row],[Column6]]-VL[[#This Row],[Column7]]</f>
        <v>58897.68</v>
      </c>
      <c r="S261" s="1" t="str">
        <f>VLOOKUP(VL[[#This Row],[Column3]],'Code'!B:E,4,FALSE)</f>
        <v>Out</v>
      </c>
    </row>
    <row r="262" spans="1:19" x14ac:dyDescent="0.25">
      <c r="A262">
        <v>45008</v>
      </c>
      <c r="B262" s="1" t="s">
        <v>381</v>
      </c>
      <c r="C262" s="1" t="s">
        <v>6</v>
      </c>
      <c r="D262" s="1" t="s">
        <v>3383</v>
      </c>
      <c r="E262" s="1" t="s">
        <v>382</v>
      </c>
      <c r="G262">
        <v>58930.14</v>
      </c>
      <c r="I262" s="1" t="s">
        <v>0</v>
      </c>
      <c r="N262">
        <v>2023</v>
      </c>
      <c r="O262">
        <f>MONTH(VL[[#This Row],[Column1]])</f>
        <v>3</v>
      </c>
      <c r="P262" t="str">
        <f>IF(VL[[#This Row],[Account Name]]="Exchange Loss","Expense",VLOOKUP(VL[[#This Row],[Column3]],'Code'!B:D,2,FALSE))</f>
        <v>Income</v>
      </c>
      <c r="Q262" t="str">
        <f>IF(AND(VL[[#This Row],[Column3]]="60040-00", VL[[#This Row],[Amount]]&gt;0),"Exchange Loss",VLOOKUP(VL[[#This Row],[Column3]],'Code'!B:D,3,FALSE))</f>
        <v>Exchange Gain</v>
      </c>
      <c r="R262" s="1">
        <f>VL[[#This Row],[Column6]]-VL[[#This Row],[Column7]]</f>
        <v>-58930.14</v>
      </c>
      <c r="S262" s="1" t="str">
        <f>VLOOKUP(VL[[#This Row],[Column3]],'Code'!B:E,4,FALSE)</f>
        <v>Out</v>
      </c>
    </row>
    <row r="263" spans="1:19" x14ac:dyDescent="0.25">
      <c r="A263">
        <v>45013</v>
      </c>
      <c r="B263" s="1" t="s">
        <v>383</v>
      </c>
      <c r="C263" s="1" t="s">
        <v>5</v>
      </c>
      <c r="D263" s="1" t="s">
        <v>3385</v>
      </c>
      <c r="E263" s="1" t="s">
        <v>3452</v>
      </c>
      <c r="F263">
        <v>98.12</v>
      </c>
      <c r="I263" s="1" t="s">
        <v>0</v>
      </c>
      <c r="N263">
        <v>2023</v>
      </c>
      <c r="O263">
        <f>MONTH(VL[[#This Row],[Column1]])</f>
        <v>3</v>
      </c>
      <c r="P263" t="str">
        <f>IF(VL[[#This Row],[Account Name]]="Exchange Loss","Expense",VLOOKUP(VL[[#This Row],[Column3]],'Code'!B:D,2,FALSE))</f>
        <v>Expense</v>
      </c>
      <c r="Q263" t="str">
        <f>IF(AND(VL[[#This Row],[Column3]]="60040-00", VL[[#This Row],[Amount]]&gt;0),"Exchange Loss",VLOOKUP(VL[[#This Row],[Column3]],'Code'!B:D,3,FALSE))</f>
        <v>Bank Charge</v>
      </c>
      <c r="R263" s="1">
        <f>VL[[#This Row],[Column6]]-VL[[#This Row],[Column7]]</f>
        <v>98.12</v>
      </c>
      <c r="S263" s="1">
        <f>VLOOKUP(VL[[#This Row],[Column3]],'Code'!B:E,4,FALSE)</f>
        <v>0</v>
      </c>
    </row>
    <row r="264" spans="1:19" x14ac:dyDescent="0.25">
      <c r="A264">
        <v>45013</v>
      </c>
      <c r="B264" s="1" t="s">
        <v>383</v>
      </c>
      <c r="C264" s="1" t="s">
        <v>4</v>
      </c>
      <c r="D264" s="1" t="s">
        <v>3381</v>
      </c>
      <c r="E264" s="1" t="s">
        <v>3453</v>
      </c>
      <c r="F264">
        <v>1371.92</v>
      </c>
      <c r="I264" s="1" t="s">
        <v>0</v>
      </c>
      <c r="N264">
        <v>2023</v>
      </c>
      <c r="O264">
        <f>MONTH(VL[[#This Row],[Column1]])</f>
        <v>3</v>
      </c>
      <c r="P264" t="str">
        <f>IF(VL[[#This Row],[Account Name]]="Exchange Loss","Expense",VLOOKUP(VL[[#This Row],[Column3]],'Code'!B:D,2,FALSE))</f>
        <v>Expense</v>
      </c>
      <c r="Q264" t="str">
        <f>IF(AND(VL[[#This Row],[Column3]]="60040-00", VL[[#This Row],[Amount]]&gt;0),"Exchange Loss",VLOOKUP(VL[[#This Row],[Column3]],'Code'!B:D,3,FALSE))</f>
        <v>Tax Expense</v>
      </c>
      <c r="R264" s="1">
        <f>VL[[#This Row],[Column6]]-VL[[#This Row],[Column7]]</f>
        <v>1371.92</v>
      </c>
      <c r="S264" s="1" t="str">
        <f>VLOOKUP(VL[[#This Row],[Column3]],'Code'!B:E,4,FALSE)</f>
        <v>Out</v>
      </c>
    </row>
    <row r="265" spans="1:19" x14ac:dyDescent="0.25">
      <c r="A265">
        <v>45013</v>
      </c>
      <c r="B265" s="1" t="s">
        <v>383</v>
      </c>
      <c r="C265" s="1" t="s">
        <v>6</v>
      </c>
      <c r="D265" s="1" t="s">
        <v>3383</v>
      </c>
      <c r="E265" s="1" t="s">
        <v>3454</v>
      </c>
      <c r="F265">
        <v>0.01</v>
      </c>
      <c r="I265" s="1" t="s">
        <v>0</v>
      </c>
      <c r="N265">
        <v>2023</v>
      </c>
      <c r="O265">
        <f>MONTH(VL[[#This Row],[Column1]])</f>
        <v>3</v>
      </c>
      <c r="P265" t="str">
        <f>IF(VL[[#This Row],[Account Name]]="Exchange Loss","Expense",VLOOKUP(VL[[#This Row],[Column3]],'Code'!B:D,2,FALSE))</f>
        <v>Expense</v>
      </c>
      <c r="Q265" t="str">
        <f>IF(AND(VL[[#This Row],[Column3]]="60040-00", VL[[#This Row],[Amount]]&gt;0),"Exchange Loss",VLOOKUP(VL[[#This Row],[Column3]],'Code'!B:D,3,FALSE))</f>
        <v>Exchange Loss</v>
      </c>
      <c r="R265" s="1">
        <f>VL[[#This Row],[Column6]]-VL[[#This Row],[Column7]]</f>
        <v>0.01</v>
      </c>
      <c r="S265" s="1" t="str">
        <f>VLOOKUP(VL[[#This Row],[Column3]],'Code'!B:E,4,FALSE)</f>
        <v>Out</v>
      </c>
    </row>
    <row r="266" spans="1:19" x14ac:dyDescent="0.25">
      <c r="A266">
        <v>45013</v>
      </c>
      <c r="B266" s="1" t="s">
        <v>384</v>
      </c>
      <c r="C266" s="1" t="s">
        <v>5</v>
      </c>
      <c r="D266" s="1" t="s">
        <v>3385</v>
      </c>
      <c r="E266" s="1" t="s">
        <v>3455</v>
      </c>
      <c r="F266">
        <v>98.12</v>
      </c>
      <c r="I266" s="1" t="s">
        <v>0</v>
      </c>
      <c r="N266">
        <v>2023</v>
      </c>
      <c r="O266">
        <f>MONTH(VL[[#This Row],[Column1]])</f>
        <v>3</v>
      </c>
      <c r="P266" t="str">
        <f>IF(VL[[#This Row],[Account Name]]="Exchange Loss","Expense",VLOOKUP(VL[[#This Row],[Column3]],'Code'!B:D,2,FALSE))</f>
        <v>Expense</v>
      </c>
      <c r="Q266" t="str">
        <f>IF(AND(VL[[#This Row],[Column3]]="60040-00", VL[[#This Row],[Amount]]&gt;0),"Exchange Loss",VLOOKUP(VL[[#This Row],[Column3]],'Code'!B:D,3,FALSE))</f>
        <v>Bank Charge</v>
      </c>
      <c r="R266" s="1">
        <f>VL[[#This Row],[Column6]]-VL[[#This Row],[Column7]]</f>
        <v>98.12</v>
      </c>
      <c r="S266" s="1">
        <f>VLOOKUP(VL[[#This Row],[Column3]],'Code'!B:E,4,FALSE)</f>
        <v>0</v>
      </c>
    </row>
    <row r="267" spans="1:19" x14ac:dyDescent="0.25">
      <c r="A267">
        <v>45013</v>
      </c>
      <c r="B267" s="1" t="s">
        <v>384</v>
      </c>
      <c r="C267" s="1" t="s">
        <v>46</v>
      </c>
      <c r="D267" s="1" t="s">
        <v>148</v>
      </c>
      <c r="E267" s="1" t="s">
        <v>385</v>
      </c>
      <c r="F267">
        <v>2949.35</v>
      </c>
      <c r="I267" s="1" t="s">
        <v>0</v>
      </c>
      <c r="N267">
        <v>2023</v>
      </c>
      <c r="O267">
        <f>MONTH(VL[[#This Row],[Column1]])</f>
        <v>3</v>
      </c>
      <c r="P267" t="str">
        <f>IF(VL[[#This Row],[Account Name]]="Exchange Loss","Expense",VLOOKUP(VL[[#This Row],[Column3]],'Code'!B:D,2,FALSE))</f>
        <v>Expense</v>
      </c>
      <c r="Q267" t="str">
        <f>IF(AND(VL[[#This Row],[Column3]]="60040-00", VL[[#This Row],[Amount]]&gt;0),"Exchange Loss",VLOOKUP(VL[[#This Row],[Column3]],'Code'!B:D,3,FALSE))</f>
        <v>Tax Expense</v>
      </c>
      <c r="R267" s="1">
        <f>VL[[#This Row],[Column6]]-VL[[#This Row],[Column7]]</f>
        <v>2949.35</v>
      </c>
      <c r="S267" s="1" t="str">
        <f>VLOOKUP(VL[[#This Row],[Column3]],'Code'!B:E,4,FALSE)</f>
        <v>Out</v>
      </c>
    </row>
    <row r="268" spans="1:19" x14ac:dyDescent="0.25">
      <c r="A268">
        <v>45013</v>
      </c>
      <c r="B268" s="1" t="s">
        <v>384</v>
      </c>
      <c r="C268" s="1" t="s">
        <v>6</v>
      </c>
      <c r="D268" s="1" t="s">
        <v>3383</v>
      </c>
      <c r="E268" s="1" t="s">
        <v>3456</v>
      </c>
      <c r="F268">
        <v>0.01</v>
      </c>
      <c r="I268" s="1" t="s">
        <v>0</v>
      </c>
      <c r="N268">
        <v>2023</v>
      </c>
      <c r="O268">
        <f>MONTH(VL[[#This Row],[Column1]])</f>
        <v>3</v>
      </c>
      <c r="P268" t="str">
        <f>IF(VL[[#This Row],[Account Name]]="Exchange Loss","Expense",VLOOKUP(VL[[#This Row],[Column3]],'Code'!B:D,2,FALSE))</f>
        <v>Expense</v>
      </c>
      <c r="Q268" t="str">
        <f>IF(AND(VL[[#This Row],[Column3]]="60040-00", VL[[#This Row],[Amount]]&gt;0),"Exchange Loss",VLOOKUP(VL[[#This Row],[Column3]],'Code'!B:D,3,FALSE))</f>
        <v>Exchange Loss</v>
      </c>
      <c r="R268" s="1">
        <f>VL[[#This Row],[Column6]]-VL[[#This Row],[Column7]]</f>
        <v>0.01</v>
      </c>
      <c r="S268" s="1" t="str">
        <f>VLOOKUP(VL[[#This Row],[Column3]],'Code'!B:E,4,FALSE)</f>
        <v>Out</v>
      </c>
    </row>
    <row r="269" spans="1:19" x14ac:dyDescent="0.25">
      <c r="A269">
        <v>45013</v>
      </c>
      <c r="B269" s="1" t="s">
        <v>386</v>
      </c>
      <c r="C269" s="1" t="s">
        <v>5</v>
      </c>
      <c r="D269" s="1" t="s">
        <v>3385</v>
      </c>
      <c r="E269" s="1" t="s">
        <v>3457</v>
      </c>
      <c r="F269">
        <v>49.49</v>
      </c>
      <c r="I269" s="1" t="s">
        <v>0</v>
      </c>
      <c r="N269">
        <v>2023</v>
      </c>
      <c r="O269">
        <f>MONTH(VL[[#This Row],[Column1]])</f>
        <v>3</v>
      </c>
      <c r="P269" t="str">
        <f>IF(VL[[#This Row],[Account Name]]="Exchange Loss","Expense",VLOOKUP(VL[[#This Row],[Column3]],'Code'!B:D,2,FALSE))</f>
        <v>Expense</v>
      </c>
      <c r="Q269" t="str">
        <f>IF(AND(VL[[#This Row],[Column3]]="60040-00", VL[[#This Row],[Amount]]&gt;0),"Exchange Loss",VLOOKUP(VL[[#This Row],[Column3]],'Code'!B:D,3,FALSE))</f>
        <v>Bank Charge</v>
      </c>
      <c r="R269" s="1">
        <f>VL[[#This Row],[Column6]]-VL[[#This Row],[Column7]]</f>
        <v>49.49</v>
      </c>
      <c r="S269" s="1">
        <f>VLOOKUP(VL[[#This Row],[Column3]],'Code'!B:E,4,FALSE)</f>
        <v>0</v>
      </c>
    </row>
    <row r="270" spans="1:19" x14ac:dyDescent="0.25">
      <c r="A270">
        <v>45013</v>
      </c>
      <c r="B270" s="1" t="s">
        <v>386</v>
      </c>
      <c r="C270" s="1" t="s">
        <v>46</v>
      </c>
      <c r="D270" s="1" t="s">
        <v>148</v>
      </c>
      <c r="E270" s="1" t="s">
        <v>387</v>
      </c>
      <c r="F270">
        <v>1699.2</v>
      </c>
      <c r="I270" s="1" t="s">
        <v>0</v>
      </c>
      <c r="N270">
        <v>2023</v>
      </c>
      <c r="O270">
        <f>MONTH(VL[[#This Row],[Column1]])</f>
        <v>3</v>
      </c>
      <c r="P270" t="str">
        <f>IF(VL[[#This Row],[Account Name]]="Exchange Loss","Expense",VLOOKUP(VL[[#This Row],[Column3]],'Code'!B:D,2,FALSE))</f>
        <v>Expense</v>
      </c>
      <c r="Q270" t="str">
        <f>IF(AND(VL[[#This Row],[Column3]]="60040-00", VL[[#This Row],[Amount]]&gt;0),"Exchange Loss",VLOOKUP(VL[[#This Row],[Column3]],'Code'!B:D,3,FALSE))</f>
        <v>Tax Expense</v>
      </c>
      <c r="R270" s="1">
        <f>VL[[#This Row],[Column6]]-VL[[#This Row],[Column7]]</f>
        <v>1699.2</v>
      </c>
      <c r="S270" s="1" t="str">
        <f>VLOOKUP(VL[[#This Row],[Column3]],'Code'!B:E,4,FALSE)</f>
        <v>Out</v>
      </c>
    </row>
    <row r="271" spans="1:19" x14ac:dyDescent="0.25">
      <c r="A271">
        <v>45013</v>
      </c>
      <c r="B271" s="1" t="s">
        <v>388</v>
      </c>
      <c r="C271" s="1" t="s">
        <v>5</v>
      </c>
      <c r="D271" s="1" t="s">
        <v>3385</v>
      </c>
      <c r="E271" s="1" t="s">
        <v>3458</v>
      </c>
      <c r="F271">
        <v>49.46</v>
      </c>
      <c r="I271" s="1" t="s">
        <v>0</v>
      </c>
      <c r="N271">
        <v>2023</v>
      </c>
      <c r="O271">
        <f>MONTH(VL[[#This Row],[Column1]])</f>
        <v>3</v>
      </c>
      <c r="P271" t="str">
        <f>IF(VL[[#This Row],[Account Name]]="Exchange Loss","Expense",VLOOKUP(VL[[#This Row],[Column3]],'Code'!B:D,2,FALSE))</f>
        <v>Expense</v>
      </c>
      <c r="Q271" t="str">
        <f>IF(AND(VL[[#This Row],[Column3]]="60040-00", VL[[#This Row],[Amount]]&gt;0),"Exchange Loss",VLOOKUP(VL[[#This Row],[Column3]],'Code'!B:D,3,FALSE))</f>
        <v>Bank Charge</v>
      </c>
      <c r="R271" s="1">
        <f>VL[[#This Row],[Column6]]-VL[[#This Row],[Column7]]</f>
        <v>49.46</v>
      </c>
      <c r="S271" s="1">
        <f>VLOOKUP(VL[[#This Row],[Column3]],'Code'!B:E,4,FALSE)</f>
        <v>0</v>
      </c>
    </row>
    <row r="272" spans="1:19" x14ac:dyDescent="0.25">
      <c r="A272">
        <v>45013</v>
      </c>
      <c r="B272" s="1" t="s">
        <v>388</v>
      </c>
      <c r="C272" s="1" t="s">
        <v>46</v>
      </c>
      <c r="D272" s="1" t="s">
        <v>148</v>
      </c>
      <c r="E272" s="1" t="s">
        <v>389</v>
      </c>
      <c r="F272">
        <v>13246.67</v>
      </c>
      <c r="I272" s="1" t="s">
        <v>0</v>
      </c>
      <c r="N272">
        <v>2023</v>
      </c>
      <c r="O272">
        <f>MONTH(VL[[#This Row],[Column1]])</f>
        <v>3</v>
      </c>
      <c r="P272" t="str">
        <f>IF(VL[[#This Row],[Account Name]]="Exchange Loss","Expense",VLOOKUP(VL[[#This Row],[Column3]],'Code'!B:D,2,FALSE))</f>
        <v>Expense</v>
      </c>
      <c r="Q272" t="str">
        <f>IF(AND(VL[[#This Row],[Column3]]="60040-00", VL[[#This Row],[Amount]]&gt;0),"Exchange Loss",VLOOKUP(VL[[#This Row],[Column3]],'Code'!B:D,3,FALSE))</f>
        <v>Tax Expense</v>
      </c>
      <c r="R272" s="1">
        <f>VL[[#This Row],[Column6]]-VL[[#This Row],[Column7]]</f>
        <v>13246.67</v>
      </c>
      <c r="S272" s="1" t="str">
        <f>VLOOKUP(VL[[#This Row],[Column3]],'Code'!B:E,4,FALSE)</f>
        <v>Out</v>
      </c>
    </row>
    <row r="273" spans="1:19" x14ac:dyDescent="0.25">
      <c r="A273">
        <v>45013</v>
      </c>
      <c r="B273" s="1" t="s">
        <v>388</v>
      </c>
      <c r="C273" s="1" t="s">
        <v>6</v>
      </c>
      <c r="D273" s="1" t="s">
        <v>3383</v>
      </c>
      <c r="E273" s="1" t="s">
        <v>3459</v>
      </c>
      <c r="F273">
        <v>0.01</v>
      </c>
      <c r="I273" s="1" t="s">
        <v>0</v>
      </c>
      <c r="N273">
        <v>2023</v>
      </c>
      <c r="O273">
        <f>MONTH(VL[[#This Row],[Column1]])</f>
        <v>3</v>
      </c>
      <c r="P273" t="str">
        <f>IF(VL[[#This Row],[Account Name]]="Exchange Loss","Expense",VLOOKUP(VL[[#This Row],[Column3]],'Code'!B:D,2,FALSE))</f>
        <v>Expense</v>
      </c>
      <c r="Q273" t="str">
        <f>IF(AND(VL[[#This Row],[Column3]]="60040-00", VL[[#This Row],[Amount]]&gt;0),"Exchange Loss",VLOOKUP(VL[[#This Row],[Column3]],'Code'!B:D,3,FALSE))</f>
        <v>Exchange Loss</v>
      </c>
      <c r="R273" s="1">
        <f>VL[[#This Row],[Column6]]-VL[[#This Row],[Column7]]</f>
        <v>0.01</v>
      </c>
      <c r="S273" s="1" t="str">
        <f>VLOOKUP(VL[[#This Row],[Column3]],'Code'!B:E,4,FALSE)</f>
        <v>Out</v>
      </c>
    </row>
    <row r="274" spans="1:19" x14ac:dyDescent="0.25">
      <c r="A274">
        <v>45014</v>
      </c>
      <c r="B274" s="1" t="s">
        <v>390</v>
      </c>
      <c r="C274" s="1" t="s">
        <v>5</v>
      </c>
      <c r="D274" s="1" t="s">
        <v>3385</v>
      </c>
      <c r="E274" s="1" t="s">
        <v>3460</v>
      </c>
      <c r="F274">
        <v>98.12</v>
      </c>
      <c r="I274" s="1" t="s">
        <v>0</v>
      </c>
      <c r="N274">
        <v>2023</v>
      </c>
      <c r="O274">
        <f>MONTH(VL[[#This Row],[Column1]])</f>
        <v>3</v>
      </c>
      <c r="P274" t="str">
        <f>IF(VL[[#This Row],[Account Name]]="Exchange Loss","Expense",VLOOKUP(VL[[#This Row],[Column3]],'Code'!B:D,2,FALSE))</f>
        <v>Expense</v>
      </c>
      <c r="Q274" t="str">
        <f>IF(AND(VL[[#This Row],[Column3]]="60040-00", VL[[#This Row],[Amount]]&gt;0),"Exchange Loss",VLOOKUP(VL[[#This Row],[Column3]],'Code'!B:D,3,FALSE))</f>
        <v>Bank Charge</v>
      </c>
      <c r="R274" s="1">
        <f>VL[[#This Row],[Column6]]-VL[[#This Row],[Column7]]</f>
        <v>98.12</v>
      </c>
      <c r="S274" s="1">
        <f>VLOOKUP(VL[[#This Row],[Column3]],'Code'!B:E,4,FALSE)</f>
        <v>0</v>
      </c>
    </row>
    <row r="275" spans="1:19" x14ac:dyDescent="0.25">
      <c r="A275">
        <v>45014</v>
      </c>
      <c r="B275" s="1" t="s">
        <v>390</v>
      </c>
      <c r="C275" s="1" t="s">
        <v>46</v>
      </c>
      <c r="D275" s="1" t="s">
        <v>148</v>
      </c>
      <c r="E275" s="1" t="s">
        <v>391</v>
      </c>
      <c r="F275">
        <v>1033.45</v>
      </c>
      <c r="I275" s="1" t="s">
        <v>0</v>
      </c>
      <c r="N275">
        <v>2023</v>
      </c>
      <c r="O275">
        <f>MONTH(VL[[#This Row],[Column1]])</f>
        <v>3</v>
      </c>
      <c r="P275" t="str">
        <f>IF(VL[[#This Row],[Account Name]]="Exchange Loss","Expense",VLOOKUP(VL[[#This Row],[Column3]],'Code'!B:D,2,FALSE))</f>
        <v>Expense</v>
      </c>
      <c r="Q275" t="str">
        <f>IF(AND(VL[[#This Row],[Column3]]="60040-00", VL[[#This Row],[Amount]]&gt;0),"Exchange Loss",VLOOKUP(VL[[#This Row],[Column3]],'Code'!B:D,3,FALSE))</f>
        <v>Tax Expense</v>
      </c>
      <c r="R275" s="1">
        <f>VL[[#This Row],[Column6]]-VL[[#This Row],[Column7]]</f>
        <v>1033.45</v>
      </c>
      <c r="S275" s="1" t="str">
        <f>VLOOKUP(VL[[#This Row],[Column3]],'Code'!B:E,4,FALSE)</f>
        <v>Out</v>
      </c>
    </row>
    <row r="276" spans="1:19" x14ac:dyDescent="0.25">
      <c r="A276">
        <v>45014</v>
      </c>
      <c r="B276" s="1" t="s">
        <v>390</v>
      </c>
      <c r="C276" s="1" t="s">
        <v>6</v>
      </c>
      <c r="D276" s="1" t="s">
        <v>3383</v>
      </c>
      <c r="E276" s="1" t="s">
        <v>3461</v>
      </c>
      <c r="G276">
        <v>0.01</v>
      </c>
      <c r="I276" s="1" t="s">
        <v>0</v>
      </c>
      <c r="N276">
        <v>2023</v>
      </c>
      <c r="O276">
        <f>MONTH(VL[[#This Row],[Column1]])</f>
        <v>3</v>
      </c>
      <c r="P276" t="str">
        <f>IF(VL[[#This Row],[Account Name]]="Exchange Loss","Expense",VLOOKUP(VL[[#This Row],[Column3]],'Code'!B:D,2,FALSE))</f>
        <v>Income</v>
      </c>
      <c r="Q276" t="str">
        <f>IF(AND(VL[[#This Row],[Column3]]="60040-00", VL[[#This Row],[Amount]]&gt;0),"Exchange Loss",VLOOKUP(VL[[#This Row],[Column3]],'Code'!B:D,3,FALSE))</f>
        <v>Exchange Gain</v>
      </c>
      <c r="R276" s="1">
        <f>VL[[#This Row],[Column6]]-VL[[#This Row],[Column7]]</f>
        <v>-0.01</v>
      </c>
      <c r="S276" s="1" t="str">
        <f>VLOOKUP(VL[[#This Row],[Column3]],'Code'!B:E,4,FALSE)</f>
        <v>Out</v>
      </c>
    </row>
    <row r="277" spans="1:19" x14ac:dyDescent="0.25">
      <c r="A277">
        <v>45014</v>
      </c>
      <c r="B277" s="1" t="s">
        <v>392</v>
      </c>
      <c r="C277" s="1" t="s">
        <v>5</v>
      </c>
      <c r="D277" s="1" t="s">
        <v>3385</v>
      </c>
      <c r="E277" s="1" t="s">
        <v>3462</v>
      </c>
      <c r="F277">
        <v>98.12</v>
      </c>
      <c r="I277" s="1" t="s">
        <v>0</v>
      </c>
      <c r="N277">
        <v>2023</v>
      </c>
      <c r="O277">
        <f>MONTH(VL[[#This Row],[Column1]])</f>
        <v>3</v>
      </c>
      <c r="P277" t="str">
        <f>IF(VL[[#This Row],[Account Name]]="Exchange Loss","Expense",VLOOKUP(VL[[#This Row],[Column3]],'Code'!B:D,2,FALSE))</f>
        <v>Expense</v>
      </c>
      <c r="Q277" t="str">
        <f>IF(AND(VL[[#This Row],[Column3]]="60040-00", VL[[#This Row],[Amount]]&gt;0),"Exchange Loss",VLOOKUP(VL[[#This Row],[Column3]],'Code'!B:D,3,FALSE))</f>
        <v>Bank Charge</v>
      </c>
      <c r="R277" s="1">
        <f>VL[[#This Row],[Column6]]-VL[[#This Row],[Column7]]</f>
        <v>98.12</v>
      </c>
      <c r="S277" s="1">
        <f>VLOOKUP(VL[[#This Row],[Column3]],'Code'!B:E,4,FALSE)</f>
        <v>0</v>
      </c>
    </row>
    <row r="278" spans="1:19" x14ac:dyDescent="0.25">
      <c r="A278">
        <v>45014</v>
      </c>
      <c r="B278" s="1" t="s">
        <v>392</v>
      </c>
      <c r="C278" s="1" t="s">
        <v>46</v>
      </c>
      <c r="D278" s="1" t="s">
        <v>148</v>
      </c>
      <c r="E278" s="1" t="s">
        <v>393</v>
      </c>
      <c r="F278">
        <v>2641.75</v>
      </c>
      <c r="I278" s="1" t="s">
        <v>0</v>
      </c>
      <c r="N278">
        <v>2023</v>
      </c>
      <c r="O278">
        <f>MONTH(VL[[#This Row],[Column1]])</f>
        <v>3</v>
      </c>
      <c r="P278" t="str">
        <f>IF(VL[[#This Row],[Account Name]]="Exchange Loss","Expense",VLOOKUP(VL[[#This Row],[Column3]],'Code'!B:D,2,FALSE))</f>
        <v>Expense</v>
      </c>
      <c r="Q278" t="str">
        <f>IF(AND(VL[[#This Row],[Column3]]="60040-00", VL[[#This Row],[Amount]]&gt;0),"Exchange Loss",VLOOKUP(VL[[#This Row],[Column3]],'Code'!B:D,3,FALSE))</f>
        <v>Tax Expense</v>
      </c>
      <c r="R278" s="1">
        <f>VL[[#This Row],[Column6]]-VL[[#This Row],[Column7]]</f>
        <v>2641.75</v>
      </c>
      <c r="S278" s="1" t="str">
        <f>VLOOKUP(VL[[#This Row],[Column3]],'Code'!B:E,4,FALSE)</f>
        <v>Out</v>
      </c>
    </row>
    <row r="279" spans="1:19" x14ac:dyDescent="0.25">
      <c r="A279">
        <v>45015</v>
      </c>
      <c r="B279" s="1" t="s">
        <v>394</v>
      </c>
      <c r="C279" s="1" t="s">
        <v>5</v>
      </c>
      <c r="D279" s="1" t="s">
        <v>3385</v>
      </c>
      <c r="E279" s="1" t="s">
        <v>3463</v>
      </c>
      <c r="F279">
        <v>49.48</v>
      </c>
      <c r="I279" s="1" t="s">
        <v>0</v>
      </c>
      <c r="N279">
        <v>2023</v>
      </c>
      <c r="O279">
        <f>MONTH(VL[[#This Row],[Column1]])</f>
        <v>3</v>
      </c>
      <c r="P279" t="str">
        <f>IF(VL[[#This Row],[Account Name]]="Exchange Loss","Expense",VLOOKUP(VL[[#This Row],[Column3]],'Code'!B:D,2,FALSE))</f>
        <v>Expense</v>
      </c>
      <c r="Q279" t="str">
        <f>IF(AND(VL[[#This Row],[Column3]]="60040-00", VL[[#This Row],[Amount]]&gt;0),"Exchange Loss",VLOOKUP(VL[[#This Row],[Column3]],'Code'!B:D,3,FALSE))</f>
        <v>Bank Charge</v>
      </c>
      <c r="R279" s="1">
        <f>VL[[#This Row],[Column6]]-VL[[#This Row],[Column7]]</f>
        <v>49.48</v>
      </c>
      <c r="S279" s="1">
        <f>VLOOKUP(VL[[#This Row],[Column3]],'Code'!B:E,4,FALSE)</f>
        <v>0</v>
      </c>
    </row>
    <row r="280" spans="1:19" x14ac:dyDescent="0.25">
      <c r="A280">
        <v>45015</v>
      </c>
      <c r="B280" s="1" t="s">
        <v>394</v>
      </c>
      <c r="C280" s="1" t="s">
        <v>46</v>
      </c>
      <c r="D280" s="1" t="s">
        <v>148</v>
      </c>
      <c r="E280" s="1" t="s">
        <v>395</v>
      </c>
      <c r="F280">
        <v>1006.49</v>
      </c>
      <c r="I280" s="1" t="s">
        <v>0</v>
      </c>
      <c r="N280">
        <v>2023</v>
      </c>
      <c r="O280">
        <f>MONTH(VL[[#This Row],[Column1]])</f>
        <v>3</v>
      </c>
      <c r="P280" t="str">
        <f>IF(VL[[#This Row],[Account Name]]="Exchange Loss","Expense",VLOOKUP(VL[[#This Row],[Column3]],'Code'!B:D,2,FALSE))</f>
        <v>Expense</v>
      </c>
      <c r="Q280" t="str">
        <f>IF(AND(VL[[#This Row],[Column3]]="60040-00", VL[[#This Row],[Amount]]&gt;0),"Exchange Loss",VLOOKUP(VL[[#This Row],[Column3]],'Code'!B:D,3,FALSE))</f>
        <v>Tax Expense</v>
      </c>
      <c r="R280" s="1">
        <f>VL[[#This Row],[Column6]]-VL[[#This Row],[Column7]]</f>
        <v>1006.49</v>
      </c>
      <c r="S280" s="1" t="str">
        <f>VLOOKUP(VL[[#This Row],[Column3]],'Code'!B:E,4,FALSE)</f>
        <v>Out</v>
      </c>
    </row>
    <row r="281" spans="1:19" x14ac:dyDescent="0.25">
      <c r="A281">
        <v>45015</v>
      </c>
      <c r="B281" s="1" t="s">
        <v>394</v>
      </c>
      <c r="C281" s="1" t="s">
        <v>6</v>
      </c>
      <c r="D281" s="1" t="s">
        <v>3383</v>
      </c>
      <c r="E281" s="1" t="s">
        <v>3464</v>
      </c>
      <c r="G281">
        <v>0.01</v>
      </c>
      <c r="I281" s="1" t="s">
        <v>0</v>
      </c>
      <c r="N281">
        <v>2023</v>
      </c>
      <c r="O281">
        <f>MONTH(VL[[#This Row],[Column1]])</f>
        <v>3</v>
      </c>
      <c r="P281" t="str">
        <f>IF(VL[[#This Row],[Account Name]]="Exchange Loss","Expense",VLOOKUP(VL[[#This Row],[Column3]],'Code'!B:D,2,FALSE))</f>
        <v>Income</v>
      </c>
      <c r="Q281" t="str">
        <f>IF(AND(VL[[#This Row],[Column3]]="60040-00", VL[[#This Row],[Amount]]&gt;0),"Exchange Loss",VLOOKUP(VL[[#This Row],[Column3]],'Code'!B:D,3,FALSE))</f>
        <v>Exchange Gain</v>
      </c>
      <c r="R281" s="1">
        <f>VL[[#This Row],[Column6]]-VL[[#This Row],[Column7]]</f>
        <v>-0.01</v>
      </c>
      <c r="S281" s="1" t="str">
        <f>VLOOKUP(VL[[#This Row],[Column3]],'Code'!B:E,4,FALSE)</f>
        <v>Out</v>
      </c>
    </row>
    <row r="282" spans="1:19" x14ac:dyDescent="0.25">
      <c r="A282">
        <v>45015</v>
      </c>
      <c r="B282" s="1" t="s">
        <v>396</v>
      </c>
      <c r="C282" s="1" t="s">
        <v>5</v>
      </c>
      <c r="D282" s="1" t="s">
        <v>3385</v>
      </c>
      <c r="E282" s="1" t="s">
        <v>3465</v>
      </c>
      <c r="F282">
        <v>60</v>
      </c>
      <c r="I282" s="1" t="s">
        <v>0</v>
      </c>
      <c r="N282">
        <v>2023</v>
      </c>
      <c r="O282">
        <f>MONTH(VL[[#This Row],[Column1]])</f>
        <v>3</v>
      </c>
      <c r="P282" t="str">
        <f>IF(VL[[#This Row],[Account Name]]="Exchange Loss","Expense",VLOOKUP(VL[[#This Row],[Column3]],'Code'!B:D,2,FALSE))</f>
        <v>Expense</v>
      </c>
      <c r="Q282" t="str">
        <f>IF(AND(VL[[#This Row],[Column3]]="60040-00", VL[[#This Row],[Amount]]&gt;0),"Exchange Loss",VLOOKUP(VL[[#This Row],[Column3]],'Code'!B:D,3,FALSE))</f>
        <v>Bank Charge</v>
      </c>
      <c r="R282" s="1">
        <f>VL[[#This Row],[Column6]]-VL[[#This Row],[Column7]]</f>
        <v>60</v>
      </c>
      <c r="S282" s="1">
        <f>VLOOKUP(VL[[#This Row],[Column3]],'Code'!B:E,4,FALSE)</f>
        <v>0</v>
      </c>
    </row>
    <row r="283" spans="1:19" x14ac:dyDescent="0.25">
      <c r="A283">
        <v>45015</v>
      </c>
      <c r="B283" s="1" t="s">
        <v>396</v>
      </c>
      <c r="C283" s="1" t="s">
        <v>46</v>
      </c>
      <c r="D283" s="1" t="s">
        <v>148</v>
      </c>
      <c r="E283" s="1" t="s">
        <v>397</v>
      </c>
      <c r="F283">
        <v>20357.23</v>
      </c>
      <c r="I283" s="1" t="s">
        <v>0</v>
      </c>
      <c r="N283">
        <v>2023</v>
      </c>
      <c r="O283">
        <f>MONTH(VL[[#This Row],[Column1]])</f>
        <v>3</v>
      </c>
      <c r="P283" t="str">
        <f>IF(VL[[#This Row],[Account Name]]="Exchange Loss","Expense",VLOOKUP(VL[[#This Row],[Column3]],'Code'!B:D,2,FALSE))</f>
        <v>Expense</v>
      </c>
      <c r="Q283" t="str">
        <f>IF(AND(VL[[#This Row],[Column3]]="60040-00", VL[[#This Row],[Amount]]&gt;0),"Exchange Loss",VLOOKUP(VL[[#This Row],[Column3]],'Code'!B:D,3,FALSE))</f>
        <v>Tax Expense</v>
      </c>
      <c r="R283" s="1">
        <f>VL[[#This Row],[Column6]]-VL[[#This Row],[Column7]]</f>
        <v>20357.23</v>
      </c>
      <c r="S283" s="1" t="str">
        <f>VLOOKUP(VL[[#This Row],[Column3]],'Code'!B:E,4,FALSE)</f>
        <v>Out</v>
      </c>
    </row>
    <row r="284" spans="1:19" x14ac:dyDescent="0.25">
      <c r="A284">
        <v>45015</v>
      </c>
      <c r="B284" s="1" t="s">
        <v>396</v>
      </c>
      <c r="C284" s="1" t="s">
        <v>6</v>
      </c>
      <c r="D284" s="1" t="s">
        <v>3383</v>
      </c>
      <c r="E284" s="1" t="s">
        <v>3466</v>
      </c>
      <c r="F284">
        <v>16423.09</v>
      </c>
      <c r="I284" s="1" t="s">
        <v>0</v>
      </c>
      <c r="N284">
        <v>2023</v>
      </c>
      <c r="O284">
        <f>MONTH(VL[[#This Row],[Column1]])</f>
        <v>3</v>
      </c>
      <c r="P284" t="str">
        <f>IF(VL[[#This Row],[Account Name]]="Exchange Loss","Expense",VLOOKUP(VL[[#This Row],[Column3]],'Code'!B:D,2,FALSE))</f>
        <v>Expense</v>
      </c>
      <c r="Q284" t="str">
        <f>IF(AND(VL[[#This Row],[Column3]]="60040-00", VL[[#This Row],[Amount]]&gt;0),"Exchange Loss",VLOOKUP(VL[[#This Row],[Column3]],'Code'!B:D,3,FALSE))</f>
        <v>Exchange Loss</v>
      </c>
      <c r="R284" s="1">
        <f>VL[[#This Row],[Column6]]-VL[[#This Row],[Column7]]</f>
        <v>16423.09</v>
      </c>
      <c r="S284" s="1" t="str">
        <f>VLOOKUP(VL[[#This Row],[Column3]],'Code'!B:E,4,FALSE)</f>
        <v>Out</v>
      </c>
    </row>
    <row r="285" spans="1:19" x14ac:dyDescent="0.25">
      <c r="A285">
        <v>45022</v>
      </c>
      <c r="B285" s="1" t="s">
        <v>398</v>
      </c>
      <c r="C285" s="1" t="s">
        <v>50</v>
      </c>
      <c r="D285" s="1" t="s">
        <v>51</v>
      </c>
      <c r="E285" s="1" t="s">
        <v>399</v>
      </c>
      <c r="F285">
        <v>76102</v>
      </c>
      <c r="I285" s="1" t="s">
        <v>0</v>
      </c>
      <c r="N285">
        <v>2023</v>
      </c>
      <c r="O285">
        <f>MONTH(VL[[#This Row],[Column1]])</f>
        <v>4</v>
      </c>
      <c r="P285" t="str">
        <f>IF(VL[[#This Row],[Account Name]]="Exchange Loss","Expense",VLOOKUP(VL[[#This Row],[Column3]],'Code'!B:D,2,FALSE))</f>
        <v>Expense</v>
      </c>
      <c r="Q285" t="str">
        <f>IF(AND(VL[[#This Row],[Column3]]="60040-00", VL[[#This Row],[Amount]]&gt;0),"Exchange Loss",VLOOKUP(VL[[#This Row],[Column3]],'Code'!B:D,3,FALSE))</f>
        <v>Entertainment</v>
      </c>
      <c r="R285" s="1">
        <f>VL[[#This Row],[Column6]]-VL[[#This Row],[Column7]]</f>
        <v>76102</v>
      </c>
      <c r="S285" s="1">
        <f>VLOOKUP(VL[[#This Row],[Column3]],'Code'!B:E,4,FALSE)</f>
        <v>0</v>
      </c>
    </row>
    <row r="286" spans="1:19" x14ac:dyDescent="0.25">
      <c r="A286">
        <v>45022</v>
      </c>
      <c r="B286" s="1" t="s">
        <v>398</v>
      </c>
      <c r="C286" s="1" t="s">
        <v>11</v>
      </c>
      <c r="D286" s="1" t="s">
        <v>3393</v>
      </c>
      <c r="E286" s="1" t="s">
        <v>400</v>
      </c>
      <c r="F286">
        <v>8136</v>
      </c>
      <c r="I286" s="1" t="s">
        <v>0</v>
      </c>
      <c r="N286">
        <v>2023</v>
      </c>
      <c r="O286">
        <f>MONTH(VL[[#This Row],[Column1]])</f>
        <v>4</v>
      </c>
      <c r="P286" t="str">
        <f>IF(VL[[#This Row],[Account Name]]="Exchange Loss","Expense",VLOOKUP(VL[[#This Row],[Column3]],'Code'!B:D,2,FALSE))</f>
        <v>Expense</v>
      </c>
      <c r="Q286" t="str">
        <f>IF(AND(VL[[#This Row],[Column3]]="60040-00", VL[[#This Row],[Amount]]&gt;0),"Exchange Loss",VLOOKUP(VL[[#This Row],[Column3]],'Code'!B:D,3,FALSE))</f>
        <v>Travelling Fee</v>
      </c>
      <c r="R286" s="1">
        <f>VL[[#This Row],[Column6]]-VL[[#This Row],[Column7]]</f>
        <v>8136</v>
      </c>
      <c r="S286" s="1">
        <f>VLOOKUP(VL[[#This Row],[Column3]],'Code'!B:E,4,FALSE)</f>
        <v>0</v>
      </c>
    </row>
    <row r="287" spans="1:19" x14ac:dyDescent="0.25">
      <c r="A287">
        <v>45016</v>
      </c>
      <c r="B287" s="1" t="s">
        <v>401</v>
      </c>
      <c r="C287" s="1" t="s">
        <v>20</v>
      </c>
      <c r="D287" s="1" t="s">
        <v>21</v>
      </c>
      <c r="E287" s="1" t="s">
        <v>402</v>
      </c>
      <c r="G287">
        <v>109.71</v>
      </c>
      <c r="I287" s="1" t="s">
        <v>0</v>
      </c>
      <c r="N287">
        <v>2023</v>
      </c>
      <c r="O287">
        <f>MONTH(VL[[#This Row],[Column1]])</f>
        <v>3</v>
      </c>
      <c r="P287" t="str">
        <f>IF(VL[[#This Row],[Account Name]]="Exchange Loss","Expense",VLOOKUP(VL[[#This Row],[Column3]],'Code'!B:D,2,FALSE))</f>
        <v>Income</v>
      </c>
      <c r="Q287" t="str">
        <f>IF(AND(VL[[#This Row],[Column3]]="60040-00", VL[[#This Row],[Amount]]&gt;0),"Exchange Loss",VLOOKUP(VL[[#This Row],[Column3]],'Code'!B:D,3,FALSE))</f>
        <v>Interest Income</v>
      </c>
      <c r="R287" s="1">
        <f>VL[[#This Row],[Column6]]-VL[[#This Row],[Column7]]</f>
        <v>-109.71</v>
      </c>
      <c r="S287" s="1" t="str">
        <f>VLOOKUP(VL[[#This Row],[Column3]],'Code'!B:E,4,FALSE)</f>
        <v>Out</v>
      </c>
    </row>
    <row r="288" spans="1:19" x14ac:dyDescent="0.25">
      <c r="A288">
        <v>45016</v>
      </c>
      <c r="B288" s="1" t="s">
        <v>401</v>
      </c>
      <c r="C288" s="1" t="s">
        <v>20</v>
      </c>
      <c r="D288" s="1" t="s">
        <v>21</v>
      </c>
      <c r="E288" s="1" t="s">
        <v>202</v>
      </c>
      <c r="G288">
        <v>11.49</v>
      </c>
      <c r="I288" s="1" t="s">
        <v>0</v>
      </c>
      <c r="N288">
        <v>2023</v>
      </c>
      <c r="O288">
        <f>MONTH(VL[[#This Row],[Column1]])</f>
        <v>3</v>
      </c>
      <c r="P288" t="str">
        <f>IF(VL[[#This Row],[Account Name]]="Exchange Loss","Expense",VLOOKUP(VL[[#This Row],[Column3]],'Code'!B:D,2,FALSE))</f>
        <v>Income</v>
      </c>
      <c r="Q288" t="str">
        <f>IF(AND(VL[[#This Row],[Column3]]="60040-00", VL[[#This Row],[Amount]]&gt;0),"Exchange Loss",VLOOKUP(VL[[#This Row],[Column3]],'Code'!B:D,3,FALSE))</f>
        <v>Interest Income</v>
      </c>
      <c r="R288" s="1">
        <f>VL[[#This Row],[Column6]]-VL[[#This Row],[Column7]]</f>
        <v>-11.49</v>
      </c>
      <c r="S288" s="1" t="str">
        <f>VLOOKUP(VL[[#This Row],[Column3]],'Code'!B:E,4,FALSE)</f>
        <v>Out</v>
      </c>
    </row>
    <row r="289" spans="1:19" x14ac:dyDescent="0.25">
      <c r="A289">
        <v>45016</v>
      </c>
      <c r="B289" s="1" t="s">
        <v>401</v>
      </c>
      <c r="C289" s="1" t="s">
        <v>20</v>
      </c>
      <c r="D289" s="1" t="s">
        <v>21</v>
      </c>
      <c r="E289" s="1" t="s">
        <v>202</v>
      </c>
      <c r="G289">
        <v>8.5299999999999994</v>
      </c>
      <c r="I289" s="1" t="s">
        <v>0</v>
      </c>
      <c r="N289">
        <v>2023</v>
      </c>
      <c r="O289">
        <f>MONTH(VL[[#This Row],[Column1]])</f>
        <v>3</v>
      </c>
      <c r="P289" t="str">
        <f>IF(VL[[#This Row],[Account Name]]="Exchange Loss","Expense",VLOOKUP(VL[[#This Row],[Column3]],'Code'!B:D,2,FALSE))</f>
        <v>Income</v>
      </c>
      <c r="Q289" t="str">
        <f>IF(AND(VL[[#This Row],[Column3]]="60040-00", VL[[#This Row],[Amount]]&gt;0),"Exchange Loss",VLOOKUP(VL[[#This Row],[Column3]],'Code'!B:D,3,FALSE))</f>
        <v>Interest Income</v>
      </c>
      <c r="R289" s="1">
        <f>VL[[#This Row],[Column6]]-VL[[#This Row],[Column7]]</f>
        <v>-8.5299999999999994</v>
      </c>
      <c r="S289" s="1" t="str">
        <f>VLOOKUP(VL[[#This Row],[Column3]],'Code'!B:E,4,FALSE)</f>
        <v>Out</v>
      </c>
    </row>
    <row r="290" spans="1:19" x14ac:dyDescent="0.25">
      <c r="A290">
        <v>45015</v>
      </c>
      <c r="B290" s="1" t="s">
        <v>403</v>
      </c>
      <c r="C290" s="1" t="s">
        <v>5</v>
      </c>
      <c r="D290" s="1" t="s">
        <v>3385</v>
      </c>
      <c r="E290" s="1" t="s">
        <v>3467</v>
      </c>
      <c r="F290">
        <v>98.12</v>
      </c>
      <c r="I290" s="1" t="s">
        <v>0</v>
      </c>
      <c r="N290">
        <v>2023</v>
      </c>
      <c r="O290">
        <f>MONTH(VL[[#This Row],[Column1]])</f>
        <v>3</v>
      </c>
      <c r="P290" t="str">
        <f>IF(VL[[#This Row],[Account Name]]="Exchange Loss","Expense",VLOOKUP(VL[[#This Row],[Column3]],'Code'!B:D,2,FALSE))</f>
        <v>Expense</v>
      </c>
      <c r="Q290" t="str">
        <f>IF(AND(VL[[#This Row],[Column3]]="60040-00", VL[[#This Row],[Amount]]&gt;0),"Exchange Loss",VLOOKUP(VL[[#This Row],[Column3]],'Code'!B:D,3,FALSE))</f>
        <v>Bank Charge</v>
      </c>
      <c r="R290" s="1">
        <f>VL[[#This Row],[Column6]]-VL[[#This Row],[Column7]]</f>
        <v>98.12</v>
      </c>
      <c r="S290" s="1">
        <f>VLOOKUP(VL[[#This Row],[Column3]],'Code'!B:E,4,FALSE)</f>
        <v>0</v>
      </c>
    </row>
    <row r="291" spans="1:19" x14ac:dyDescent="0.25">
      <c r="A291">
        <v>45015</v>
      </c>
      <c r="B291" s="1" t="s">
        <v>403</v>
      </c>
      <c r="C291" s="1" t="s">
        <v>46</v>
      </c>
      <c r="D291" s="1" t="s">
        <v>148</v>
      </c>
      <c r="E291" s="1" t="s">
        <v>404</v>
      </c>
      <c r="F291">
        <v>9434.3799999999992</v>
      </c>
      <c r="I291" s="1" t="s">
        <v>0</v>
      </c>
      <c r="N291">
        <v>2023</v>
      </c>
      <c r="O291">
        <f>MONTH(VL[[#This Row],[Column1]])</f>
        <v>3</v>
      </c>
      <c r="P291" t="str">
        <f>IF(VL[[#This Row],[Account Name]]="Exchange Loss","Expense",VLOOKUP(VL[[#This Row],[Column3]],'Code'!B:D,2,FALSE))</f>
        <v>Expense</v>
      </c>
      <c r="Q291" t="str">
        <f>IF(AND(VL[[#This Row],[Column3]]="60040-00", VL[[#This Row],[Amount]]&gt;0),"Exchange Loss",VLOOKUP(VL[[#This Row],[Column3]],'Code'!B:D,3,FALSE))</f>
        <v>Tax Expense</v>
      </c>
      <c r="R291" s="1">
        <f>VL[[#This Row],[Column6]]-VL[[#This Row],[Column7]]</f>
        <v>9434.3799999999992</v>
      </c>
      <c r="S291" s="1" t="str">
        <f>VLOOKUP(VL[[#This Row],[Column3]],'Code'!B:E,4,FALSE)</f>
        <v>Out</v>
      </c>
    </row>
    <row r="292" spans="1:19" x14ac:dyDescent="0.25">
      <c r="A292">
        <v>45016</v>
      </c>
      <c r="B292" s="1" t="s">
        <v>405</v>
      </c>
      <c r="C292" s="1" t="s">
        <v>17</v>
      </c>
      <c r="D292" s="1" t="s">
        <v>3382</v>
      </c>
      <c r="E292" s="1" t="s">
        <v>3468</v>
      </c>
      <c r="G292">
        <v>31118.5</v>
      </c>
      <c r="I292" s="1" t="s">
        <v>0</v>
      </c>
      <c r="N292">
        <v>2023</v>
      </c>
      <c r="O292">
        <f>MONTH(VL[[#This Row],[Column1]])</f>
        <v>3</v>
      </c>
      <c r="P292" t="str">
        <f>IF(VL[[#This Row],[Account Name]]="Exchange Loss","Expense",VLOOKUP(VL[[#This Row],[Column3]],'Code'!B:D,2,FALSE))</f>
        <v>Income</v>
      </c>
      <c r="Q292" t="str">
        <f>IF(AND(VL[[#This Row],[Column3]]="60040-00", VL[[#This Row],[Amount]]&gt;0),"Exchange Loss",VLOOKUP(VL[[#This Row],[Column3]],'Code'!B:D,3,FALSE))</f>
        <v>Sub-contract Income</v>
      </c>
      <c r="R292" s="1">
        <f>VL[[#This Row],[Column6]]-VL[[#This Row],[Column7]]</f>
        <v>-31118.5</v>
      </c>
      <c r="S292" s="1">
        <f>VLOOKUP(VL[[#This Row],[Column3]],'Code'!B:E,4,FALSE)</f>
        <v>0</v>
      </c>
    </row>
    <row r="293" spans="1:19" x14ac:dyDescent="0.25">
      <c r="A293">
        <v>45016</v>
      </c>
      <c r="B293" s="1" t="s">
        <v>405</v>
      </c>
      <c r="C293" s="1" t="s">
        <v>17</v>
      </c>
      <c r="D293" s="1" t="s">
        <v>3382</v>
      </c>
      <c r="E293" s="1" t="s">
        <v>3469</v>
      </c>
      <c r="G293">
        <v>61572.63</v>
      </c>
      <c r="I293" s="1" t="s">
        <v>0</v>
      </c>
      <c r="N293">
        <v>2023</v>
      </c>
      <c r="O293">
        <f>MONTH(VL[[#This Row],[Column1]])</f>
        <v>3</v>
      </c>
      <c r="P293" t="str">
        <f>IF(VL[[#This Row],[Account Name]]="Exchange Loss","Expense",VLOOKUP(VL[[#This Row],[Column3]],'Code'!B:D,2,FALSE))</f>
        <v>Income</v>
      </c>
      <c r="Q293" t="str">
        <f>IF(AND(VL[[#This Row],[Column3]]="60040-00", VL[[#This Row],[Amount]]&gt;0),"Exchange Loss",VLOOKUP(VL[[#This Row],[Column3]],'Code'!B:D,3,FALSE))</f>
        <v>Sub-contract Income</v>
      </c>
      <c r="R293" s="1">
        <f>VL[[#This Row],[Column6]]-VL[[#This Row],[Column7]]</f>
        <v>-61572.63</v>
      </c>
      <c r="S293" s="1">
        <f>VLOOKUP(VL[[#This Row],[Column3]],'Code'!B:E,4,FALSE)</f>
        <v>0</v>
      </c>
    </row>
    <row r="294" spans="1:19" x14ac:dyDescent="0.25">
      <c r="A294">
        <v>45016</v>
      </c>
      <c r="B294" s="1" t="s">
        <v>405</v>
      </c>
      <c r="C294" s="1" t="s">
        <v>48</v>
      </c>
      <c r="D294" s="1" t="s">
        <v>49</v>
      </c>
      <c r="E294" s="1" t="s">
        <v>3470</v>
      </c>
      <c r="F294">
        <v>11150</v>
      </c>
      <c r="I294" s="1" t="s">
        <v>0</v>
      </c>
      <c r="N294">
        <v>2023</v>
      </c>
      <c r="O294">
        <f>MONTH(VL[[#This Row],[Column1]])</f>
        <v>3</v>
      </c>
      <c r="P294" t="str">
        <f>IF(VL[[#This Row],[Account Name]]="Exchange Loss","Expense",VLOOKUP(VL[[#This Row],[Column3]],'Code'!B:D,2,FALSE))</f>
        <v>Expense</v>
      </c>
      <c r="Q294" t="str">
        <f>IF(AND(VL[[#This Row],[Column3]]="60040-00", VL[[#This Row],[Amount]]&gt;0),"Exchange Loss",VLOOKUP(VL[[#This Row],[Column3]],'Code'!B:D,3,FALSE))</f>
        <v>Management Fee</v>
      </c>
      <c r="R294" s="1">
        <f>VL[[#This Row],[Column6]]-VL[[#This Row],[Column7]]</f>
        <v>11150</v>
      </c>
      <c r="S294" s="1">
        <f>VLOOKUP(VL[[#This Row],[Column3]],'Code'!B:E,4,FALSE)</f>
        <v>0</v>
      </c>
    </row>
    <row r="295" spans="1:19" x14ac:dyDescent="0.25">
      <c r="A295">
        <v>45016</v>
      </c>
      <c r="B295" s="1" t="s">
        <v>405</v>
      </c>
      <c r="C295" s="1" t="s">
        <v>45</v>
      </c>
      <c r="D295" s="1" t="s">
        <v>128</v>
      </c>
      <c r="E295" s="1" t="s">
        <v>406</v>
      </c>
      <c r="F295">
        <v>89892.86</v>
      </c>
      <c r="I295" s="1" t="s">
        <v>0</v>
      </c>
      <c r="N295">
        <v>2023</v>
      </c>
      <c r="O295">
        <f>MONTH(VL[[#This Row],[Column1]])</f>
        <v>3</v>
      </c>
      <c r="P295" t="str">
        <f>IF(VL[[#This Row],[Account Name]]="Exchange Loss","Expense",VLOOKUP(VL[[#This Row],[Column3]],'Code'!B:D,2,FALSE))</f>
        <v>Expense</v>
      </c>
      <c r="Q295" t="str">
        <f>IF(AND(VL[[#This Row],[Column3]]="60040-00", VL[[#This Row],[Amount]]&gt;0),"Exchange Loss",VLOOKUP(VL[[#This Row],[Column3]],'Code'!B:D,3,FALSE))</f>
        <v>Sub-contract Fee</v>
      </c>
      <c r="R295" s="1">
        <f>VL[[#This Row],[Column6]]-VL[[#This Row],[Column7]]</f>
        <v>89892.86</v>
      </c>
      <c r="S295" s="1">
        <f>VLOOKUP(VL[[#This Row],[Column3]],'Code'!B:E,4,FALSE)</f>
        <v>0</v>
      </c>
    </row>
    <row r="296" spans="1:19" x14ac:dyDescent="0.25">
      <c r="A296">
        <v>45016</v>
      </c>
      <c r="B296" s="1" t="s">
        <v>407</v>
      </c>
      <c r="C296" s="1" t="s">
        <v>47</v>
      </c>
      <c r="D296" s="1" t="s">
        <v>204</v>
      </c>
      <c r="E296" s="1" t="s">
        <v>408</v>
      </c>
      <c r="G296">
        <v>207723.48</v>
      </c>
      <c r="I296" s="1" t="s">
        <v>0</v>
      </c>
      <c r="N296">
        <v>2023</v>
      </c>
      <c r="O296">
        <f>MONTH(VL[[#This Row],[Column1]])</f>
        <v>3</v>
      </c>
      <c r="P296" t="str">
        <f>IF(VL[[#This Row],[Account Name]]="Exchange Loss","Expense",VLOOKUP(VL[[#This Row],[Column3]],'Code'!B:D,2,FALSE))</f>
        <v>Income</v>
      </c>
      <c r="Q296" t="str">
        <f>IF(AND(VL[[#This Row],[Column3]]="60040-00", VL[[#This Row],[Amount]]&gt;0),"Exchange Loss",VLOOKUP(VL[[#This Row],[Column3]],'Code'!B:D,3,FALSE))</f>
        <v>Royalty Income</v>
      </c>
      <c r="R296" s="1">
        <f>VL[[#This Row],[Column6]]-VL[[#This Row],[Column7]]</f>
        <v>-207723.48</v>
      </c>
      <c r="S296" s="1">
        <f>VLOOKUP(VL[[#This Row],[Column3]],'Code'!B:E,4,FALSE)</f>
        <v>0</v>
      </c>
    </row>
    <row r="297" spans="1:19" x14ac:dyDescent="0.25">
      <c r="A297">
        <v>45016</v>
      </c>
      <c r="B297" s="1" t="s">
        <v>409</v>
      </c>
      <c r="C297" s="1" t="s">
        <v>47</v>
      </c>
      <c r="D297" s="1" t="s">
        <v>204</v>
      </c>
      <c r="E297" s="1" t="s">
        <v>410</v>
      </c>
      <c r="G297">
        <v>49790.54</v>
      </c>
      <c r="I297" s="1" t="s">
        <v>0</v>
      </c>
      <c r="N297">
        <v>2023</v>
      </c>
      <c r="O297">
        <f>MONTH(VL[[#This Row],[Column1]])</f>
        <v>3</v>
      </c>
      <c r="P297" t="str">
        <f>IF(VL[[#This Row],[Account Name]]="Exchange Loss","Expense",VLOOKUP(VL[[#This Row],[Column3]],'Code'!B:D,2,FALSE))</f>
        <v>Income</v>
      </c>
      <c r="Q297" t="str">
        <f>IF(AND(VL[[#This Row],[Column3]]="60040-00", VL[[#This Row],[Amount]]&gt;0),"Exchange Loss",VLOOKUP(VL[[#This Row],[Column3]],'Code'!B:D,3,FALSE))</f>
        <v>Royalty Income</v>
      </c>
      <c r="R297" s="1">
        <f>VL[[#This Row],[Column6]]-VL[[#This Row],[Column7]]</f>
        <v>-49790.54</v>
      </c>
      <c r="S297" s="1">
        <f>VLOOKUP(VL[[#This Row],[Column3]],'Code'!B:E,4,FALSE)</f>
        <v>0</v>
      </c>
    </row>
    <row r="298" spans="1:19" x14ac:dyDescent="0.25">
      <c r="A298">
        <v>45016</v>
      </c>
      <c r="B298" s="1" t="s">
        <v>411</v>
      </c>
      <c r="C298" s="1" t="s">
        <v>47</v>
      </c>
      <c r="D298" s="1" t="s">
        <v>204</v>
      </c>
      <c r="E298" s="1" t="s">
        <v>412</v>
      </c>
      <c r="G298">
        <v>122220.01</v>
      </c>
      <c r="I298" s="1" t="s">
        <v>0</v>
      </c>
      <c r="N298">
        <v>2023</v>
      </c>
      <c r="O298">
        <f>MONTH(VL[[#This Row],[Column1]])</f>
        <v>3</v>
      </c>
      <c r="P298" t="str">
        <f>IF(VL[[#This Row],[Account Name]]="Exchange Loss","Expense",VLOOKUP(VL[[#This Row],[Column3]],'Code'!B:D,2,FALSE))</f>
        <v>Income</v>
      </c>
      <c r="Q298" t="str">
        <f>IF(AND(VL[[#This Row],[Column3]]="60040-00", VL[[#This Row],[Amount]]&gt;0),"Exchange Loss",VLOOKUP(VL[[#This Row],[Column3]],'Code'!B:D,3,FALSE))</f>
        <v>Royalty Income</v>
      </c>
      <c r="R298" s="1">
        <f>VL[[#This Row],[Column6]]-VL[[#This Row],[Column7]]</f>
        <v>-122220.01</v>
      </c>
      <c r="S298" s="1">
        <f>VLOOKUP(VL[[#This Row],[Column3]],'Code'!B:E,4,FALSE)</f>
        <v>0</v>
      </c>
    </row>
    <row r="299" spans="1:19" x14ac:dyDescent="0.25">
      <c r="A299">
        <v>45016</v>
      </c>
      <c r="B299" s="1" t="s">
        <v>413</v>
      </c>
      <c r="C299" s="1" t="s">
        <v>47</v>
      </c>
      <c r="D299" s="1" t="s">
        <v>204</v>
      </c>
      <c r="E299" s="1" t="s">
        <v>414</v>
      </c>
      <c r="G299">
        <v>231573.05</v>
      </c>
      <c r="I299" s="1" t="s">
        <v>0</v>
      </c>
      <c r="N299">
        <v>2023</v>
      </c>
      <c r="O299">
        <f>MONTH(VL[[#This Row],[Column1]])</f>
        <v>3</v>
      </c>
      <c r="P299" t="str">
        <f>IF(VL[[#This Row],[Account Name]]="Exchange Loss","Expense",VLOOKUP(VL[[#This Row],[Column3]],'Code'!B:D,2,FALSE))</f>
        <v>Income</v>
      </c>
      <c r="Q299" t="str">
        <f>IF(AND(VL[[#This Row],[Column3]]="60040-00", VL[[#This Row],[Amount]]&gt;0),"Exchange Loss",VLOOKUP(VL[[#This Row],[Column3]],'Code'!B:D,3,FALSE))</f>
        <v>Royalty Income</v>
      </c>
      <c r="R299" s="1">
        <f>VL[[#This Row],[Column6]]-VL[[#This Row],[Column7]]</f>
        <v>-231573.05</v>
      </c>
      <c r="S299" s="1">
        <f>VLOOKUP(VL[[#This Row],[Column3]],'Code'!B:E,4,FALSE)</f>
        <v>0</v>
      </c>
    </row>
    <row r="300" spans="1:19" x14ac:dyDescent="0.25">
      <c r="A300">
        <v>45016</v>
      </c>
      <c r="B300" s="1" t="s">
        <v>415</v>
      </c>
      <c r="C300" s="1" t="s">
        <v>47</v>
      </c>
      <c r="D300" s="1" t="s">
        <v>204</v>
      </c>
      <c r="E300" s="1" t="s">
        <v>416</v>
      </c>
      <c r="G300">
        <v>181034.29</v>
      </c>
      <c r="I300" s="1" t="s">
        <v>0</v>
      </c>
      <c r="N300">
        <v>2023</v>
      </c>
      <c r="O300">
        <f>MONTH(VL[[#This Row],[Column1]])</f>
        <v>3</v>
      </c>
      <c r="P300" t="str">
        <f>IF(VL[[#This Row],[Account Name]]="Exchange Loss","Expense",VLOOKUP(VL[[#This Row],[Column3]],'Code'!B:D,2,FALSE))</f>
        <v>Income</v>
      </c>
      <c r="Q300" t="str">
        <f>IF(AND(VL[[#This Row],[Column3]]="60040-00", VL[[#This Row],[Amount]]&gt;0),"Exchange Loss",VLOOKUP(VL[[#This Row],[Column3]],'Code'!B:D,3,FALSE))</f>
        <v>Royalty Income</v>
      </c>
      <c r="R300" s="1">
        <f>VL[[#This Row],[Column6]]-VL[[#This Row],[Column7]]</f>
        <v>-181034.29</v>
      </c>
      <c r="S300" s="1">
        <f>VLOOKUP(VL[[#This Row],[Column3]],'Code'!B:E,4,FALSE)</f>
        <v>0</v>
      </c>
    </row>
    <row r="301" spans="1:19" x14ac:dyDescent="0.25">
      <c r="A301">
        <v>45016</v>
      </c>
      <c r="B301" s="1" t="s">
        <v>417</v>
      </c>
      <c r="C301" s="1" t="s">
        <v>18</v>
      </c>
      <c r="D301" s="1" t="s">
        <v>19</v>
      </c>
      <c r="E301" s="1" t="s">
        <v>418</v>
      </c>
      <c r="G301">
        <v>19274.64</v>
      </c>
      <c r="I301" s="1" t="s">
        <v>0</v>
      </c>
      <c r="N301">
        <v>2023</v>
      </c>
      <c r="O301">
        <f>MONTH(VL[[#This Row],[Column1]])</f>
        <v>3</v>
      </c>
      <c r="P301" t="str">
        <f>IF(VL[[#This Row],[Account Name]]="Exchange Loss","Expense",VLOOKUP(VL[[#This Row],[Column3]],'Code'!B:D,2,FALSE))</f>
        <v>Income</v>
      </c>
      <c r="Q301" t="str">
        <f>IF(AND(VL[[#This Row],[Column3]]="60040-00", VL[[#This Row],[Amount]]&gt;0),"Exchange Loss",VLOOKUP(VL[[#This Row],[Column3]],'Code'!B:D,3,FALSE))</f>
        <v>Royalty Income</v>
      </c>
      <c r="R301" s="1">
        <f>VL[[#This Row],[Column6]]-VL[[#This Row],[Column7]]</f>
        <v>-19274.64</v>
      </c>
      <c r="S301" s="1">
        <f>VLOOKUP(VL[[#This Row],[Column3]],'Code'!B:E,4,FALSE)</f>
        <v>0</v>
      </c>
    </row>
    <row r="302" spans="1:19" x14ac:dyDescent="0.25">
      <c r="A302">
        <v>45016</v>
      </c>
      <c r="B302" s="1" t="s">
        <v>419</v>
      </c>
      <c r="C302" s="1" t="s">
        <v>47</v>
      </c>
      <c r="D302" s="1" t="s">
        <v>204</v>
      </c>
      <c r="E302" s="1" t="s">
        <v>420</v>
      </c>
      <c r="G302">
        <v>19955.96</v>
      </c>
      <c r="I302" s="1" t="s">
        <v>0</v>
      </c>
      <c r="N302">
        <v>2023</v>
      </c>
      <c r="O302">
        <f>MONTH(VL[[#This Row],[Column1]])</f>
        <v>3</v>
      </c>
      <c r="P302" t="str">
        <f>IF(VL[[#This Row],[Account Name]]="Exchange Loss","Expense",VLOOKUP(VL[[#This Row],[Column3]],'Code'!B:D,2,FALSE))</f>
        <v>Income</v>
      </c>
      <c r="Q302" t="str">
        <f>IF(AND(VL[[#This Row],[Column3]]="60040-00", VL[[#This Row],[Amount]]&gt;0),"Exchange Loss",VLOOKUP(VL[[#This Row],[Column3]],'Code'!B:D,3,FALSE))</f>
        <v>Royalty Income</v>
      </c>
      <c r="R302" s="1">
        <f>VL[[#This Row],[Column6]]-VL[[#This Row],[Column7]]</f>
        <v>-19955.96</v>
      </c>
      <c r="S302" s="1">
        <f>VLOOKUP(VL[[#This Row],[Column3]],'Code'!B:E,4,FALSE)</f>
        <v>0</v>
      </c>
    </row>
    <row r="303" spans="1:19" x14ac:dyDescent="0.25">
      <c r="A303">
        <v>45016</v>
      </c>
      <c r="B303" s="1" t="s">
        <v>421</v>
      </c>
      <c r="C303" s="1" t="s">
        <v>47</v>
      </c>
      <c r="D303" s="1" t="s">
        <v>204</v>
      </c>
      <c r="E303" s="1" t="s">
        <v>422</v>
      </c>
      <c r="G303">
        <v>29869.21</v>
      </c>
      <c r="I303" s="1" t="s">
        <v>0</v>
      </c>
      <c r="N303">
        <v>2023</v>
      </c>
      <c r="O303">
        <f>MONTH(VL[[#This Row],[Column1]])</f>
        <v>3</v>
      </c>
      <c r="P303" t="str">
        <f>IF(VL[[#This Row],[Account Name]]="Exchange Loss","Expense",VLOOKUP(VL[[#This Row],[Column3]],'Code'!B:D,2,FALSE))</f>
        <v>Income</v>
      </c>
      <c r="Q303" t="str">
        <f>IF(AND(VL[[#This Row],[Column3]]="60040-00", VL[[#This Row],[Amount]]&gt;0),"Exchange Loss",VLOOKUP(VL[[#This Row],[Column3]],'Code'!B:D,3,FALSE))</f>
        <v>Royalty Income</v>
      </c>
      <c r="R303" s="1">
        <f>VL[[#This Row],[Column6]]-VL[[#This Row],[Column7]]</f>
        <v>-29869.21</v>
      </c>
      <c r="S303" s="1">
        <f>VLOOKUP(VL[[#This Row],[Column3]],'Code'!B:E,4,FALSE)</f>
        <v>0</v>
      </c>
    </row>
    <row r="304" spans="1:19" x14ac:dyDescent="0.25">
      <c r="A304">
        <v>45016</v>
      </c>
      <c r="B304" s="1" t="s">
        <v>423</v>
      </c>
      <c r="C304" s="1" t="s">
        <v>47</v>
      </c>
      <c r="D304" s="1" t="s">
        <v>204</v>
      </c>
      <c r="E304" s="1" t="s">
        <v>424</v>
      </c>
      <c r="G304">
        <v>12261.8</v>
      </c>
      <c r="I304" s="1" t="s">
        <v>0</v>
      </c>
      <c r="N304">
        <v>2023</v>
      </c>
      <c r="O304">
        <f>MONTH(VL[[#This Row],[Column1]])</f>
        <v>3</v>
      </c>
      <c r="P304" t="str">
        <f>IF(VL[[#This Row],[Account Name]]="Exchange Loss","Expense",VLOOKUP(VL[[#This Row],[Column3]],'Code'!B:D,2,FALSE))</f>
        <v>Income</v>
      </c>
      <c r="Q304" t="str">
        <f>IF(AND(VL[[#This Row],[Column3]]="60040-00", VL[[#This Row],[Amount]]&gt;0),"Exchange Loss",VLOOKUP(VL[[#This Row],[Column3]],'Code'!B:D,3,FALSE))</f>
        <v>Royalty Income</v>
      </c>
      <c r="R304" s="1">
        <f>VL[[#This Row],[Column6]]-VL[[#This Row],[Column7]]</f>
        <v>-12261.8</v>
      </c>
      <c r="S304" s="1">
        <f>VLOOKUP(VL[[#This Row],[Column3]],'Code'!B:E,4,FALSE)</f>
        <v>0</v>
      </c>
    </row>
    <row r="305" spans="1:19" x14ac:dyDescent="0.25">
      <c r="A305">
        <v>45016</v>
      </c>
      <c r="B305" s="1" t="s">
        <v>425</v>
      </c>
      <c r="C305" s="1" t="s">
        <v>47</v>
      </c>
      <c r="D305" s="1" t="s">
        <v>204</v>
      </c>
      <c r="E305" s="1" t="s">
        <v>426</v>
      </c>
      <c r="G305">
        <v>12696.98</v>
      </c>
      <c r="I305" s="1" t="s">
        <v>0</v>
      </c>
      <c r="N305">
        <v>2023</v>
      </c>
      <c r="O305">
        <f>MONTH(VL[[#This Row],[Column1]])</f>
        <v>3</v>
      </c>
      <c r="P305" t="str">
        <f>IF(VL[[#This Row],[Account Name]]="Exchange Loss","Expense",VLOOKUP(VL[[#This Row],[Column3]],'Code'!B:D,2,FALSE))</f>
        <v>Income</v>
      </c>
      <c r="Q305" t="str">
        <f>IF(AND(VL[[#This Row],[Column3]]="60040-00", VL[[#This Row],[Amount]]&gt;0),"Exchange Loss",VLOOKUP(VL[[#This Row],[Column3]],'Code'!B:D,3,FALSE))</f>
        <v>Royalty Income</v>
      </c>
      <c r="R305" s="1">
        <f>VL[[#This Row],[Column6]]-VL[[#This Row],[Column7]]</f>
        <v>-12696.98</v>
      </c>
      <c r="S305" s="1">
        <f>VLOOKUP(VL[[#This Row],[Column3]],'Code'!B:E,4,FALSE)</f>
        <v>0</v>
      </c>
    </row>
    <row r="306" spans="1:19" x14ac:dyDescent="0.25">
      <c r="A306">
        <v>45016</v>
      </c>
      <c r="B306" s="1" t="s">
        <v>427</v>
      </c>
      <c r="C306" s="1" t="s">
        <v>47</v>
      </c>
      <c r="D306" s="1" t="s">
        <v>204</v>
      </c>
      <c r="E306" s="1" t="s">
        <v>428</v>
      </c>
      <c r="G306">
        <v>56924.9</v>
      </c>
      <c r="I306" s="1" t="s">
        <v>0</v>
      </c>
      <c r="N306">
        <v>2023</v>
      </c>
      <c r="O306">
        <f>MONTH(VL[[#This Row],[Column1]])</f>
        <v>3</v>
      </c>
      <c r="P306" t="str">
        <f>IF(VL[[#This Row],[Account Name]]="Exchange Loss","Expense",VLOOKUP(VL[[#This Row],[Column3]],'Code'!B:D,2,FALSE))</f>
        <v>Income</v>
      </c>
      <c r="Q306" t="str">
        <f>IF(AND(VL[[#This Row],[Column3]]="60040-00", VL[[#This Row],[Amount]]&gt;0),"Exchange Loss",VLOOKUP(VL[[#This Row],[Column3]],'Code'!B:D,3,FALSE))</f>
        <v>Royalty Income</v>
      </c>
      <c r="R306" s="1">
        <f>VL[[#This Row],[Column6]]-VL[[#This Row],[Column7]]</f>
        <v>-56924.9</v>
      </c>
      <c r="S306" s="1">
        <f>VLOOKUP(VL[[#This Row],[Column3]],'Code'!B:E,4,FALSE)</f>
        <v>0</v>
      </c>
    </row>
    <row r="307" spans="1:19" x14ac:dyDescent="0.25">
      <c r="A307">
        <v>45016</v>
      </c>
      <c r="B307" s="1" t="s">
        <v>429</v>
      </c>
      <c r="C307" s="1" t="s">
        <v>18</v>
      </c>
      <c r="D307" s="1" t="s">
        <v>19</v>
      </c>
      <c r="E307" s="1" t="s">
        <v>430</v>
      </c>
      <c r="G307">
        <v>22669.279999999999</v>
      </c>
      <c r="I307" s="1" t="s">
        <v>0</v>
      </c>
      <c r="N307">
        <v>2023</v>
      </c>
      <c r="O307">
        <f>MONTH(VL[[#This Row],[Column1]])</f>
        <v>3</v>
      </c>
      <c r="P307" t="str">
        <f>IF(VL[[#This Row],[Account Name]]="Exchange Loss","Expense",VLOOKUP(VL[[#This Row],[Column3]],'Code'!B:D,2,FALSE))</f>
        <v>Income</v>
      </c>
      <c r="Q307" t="str">
        <f>IF(AND(VL[[#This Row],[Column3]]="60040-00", VL[[#This Row],[Amount]]&gt;0),"Exchange Loss",VLOOKUP(VL[[#This Row],[Column3]],'Code'!B:D,3,FALSE))</f>
        <v>Royalty Income</v>
      </c>
      <c r="R307" s="1">
        <f>VL[[#This Row],[Column6]]-VL[[#This Row],[Column7]]</f>
        <v>-22669.279999999999</v>
      </c>
      <c r="S307" s="1">
        <f>VLOOKUP(VL[[#This Row],[Column3]],'Code'!B:E,4,FALSE)</f>
        <v>0</v>
      </c>
    </row>
    <row r="308" spans="1:19" x14ac:dyDescent="0.25">
      <c r="A308">
        <v>45016</v>
      </c>
      <c r="B308" s="1" t="s">
        <v>431</v>
      </c>
      <c r="C308" s="1" t="s">
        <v>18</v>
      </c>
      <c r="D308" s="1" t="s">
        <v>19</v>
      </c>
      <c r="E308" s="1" t="s">
        <v>432</v>
      </c>
      <c r="G308">
        <v>8847.36</v>
      </c>
      <c r="I308" s="1" t="s">
        <v>0</v>
      </c>
      <c r="N308">
        <v>2023</v>
      </c>
      <c r="O308">
        <f>MONTH(VL[[#This Row],[Column1]])</f>
        <v>3</v>
      </c>
      <c r="P308" t="str">
        <f>IF(VL[[#This Row],[Account Name]]="Exchange Loss","Expense",VLOOKUP(VL[[#This Row],[Column3]],'Code'!B:D,2,FALSE))</f>
        <v>Income</v>
      </c>
      <c r="Q308" t="str">
        <f>IF(AND(VL[[#This Row],[Column3]]="60040-00", VL[[#This Row],[Amount]]&gt;0),"Exchange Loss",VLOOKUP(VL[[#This Row],[Column3]],'Code'!B:D,3,FALSE))</f>
        <v>Royalty Income</v>
      </c>
      <c r="R308" s="1">
        <f>VL[[#This Row],[Column6]]-VL[[#This Row],[Column7]]</f>
        <v>-8847.36</v>
      </c>
      <c r="S308" s="1">
        <f>VLOOKUP(VL[[#This Row],[Column3]],'Code'!B:E,4,FALSE)</f>
        <v>0</v>
      </c>
    </row>
    <row r="309" spans="1:19" x14ac:dyDescent="0.25">
      <c r="A309">
        <v>45016</v>
      </c>
      <c r="B309" s="1" t="s">
        <v>433</v>
      </c>
      <c r="C309" s="1" t="s">
        <v>47</v>
      </c>
      <c r="D309" s="1" t="s">
        <v>204</v>
      </c>
      <c r="E309" s="1" t="s">
        <v>434</v>
      </c>
      <c r="G309">
        <v>32773.25</v>
      </c>
      <c r="I309" s="1" t="s">
        <v>0</v>
      </c>
      <c r="N309">
        <v>2023</v>
      </c>
      <c r="O309">
        <f>MONTH(VL[[#This Row],[Column1]])</f>
        <v>3</v>
      </c>
      <c r="P309" t="str">
        <f>IF(VL[[#This Row],[Account Name]]="Exchange Loss","Expense",VLOOKUP(VL[[#This Row],[Column3]],'Code'!B:D,2,FALSE))</f>
        <v>Income</v>
      </c>
      <c r="Q309" t="str">
        <f>IF(AND(VL[[#This Row],[Column3]]="60040-00", VL[[#This Row],[Amount]]&gt;0),"Exchange Loss",VLOOKUP(VL[[#This Row],[Column3]],'Code'!B:D,3,FALSE))</f>
        <v>Royalty Income</v>
      </c>
      <c r="R309" s="1">
        <f>VL[[#This Row],[Column6]]-VL[[#This Row],[Column7]]</f>
        <v>-32773.25</v>
      </c>
      <c r="S309" s="1">
        <f>VLOOKUP(VL[[#This Row],[Column3]],'Code'!B:E,4,FALSE)</f>
        <v>0</v>
      </c>
    </row>
    <row r="310" spans="1:19" x14ac:dyDescent="0.25">
      <c r="A310">
        <v>45016</v>
      </c>
      <c r="B310" s="1" t="s">
        <v>435</v>
      </c>
      <c r="C310" s="1" t="s">
        <v>47</v>
      </c>
      <c r="D310" s="1" t="s">
        <v>204</v>
      </c>
      <c r="E310" s="1" t="s">
        <v>436</v>
      </c>
      <c r="G310">
        <v>26972.39</v>
      </c>
      <c r="I310" s="1" t="s">
        <v>0</v>
      </c>
      <c r="N310">
        <v>2023</v>
      </c>
      <c r="O310">
        <f>MONTH(VL[[#This Row],[Column1]])</f>
        <v>3</v>
      </c>
      <c r="P310" t="str">
        <f>IF(VL[[#This Row],[Account Name]]="Exchange Loss","Expense",VLOOKUP(VL[[#This Row],[Column3]],'Code'!B:D,2,FALSE))</f>
        <v>Income</v>
      </c>
      <c r="Q310" t="str">
        <f>IF(AND(VL[[#This Row],[Column3]]="60040-00", VL[[#This Row],[Amount]]&gt;0),"Exchange Loss",VLOOKUP(VL[[#This Row],[Column3]],'Code'!B:D,3,FALSE))</f>
        <v>Royalty Income</v>
      </c>
      <c r="R310" s="1">
        <f>VL[[#This Row],[Column6]]-VL[[#This Row],[Column7]]</f>
        <v>-26972.39</v>
      </c>
      <c r="S310" s="1">
        <f>VLOOKUP(VL[[#This Row],[Column3]],'Code'!B:E,4,FALSE)</f>
        <v>0</v>
      </c>
    </row>
    <row r="311" spans="1:19" x14ac:dyDescent="0.25">
      <c r="A311">
        <v>45016</v>
      </c>
      <c r="B311" s="1" t="s">
        <v>437</v>
      </c>
      <c r="C311" s="1" t="s">
        <v>47</v>
      </c>
      <c r="D311" s="1" t="s">
        <v>204</v>
      </c>
      <c r="E311" s="1" t="s">
        <v>438</v>
      </c>
      <c r="G311">
        <v>22800.84</v>
      </c>
      <c r="I311" s="1" t="s">
        <v>0</v>
      </c>
      <c r="N311">
        <v>2023</v>
      </c>
      <c r="O311">
        <f>MONTH(VL[[#This Row],[Column1]])</f>
        <v>3</v>
      </c>
      <c r="P311" t="str">
        <f>IF(VL[[#This Row],[Account Name]]="Exchange Loss","Expense",VLOOKUP(VL[[#This Row],[Column3]],'Code'!B:D,2,FALSE))</f>
        <v>Income</v>
      </c>
      <c r="Q311" t="str">
        <f>IF(AND(VL[[#This Row],[Column3]]="60040-00", VL[[#This Row],[Amount]]&gt;0),"Exchange Loss",VLOOKUP(VL[[#This Row],[Column3]],'Code'!B:D,3,FALSE))</f>
        <v>Royalty Income</v>
      </c>
      <c r="R311" s="1">
        <f>VL[[#This Row],[Column6]]-VL[[#This Row],[Column7]]</f>
        <v>-22800.84</v>
      </c>
      <c r="S311" s="1">
        <f>VLOOKUP(VL[[#This Row],[Column3]],'Code'!B:E,4,FALSE)</f>
        <v>0</v>
      </c>
    </row>
    <row r="312" spans="1:19" x14ac:dyDescent="0.25">
      <c r="A312">
        <v>45016</v>
      </c>
      <c r="B312" s="1" t="s">
        <v>439</v>
      </c>
      <c r="C312" s="1" t="s">
        <v>47</v>
      </c>
      <c r="D312" s="1" t="s">
        <v>204</v>
      </c>
      <c r="E312" s="1" t="s">
        <v>440</v>
      </c>
      <c r="G312">
        <v>18373.34</v>
      </c>
      <c r="I312" s="1" t="s">
        <v>0</v>
      </c>
      <c r="N312">
        <v>2023</v>
      </c>
      <c r="O312">
        <f>MONTH(VL[[#This Row],[Column1]])</f>
        <v>3</v>
      </c>
      <c r="P312" t="str">
        <f>IF(VL[[#This Row],[Account Name]]="Exchange Loss","Expense",VLOOKUP(VL[[#This Row],[Column3]],'Code'!B:D,2,FALSE))</f>
        <v>Income</v>
      </c>
      <c r="Q312" t="str">
        <f>IF(AND(VL[[#This Row],[Column3]]="60040-00", VL[[#This Row],[Amount]]&gt;0),"Exchange Loss",VLOOKUP(VL[[#This Row],[Column3]],'Code'!B:D,3,FALSE))</f>
        <v>Royalty Income</v>
      </c>
      <c r="R312" s="1">
        <f>VL[[#This Row],[Column6]]-VL[[#This Row],[Column7]]</f>
        <v>-18373.34</v>
      </c>
      <c r="S312" s="1">
        <f>VLOOKUP(VL[[#This Row],[Column3]],'Code'!B:E,4,FALSE)</f>
        <v>0</v>
      </c>
    </row>
    <row r="313" spans="1:19" x14ac:dyDescent="0.25">
      <c r="A313">
        <v>45016</v>
      </c>
      <c r="B313" s="1" t="s">
        <v>441</v>
      </c>
      <c r="C313" s="1" t="s">
        <v>47</v>
      </c>
      <c r="D313" s="1" t="s">
        <v>204</v>
      </c>
      <c r="E313" s="1" t="s">
        <v>442</v>
      </c>
      <c r="G313">
        <v>13889.03</v>
      </c>
      <c r="I313" s="1" t="s">
        <v>0</v>
      </c>
      <c r="N313">
        <v>2023</v>
      </c>
      <c r="O313">
        <f>MONTH(VL[[#This Row],[Column1]])</f>
        <v>3</v>
      </c>
      <c r="P313" t="str">
        <f>IF(VL[[#This Row],[Account Name]]="Exchange Loss","Expense",VLOOKUP(VL[[#This Row],[Column3]],'Code'!B:D,2,FALSE))</f>
        <v>Income</v>
      </c>
      <c r="Q313" t="str">
        <f>IF(AND(VL[[#This Row],[Column3]]="60040-00", VL[[#This Row],[Amount]]&gt;0),"Exchange Loss",VLOOKUP(VL[[#This Row],[Column3]],'Code'!B:D,3,FALSE))</f>
        <v>Royalty Income</v>
      </c>
      <c r="R313" s="1">
        <f>VL[[#This Row],[Column6]]-VL[[#This Row],[Column7]]</f>
        <v>-13889.03</v>
      </c>
      <c r="S313" s="1">
        <f>VLOOKUP(VL[[#This Row],[Column3]],'Code'!B:E,4,FALSE)</f>
        <v>0</v>
      </c>
    </row>
    <row r="314" spans="1:19" x14ac:dyDescent="0.25">
      <c r="A314">
        <v>45016</v>
      </c>
      <c r="B314" s="1" t="s">
        <v>443</v>
      </c>
      <c r="C314" s="1" t="s">
        <v>47</v>
      </c>
      <c r="D314" s="1" t="s">
        <v>204</v>
      </c>
      <c r="E314" s="1" t="s">
        <v>444</v>
      </c>
      <c r="G314">
        <v>2348.98</v>
      </c>
      <c r="I314" s="1" t="s">
        <v>0</v>
      </c>
      <c r="N314">
        <v>2023</v>
      </c>
      <c r="O314">
        <f>MONTH(VL[[#This Row],[Column1]])</f>
        <v>3</v>
      </c>
      <c r="P314" t="str">
        <f>IF(VL[[#This Row],[Account Name]]="Exchange Loss","Expense",VLOOKUP(VL[[#This Row],[Column3]],'Code'!B:D,2,FALSE))</f>
        <v>Income</v>
      </c>
      <c r="Q314" t="str">
        <f>IF(AND(VL[[#This Row],[Column3]]="60040-00", VL[[#This Row],[Amount]]&gt;0),"Exchange Loss",VLOOKUP(VL[[#This Row],[Column3]],'Code'!B:D,3,FALSE))</f>
        <v>Royalty Income</v>
      </c>
      <c r="R314" s="1">
        <f>VL[[#This Row],[Column6]]-VL[[#This Row],[Column7]]</f>
        <v>-2348.98</v>
      </c>
      <c r="S314" s="1">
        <f>VLOOKUP(VL[[#This Row],[Column3]],'Code'!B:E,4,FALSE)</f>
        <v>0</v>
      </c>
    </row>
    <row r="315" spans="1:19" x14ac:dyDescent="0.25">
      <c r="A315">
        <v>45016</v>
      </c>
      <c r="B315" s="1" t="s">
        <v>445</v>
      </c>
      <c r="C315" s="1" t="s">
        <v>47</v>
      </c>
      <c r="D315" s="1" t="s">
        <v>204</v>
      </c>
      <c r="E315" s="1" t="s">
        <v>446</v>
      </c>
      <c r="G315">
        <v>12566.6</v>
      </c>
      <c r="I315" s="1" t="s">
        <v>0</v>
      </c>
      <c r="N315">
        <v>2023</v>
      </c>
      <c r="O315">
        <f>MONTH(VL[[#This Row],[Column1]])</f>
        <v>3</v>
      </c>
      <c r="P315" t="str">
        <f>IF(VL[[#This Row],[Account Name]]="Exchange Loss","Expense",VLOOKUP(VL[[#This Row],[Column3]],'Code'!B:D,2,FALSE))</f>
        <v>Income</v>
      </c>
      <c r="Q315" t="str">
        <f>IF(AND(VL[[#This Row],[Column3]]="60040-00", VL[[#This Row],[Amount]]&gt;0),"Exchange Loss",VLOOKUP(VL[[#This Row],[Column3]],'Code'!B:D,3,FALSE))</f>
        <v>Royalty Income</v>
      </c>
      <c r="R315" s="1">
        <f>VL[[#This Row],[Column6]]-VL[[#This Row],[Column7]]</f>
        <v>-12566.6</v>
      </c>
      <c r="S315" s="1">
        <f>VLOOKUP(VL[[#This Row],[Column3]],'Code'!B:E,4,FALSE)</f>
        <v>0</v>
      </c>
    </row>
    <row r="316" spans="1:19" x14ac:dyDescent="0.25">
      <c r="A316">
        <v>45016</v>
      </c>
      <c r="B316" s="1" t="s">
        <v>447</v>
      </c>
      <c r="C316" s="1" t="s">
        <v>47</v>
      </c>
      <c r="D316" s="1" t="s">
        <v>204</v>
      </c>
      <c r="E316" s="1" t="s">
        <v>448</v>
      </c>
      <c r="G316">
        <v>36874.54</v>
      </c>
      <c r="I316" s="1" t="s">
        <v>0</v>
      </c>
      <c r="N316">
        <v>2023</v>
      </c>
      <c r="O316">
        <f>MONTH(VL[[#This Row],[Column1]])</f>
        <v>3</v>
      </c>
      <c r="P316" t="str">
        <f>IF(VL[[#This Row],[Account Name]]="Exchange Loss","Expense",VLOOKUP(VL[[#This Row],[Column3]],'Code'!B:D,2,FALSE))</f>
        <v>Income</v>
      </c>
      <c r="Q316" t="str">
        <f>IF(AND(VL[[#This Row],[Column3]]="60040-00", VL[[#This Row],[Amount]]&gt;0),"Exchange Loss",VLOOKUP(VL[[#This Row],[Column3]],'Code'!B:D,3,FALSE))</f>
        <v>Royalty Income</v>
      </c>
      <c r="R316" s="1">
        <f>VL[[#This Row],[Column6]]-VL[[#This Row],[Column7]]</f>
        <v>-36874.54</v>
      </c>
      <c r="S316" s="1">
        <f>VLOOKUP(VL[[#This Row],[Column3]],'Code'!B:E,4,FALSE)</f>
        <v>0</v>
      </c>
    </row>
    <row r="317" spans="1:19" x14ac:dyDescent="0.25">
      <c r="A317">
        <v>45016</v>
      </c>
      <c r="B317" s="1" t="s">
        <v>449</v>
      </c>
      <c r="C317" s="1" t="s">
        <v>47</v>
      </c>
      <c r="D317" s="1" t="s">
        <v>204</v>
      </c>
      <c r="E317" s="1" t="s">
        <v>450</v>
      </c>
      <c r="G317">
        <v>51803.21</v>
      </c>
      <c r="I317" s="1" t="s">
        <v>0</v>
      </c>
      <c r="N317">
        <v>2023</v>
      </c>
      <c r="O317">
        <f>MONTH(VL[[#This Row],[Column1]])</f>
        <v>3</v>
      </c>
      <c r="P317" t="str">
        <f>IF(VL[[#This Row],[Account Name]]="Exchange Loss","Expense",VLOOKUP(VL[[#This Row],[Column3]],'Code'!B:D,2,FALSE))</f>
        <v>Income</v>
      </c>
      <c r="Q317" t="str">
        <f>IF(AND(VL[[#This Row],[Column3]]="60040-00", VL[[#This Row],[Amount]]&gt;0),"Exchange Loss",VLOOKUP(VL[[#This Row],[Column3]],'Code'!B:D,3,FALSE))</f>
        <v>Royalty Income</v>
      </c>
      <c r="R317" s="1">
        <f>VL[[#This Row],[Column6]]-VL[[#This Row],[Column7]]</f>
        <v>-51803.21</v>
      </c>
      <c r="S317" s="1">
        <f>VLOOKUP(VL[[#This Row],[Column3]],'Code'!B:E,4,FALSE)</f>
        <v>0</v>
      </c>
    </row>
    <row r="318" spans="1:19" x14ac:dyDescent="0.25">
      <c r="A318">
        <v>44957</v>
      </c>
      <c r="B318" s="1" t="s">
        <v>451</v>
      </c>
      <c r="C318" s="1" t="s">
        <v>47</v>
      </c>
      <c r="D318" s="1" t="s">
        <v>204</v>
      </c>
      <c r="E318" s="1" t="s">
        <v>452</v>
      </c>
      <c r="G318">
        <v>43154.54</v>
      </c>
      <c r="I318" s="1" t="s">
        <v>0</v>
      </c>
      <c r="N318">
        <v>2023</v>
      </c>
      <c r="O318">
        <f>MONTH(VL[[#This Row],[Column1]])</f>
        <v>1</v>
      </c>
      <c r="P318" t="str">
        <f>IF(VL[[#This Row],[Account Name]]="Exchange Loss","Expense",VLOOKUP(VL[[#This Row],[Column3]],'Code'!B:D,2,FALSE))</f>
        <v>Income</v>
      </c>
      <c r="Q318" t="str">
        <f>IF(AND(VL[[#This Row],[Column3]]="60040-00", VL[[#This Row],[Amount]]&gt;0),"Exchange Loss",VLOOKUP(VL[[#This Row],[Column3]],'Code'!B:D,3,FALSE))</f>
        <v>Royalty Income</v>
      </c>
      <c r="R318" s="1">
        <f>VL[[#This Row],[Column6]]-VL[[#This Row],[Column7]]</f>
        <v>-43154.54</v>
      </c>
      <c r="S318" s="1">
        <f>VLOOKUP(VL[[#This Row],[Column3]],'Code'!B:E,4,FALSE)</f>
        <v>0</v>
      </c>
    </row>
    <row r="319" spans="1:19" x14ac:dyDescent="0.25">
      <c r="A319">
        <v>44985</v>
      </c>
      <c r="B319" s="1" t="s">
        <v>453</v>
      </c>
      <c r="C319" s="1" t="s">
        <v>47</v>
      </c>
      <c r="D319" s="1" t="s">
        <v>204</v>
      </c>
      <c r="E319" s="1" t="s">
        <v>454</v>
      </c>
      <c r="G319">
        <v>47550.080000000002</v>
      </c>
      <c r="I319" s="1" t="s">
        <v>0</v>
      </c>
      <c r="N319">
        <v>2023</v>
      </c>
      <c r="O319">
        <f>MONTH(VL[[#This Row],[Column1]])</f>
        <v>2</v>
      </c>
      <c r="P319" t="str">
        <f>IF(VL[[#This Row],[Account Name]]="Exchange Loss","Expense",VLOOKUP(VL[[#This Row],[Column3]],'Code'!B:D,2,FALSE))</f>
        <v>Income</v>
      </c>
      <c r="Q319" t="str">
        <f>IF(AND(VL[[#This Row],[Column3]]="60040-00", VL[[#This Row],[Amount]]&gt;0),"Exchange Loss",VLOOKUP(VL[[#This Row],[Column3]],'Code'!B:D,3,FALSE))</f>
        <v>Royalty Income</v>
      </c>
      <c r="R319" s="1">
        <f>VL[[#This Row],[Column6]]-VL[[#This Row],[Column7]]</f>
        <v>-47550.080000000002</v>
      </c>
      <c r="S319" s="1">
        <f>VLOOKUP(VL[[#This Row],[Column3]],'Code'!B:E,4,FALSE)</f>
        <v>0</v>
      </c>
    </row>
    <row r="320" spans="1:19" x14ac:dyDescent="0.25">
      <c r="A320">
        <v>45027</v>
      </c>
      <c r="B320" s="1" t="s">
        <v>455</v>
      </c>
      <c r="C320" s="1" t="s">
        <v>30</v>
      </c>
      <c r="D320" s="1" t="s">
        <v>3391</v>
      </c>
      <c r="E320" s="1" t="s">
        <v>456</v>
      </c>
      <c r="F320">
        <v>1080</v>
      </c>
      <c r="I320" s="1" t="s">
        <v>0</v>
      </c>
      <c r="N320">
        <v>2023</v>
      </c>
      <c r="O320">
        <f>MONTH(VL[[#This Row],[Column1]])</f>
        <v>4</v>
      </c>
      <c r="P320" t="str">
        <f>IF(VL[[#This Row],[Account Name]]="Exchange Loss","Expense",VLOOKUP(VL[[#This Row],[Column3]],'Code'!B:D,2,FALSE))</f>
        <v>Expense</v>
      </c>
      <c r="Q320" t="str">
        <f>IF(AND(VL[[#This Row],[Column3]]="60040-00", VL[[#This Row],[Amount]]&gt;0),"Exchange Loss",VLOOKUP(VL[[#This Row],[Column3]],'Code'!B:D,3,FALSE))</f>
        <v>Sundry Expense</v>
      </c>
      <c r="R320" s="1">
        <f>VL[[#This Row],[Column6]]-VL[[#This Row],[Column7]]</f>
        <v>1080</v>
      </c>
      <c r="S320" s="1">
        <f>VLOOKUP(VL[[#This Row],[Column3]],'Code'!B:E,4,FALSE)</f>
        <v>0</v>
      </c>
    </row>
    <row r="321" spans="1:19" x14ac:dyDescent="0.25">
      <c r="A321">
        <v>45030</v>
      </c>
      <c r="B321" s="1" t="s">
        <v>457</v>
      </c>
      <c r="C321" s="1" t="s">
        <v>26</v>
      </c>
      <c r="D321" s="1" t="s">
        <v>27</v>
      </c>
      <c r="E321" s="1" t="s">
        <v>458</v>
      </c>
      <c r="F321">
        <v>6796.2</v>
      </c>
      <c r="I321" s="1" t="s">
        <v>0</v>
      </c>
      <c r="N321">
        <v>2023</v>
      </c>
      <c r="O321">
        <f>MONTH(VL[[#This Row],[Column1]])</f>
        <v>4</v>
      </c>
      <c r="P321" t="str">
        <f>IF(VL[[#This Row],[Account Name]]="Exchange Loss","Expense",VLOOKUP(VL[[#This Row],[Column3]],'Code'!B:D,2,FALSE))</f>
        <v>Expense</v>
      </c>
      <c r="Q321" t="str">
        <f>IF(AND(VL[[#This Row],[Column3]]="60040-00", VL[[#This Row],[Amount]]&gt;0),"Exchange Loss",VLOOKUP(VL[[#This Row],[Column3]],'Code'!B:D,3,FALSE))</f>
        <v>Sundry Expense</v>
      </c>
      <c r="R321" s="1">
        <f>VL[[#This Row],[Column6]]-VL[[#This Row],[Column7]]</f>
        <v>6796.2</v>
      </c>
      <c r="S321" s="1">
        <f>VLOOKUP(VL[[#This Row],[Column3]],'Code'!B:E,4,FALSE)</f>
        <v>0</v>
      </c>
    </row>
    <row r="322" spans="1:19" x14ac:dyDescent="0.25">
      <c r="A322">
        <v>45028</v>
      </c>
      <c r="B322" s="1" t="s">
        <v>459</v>
      </c>
      <c r="C322" s="1" t="s">
        <v>20</v>
      </c>
      <c r="D322" s="1" t="s">
        <v>21</v>
      </c>
      <c r="E322" s="1" t="s">
        <v>460</v>
      </c>
      <c r="G322">
        <v>2294486.2000000002</v>
      </c>
      <c r="I322" s="1" t="s">
        <v>0</v>
      </c>
      <c r="N322">
        <v>2023</v>
      </c>
      <c r="O322">
        <f>MONTH(VL[[#This Row],[Column1]])</f>
        <v>4</v>
      </c>
      <c r="P322" t="str">
        <f>IF(VL[[#This Row],[Account Name]]="Exchange Loss","Expense",VLOOKUP(VL[[#This Row],[Column3]],'Code'!B:D,2,FALSE))</f>
        <v>Income</v>
      </c>
      <c r="Q322" t="str">
        <f>IF(AND(VL[[#This Row],[Column3]]="60040-00", VL[[#This Row],[Amount]]&gt;0),"Exchange Loss",VLOOKUP(VL[[#This Row],[Column3]],'Code'!B:D,3,FALSE))</f>
        <v>Interest Income</v>
      </c>
      <c r="R322" s="1">
        <f>VL[[#This Row],[Column6]]-VL[[#This Row],[Column7]]</f>
        <v>-2294486.2000000002</v>
      </c>
      <c r="S322" s="1" t="str">
        <f>VLOOKUP(VL[[#This Row],[Column3]],'Code'!B:E,4,FALSE)</f>
        <v>Out</v>
      </c>
    </row>
    <row r="323" spans="1:19" x14ac:dyDescent="0.25">
      <c r="A323">
        <v>45028</v>
      </c>
      <c r="B323" s="1" t="s">
        <v>461</v>
      </c>
      <c r="C323" s="1" t="s">
        <v>6</v>
      </c>
      <c r="D323" s="1" t="s">
        <v>3383</v>
      </c>
      <c r="E323" s="1" t="s">
        <v>462</v>
      </c>
      <c r="F323">
        <v>4280000</v>
      </c>
      <c r="I323" s="1" t="s">
        <v>0</v>
      </c>
      <c r="N323">
        <v>2023</v>
      </c>
      <c r="O323">
        <f>MONTH(VL[[#This Row],[Column1]])</f>
        <v>4</v>
      </c>
      <c r="P323" t="str">
        <f>IF(VL[[#This Row],[Account Name]]="Exchange Loss","Expense",VLOOKUP(VL[[#This Row],[Column3]],'Code'!B:D,2,FALSE))</f>
        <v>Expense</v>
      </c>
      <c r="Q323" t="str">
        <f>IF(AND(VL[[#This Row],[Column3]]="60040-00", VL[[#This Row],[Amount]]&gt;0),"Exchange Loss",VLOOKUP(VL[[#This Row],[Column3]],'Code'!B:D,3,FALSE))</f>
        <v>Exchange Loss</v>
      </c>
      <c r="R323" s="1">
        <f>VL[[#This Row],[Column6]]-VL[[#This Row],[Column7]]</f>
        <v>4280000</v>
      </c>
      <c r="S323" s="1" t="str">
        <f>VLOOKUP(VL[[#This Row],[Column3]],'Code'!B:E,4,FALSE)</f>
        <v>Out</v>
      </c>
    </row>
    <row r="324" spans="1:19" x14ac:dyDescent="0.25">
      <c r="A324">
        <v>45033</v>
      </c>
      <c r="B324" s="1" t="s">
        <v>463</v>
      </c>
      <c r="C324" s="1" t="s">
        <v>30</v>
      </c>
      <c r="D324" s="1" t="s">
        <v>3391</v>
      </c>
      <c r="E324" s="1" t="s">
        <v>464</v>
      </c>
      <c r="F324">
        <v>104</v>
      </c>
      <c r="I324" s="1" t="s">
        <v>0</v>
      </c>
      <c r="N324">
        <v>2023</v>
      </c>
      <c r="O324">
        <f>MONTH(VL[[#This Row],[Column1]])</f>
        <v>4</v>
      </c>
      <c r="P324" t="str">
        <f>IF(VL[[#This Row],[Account Name]]="Exchange Loss","Expense",VLOOKUP(VL[[#This Row],[Column3]],'Code'!B:D,2,FALSE))</f>
        <v>Expense</v>
      </c>
      <c r="Q324" t="str">
        <f>IF(AND(VL[[#This Row],[Column3]]="60040-00", VL[[#This Row],[Amount]]&gt;0),"Exchange Loss",VLOOKUP(VL[[#This Row],[Column3]],'Code'!B:D,3,FALSE))</f>
        <v>Sundry Expense</v>
      </c>
      <c r="R324" s="1">
        <f>VL[[#This Row],[Column6]]-VL[[#This Row],[Column7]]</f>
        <v>104</v>
      </c>
      <c r="S324" s="1">
        <f>VLOOKUP(VL[[#This Row],[Column3]],'Code'!B:E,4,FALSE)</f>
        <v>0</v>
      </c>
    </row>
    <row r="325" spans="1:19" x14ac:dyDescent="0.25">
      <c r="A325">
        <v>45028</v>
      </c>
      <c r="B325" s="1" t="s">
        <v>465</v>
      </c>
      <c r="C325" s="1" t="s">
        <v>5</v>
      </c>
      <c r="D325" s="1" t="s">
        <v>3385</v>
      </c>
      <c r="E325" s="1" t="s">
        <v>3471</v>
      </c>
      <c r="F325">
        <v>62.12</v>
      </c>
      <c r="I325" s="1" t="s">
        <v>0</v>
      </c>
      <c r="N325">
        <v>2023</v>
      </c>
      <c r="O325">
        <f>MONTH(VL[[#This Row],[Column1]])</f>
        <v>4</v>
      </c>
      <c r="P325" t="str">
        <f>IF(VL[[#This Row],[Account Name]]="Exchange Loss","Expense",VLOOKUP(VL[[#This Row],[Column3]],'Code'!B:D,2,FALSE))</f>
        <v>Expense</v>
      </c>
      <c r="Q325" t="str">
        <f>IF(AND(VL[[#This Row],[Column3]]="60040-00", VL[[#This Row],[Amount]]&gt;0),"Exchange Loss",VLOOKUP(VL[[#This Row],[Column3]],'Code'!B:D,3,FALSE))</f>
        <v>Bank Charge</v>
      </c>
      <c r="R325" s="1">
        <f>VL[[#This Row],[Column6]]-VL[[#This Row],[Column7]]</f>
        <v>62.12</v>
      </c>
      <c r="S325" s="1">
        <f>VLOOKUP(VL[[#This Row],[Column3]],'Code'!B:E,4,FALSE)</f>
        <v>0</v>
      </c>
    </row>
    <row r="326" spans="1:19" x14ac:dyDescent="0.25">
      <c r="A326">
        <v>45028</v>
      </c>
      <c r="B326" s="1" t="s">
        <v>465</v>
      </c>
      <c r="C326" s="1" t="s">
        <v>46</v>
      </c>
      <c r="D326" s="1" t="s">
        <v>148</v>
      </c>
      <c r="E326" s="1" t="s">
        <v>466</v>
      </c>
      <c r="F326">
        <v>4402.1499999999996</v>
      </c>
      <c r="I326" s="1" t="s">
        <v>0</v>
      </c>
      <c r="N326">
        <v>2023</v>
      </c>
      <c r="O326">
        <f>MONTH(VL[[#This Row],[Column1]])</f>
        <v>4</v>
      </c>
      <c r="P326" t="str">
        <f>IF(VL[[#This Row],[Account Name]]="Exchange Loss","Expense",VLOOKUP(VL[[#This Row],[Column3]],'Code'!B:D,2,FALSE))</f>
        <v>Expense</v>
      </c>
      <c r="Q326" t="str">
        <f>IF(AND(VL[[#This Row],[Column3]]="60040-00", VL[[#This Row],[Amount]]&gt;0),"Exchange Loss",VLOOKUP(VL[[#This Row],[Column3]],'Code'!B:D,3,FALSE))</f>
        <v>Tax Expense</v>
      </c>
      <c r="R326" s="1">
        <f>VL[[#This Row],[Column6]]-VL[[#This Row],[Column7]]</f>
        <v>4402.1499999999996</v>
      </c>
      <c r="S326" s="1" t="str">
        <f>VLOOKUP(VL[[#This Row],[Column3]],'Code'!B:E,4,FALSE)</f>
        <v>Out</v>
      </c>
    </row>
    <row r="327" spans="1:19" x14ac:dyDescent="0.25">
      <c r="A327">
        <v>45027</v>
      </c>
      <c r="B327" s="1" t="s">
        <v>467</v>
      </c>
      <c r="C327" s="1" t="s">
        <v>5</v>
      </c>
      <c r="D327" s="1" t="s">
        <v>3385</v>
      </c>
      <c r="E327" s="1" t="s">
        <v>3472</v>
      </c>
      <c r="F327">
        <v>49.49</v>
      </c>
      <c r="I327" s="1" t="s">
        <v>0</v>
      </c>
      <c r="N327">
        <v>2023</v>
      </c>
      <c r="O327">
        <f>MONTH(VL[[#This Row],[Column1]])</f>
        <v>4</v>
      </c>
      <c r="P327" t="str">
        <f>IF(VL[[#This Row],[Account Name]]="Exchange Loss","Expense",VLOOKUP(VL[[#This Row],[Column3]],'Code'!B:D,2,FALSE))</f>
        <v>Expense</v>
      </c>
      <c r="Q327" t="str">
        <f>IF(AND(VL[[#This Row],[Column3]]="60040-00", VL[[#This Row],[Amount]]&gt;0),"Exchange Loss",VLOOKUP(VL[[#This Row],[Column3]],'Code'!B:D,3,FALSE))</f>
        <v>Bank Charge</v>
      </c>
      <c r="R327" s="1">
        <f>VL[[#This Row],[Column6]]-VL[[#This Row],[Column7]]</f>
        <v>49.49</v>
      </c>
      <c r="S327" s="1">
        <f>VLOOKUP(VL[[#This Row],[Column3]],'Code'!B:E,4,FALSE)</f>
        <v>0</v>
      </c>
    </row>
    <row r="328" spans="1:19" x14ac:dyDescent="0.25">
      <c r="A328">
        <v>45027</v>
      </c>
      <c r="B328" s="1" t="s">
        <v>467</v>
      </c>
      <c r="C328" s="1" t="s">
        <v>46</v>
      </c>
      <c r="D328" s="1" t="s">
        <v>148</v>
      </c>
      <c r="E328" s="1" t="s">
        <v>468</v>
      </c>
      <c r="F328">
        <v>10201.08</v>
      </c>
      <c r="I328" s="1" t="s">
        <v>0</v>
      </c>
      <c r="N328">
        <v>2023</v>
      </c>
      <c r="O328">
        <f>MONTH(VL[[#This Row],[Column1]])</f>
        <v>4</v>
      </c>
      <c r="P328" t="str">
        <f>IF(VL[[#This Row],[Account Name]]="Exchange Loss","Expense",VLOOKUP(VL[[#This Row],[Column3]],'Code'!B:D,2,FALSE))</f>
        <v>Expense</v>
      </c>
      <c r="Q328" t="str">
        <f>IF(AND(VL[[#This Row],[Column3]]="60040-00", VL[[#This Row],[Amount]]&gt;0),"Exchange Loss",VLOOKUP(VL[[#This Row],[Column3]],'Code'!B:D,3,FALSE))</f>
        <v>Tax Expense</v>
      </c>
      <c r="R328" s="1">
        <f>VL[[#This Row],[Column6]]-VL[[#This Row],[Column7]]</f>
        <v>10201.08</v>
      </c>
      <c r="S328" s="1" t="str">
        <f>VLOOKUP(VL[[#This Row],[Column3]],'Code'!B:E,4,FALSE)</f>
        <v>Out</v>
      </c>
    </row>
    <row r="329" spans="1:19" x14ac:dyDescent="0.25">
      <c r="A329">
        <v>45033</v>
      </c>
      <c r="B329" s="1" t="s">
        <v>469</v>
      </c>
      <c r="C329" s="1" t="s">
        <v>5</v>
      </c>
      <c r="D329" s="1" t="s">
        <v>3385</v>
      </c>
      <c r="E329" s="1" t="s">
        <v>3473</v>
      </c>
      <c r="F329">
        <v>49.45</v>
      </c>
      <c r="I329" s="1" t="s">
        <v>0</v>
      </c>
      <c r="N329">
        <v>2023</v>
      </c>
      <c r="O329">
        <f>MONTH(VL[[#This Row],[Column1]])</f>
        <v>4</v>
      </c>
      <c r="P329" t="str">
        <f>IF(VL[[#This Row],[Account Name]]="Exchange Loss","Expense",VLOOKUP(VL[[#This Row],[Column3]],'Code'!B:D,2,FALSE))</f>
        <v>Expense</v>
      </c>
      <c r="Q329" t="str">
        <f>IF(AND(VL[[#This Row],[Column3]]="60040-00", VL[[#This Row],[Amount]]&gt;0),"Exchange Loss",VLOOKUP(VL[[#This Row],[Column3]],'Code'!B:D,3,FALSE))</f>
        <v>Bank Charge</v>
      </c>
      <c r="R329" s="1">
        <f>VL[[#This Row],[Column6]]-VL[[#This Row],[Column7]]</f>
        <v>49.45</v>
      </c>
      <c r="S329" s="1">
        <f>VLOOKUP(VL[[#This Row],[Column3]],'Code'!B:E,4,FALSE)</f>
        <v>0</v>
      </c>
    </row>
    <row r="330" spans="1:19" x14ac:dyDescent="0.25">
      <c r="A330">
        <v>45033</v>
      </c>
      <c r="B330" s="1" t="s">
        <v>469</v>
      </c>
      <c r="C330" s="1" t="s">
        <v>46</v>
      </c>
      <c r="D330" s="1" t="s">
        <v>148</v>
      </c>
      <c r="E330" s="1" t="s">
        <v>470</v>
      </c>
      <c r="F330">
        <v>11975.03</v>
      </c>
      <c r="I330" s="1" t="s">
        <v>0</v>
      </c>
      <c r="N330">
        <v>2023</v>
      </c>
      <c r="O330">
        <f>MONTH(VL[[#This Row],[Column1]])</f>
        <v>4</v>
      </c>
      <c r="P330" t="str">
        <f>IF(VL[[#This Row],[Account Name]]="Exchange Loss","Expense",VLOOKUP(VL[[#This Row],[Column3]],'Code'!B:D,2,FALSE))</f>
        <v>Expense</v>
      </c>
      <c r="Q330" t="str">
        <f>IF(AND(VL[[#This Row],[Column3]]="60040-00", VL[[#This Row],[Amount]]&gt;0),"Exchange Loss",VLOOKUP(VL[[#This Row],[Column3]],'Code'!B:D,3,FALSE))</f>
        <v>Tax Expense</v>
      </c>
      <c r="R330" s="1">
        <f>VL[[#This Row],[Column6]]-VL[[#This Row],[Column7]]</f>
        <v>11975.03</v>
      </c>
      <c r="S330" s="1" t="str">
        <f>VLOOKUP(VL[[#This Row],[Column3]],'Code'!B:E,4,FALSE)</f>
        <v>Out</v>
      </c>
    </row>
    <row r="331" spans="1:19" x14ac:dyDescent="0.25">
      <c r="A331">
        <v>45033</v>
      </c>
      <c r="B331" s="1" t="s">
        <v>469</v>
      </c>
      <c r="C331" s="1" t="s">
        <v>6</v>
      </c>
      <c r="D331" s="1" t="s">
        <v>3383</v>
      </c>
      <c r="E331" s="1" t="s">
        <v>3474</v>
      </c>
      <c r="G331">
        <v>0.01</v>
      </c>
      <c r="I331" s="1" t="s">
        <v>0</v>
      </c>
      <c r="N331">
        <v>2023</v>
      </c>
      <c r="O331">
        <f>MONTH(VL[[#This Row],[Column1]])</f>
        <v>4</v>
      </c>
      <c r="P331" t="str">
        <f>IF(VL[[#This Row],[Account Name]]="Exchange Loss","Expense",VLOOKUP(VL[[#This Row],[Column3]],'Code'!B:D,2,FALSE))</f>
        <v>Income</v>
      </c>
      <c r="Q331" t="str">
        <f>IF(AND(VL[[#This Row],[Column3]]="60040-00", VL[[#This Row],[Amount]]&gt;0),"Exchange Loss",VLOOKUP(VL[[#This Row],[Column3]],'Code'!B:D,3,FALSE))</f>
        <v>Exchange Gain</v>
      </c>
      <c r="R331" s="1">
        <f>VL[[#This Row],[Column6]]-VL[[#This Row],[Column7]]</f>
        <v>-0.01</v>
      </c>
      <c r="S331" s="1" t="str">
        <f>VLOOKUP(VL[[#This Row],[Column3]],'Code'!B:E,4,FALSE)</f>
        <v>Out</v>
      </c>
    </row>
    <row r="332" spans="1:19" x14ac:dyDescent="0.25">
      <c r="A332">
        <v>44957</v>
      </c>
      <c r="B332" s="1" t="s">
        <v>471</v>
      </c>
      <c r="C332" s="1" t="s">
        <v>47</v>
      </c>
      <c r="D332" s="1" t="s">
        <v>204</v>
      </c>
      <c r="E332" s="1" t="s">
        <v>472</v>
      </c>
      <c r="G332">
        <v>134110.51999999999</v>
      </c>
      <c r="I332" s="1" t="s">
        <v>0</v>
      </c>
      <c r="N332">
        <v>2023</v>
      </c>
      <c r="O332">
        <f>MONTH(VL[[#This Row],[Column1]])</f>
        <v>1</v>
      </c>
      <c r="P332" t="str">
        <f>IF(VL[[#This Row],[Account Name]]="Exchange Loss","Expense",VLOOKUP(VL[[#This Row],[Column3]],'Code'!B:D,2,FALSE))</f>
        <v>Income</v>
      </c>
      <c r="Q332" t="str">
        <f>IF(AND(VL[[#This Row],[Column3]]="60040-00", VL[[#This Row],[Amount]]&gt;0),"Exchange Loss",VLOOKUP(VL[[#This Row],[Column3]],'Code'!B:D,3,FALSE))</f>
        <v>Royalty Income</v>
      </c>
      <c r="R332" s="1">
        <f>VL[[#This Row],[Column6]]-VL[[#This Row],[Column7]]</f>
        <v>-134110.51999999999</v>
      </c>
      <c r="S332" s="1">
        <f>VLOOKUP(VL[[#This Row],[Column3]],'Code'!B:E,4,FALSE)</f>
        <v>0</v>
      </c>
    </row>
    <row r="333" spans="1:19" x14ac:dyDescent="0.25">
      <c r="A333">
        <v>44957</v>
      </c>
      <c r="B333" s="1" t="s">
        <v>473</v>
      </c>
      <c r="C333" s="1" t="s">
        <v>47</v>
      </c>
      <c r="D333" s="1" t="s">
        <v>204</v>
      </c>
      <c r="E333" s="1" t="s">
        <v>474</v>
      </c>
      <c r="G333">
        <v>343174.81</v>
      </c>
      <c r="I333" s="1" t="s">
        <v>0</v>
      </c>
      <c r="N333">
        <v>2023</v>
      </c>
      <c r="O333">
        <f>MONTH(VL[[#This Row],[Column1]])</f>
        <v>1</v>
      </c>
      <c r="P333" t="str">
        <f>IF(VL[[#This Row],[Account Name]]="Exchange Loss","Expense",VLOOKUP(VL[[#This Row],[Column3]],'Code'!B:D,2,FALSE))</f>
        <v>Income</v>
      </c>
      <c r="Q333" t="str">
        <f>IF(AND(VL[[#This Row],[Column3]]="60040-00", VL[[#This Row],[Amount]]&gt;0),"Exchange Loss",VLOOKUP(VL[[#This Row],[Column3]],'Code'!B:D,3,FALSE))</f>
        <v>Royalty Income</v>
      </c>
      <c r="R333" s="1">
        <f>VL[[#This Row],[Column6]]-VL[[#This Row],[Column7]]</f>
        <v>-343174.81</v>
      </c>
      <c r="S333" s="1">
        <f>VLOOKUP(VL[[#This Row],[Column3]],'Code'!B:E,4,FALSE)</f>
        <v>0</v>
      </c>
    </row>
    <row r="334" spans="1:19" x14ac:dyDescent="0.25">
      <c r="A334">
        <v>44985</v>
      </c>
      <c r="B334" s="1" t="s">
        <v>475</v>
      </c>
      <c r="C334" s="1" t="s">
        <v>47</v>
      </c>
      <c r="D334" s="1" t="s">
        <v>204</v>
      </c>
      <c r="E334" s="1" t="s">
        <v>476</v>
      </c>
      <c r="G334">
        <v>134281.12</v>
      </c>
      <c r="I334" s="1" t="s">
        <v>0</v>
      </c>
      <c r="N334">
        <v>2023</v>
      </c>
      <c r="O334">
        <f>MONTH(VL[[#This Row],[Column1]])</f>
        <v>2</v>
      </c>
      <c r="P334" t="str">
        <f>IF(VL[[#This Row],[Account Name]]="Exchange Loss","Expense",VLOOKUP(VL[[#This Row],[Column3]],'Code'!B:D,2,FALSE))</f>
        <v>Income</v>
      </c>
      <c r="Q334" t="str">
        <f>IF(AND(VL[[#This Row],[Column3]]="60040-00", VL[[#This Row],[Amount]]&gt;0),"Exchange Loss",VLOOKUP(VL[[#This Row],[Column3]],'Code'!B:D,3,FALSE))</f>
        <v>Royalty Income</v>
      </c>
      <c r="R334" s="1">
        <f>VL[[#This Row],[Column6]]-VL[[#This Row],[Column7]]</f>
        <v>-134281.12</v>
      </c>
      <c r="S334" s="1">
        <f>VLOOKUP(VL[[#This Row],[Column3]],'Code'!B:E,4,FALSE)</f>
        <v>0</v>
      </c>
    </row>
    <row r="335" spans="1:19" x14ac:dyDescent="0.25">
      <c r="A335">
        <v>44985</v>
      </c>
      <c r="B335" s="1" t="s">
        <v>477</v>
      </c>
      <c r="C335" s="1" t="s">
        <v>47</v>
      </c>
      <c r="D335" s="1" t="s">
        <v>204</v>
      </c>
      <c r="E335" s="1" t="s">
        <v>478</v>
      </c>
      <c r="G335">
        <v>344074.57</v>
      </c>
      <c r="I335" s="1" t="s">
        <v>0</v>
      </c>
      <c r="N335">
        <v>2023</v>
      </c>
      <c r="O335">
        <f>MONTH(VL[[#This Row],[Column1]])</f>
        <v>2</v>
      </c>
      <c r="P335" t="str">
        <f>IF(VL[[#This Row],[Account Name]]="Exchange Loss","Expense",VLOOKUP(VL[[#This Row],[Column3]],'Code'!B:D,2,FALSE))</f>
        <v>Income</v>
      </c>
      <c r="Q335" t="str">
        <f>IF(AND(VL[[#This Row],[Column3]]="60040-00", VL[[#This Row],[Amount]]&gt;0),"Exchange Loss",VLOOKUP(VL[[#This Row],[Column3]],'Code'!B:D,3,FALSE))</f>
        <v>Royalty Income</v>
      </c>
      <c r="R335" s="1">
        <f>VL[[#This Row],[Column6]]-VL[[#This Row],[Column7]]</f>
        <v>-344074.57</v>
      </c>
      <c r="S335" s="1">
        <f>VLOOKUP(VL[[#This Row],[Column3]],'Code'!B:E,4,FALSE)</f>
        <v>0</v>
      </c>
    </row>
    <row r="336" spans="1:19" x14ac:dyDescent="0.25">
      <c r="A336">
        <v>45016</v>
      </c>
      <c r="B336" s="1" t="s">
        <v>479</v>
      </c>
      <c r="C336" s="1" t="s">
        <v>47</v>
      </c>
      <c r="D336" s="1" t="s">
        <v>204</v>
      </c>
      <c r="E336" s="1" t="s">
        <v>480</v>
      </c>
      <c r="G336">
        <v>140346.91</v>
      </c>
      <c r="I336" s="1" t="s">
        <v>0</v>
      </c>
      <c r="N336">
        <v>2023</v>
      </c>
      <c r="O336">
        <f>MONTH(VL[[#This Row],[Column1]])</f>
        <v>3</v>
      </c>
      <c r="P336" t="str">
        <f>IF(VL[[#This Row],[Account Name]]="Exchange Loss","Expense",VLOOKUP(VL[[#This Row],[Column3]],'Code'!B:D,2,FALSE))</f>
        <v>Income</v>
      </c>
      <c r="Q336" t="str">
        <f>IF(AND(VL[[#This Row],[Column3]]="60040-00", VL[[#This Row],[Amount]]&gt;0),"Exchange Loss",VLOOKUP(VL[[#This Row],[Column3]],'Code'!B:D,3,FALSE))</f>
        <v>Royalty Income</v>
      </c>
      <c r="R336" s="1">
        <f>VL[[#This Row],[Column6]]-VL[[#This Row],[Column7]]</f>
        <v>-140346.91</v>
      </c>
      <c r="S336" s="1">
        <f>VLOOKUP(VL[[#This Row],[Column3]],'Code'!B:E,4,FALSE)</f>
        <v>0</v>
      </c>
    </row>
    <row r="337" spans="1:19" x14ac:dyDescent="0.25">
      <c r="A337">
        <v>45016</v>
      </c>
      <c r="B337" s="1" t="s">
        <v>481</v>
      </c>
      <c r="C337" s="1" t="s">
        <v>47</v>
      </c>
      <c r="D337" s="1" t="s">
        <v>204</v>
      </c>
      <c r="E337" s="1" t="s">
        <v>482</v>
      </c>
      <c r="G337">
        <v>347966.59</v>
      </c>
      <c r="I337" s="1" t="s">
        <v>0</v>
      </c>
      <c r="N337">
        <v>2023</v>
      </c>
      <c r="O337">
        <f>MONTH(VL[[#This Row],[Column1]])</f>
        <v>3</v>
      </c>
      <c r="P337" t="str">
        <f>IF(VL[[#This Row],[Account Name]]="Exchange Loss","Expense",VLOOKUP(VL[[#This Row],[Column3]],'Code'!B:D,2,FALSE))</f>
        <v>Income</v>
      </c>
      <c r="Q337" t="str">
        <f>IF(AND(VL[[#This Row],[Column3]]="60040-00", VL[[#This Row],[Amount]]&gt;0),"Exchange Loss",VLOOKUP(VL[[#This Row],[Column3]],'Code'!B:D,3,FALSE))</f>
        <v>Royalty Income</v>
      </c>
      <c r="R337" s="1">
        <f>VL[[#This Row],[Column6]]-VL[[#This Row],[Column7]]</f>
        <v>-347966.59</v>
      </c>
      <c r="S337" s="1">
        <f>VLOOKUP(VL[[#This Row],[Column3]],'Code'!B:E,4,FALSE)</f>
        <v>0</v>
      </c>
    </row>
    <row r="338" spans="1:19" x14ac:dyDescent="0.25">
      <c r="A338">
        <v>45046</v>
      </c>
      <c r="B338" s="1" t="s">
        <v>483</v>
      </c>
      <c r="C338" s="1" t="s">
        <v>12</v>
      </c>
      <c r="D338" s="1" t="s">
        <v>3386</v>
      </c>
      <c r="E338" s="1" t="s">
        <v>484</v>
      </c>
      <c r="F338">
        <v>47700</v>
      </c>
      <c r="I338" s="1" t="s">
        <v>0</v>
      </c>
      <c r="N338">
        <v>2023</v>
      </c>
      <c r="O338">
        <f>MONTH(VL[[#This Row],[Column1]])</f>
        <v>4</v>
      </c>
      <c r="P338" t="str">
        <f>IF(VL[[#This Row],[Account Name]]="Exchange Loss","Expense",VLOOKUP(VL[[#This Row],[Column3]],'Code'!B:D,2,FALSE))</f>
        <v>Expense</v>
      </c>
      <c r="Q338" t="str">
        <f>IF(AND(VL[[#This Row],[Column3]]="60040-00", VL[[#This Row],[Amount]]&gt;0),"Exchange Loss",VLOOKUP(VL[[#This Row],[Column3]],'Code'!B:D,3,FALSE))</f>
        <v>Consultant Fee</v>
      </c>
      <c r="R338" s="1">
        <f>VL[[#This Row],[Column6]]-VL[[#This Row],[Column7]]</f>
        <v>47700</v>
      </c>
      <c r="S338" s="1">
        <f>VLOOKUP(VL[[#This Row],[Column3]],'Code'!B:E,4,FALSE)</f>
        <v>0</v>
      </c>
    </row>
    <row r="339" spans="1:19" x14ac:dyDescent="0.25">
      <c r="A339">
        <v>45048</v>
      </c>
      <c r="B339" s="1" t="s">
        <v>485</v>
      </c>
      <c r="C339" s="1" t="s">
        <v>24</v>
      </c>
      <c r="D339" s="1" t="s">
        <v>3394</v>
      </c>
      <c r="E339" s="1" t="s">
        <v>486</v>
      </c>
      <c r="F339">
        <v>693</v>
      </c>
      <c r="I339" s="1" t="s">
        <v>0</v>
      </c>
      <c r="N339">
        <v>2023</v>
      </c>
      <c r="O339">
        <f>MONTH(VL[[#This Row],[Column1]])</f>
        <v>5</v>
      </c>
      <c r="P339" t="str">
        <f>IF(VL[[#This Row],[Account Name]]="Exchange Loss","Expense",VLOOKUP(VL[[#This Row],[Column3]],'Code'!B:D,2,FALSE))</f>
        <v>Expense</v>
      </c>
      <c r="Q339" t="str">
        <f>IF(AND(VL[[#This Row],[Column3]]="60040-00", VL[[#This Row],[Amount]]&gt;0),"Exchange Loss",VLOOKUP(VL[[#This Row],[Column3]],'Code'!B:D,3,FALSE))</f>
        <v>Travelling Fee</v>
      </c>
      <c r="R339" s="1">
        <f>VL[[#This Row],[Column6]]-VL[[#This Row],[Column7]]</f>
        <v>693</v>
      </c>
      <c r="S339" s="1">
        <f>VLOOKUP(VL[[#This Row],[Column3]],'Code'!B:E,4,FALSE)</f>
        <v>0</v>
      </c>
    </row>
    <row r="340" spans="1:19" x14ac:dyDescent="0.25">
      <c r="A340">
        <v>45048</v>
      </c>
      <c r="B340" s="1" t="s">
        <v>487</v>
      </c>
      <c r="C340" s="1" t="s">
        <v>2</v>
      </c>
      <c r="D340" s="1" t="s">
        <v>3</v>
      </c>
      <c r="E340" s="1" t="s">
        <v>488</v>
      </c>
      <c r="F340">
        <v>29000</v>
      </c>
      <c r="I340" s="1" t="s">
        <v>0</v>
      </c>
      <c r="N340">
        <v>2023</v>
      </c>
      <c r="O340">
        <f>MONTH(VL[[#This Row],[Column1]])</f>
        <v>5</v>
      </c>
      <c r="P340" t="str">
        <f>IF(VL[[#This Row],[Account Name]]="Exchange Loss","Expense",VLOOKUP(VL[[#This Row],[Column3]],'Code'!B:D,2,FALSE))</f>
        <v>Expense</v>
      </c>
      <c r="Q340" t="str">
        <f>IF(AND(VL[[#This Row],[Column3]]="60040-00", VL[[#This Row],[Amount]]&gt;0),"Exchange Loss",VLOOKUP(VL[[#This Row],[Column3]],'Code'!B:D,3,FALSE))</f>
        <v>Management Fee</v>
      </c>
      <c r="R340" s="1">
        <f>VL[[#This Row],[Column6]]-VL[[#This Row],[Column7]]</f>
        <v>29000</v>
      </c>
      <c r="S340" s="1">
        <f>VLOOKUP(VL[[#This Row],[Column3]],'Code'!B:E,4,FALSE)</f>
        <v>0</v>
      </c>
    </row>
    <row r="341" spans="1:19" x14ac:dyDescent="0.25">
      <c r="A341">
        <v>45035</v>
      </c>
      <c r="B341" s="1" t="s">
        <v>489</v>
      </c>
      <c r="C341" s="1" t="s">
        <v>5</v>
      </c>
      <c r="D341" s="1" t="s">
        <v>3385</v>
      </c>
      <c r="E341" s="1" t="s">
        <v>3475</v>
      </c>
      <c r="F341">
        <v>62.12</v>
      </c>
      <c r="I341" s="1" t="s">
        <v>0</v>
      </c>
      <c r="N341">
        <v>2023</v>
      </c>
      <c r="O341">
        <f>MONTH(VL[[#This Row],[Column1]])</f>
        <v>4</v>
      </c>
      <c r="P341" t="str">
        <f>IF(VL[[#This Row],[Account Name]]="Exchange Loss","Expense",VLOOKUP(VL[[#This Row],[Column3]],'Code'!B:D,2,FALSE))</f>
        <v>Expense</v>
      </c>
      <c r="Q341" t="str">
        <f>IF(AND(VL[[#This Row],[Column3]]="60040-00", VL[[#This Row],[Amount]]&gt;0),"Exchange Loss",VLOOKUP(VL[[#This Row],[Column3]],'Code'!B:D,3,FALSE))</f>
        <v>Bank Charge</v>
      </c>
      <c r="R341" s="1">
        <f>VL[[#This Row],[Column6]]-VL[[#This Row],[Column7]]</f>
        <v>62.12</v>
      </c>
      <c r="S341" s="1">
        <f>VLOOKUP(VL[[#This Row],[Column3]],'Code'!B:E,4,FALSE)</f>
        <v>0</v>
      </c>
    </row>
    <row r="342" spans="1:19" x14ac:dyDescent="0.25">
      <c r="A342">
        <v>45035</v>
      </c>
      <c r="B342" s="1" t="s">
        <v>489</v>
      </c>
      <c r="C342" s="1" t="s">
        <v>4</v>
      </c>
      <c r="D342" s="1" t="s">
        <v>3381</v>
      </c>
      <c r="E342" s="1" t="s">
        <v>3476</v>
      </c>
      <c r="F342">
        <v>2490.7399999999998</v>
      </c>
      <c r="I342" s="1" t="s">
        <v>0</v>
      </c>
      <c r="N342">
        <v>2023</v>
      </c>
      <c r="O342">
        <f>MONTH(VL[[#This Row],[Column1]])</f>
        <v>4</v>
      </c>
      <c r="P342" t="str">
        <f>IF(VL[[#This Row],[Account Name]]="Exchange Loss","Expense",VLOOKUP(VL[[#This Row],[Column3]],'Code'!B:D,2,FALSE))</f>
        <v>Expense</v>
      </c>
      <c r="Q342" t="str">
        <f>IF(AND(VL[[#This Row],[Column3]]="60040-00", VL[[#This Row],[Amount]]&gt;0),"Exchange Loss",VLOOKUP(VL[[#This Row],[Column3]],'Code'!B:D,3,FALSE))</f>
        <v>Tax Expense</v>
      </c>
      <c r="R342" s="1">
        <f>VL[[#This Row],[Column6]]-VL[[#This Row],[Column7]]</f>
        <v>2490.7399999999998</v>
      </c>
      <c r="S342" s="1" t="str">
        <f>VLOOKUP(VL[[#This Row],[Column3]],'Code'!B:E,4,FALSE)</f>
        <v>Out</v>
      </c>
    </row>
    <row r="343" spans="1:19" x14ac:dyDescent="0.25">
      <c r="A343">
        <v>45035</v>
      </c>
      <c r="B343" s="1" t="s">
        <v>489</v>
      </c>
      <c r="C343" s="1" t="s">
        <v>6</v>
      </c>
      <c r="D343" s="1" t="s">
        <v>3383</v>
      </c>
      <c r="E343" s="1" t="s">
        <v>3477</v>
      </c>
      <c r="F343">
        <v>0.03</v>
      </c>
      <c r="I343" s="1" t="s">
        <v>0</v>
      </c>
      <c r="N343">
        <v>2023</v>
      </c>
      <c r="O343">
        <f>MONTH(VL[[#This Row],[Column1]])</f>
        <v>4</v>
      </c>
      <c r="P343" t="str">
        <f>IF(VL[[#This Row],[Account Name]]="Exchange Loss","Expense",VLOOKUP(VL[[#This Row],[Column3]],'Code'!B:D,2,FALSE))</f>
        <v>Expense</v>
      </c>
      <c r="Q343" t="str">
        <f>IF(AND(VL[[#This Row],[Column3]]="60040-00", VL[[#This Row],[Amount]]&gt;0),"Exchange Loss",VLOOKUP(VL[[#This Row],[Column3]],'Code'!B:D,3,FALSE))</f>
        <v>Exchange Loss</v>
      </c>
      <c r="R343" s="1">
        <f>VL[[#This Row],[Column6]]-VL[[#This Row],[Column7]]</f>
        <v>0.03</v>
      </c>
      <c r="S343" s="1" t="str">
        <f>VLOOKUP(VL[[#This Row],[Column3]],'Code'!B:E,4,FALSE)</f>
        <v>Out</v>
      </c>
    </row>
    <row r="344" spans="1:19" x14ac:dyDescent="0.25">
      <c r="A344">
        <v>45036</v>
      </c>
      <c r="B344" s="1" t="s">
        <v>490</v>
      </c>
      <c r="C344" s="1" t="s">
        <v>5</v>
      </c>
      <c r="D344" s="1" t="s">
        <v>3385</v>
      </c>
      <c r="E344" s="1" t="s">
        <v>3478</v>
      </c>
      <c r="F344">
        <v>49.48</v>
      </c>
      <c r="I344" s="1" t="s">
        <v>0</v>
      </c>
      <c r="N344">
        <v>2023</v>
      </c>
      <c r="O344">
        <f>MONTH(VL[[#This Row],[Column1]])</f>
        <v>4</v>
      </c>
      <c r="P344" t="str">
        <f>IF(VL[[#This Row],[Account Name]]="Exchange Loss","Expense",VLOOKUP(VL[[#This Row],[Column3]],'Code'!B:D,2,FALSE))</f>
        <v>Expense</v>
      </c>
      <c r="Q344" t="str">
        <f>IF(AND(VL[[#This Row],[Column3]]="60040-00", VL[[#This Row],[Amount]]&gt;0),"Exchange Loss",VLOOKUP(VL[[#This Row],[Column3]],'Code'!B:D,3,FALSE))</f>
        <v>Bank Charge</v>
      </c>
      <c r="R344" s="1">
        <f>VL[[#This Row],[Column6]]-VL[[#This Row],[Column7]]</f>
        <v>49.48</v>
      </c>
      <c r="S344" s="1">
        <f>VLOOKUP(VL[[#This Row],[Column3]],'Code'!B:E,4,FALSE)</f>
        <v>0</v>
      </c>
    </row>
    <row r="345" spans="1:19" x14ac:dyDescent="0.25">
      <c r="A345">
        <v>45036</v>
      </c>
      <c r="B345" s="1" t="s">
        <v>490</v>
      </c>
      <c r="C345" s="1" t="s">
        <v>46</v>
      </c>
      <c r="D345" s="1" t="s">
        <v>148</v>
      </c>
      <c r="E345" s="1" t="s">
        <v>491</v>
      </c>
      <c r="F345">
        <v>1833.61</v>
      </c>
      <c r="I345" s="1" t="s">
        <v>0</v>
      </c>
      <c r="N345">
        <v>2023</v>
      </c>
      <c r="O345">
        <f>MONTH(VL[[#This Row],[Column1]])</f>
        <v>4</v>
      </c>
      <c r="P345" t="str">
        <f>IF(VL[[#This Row],[Account Name]]="Exchange Loss","Expense",VLOOKUP(VL[[#This Row],[Column3]],'Code'!B:D,2,FALSE))</f>
        <v>Expense</v>
      </c>
      <c r="Q345" t="str">
        <f>IF(AND(VL[[#This Row],[Column3]]="60040-00", VL[[#This Row],[Amount]]&gt;0),"Exchange Loss",VLOOKUP(VL[[#This Row],[Column3]],'Code'!B:D,3,FALSE))</f>
        <v>Tax Expense</v>
      </c>
      <c r="R345" s="1">
        <f>VL[[#This Row],[Column6]]-VL[[#This Row],[Column7]]</f>
        <v>1833.61</v>
      </c>
      <c r="S345" s="1" t="str">
        <f>VLOOKUP(VL[[#This Row],[Column3]],'Code'!B:E,4,FALSE)</f>
        <v>Out</v>
      </c>
    </row>
    <row r="346" spans="1:19" x14ac:dyDescent="0.25">
      <c r="A346">
        <v>45036</v>
      </c>
      <c r="B346" s="1" t="s">
        <v>490</v>
      </c>
      <c r="C346" s="1" t="s">
        <v>6</v>
      </c>
      <c r="D346" s="1" t="s">
        <v>3383</v>
      </c>
      <c r="E346" s="1" t="s">
        <v>3479</v>
      </c>
      <c r="G346">
        <v>0.01</v>
      </c>
      <c r="I346" s="1" t="s">
        <v>0</v>
      </c>
      <c r="N346">
        <v>2023</v>
      </c>
      <c r="O346">
        <f>MONTH(VL[[#This Row],[Column1]])</f>
        <v>4</v>
      </c>
      <c r="P346" t="str">
        <f>IF(VL[[#This Row],[Account Name]]="Exchange Loss","Expense",VLOOKUP(VL[[#This Row],[Column3]],'Code'!B:D,2,FALSE))</f>
        <v>Income</v>
      </c>
      <c r="Q346" t="str">
        <f>IF(AND(VL[[#This Row],[Column3]]="60040-00", VL[[#This Row],[Amount]]&gt;0),"Exchange Loss",VLOOKUP(VL[[#This Row],[Column3]],'Code'!B:D,3,FALSE))</f>
        <v>Exchange Gain</v>
      </c>
      <c r="R346" s="1">
        <f>VL[[#This Row],[Column6]]-VL[[#This Row],[Column7]]</f>
        <v>-0.01</v>
      </c>
      <c r="S346" s="1" t="str">
        <f>VLOOKUP(VL[[#This Row],[Column3]],'Code'!B:E,4,FALSE)</f>
        <v>Out</v>
      </c>
    </row>
    <row r="347" spans="1:19" x14ac:dyDescent="0.25">
      <c r="A347">
        <v>45040</v>
      </c>
      <c r="B347" s="1" t="s">
        <v>492</v>
      </c>
      <c r="C347" s="1" t="s">
        <v>5</v>
      </c>
      <c r="D347" s="1" t="s">
        <v>3385</v>
      </c>
      <c r="E347" s="1" t="s">
        <v>3480</v>
      </c>
      <c r="F347">
        <v>98.12</v>
      </c>
      <c r="I347" s="1" t="s">
        <v>0</v>
      </c>
      <c r="N347">
        <v>2023</v>
      </c>
      <c r="O347">
        <f>MONTH(VL[[#This Row],[Column1]])</f>
        <v>4</v>
      </c>
      <c r="P347" t="str">
        <f>IF(VL[[#This Row],[Account Name]]="Exchange Loss","Expense",VLOOKUP(VL[[#This Row],[Column3]],'Code'!B:D,2,FALSE))</f>
        <v>Expense</v>
      </c>
      <c r="Q347" t="str">
        <f>IF(AND(VL[[#This Row],[Column3]]="60040-00", VL[[#This Row],[Amount]]&gt;0),"Exchange Loss",VLOOKUP(VL[[#This Row],[Column3]],'Code'!B:D,3,FALSE))</f>
        <v>Bank Charge</v>
      </c>
      <c r="R347" s="1">
        <f>VL[[#This Row],[Column6]]-VL[[#This Row],[Column7]]</f>
        <v>98.12</v>
      </c>
      <c r="S347" s="1">
        <f>VLOOKUP(VL[[#This Row],[Column3]],'Code'!B:E,4,FALSE)</f>
        <v>0</v>
      </c>
    </row>
    <row r="348" spans="1:19" x14ac:dyDescent="0.25">
      <c r="A348">
        <v>45040</v>
      </c>
      <c r="B348" s="1" t="s">
        <v>492</v>
      </c>
      <c r="C348" s="1" t="s">
        <v>4</v>
      </c>
      <c r="D348" s="1" t="s">
        <v>3381</v>
      </c>
      <c r="E348" s="1" t="s">
        <v>3481</v>
      </c>
      <c r="F348">
        <v>3584.31</v>
      </c>
      <c r="I348" s="1" t="s">
        <v>0</v>
      </c>
      <c r="N348">
        <v>2023</v>
      </c>
      <c r="O348">
        <f>MONTH(VL[[#This Row],[Column1]])</f>
        <v>4</v>
      </c>
      <c r="P348" t="str">
        <f>IF(VL[[#This Row],[Account Name]]="Exchange Loss","Expense",VLOOKUP(VL[[#This Row],[Column3]],'Code'!B:D,2,FALSE))</f>
        <v>Expense</v>
      </c>
      <c r="Q348" t="str">
        <f>IF(AND(VL[[#This Row],[Column3]]="60040-00", VL[[#This Row],[Amount]]&gt;0),"Exchange Loss",VLOOKUP(VL[[#This Row],[Column3]],'Code'!B:D,3,FALSE))</f>
        <v>Tax Expense</v>
      </c>
      <c r="R348" s="1">
        <f>VL[[#This Row],[Column6]]-VL[[#This Row],[Column7]]</f>
        <v>3584.31</v>
      </c>
      <c r="S348" s="1" t="str">
        <f>VLOOKUP(VL[[#This Row],[Column3]],'Code'!B:E,4,FALSE)</f>
        <v>Out</v>
      </c>
    </row>
    <row r="349" spans="1:19" x14ac:dyDescent="0.25">
      <c r="A349">
        <v>45040</v>
      </c>
      <c r="B349" s="1" t="s">
        <v>492</v>
      </c>
      <c r="C349" s="1" t="s">
        <v>6</v>
      </c>
      <c r="D349" s="1" t="s">
        <v>3383</v>
      </c>
      <c r="E349" s="1" t="s">
        <v>3482</v>
      </c>
      <c r="G349">
        <v>0.02</v>
      </c>
      <c r="I349" s="1" t="s">
        <v>0</v>
      </c>
      <c r="N349">
        <v>2023</v>
      </c>
      <c r="O349">
        <f>MONTH(VL[[#This Row],[Column1]])</f>
        <v>4</v>
      </c>
      <c r="P349" t="str">
        <f>IF(VL[[#This Row],[Account Name]]="Exchange Loss","Expense",VLOOKUP(VL[[#This Row],[Column3]],'Code'!B:D,2,FALSE))</f>
        <v>Income</v>
      </c>
      <c r="Q349" t="str">
        <f>IF(AND(VL[[#This Row],[Column3]]="60040-00", VL[[#This Row],[Amount]]&gt;0),"Exchange Loss",VLOOKUP(VL[[#This Row],[Column3]],'Code'!B:D,3,FALSE))</f>
        <v>Exchange Gain</v>
      </c>
      <c r="R349" s="1">
        <f>VL[[#This Row],[Column6]]-VL[[#This Row],[Column7]]</f>
        <v>-0.02</v>
      </c>
      <c r="S349" s="1" t="str">
        <f>VLOOKUP(VL[[#This Row],[Column3]],'Code'!B:E,4,FALSE)</f>
        <v>Out</v>
      </c>
    </row>
    <row r="350" spans="1:19" x14ac:dyDescent="0.25">
      <c r="A350">
        <v>45041</v>
      </c>
      <c r="B350" s="1" t="s">
        <v>493</v>
      </c>
      <c r="C350" s="1" t="s">
        <v>5</v>
      </c>
      <c r="D350" s="1" t="s">
        <v>3385</v>
      </c>
      <c r="E350" s="1" t="s">
        <v>3483</v>
      </c>
      <c r="F350">
        <v>60</v>
      </c>
      <c r="I350" s="1" t="s">
        <v>0</v>
      </c>
      <c r="N350">
        <v>2023</v>
      </c>
      <c r="O350">
        <f>MONTH(VL[[#This Row],[Column1]])</f>
        <v>4</v>
      </c>
      <c r="P350" t="str">
        <f>IF(VL[[#This Row],[Account Name]]="Exchange Loss","Expense",VLOOKUP(VL[[#This Row],[Column3]],'Code'!B:D,2,FALSE))</f>
        <v>Expense</v>
      </c>
      <c r="Q350" t="str">
        <f>IF(AND(VL[[#This Row],[Column3]]="60040-00", VL[[#This Row],[Amount]]&gt;0),"Exchange Loss",VLOOKUP(VL[[#This Row],[Column3]],'Code'!B:D,3,FALSE))</f>
        <v>Bank Charge</v>
      </c>
      <c r="R350" s="1">
        <f>VL[[#This Row],[Column6]]-VL[[#This Row],[Column7]]</f>
        <v>60</v>
      </c>
      <c r="S350" s="1">
        <f>VLOOKUP(VL[[#This Row],[Column3]],'Code'!B:E,4,FALSE)</f>
        <v>0</v>
      </c>
    </row>
    <row r="351" spans="1:19" x14ac:dyDescent="0.25">
      <c r="A351">
        <v>45041</v>
      </c>
      <c r="B351" s="1" t="s">
        <v>493</v>
      </c>
      <c r="C351" s="1" t="s">
        <v>4</v>
      </c>
      <c r="D351" s="1" t="s">
        <v>3381</v>
      </c>
      <c r="E351" s="1" t="s">
        <v>3484</v>
      </c>
      <c r="F351">
        <v>3457.42</v>
      </c>
      <c r="I351" s="1" t="s">
        <v>0</v>
      </c>
      <c r="N351">
        <v>2023</v>
      </c>
      <c r="O351">
        <f>MONTH(VL[[#This Row],[Column1]])</f>
        <v>4</v>
      </c>
      <c r="P351" t="str">
        <f>IF(VL[[#This Row],[Account Name]]="Exchange Loss","Expense",VLOOKUP(VL[[#This Row],[Column3]],'Code'!B:D,2,FALSE))</f>
        <v>Expense</v>
      </c>
      <c r="Q351" t="str">
        <f>IF(AND(VL[[#This Row],[Column3]]="60040-00", VL[[#This Row],[Amount]]&gt;0),"Exchange Loss",VLOOKUP(VL[[#This Row],[Column3]],'Code'!B:D,3,FALSE))</f>
        <v>Tax Expense</v>
      </c>
      <c r="R351" s="1">
        <f>VL[[#This Row],[Column6]]-VL[[#This Row],[Column7]]</f>
        <v>3457.42</v>
      </c>
      <c r="S351" s="1" t="str">
        <f>VLOOKUP(VL[[#This Row],[Column3]],'Code'!B:E,4,FALSE)</f>
        <v>Out</v>
      </c>
    </row>
    <row r="352" spans="1:19" x14ac:dyDescent="0.25">
      <c r="A352">
        <v>45041</v>
      </c>
      <c r="B352" s="1" t="s">
        <v>493</v>
      </c>
      <c r="C352" s="1" t="s">
        <v>6</v>
      </c>
      <c r="D352" s="1" t="s">
        <v>3383</v>
      </c>
      <c r="E352" s="1" t="s">
        <v>3485</v>
      </c>
      <c r="F352">
        <v>15419.61</v>
      </c>
      <c r="I352" s="1" t="s">
        <v>0</v>
      </c>
      <c r="N352">
        <v>2023</v>
      </c>
      <c r="O352">
        <f>MONTH(VL[[#This Row],[Column1]])</f>
        <v>4</v>
      </c>
      <c r="P352" t="str">
        <f>IF(VL[[#This Row],[Account Name]]="Exchange Loss","Expense",VLOOKUP(VL[[#This Row],[Column3]],'Code'!B:D,2,FALSE))</f>
        <v>Expense</v>
      </c>
      <c r="Q352" t="str">
        <f>IF(AND(VL[[#This Row],[Column3]]="60040-00", VL[[#This Row],[Amount]]&gt;0),"Exchange Loss",VLOOKUP(VL[[#This Row],[Column3]],'Code'!B:D,3,FALSE))</f>
        <v>Exchange Loss</v>
      </c>
      <c r="R352" s="1">
        <f>VL[[#This Row],[Column6]]-VL[[#This Row],[Column7]]</f>
        <v>15419.61</v>
      </c>
      <c r="S352" s="1" t="str">
        <f>VLOOKUP(VL[[#This Row],[Column3]],'Code'!B:E,4,FALSE)</f>
        <v>Out</v>
      </c>
    </row>
    <row r="353" spans="1:19" x14ac:dyDescent="0.25">
      <c r="A353">
        <v>45041</v>
      </c>
      <c r="B353" s="1" t="s">
        <v>494</v>
      </c>
      <c r="C353" s="1" t="s">
        <v>5</v>
      </c>
      <c r="D353" s="1" t="s">
        <v>3385</v>
      </c>
      <c r="E353" s="1" t="s">
        <v>3486</v>
      </c>
      <c r="F353">
        <v>98.12</v>
      </c>
      <c r="I353" s="1" t="s">
        <v>0</v>
      </c>
      <c r="N353">
        <v>2023</v>
      </c>
      <c r="O353">
        <f>MONTH(VL[[#This Row],[Column1]])</f>
        <v>4</v>
      </c>
      <c r="P353" t="str">
        <f>IF(VL[[#This Row],[Account Name]]="Exchange Loss","Expense",VLOOKUP(VL[[#This Row],[Column3]],'Code'!B:D,2,FALSE))</f>
        <v>Expense</v>
      </c>
      <c r="Q353" t="str">
        <f>IF(AND(VL[[#This Row],[Column3]]="60040-00", VL[[#This Row],[Amount]]&gt;0),"Exchange Loss",VLOOKUP(VL[[#This Row],[Column3]],'Code'!B:D,3,FALSE))</f>
        <v>Bank Charge</v>
      </c>
      <c r="R353" s="1">
        <f>VL[[#This Row],[Column6]]-VL[[#This Row],[Column7]]</f>
        <v>98.12</v>
      </c>
      <c r="S353" s="1">
        <f>VLOOKUP(VL[[#This Row],[Column3]],'Code'!B:E,4,FALSE)</f>
        <v>0</v>
      </c>
    </row>
    <row r="354" spans="1:19" x14ac:dyDescent="0.25">
      <c r="A354">
        <v>45041</v>
      </c>
      <c r="B354" s="1" t="s">
        <v>494</v>
      </c>
      <c r="C354" s="1" t="s">
        <v>46</v>
      </c>
      <c r="D354" s="1" t="s">
        <v>148</v>
      </c>
      <c r="E354" s="1" t="s">
        <v>495</v>
      </c>
      <c r="F354">
        <v>11129.03</v>
      </c>
      <c r="I354" s="1" t="s">
        <v>0</v>
      </c>
      <c r="N354">
        <v>2023</v>
      </c>
      <c r="O354">
        <f>MONTH(VL[[#This Row],[Column1]])</f>
        <v>4</v>
      </c>
      <c r="P354" t="str">
        <f>IF(VL[[#This Row],[Account Name]]="Exchange Loss","Expense",VLOOKUP(VL[[#This Row],[Column3]],'Code'!B:D,2,FALSE))</f>
        <v>Expense</v>
      </c>
      <c r="Q354" t="str">
        <f>IF(AND(VL[[#This Row],[Column3]]="60040-00", VL[[#This Row],[Amount]]&gt;0),"Exchange Loss",VLOOKUP(VL[[#This Row],[Column3]],'Code'!B:D,3,FALSE))</f>
        <v>Tax Expense</v>
      </c>
      <c r="R354" s="1">
        <f>VL[[#This Row],[Column6]]-VL[[#This Row],[Column7]]</f>
        <v>11129.03</v>
      </c>
      <c r="S354" s="1" t="str">
        <f>VLOOKUP(VL[[#This Row],[Column3]],'Code'!B:E,4,FALSE)</f>
        <v>Out</v>
      </c>
    </row>
    <row r="355" spans="1:19" x14ac:dyDescent="0.25">
      <c r="A355">
        <v>45041</v>
      </c>
      <c r="B355" s="1" t="s">
        <v>494</v>
      </c>
      <c r="C355" s="1" t="s">
        <v>6</v>
      </c>
      <c r="D355" s="1" t="s">
        <v>3383</v>
      </c>
      <c r="E355" s="1" t="s">
        <v>3487</v>
      </c>
      <c r="F355">
        <v>0.01</v>
      </c>
      <c r="I355" s="1" t="s">
        <v>0</v>
      </c>
      <c r="N355">
        <v>2023</v>
      </c>
      <c r="O355">
        <f>MONTH(VL[[#This Row],[Column1]])</f>
        <v>4</v>
      </c>
      <c r="P355" t="str">
        <f>IF(VL[[#This Row],[Account Name]]="Exchange Loss","Expense",VLOOKUP(VL[[#This Row],[Column3]],'Code'!B:D,2,FALSE))</f>
        <v>Expense</v>
      </c>
      <c r="Q355" t="str">
        <f>IF(AND(VL[[#This Row],[Column3]]="60040-00", VL[[#This Row],[Amount]]&gt;0),"Exchange Loss",VLOOKUP(VL[[#This Row],[Column3]],'Code'!B:D,3,FALSE))</f>
        <v>Exchange Loss</v>
      </c>
      <c r="R355" s="1">
        <f>VL[[#This Row],[Column6]]-VL[[#This Row],[Column7]]</f>
        <v>0.01</v>
      </c>
      <c r="S355" s="1" t="str">
        <f>VLOOKUP(VL[[#This Row],[Column3]],'Code'!B:E,4,FALSE)</f>
        <v>Out</v>
      </c>
    </row>
    <row r="356" spans="1:19" x14ac:dyDescent="0.25">
      <c r="A356">
        <v>45042</v>
      </c>
      <c r="B356" s="1" t="s">
        <v>496</v>
      </c>
      <c r="C356" s="1" t="s">
        <v>5</v>
      </c>
      <c r="D356" s="1" t="s">
        <v>3385</v>
      </c>
      <c r="E356" s="1" t="s">
        <v>3488</v>
      </c>
      <c r="F356">
        <v>49.6</v>
      </c>
      <c r="I356" s="1" t="s">
        <v>0</v>
      </c>
      <c r="N356">
        <v>2023</v>
      </c>
      <c r="O356">
        <f>MONTH(VL[[#This Row],[Column1]])</f>
        <v>4</v>
      </c>
      <c r="P356" t="str">
        <f>IF(VL[[#This Row],[Account Name]]="Exchange Loss","Expense",VLOOKUP(VL[[#This Row],[Column3]],'Code'!B:D,2,FALSE))</f>
        <v>Expense</v>
      </c>
      <c r="Q356" t="str">
        <f>IF(AND(VL[[#This Row],[Column3]]="60040-00", VL[[#This Row],[Amount]]&gt;0),"Exchange Loss",VLOOKUP(VL[[#This Row],[Column3]],'Code'!B:D,3,FALSE))</f>
        <v>Bank Charge</v>
      </c>
      <c r="R356" s="1">
        <f>VL[[#This Row],[Column6]]-VL[[#This Row],[Column7]]</f>
        <v>49.6</v>
      </c>
      <c r="S356" s="1">
        <f>VLOOKUP(VL[[#This Row],[Column3]],'Code'!B:E,4,FALSE)</f>
        <v>0</v>
      </c>
    </row>
    <row r="357" spans="1:19" x14ac:dyDescent="0.25">
      <c r="A357">
        <v>45042</v>
      </c>
      <c r="B357" s="1" t="s">
        <v>496</v>
      </c>
      <c r="C357" s="1" t="s">
        <v>46</v>
      </c>
      <c r="D357" s="1" t="s">
        <v>148</v>
      </c>
      <c r="E357" s="1" t="s">
        <v>497</v>
      </c>
      <c r="F357">
        <v>1088.01</v>
      </c>
      <c r="I357" s="1" t="s">
        <v>0</v>
      </c>
      <c r="N357">
        <v>2023</v>
      </c>
      <c r="O357">
        <f>MONTH(VL[[#This Row],[Column1]])</f>
        <v>4</v>
      </c>
      <c r="P357" t="str">
        <f>IF(VL[[#This Row],[Account Name]]="Exchange Loss","Expense",VLOOKUP(VL[[#This Row],[Column3]],'Code'!B:D,2,FALSE))</f>
        <v>Expense</v>
      </c>
      <c r="Q357" t="str">
        <f>IF(AND(VL[[#This Row],[Column3]]="60040-00", VL[[#This Row],[Amount]]&gt;0),"Exchange Loss",VLOOKUP(VL[[#This Row],[Column3]],'Code'!B:D,3,FALSE))</f>
        <v>Tax Expense</v>
      </c>
      <c r="R357" s="1">
        <f>VL[[#This Row],[Column6]]-VL[[#This Row],[Column7]]</f>
        <v>1088.01</v>
      </c>
      <c r="S357" s="1" t="str">
        <f>VLOOKUP(VL[[#This Row],[Column3]],'Code'!B:E,4,FALSE)</f>
        <v>Out</v>
      </c>
    </row>
    <row r="358" spans="1:19" x14ac:dyDescent="0.25">
      <c r="A358">
        <v>45049</v>
      </c>
      <c r="B358" s="1" t="s">
        <v>498</v>
      </c>
      <c r="C358" s="1" t="s">
        <v>30</v>
      </c>
      <c r="D358" s="1" t="s">
        <v>3391</v>
      </c>
      <c r="E358" s="1" t="s">
        <v>499</v>
      </c>
      <c r="F358">
        <v>132</v>
      </c>
      <c r="I358" s="1" t="s">
        <v>0</v>
      </c>
      <c r="N358">
        <v>2023</v>
      </c>
      <c r="O358">
        <f>MONTH(VL[[#This Row],[Column1]])</f>
        <v>5</v>
      </c>
      <c r="P358" t="str">
        <f>IF(VL[[#This Row],[Account Name]]="Exchange Loss","Expense",VLOOKUP(VL[[#This Row],[Column3]],'Code'!B:D,2,FALSE))</f>
        <v>Expense</v>
      </c>
      <c r="Q358" t="str">
        <f>IF(AND(VL[[#This Row],[Column3]]="60040-00", VL[[#This Row],[Amount]]&gt;0),"Exchange Loss",VLOOKUP(VL[[#This Row],[Column3]],'Code'!B:D,3,FALSE))</f>
        <v>Sundry Expense</v>
      </c>
      <c r="R358" s="1">
        <f>VL[[#This Row],[Column6]]-VL[[#This Row],[Column7]]</f>
        <v>132</v>
      </c>
      <c r="S358" s="1">
        <f>VLOOKUP(VL[[#This Row],[Column3]],'Code'!B:E,4,FALSE)</f>
        <v>0</v>
      </c>
    </row>
    <row r="359" spans="1:19" x14ac:dyDescent="0.25">
      <c r="A359">
        <v>45043</v>
      </c>
      <c r="B359" s="1" t="s">
        <v>500</v>
      </c>
      <c r="C359" s="1" t="s">
        <v>5</v>
      </c>
      <c r="D359" s="1" t="s">
        <v>3385</v>
      </c>
      <c r="E359" s="1" t="s">
        <v>3489</v>
      </c>
      <c r="F359">
        <v>98.12</v>
      </c>
      <c r="I359" s="1" t="s">
        <v>0</v>
      </c>
      <c r="N359">
        <v>2023</v>
      </c>
      <c r="O359">
        <f>MONTH(VL[[#This Row],[Column1]])</f>
        <v>4</v>
      </c>
      <c r="P359" t="str">
        <f>IF(VL[[#This Row],[Account Name]]="Exchange Loss","Expense",VLOOKUP(VL[[#This Row],[Column3]],'Code'!B:D,2,FALSE))</f>
        <v>Expense</v>
      </c>
      <c r="Q359" t="str">
        <f>IF(AND(VL[[#This Row],[Column3]]="60040-00", VL[[#This Row],[Amount]]&gt;0),"Exchange Loss",VLOOKUP(VL[[#This Row],[Column3]],'Code'!B:D,3,FALSE))</f>
        <v>Bank Charge</v>
      </c>
      <c r="R359" s="1">
        <f>VL[[#This Row],[Column6]]-VL[[#This Row],[Column7]]</f>
        <v>98.12</v>
      </c>
      <c r="S359" s="1">
        <f>VLOOKUP(VL[[#This Row],[Column3]],'Code'!B:E,4,FALSE)</f>
        <v>0</v>
      </c>
    </row>
    <row r="360" spans="1:19" x14ac:dyDescent="0.25">
      <c r="A360">
        <v>45043</v>
      </c>
      <c r="B360" s="1" t="s">
        <v>500</v>
      </c>
      <c r="C360" s="1" t="s">
        <v>46</v>
      </c>
      <c r="D360" s="1" t="s">
        <v>148</v>
      </c>
      <c r="E360" s="1" t="s">
        <v>501</v>
      </c>
      <c r="F360">
        <v>9139.58</v>
      </c>
      <c r="I360" s="1" t="s">
        <v>0</v>
      </c>
      <c r="N360">
        <v>2023</v>
      </c>
      <c r="O360">
        <f>MONTH(VL[[#This Row],[Column1]])</f>
        <v>4</v>
      </c>
      <c r="P360" t="str">
        <f>IF(VL[[#This Row],[Account Name]]="Exchange Loss","Expense",VLOOKUP(VL[[#This Row],[Column3]],'Code'!B:D,2,FALSE))</f>
        <v>Expense</v>
      </c>
      <c r="Q360" t="str">
        <f>IF(AND(VL[[#This Row],[Column3]]="60040-00", VL[[#This Row],[Amount]]&gt;0),"Exchange Loss",VLOOKUP(VL[[#This Row],[Column3]],'Code'!B:D,3,FALSE))</f>
        <v>Tax Expense</v>
      </c>
      <c r="R360" s="1">
        <f>VL[[#This Row],[Column6]]-VL[[#This Row],[Column7]]</f>
        <v>9139.58</v>
      </c>
      <c r="S360" s="1" t="str">
        <f>VLOOKUP(VL[[#This Row],[Column3]],'Code'!B:E,4,FALSE)</f>
        <v>Out</v>
      </c>
    </row>
    <row r="361" spans="1:19" x14ac:dyDescent="0.25">
      <c r="A361">
        <v>45043</v>
      </c>
      <c r="B361" s="1" t="s">
        <v>500</v>
      </c>
      <c r="C361" s="1" t="s">
        <v>6</v>
      </c>
      <c r="D361" s="1" t="s">
        <v>3383</v>
      </c>
      <c r="E361" s="1" t="s">
        <v>3490</v>
      </c>
      <c r="F361">
        <v>0.01</v>
      </c>
      <c r="I361" s="1" t="s">
        <v>0</v>
      </c>
      <c r="N361">
        <v>2023</v>
      </c>
      <c r="O361">
        <f>MONTH(VL[[#This Row],[Column1]])</f>
        <v>4</v>
      </c>
      <c r="P361" t="str">
        <f>IF(VL[[#This Row],[Account Name]]="Exchange Loss","Expense",VLOOKUP(VL[[#This Row],[Column3]],'Code'!B:D,2,FALSE))</f>
        <v>Expense</v>
      </c>
      <c r="Q361" t="str">
        <f>IF(AND(VL[[#This Row],[Column3]]="60040-00", VL[[#This Row],[Amount]]&gt;0),"Exchange Loss",VLOOKUP(VL[[#This Row],[Column3]],'Code'!B:D,3,FALSE))</f>
        <v>Exchange Loss</v>
      </c>
      <c r="R361" s="1">
        <f>VL[[#This Row],[Column6]]-VL[[#This Row],[Column7]]</f>
        <v>0.01</v>
      </c>
      <c r="S361" s="1" t="str">
        <f>VLOOKUP(VL[[#This Row],[Column3]],'Code'!B:E,4,FALSE)</f>
        <v>Out</v>
      </c>
    </row>
    <row r="362" spans="1:19" x14ac:dyDescent="0.25">
      <c r="A362">
        <v>45046</v>
      </c>
      <c r="B362" s="1" t="s">
        <v>502</v>
      </c>
      <c r="C362" s="1" t="s">
        <v>7</v>
      </c>
      <c r="D362" s="1" t="s">
        <v>8</v>
      </c>
      <c r="E362" s="1" t="s">
        <v>503</v>
      </c>
      <c r="F362">
        <v>4500</v>
      </c>
      <c r="I362" s="1" t="s">
        <v>0</v>
      </c>
      <c r="N362">
        <v>2023</v>
      </c>
      <c r="O362">
        <f>MONTH(VL[[#This Row],[Column1]])</f>
        <v>4</v>
      </c>
      <c r="P362" t="str">
        <f>IF(VL[[#This Row],[Account Name]]="Exchange Loss","Expense",VLOOKUP(VL[[#This Row],[Column3]],'Code'!B:D,2,FALSE))</f>
        <v>Expense</v>
      </c>
      <c r="Q362" t="str">
        <f>IF(AND(VL[[#This Row],[Column3]]="60040-00", VL[[#This Row],[Amount]]&gt;0),"Exchange Loss",VLOOKUP(VL[[#This Row],[Column3]],'Code'!B:D,3,FALSE))</f>
        <v>Salary &amp; MPF</v>
      </c>
      <c r="R362" s="1">
        <f>VL[[#This Row],[Column6]]-VL[[#This Row],[Column7]]</f>
        <v>4500</v>
      </c>
      <c r="S362" s="1">
        <f>VLOOKUP(VL[[#This Row],[Column3]],'Code'!B:E,4,FALSE)</f>
        <v>0</v>
      </c>
    </row>
    <row r="363" spans="1:19" x14ac:dyDescent="0.25">
      <c r="A363">
        <v>45046</v>
      </c>
      <c r="B363" s="1" t="s">
        <v>502</v>
      </c>
      <c r="C363" s="1" t="s">
        <v>15</v>
      </c>
      <c r="D363" s="1" t="s">
        <v>16</v>
      </c>
      <c r="E363" s="1" t="s">
        <v>504</v>
      </c>
      <c r="F363">
        <v>208155</v>
      </c>
      <c r="I363" s="1" t="s">
        <v>0</v>
      </c>
      <c r="N363">
        <v>2023</v>
      </c>
      <c r="O363">
        <f>MONTH(VL[[#This Row],[Column1]])</f>
        <v>4</v>
      </c>
      <c r="P363" t="str">
        <f>IF(VL[[#This Row],[Account Name]]="Exchange Loss","Expense",VLOOKUP(VL[[#This Row],[Column3]],'Code'!B:D,2,FALSE))</f>
        <v>Expense</v>
      </c>
      <c r="Q363" t="str">
        <f>IF(AND(VL[[#This Row],[Column3]]="60040-00", VL[[#This Row],[Amount]]&gt;0),"Exchange Loss",VLOOKUP(VL[[#This Row],[Column3]],'Code'!B:D,3,FALSE))</f>
        <v>Salary &amp; MPF</v>
      </c>
      <c r="R363" s="1">
        <f>VL[[#This Row],[Column6]]-VL[[#This Row],[Column7]]</f>
        <v>208155</v>
      </c>
      <c r="S363" s="1">
        <f>VLOOKUP(VL[[#This Row],[Column3]],'Code'!B:E,4,FALSE)</f>
        <v>0</v>
      </c>
    </row>
    <row r="364" spans="1:19" x14ac:dyDescent="0.25">
      <c r="A364">
        <v>45043</v>
      </c>
      <c r="B364" s="1" t="s">
        <v>505</v>
      </c>
      <c r="C364" s="1" t="s">
        <v>5</v>
      </c>
      <c r="D364" s="1" t="s">
        <v>3385</v>
      </c>
      <c r="E364" s="1" t="s">
        <v>3491</v>
      </c>
      <c r="F364">
        <v>62.12</v>
      </c>
      <c r="I364" s="1" t="s">
        <v>0</v>
      </c>
      <c r="N364">
        <v>2023</v>
      </c>
      <c r="O364">
        <f>MONTH(VL[[#This Row],[Column1]])</f>
        <v>4</v>
      </c>
      <c r="P364" t="str">
        <f>IF(VL[[#This Row],[Account Name]]="Exchange Loss","Expense",VLOOKUP(VL[[#This Row],[Column3]],'Code'!B:D,2,FALSE))</f>
        <v>Expense</v>
      </c>
      <c r="Q364" t="str">
        <f>IF(AND(VL[[#This Row],[Column3]]="60040-00", VL[[#This Row],[Amount]]&gt;0),"Exchange Loss",VLOOKUP(VL[[#This Row],[Column3]],'Code'!B:D,3,FALSE))</f>
        <v>Bank Charge</v>
      </c>
      <c r="R364" s="1">
        <f>VL[[#This Row],[Column6]]-VL[[#This Row],[Column7]]</f>
        <v>62.12</v>
      </c>
      <c r="S364" s="1">
        <f>VLOOKUP(VL[[#This Row],[Column3]],'Code'!B:E,4,FALSE)</f>
        <v>0</v>
      </c>
    </row>
    <row r="365" spans="1:19" x14ac:dyDescent="0.25">
      <c r="A365">
        <v>45043</v>
      </c>
      <c r="B365" s="1" t="s">
        <v>505</v>
      </c>
      <c r="C365" s="1" t="s">
        <v>4</v>
      </c>
      <c r="D365" s="1" t="s">
        <v>3381</v>
      </c>
      <c r="E365" s="1" t="s">
        <v>3492</v>
      </c>
      <c r="F365">
        <v>1539.02</v>
      </c>
      <c r="I365" s="1" t="s">
        <v>0</v>
      </c>
      <c r="N365">
        <v>2023</v>
      </c>
      <c r="O365">
        <f>MONTH(VL[[#This Row],[Column1]])</f>
        <v>4</v>
      </c>
      <c r="P365" t="str">
        <f>IF(VL[[#This Row],[Account Name]]="Exchange Loss","Expense",VLOOKUP(VL[[#This Row],[Column3]],'Code'!B:D,2,FALSE))</f>
        <v>Expense</v>
      </c>
      <c r="Q365" t="str">
        <f>IF(AND(VL[[#This Row],[Column3]]="60040-00", VL[[#This Row],[Amount]]&gt;0),"Exchange Loss",VLOOKUP(VL[[#This Row],[Column3]],'Code'!B:D,3,FALSE))</f>
        <v>Tax Expense</v>
      </c>
      <c r="R365" s="1">
        <f>VL[[#This Row],[Column6]]-VL[[#This Row],[Column7]]</f>
        <v>1539.02</v>
      </c>
      <c r="S365" s="1" t="str">
        <f>VLOOKUP(VL[[#This Row],[Column3]],'Code'!B:E,4,FALSE)</f>
        <v>Out</v>
      </c>
    </row>
    <row r="366" spans="1:19" x14ac:dyDescent="0.25">
      <c r="A366">
        <v>45043</v>
      </c>
      <c r="B366" s="1" t="s">
        <v>505</v>
      </c>
      <c r="C366" s="1" t="s">
        <v>6</v>
      </c>
      <c r="D366" s="1" t="s">
        <v>3383</v>
      </c>
      <c r="E366" s="1" t="s">
        <v>3493</v>
      </c>
      <c r="F366">
        <v>0.01</v>
      </c>
      <c r="I366" s="1" t="s">
        <v>0</v>
      </c>
      <c r="N366">
        <v>2023</v>
      </c>
      <c r="O366">
        <f>MONTH(VL[[#This Row],[Column1]])</f>
        <v>4</v>
      </c>
      <c r="P366" t="str">
        <f>IF(VL[[#This Row],[Account Name]]="Exchange Loss","Expense",VLOOKUP(VL[[#This Row],[Column3]],'Code'!B:D,2,FALSE))</f>
        <v>Expense</v>
      </c>
      <c r="Q366" t="str">
        <f>IF(AND(VL[[#This Row],[Column3]]="60040-00", VL[[#This Row],[Amount]]&gt;0),"Exchange Loss",VLOOKUP(VL[[#This Row],[Column3]],'Code'!B:D,3,FALSE))</f>
        <v>Exchange Loss</v>
      </c>
      <c r="R366" s="1">
        <f>VL[[#This Row],[Column6]]-VL[[#This Row],[Column7]]</f>
        <v>0.01</v>
      </c>
      <c r="S366" s="1" t="str">
        <f>VLOOKUP(VL[[#This Row],[Column3]],'Code'!B:E,4,FALSE)</f>
        <v>Out</v>
      </c>
    </row>
    <row r="367" spans="1:19" x14ac:dyDescent="0.25">
      <c r="A367">
        <v>45044</v>
      </c>
      <c r="B367" s="1" t="s">
        <v>506</v>
      </c>
      <c r="C367" s="1" t="s">
        <v>5</v>
      </c>
      <c r="D367" s="1" t="s">
        <v>3385</v>
      </c>
      <c r="E367" s="1" t="s">
        <v>3494</v>
      </c>
      <c r="F367">
        <v>60</v>
      </c>
      <c r="I367" s="1" t="s">
        <v>0</v>
      </c>
      <c r="N367">
        <v>2023</v>
      </c>
      <c r="O367">
        <f>MONTH(VL[[#This Row],[Column1]])</f>
        <v>4</v>
      </c>
      <c r="P367" t="str">
        <f>IF(VL[[#This Row],[Account Name]]="Exchange Loss","Expense",VLOOKUP(VL[[#This Row],[Column3]],'Code'!B:D,2,FALSE))</f>
        <v>Expense</v>
      </c>
      <c r="Q367" t="str">
        <f>IF(AND(VL[[#This Row],[Column3]]="60040-00", VL[[#This Row],[Amount]]&gt;0),"Exchange Loss",VLOOKUP(VL[[#This Row],[Column3]],'Code'!B:D,3,FALSE))</f>
        <v>Bank Charge</v>
      </c>
      <c r="R367" s="1">
        <f>VL[[#This Row],[Column6]]-VL[[#This Row],[Column7]]</f>
        <v>60</v>
      </c>
      <c r="S367" s="1">
        <f>VLOOKUP(VL[[#This Row],[Column3]],'Code'!B:E,4,FALSE)</f>
        <v>0</v>
      </c>
    </row>
    <row r="368" spans="1:19" x14ac:dyDescent="0.25">
      <c r="A368">
        <v>45044</v>
      </c>
      <c r="B368" s="1" t="s">
        <v>506</v>
      </c>
      <c r="C368" s="1" t="s">
        <v>46</v>
      </c>
      <c r="D368" s="1" t="s">
        <v>148</v>
      </c>
      <c r="E368" s="1" t="s">
        <v>507</v>
      </c>
      <c r="F368">
        <v>9766.98</v>
      </c>
      <c r="I368" s="1" t="s">
        <v>0</v>
      </c>
      <c r="N368">
        <v>2023</v>
      </c>
      <c r="O368">
        <f>MONTH(VL[[#This Row],[Column1]])</f>
        <v>4</v>
      </c>
      <c r="P368" t="str">
        <f>IF(VL[[#This Row],[Account Name]]="Exchange Loss","Expense",VLOOKUP(VL[[#This Row],[Column3]],'Code'!B:D,2,FALSE))</f>
        <v>Expense</v>
      </c>
      <c r="Q368" t="str">
        <f>IF(AND(VL[[#This Row],[Column3]]="60040-00", VL[[#This Row],[Amount]]&gt;0),"Exchange Loss",VLOOKUP(VL[[#This Row],[Column3]],'Code'!B:D,3,FALSE))</f>
        <v>Tax Expense</v>
      </c>
      <c r="R368" s="1">
        <f>VL[[#This Row],[Column6]]-VL[[#This Row],[Column7]]</f>
        <v>9766.98</v>
      </c>
      <c r="S368" s="1" t="str">
        <f>VLOOKUP(VL[[#This Row],[Column3]],'Code'!B:E,4,FALSE)</f>
        <v>Out</v>
      </c>
    </row>
    <row r="369" spans="1:19" x14ac:dyDescent="0.25">
      <c r="A369">
        <v>45044</v>
      </c>
      <c r="B369" s="1" t="s">
        <v>506</v>
      </c>
      <c r="C369" s="1" t="s">
        <v>6</v>
      </c>
      <c r="D369" s="1" t="s">
        <v>3383</v>
      </c>
      <c r="E369" s="1" t="s">
        <v>3495</v>
      </c>
      <c r="F369">
        <v>8162.21</v>
      </c>
      <c r="I369" s="1" t="s">
        <v>0</v>
      </c>
      <c r="N369">
        <v>2023</v>
      </c>
      <c r="O369">
        <f>MONTH(VL[[#This Row],[Column1]])</f>
        <v>4</v>
      </c>
      <c r="P369" t="str">
        <f>IF(VL[[#This Row],[Account Name]]="Exchange Loss","Expense",VLOOKUP(VL[[#This Row],[Column3]],'Code'!B:D,2,FALSE))</f>
        <v>Expense</v>
      </c>
      <c r="Q369" t="str">
        <f>IF(AND(VL[[#This Row],[Column3]]="60040-00", VL[[#This Row],[Amount]]&gt;0),"Exchange Loss",VLOOKUP(VL[[#This Row],[Column3]],'Code'!B:D,3,FALSE))</f>
        <v>Exchange Loss</v>
      </c>
      <c r="R369" s="1">
        <f>VL[[#This Row],[Column6]]-VL[[#This Row],[Column7]]</f>
        <v>8162.21</v>
      </c>
      <c r="S369" s="1" t="str">
        <f>VLOOKUP(VL[[#This Row],[Column3]],'Code'!B:E,4,FALSE)</f>
        <v>Out</v>
      </c>
    </row>
    <row r="370" spans="1:19" x14ac:dyDescent="0.25">
      <c r="A370">
        <v>45046</v>
      </c>
      <c r="B370" s="1" t="s">
        <v>508</v>
      </c>
      <c r="C370" s="1" t="s">
        <v>17</v>
      </c>
      <c r="D370" s="1" t="s">
        <v>3382</v>
      </c>
      <c r="E370" s="1" t="s">
        <v>3496</v>
      </c>
      <c r="G370">
        <v>31118.5</v>
      </c>
      <c r="I370" s="1" t="s">
        <v>0</v>
      </c>
      <c r="N370">
        <v>2023</v>
      </c>
      <c r="O370">
        <f>MONTH(VL[[#This Row],[Column1]])</f>
        <v>4</v>
      </c>
      <c r="P370" t="str">
        <f>IF(VL[[#This Row],[Account Name]]="Exchange Loss","Expense",VLOOKUP(VL[[#This Row],[Column3]],'Code'!B:D,2,FALSE))</f>
        <v>Income</v>
      </c>
      <c r="Q370" t="str">
        <f>IF(AND(VL[[#This Row],[Column3]]="60040-00", VL[[#This Row],[Amount]]&gt;0),"Exchange Loss",VLOOKUP(VL[[#This Row],[Column3]],'Code'!B:D,3,FALSE))</f>
        <v>Sub-contract Income</v>
      </c>
      <c r="R370" s="1">
        <f>VL[[#This Row],[Column6]]-VL[[#This Row],[Column7]]</f>
        <v>-31118.5</v>
      </c>
      <c r="S370" s="1">
        <f>VLOOKUP(VL[[#This Row],[Column3]],'Code'!B:E,4,FALSE)</f>
        <v>0</v>
      </c>
    </row>
    <row r="371" spans="1:19" x14ac:dyDescent="0.25">
      <c r="A371">
        <v>45046</v>
      </c>
      <c r="B371" s="1" t="s">
        <v>508</v>
      </c>
      <c r="C371" s="1" t="s">
        <v>48</v>
      </c>
      <c r="D371" s="1" t="s">
        <v>49</v>
      </c>
      <c r="E371" s="1" t="s">
        <v>3497</v>
      </c>
      <c r="F371">
        <v>11150</v>
      </c>
      <c r="I371" s="1" t="s">
        <v>0</v>
      </c>
      <c r="N371">
        <v>2023</v>
      </c>
      <c r="O371">
        <f>MONTH(VL[[#This Row],[Column1]])</f>
        <v>4</v>
      </c>
      <c r="P371" t="str">
        <f>IF(VL[[#This Row],[Account Name]]="Exchange Loss","Expense",VLOOKUP(VL[[#This Row],[Column3]],'Code'!B:D,2,FALSE))</f>
        <v>Expense</v>
      </c>
      <c r="Q371" t="str">
        <f>IF(AND(VL[[#This Row],[Column3]]="60040-00", VL[[#This Row],[Amount]]&gt;0),"Exchange Loss",VLOOKUP(VL[[#This Row],[Column3]],'Code'!B:D,3,FALSE))</f>
        <v>Management Fee</v>
      </c>
      <c r="R371" s="1">
        <f>VL[[#This Row],[Column6]]-VL[[#This Row],[Column7]]</f>
        <v>11150</v>
      </c>
      <c r="S371" s="1">
        <f>VLOOKUP(VL[[#This Row],[Column3]],'Code'!B:E,4,FALSE)</f>
        <v>0</v>
      </c>
    </row>
    <row r="372" spans="1:19" x14ac:dyDescent="0.25">
      <c r="A372">
        <v>45046</v>
      </c>
      <c r="B372" s="1" t="s">
        <v>508</v>
      </c>
      <c r="C372" s="1" t="s">
        <v>45</v>
      </c>
      <c r="D372" s="1" t="s">
        <v>128</v>
      </c>
      <c r="E372" s="1" t="s">
        <v>509</v>
      </c>
      <c r="F372">
        <v>96444.25</v>
      </c>
      <c r="I372" s="1" t="s">
        <v>0</v>
      </c>
      <c r="N372">
        <v>2023</v>
      </c>
      <c r="O372">
        <f>MONTH(VL[[#This Row],[Column1]])</f>
        <v>4</v>
      </c>
      <c r="P372" t="str">
        <f>IF(VL[[#This Row],[Account Name]]="Exchange Loss","Expense",VLOOKUP(VL[[#This Row],[Column3]],'Code'!B:D,2,FALSE))</f>
        <v>Expense</v>
      </c>
      <c r="Q372" t="str">
        <f>IF(AND(VL[[#This Row],[Column3]]="60040-00", VL[[#This Row],[Amount]]&gt;0),"Exchange Loss",VLOOKUP(VL[[#This Row],[Column3]],'Code'!B:D,3,FALSE))</f>
        <v>Sub-contract Fee</v>
      </c>
      <c r="R372" s="1">
        <f>VL[[#This Row],[Column6]]-VL[[#This Row],[Column7]]</f>
        <v>96444.25</v>
      </c>
      <c r="S372" s="1">
        <f>VLOOKUP(VL[[#This Row],[Column3]],'Code'!B:E,4,FALSE)</f>
        <v>0</v>
      </c>
    </row>
    <row r="373" spans="1:19" x14ac:dyDescent="0.25">
      <c r="A373">
        <v>45046</v>
      </c>
      <c r="B373" s="1" t="s">
        <v>508</v>
      </c>
      <c r="C373" s="1" t="s">
        <v>20</v>
      </c>
      <c r="D373" s="1" t="s">
        <v>21</v>
      </c>
      <c r="E373" s="1" t="s">
        <v>510</v>
      </c>
      <c r="G373">
        <v>197.56</v>
      </c>
      <c r="I373" s="1" t="s">
        <v>0</v>
      </c>
      <c r="N373">
        <v>2023</v>
      </c>
      <c r="O373">
        <f>MONTH(VL[[#This Row],[Column1]])</f>
        <v>4</v>
      </c>
      <c r="P373" t="str">
        <f>IF(VL[[#This Row],[Account Name]]="Exchange Loss","Expense",VLOOKUP(VL[[#This Row],[Column3]],'Code'!B:D,2,FALSE))</f>
        <v>Income</v>
      </c>
      <c r="Q373" t="str">
        <f>IF(AND(VL[[#This Row],[Column3]]="60040-00", VL[[#This Row],[Amount]]&gt;0),"Exchange Loss",VLOOKUP(VL[[#This Row],[Column3]],'Code'!B:D,3,FALSE))</f>
        <v>Interest Income</v>
      </c>
      <c r="R373" s="1">
        <f>VL[[#This Row],[Column6]]-VL[[#This Row],[Column7]]</f>
        <v>-197.56</v>
      </c>
      <c r="S373" s="1" t="str">
        <f>VLOOKUP(VL[[#This Row],[Column3]],'Code'!B:E,4,FALSE)</f>
        <v>Out</v>
      </c>
    </row>
    <row r="374" spans="1:19" x14ac:dyDescent="0.25">
      <c r="A374">
        <v>45046</v>
      </c>
      <c r="B374" s="1" t="s">
        <v>508</v>
      </c>
      <c r="C374" s="1" t="s">
        <v>20</v>
      </c>
      <c r="D374" s="1" t="s">
        <v>21</v>
      </c>
      <c r="E374" s="1" t="s">
        <v>511</v>
      </c>
      <c r="G374">
        <v>2356.3000000000002</v>
      </c>
      <c r="I374" s="1" t="s">
        <v>0</v>
      </c>
      <c r="N374">
        <v>2023</v>
      </c>
      <c r="O374">
        <f>MONTH(VL[[#This Row],[Column1]])</f>
        <v>4</v>
      </c>
      <c r="P374" t="str">
        <f>IF(VL[[#This Row],[Account Name]]="Exchange Loss","Expense",VLOOKUP(VL[[#This Row],[Column3]],'Code'!B:D,2,FALSE))</f>
        <v>Income</v>
      </c>
      <c r="Q374" t="str">
        <f>IF(AND(VL[[#This Row],[Column3]]="60040-00", VL[[#This Row],[Amount]]&gt;0),"Exchange Loss",VLOOKUP(VL[[#This Row],[Column3]],'Code'!B:D,3,FALSE))</f>
        <v>Interest Income</v>
      </c>
      <c r="R374" s="1">
        <f>VL[[#This Row],[Column6]]-VL[[#This Row],[Column7]]</f>
        <v>-2356.3000000000002</v>
      </c>
      <c r="S374" s="1" t="str">
        <f>VLOOKUP(VL[[#This Row],[Column3]],'Code'!B:E,4,FALSE)</f>
        <v>Out</v>
      </c>
    </row>
    <row r="375" spans="1:19" x14ac:dyDescent="0.25">
      <c r="A375">
        <v>45046</v>
      </c>
      <c r="B375" s="1" t="s">
        <v>508</v>
      </c>
      <c r="C375" s="1" t="s">
        <v>20</v>
      </c>
      <c r="D375" s="1" t="s">
        <v>21</v>
      </c>
      <c r="E375" s="1" t="s">
        <v>202</v>
      </c>
      <c r="G375">
        <v>5267.64</v>
      </c>
      <c r="I375" s="1" t="s">
        <v>0</v>
      </c>
      <c r="N375">
        <v>2023</v>
      </c>
      <c r="O375">
        <f>MONTH(VL[[#This Row],[Column1]])</f>
        <v>4</v>
      </c>
      <c r="P375" t="str">
        <f>IF(VL[[#This Row],[Account Name]]="Exchange Loss","Expense",VLOOKUP(VL[[#This Row],[Column3]],'Code'!B:D,2,FALSE))</f>
        <v>Income</v>
      </c>
      <c r="Q375" t="str">
        <f>IF(AND(VL[[#This Row],[Column3]]="60040-00", VL[[#This Row],[Amount]]&gt;0),"Exchange Loss",VLOOKUP(VL[[#This Row],[Column3]],'Code'!B:D,3,FALSE))</f>
        <v>Interest Income</v>
      </c>
      <c r="R375" s="1">
        <f>VL[[#This Row],[Column6]]-VL[[#This Row],[Column7]]</f>
        <v>-5267.64</v>
      </c>
      <c r="S375" s="1" t="str">
        <f>VLOOKUP(VL[[#This Row],[Column3]],'Code'!B:E,4,FALSE)</f>
        <v>Out</v>
      </c>
    </row>
    <row r="376" spans="1:19" x14ac:dyDescent="0.25">
      <c r="A376">
        <v>45046</v>
      </c>
      <c r="B376" s="1" t="s">
        <v>508</v>
      </c>
      <c r="C376" s="1" t="s">
        <v>20</v>
      </c>
      <c r="D376" s="1" t="s">
        <v>21</v>
      </c>
      <c r="E376" s="1" t="s">
        <v>202</v>
      </c>
      <c r="G376">
        <v>7.98</v>
      </c>
      <c r="I376" s="1" t="s">
        <v>0</v>
      </c>
      <c r="N376">
        <v>2023</v>
      </c>
      <c r="O376">
        <f>MONTH(VL[[#This Row],[Column1]])</f>
        <v>4</v>
      </c>
      <c r="P376" t="str">
        <f>IF(VL[[#This Row],[Account Name]]="Exchange Loss","Expense",VLOOKUP(VL[[#This Row],[Column3]],'Code'!B:D,2,FALSE))</f>
        <v>Income</v>
      </c>
      <c r="Q376" t="str">
        <f>IF(AND(VL[[#This Row],[Column3]]="60040-00", VL[[#This Row],[Amount]]&gt;0),"Exchange Loss",VLOOKUP(VL[[#This Row],[Column3]],'Code'!B:D,3,FALSE))</f>
        <v>Interest Income</v>
      </c>
      <c r="R376" s="1">
        <f>VL[[#This Row],[Column6]]-VL[[#This Row],[Column7]]</f>
        <v>-7.98</v>
      </c>
      <c r="S376" s="1" t="str">
        <f>VLOOKUP(VL[[#This Row],[Column3]],'Code'!B:E,4,FALSE)</f>
        <v>Out</v>
      </c>
    </row>
    <row r="377" spans="1:19" x14ac:dyDescent="0.25">
      <c r="A377">
        <v>45046</v>
      </c>
      <c r="B377" s="1" t="s">
        <v>508</v>
      </c>
      <c r="C377" s="1" t="s">
        <v>20</v>
      </c>
      <c r="D377" s="1" t="s">
        <v>21</v>
      </c>
      <c r="E377" s="1" t="s">
        <v>202</v>
      </c>
      <c r="G377">
        <v>20.54</v>
      </c>
      <c r="I377" s="1" t="s">
        <v>0</v>
      </c>
      <c r="N377">
        <v>2023</v>
      </c>
      <c r="O377">
        <f>MONTH(VL[[#This Row],[Column1]])</f>
        <v>4</v>
      </c>
      <c r="P377" t="str">
        <f>IF(VL[[#This Row],[Account Name]]="Exchange Loss","Expense",VLOOKUP(VL[[#This Row],[Column3]],'Code'!B:D,2,FALSE))</f>
        <v>Income</v>
      </c>
      <c r="Q377" t="str">
        <f>IF(AND(VL[[#This Row],[Column3]]="60040-00", VL[[#This Row],[Amount]]&gt;0),"Exchange Loss",VLOOKUP(VL[[#This Row],[Column3]],'Code'!B:D,3,FALSE))</f>
        <v>Interest Income</v>
      </c>
      <c r="R377" s="1">
        <f>VL[[#This Row],[Column6]]-VL[[#This Row],[Column7]]</f>
        <v>-20.54</v>
      </c>
      <c r="S377" s="1" t="str">
        <f>VLOOKUP(VL[[#This Row],[Column3]],'Code'!B:E,4,FALSE)</f>
        <v>Out</v>
      </c>
    </row>
    <row r="378" spans="1:19" x14ac:dyDescent="0.25">
      <c r="A378">
        <v>45046</v>
      </c>
      <c r="B378" s="1" t="s">
        <v>508</v>
      </c>
      <c r="C378" s="1" t="s">
        <v>5</v>
      </c>
      <c r="D378" s="1" t="s">
        <v>3385</v>
      </c>
      <c r="E378" s="1" t="s">
        <v>512</v>
      </c>
      <c r="F378">
        <v>50</v>
      </c>
      <c r="I378" s="1" t="s">
        <v>0</v>
      </c>
      <c r="N378">
        <v>2023</v>
      </c>
      <c r="O378">
        <f>MONTH(VL[[#This Row],[Column1]])</f>
        <v>4</v>
      </c>
      <c r="P378" t="str">
        <f>IF(VL[[#This Row],[Account Name]]="Exchange Loss","Expense",VLOOKUP(VL[[#This Row],[Column3]],'Code'!B:D,2,FALSE))</f>
        <v>Expense</v>
      </c>
      <c r="Q378" t="str">
        <f>IF(AND(VL[[#This Row],[Column3]]="60040-00", VL[[#This Row],[Amount]]&gt;0),"Exchange Loss",VLOOKUP(VL[[#This Row],[Column3]],'Code'!B:D,3,FALSE))</f>
        <v>Bank Charge</v>
      </c>
      <c r="R378" s="1">
        <f>VL[[#This Row],[Column6]]-VL[[#This Row],[Column7]]</f>
        <v>50</v>
      </c>
      <c r="S378" s="1">
        <f>VLOOKUP(VL[[#This Row],[Column3]],'Code'!B:E,4,FALSE)</f>
        <v>0</v>
      </c>
    </row>
    <row r="379" spans="1:19" x14ac:dyDescent="0.25">
      <c r="A379">
        <v>45046</v>
      </c>
      <c r="B379" s="1" t="s">
        <v>513</v>
      </c>
      <c r="C379" s="1" t="s">
        <v>47</v>
      </c>
      <c r="D379" s="1" t="s">
        <v>204</v>
      </c>
      <c r="E379" s="1" t="s">
        <v>514</v>
      </c>
      <c r="G379">
        <v>212412.12</v>
      </c>
      <c r="I379" s="1" t="s">
        <v>0</v>
      </c>
      <c r="N379">
        <v>2023</v>
      </c>
      <c r="O379">
        <f>MONTH(VL[[#This Row],[Column1]])</f>
        <v>4</v>
      </c>
      <c r="P379" t="str">
        <f>IF(VL[[#This Row],[Account Name]]="Exchange Loss","Expense",VLOOKUP(VL[[#This Row],[Column3]],'Code'!B:D,2,FALSE))</f>
        <v>Income</v>
      </c>
      <c r="Q379" t="str">
        <f>IF(AND(VL[[#This Row],[Column3]]="60040-00", VL[[#This Row],[Amount]]&gt;0),"Exchange Loss",VLOOKUP(VL[[#This Row],[Column3]],'Code'!B:D,3,FALSE))</f>
        <v>Royalty Income</v>
      </c>
      <c r="R379" s="1">
        <f>VL[[#This Row],[Column6]]-VL[[#This Row],[Column7]]</f>
        <v>-212412.12</v>
      </c>
      <c r="S379" s="1">
        <f>VLOOKUP(VL[[#This Row],[Column3]],'Code'!B:E,4,FALSE)</f>
        <v>0</v>
      </c>
    </row>
    <row r="380" spans="1:19" x14ac:dyDescent="0.25">
      <c r="A380">
        <v>45046</v>
      </c>
      <c r="B380" s="1" t="s">
        <v>515</v>
      </c>
      <c r="C380" s="1" t="s">
        <v>47</v>
      </c>
      <c r="D380" s="1" t="s">
        <v>204</v>
      </c>
      <c r="E380" s="1" t="s">
        <v>516</v>
      </c>
      <c r="G380">
        <v>51161.57</v>
      </c>
      <c r="I380" s="1" t="s">
        <v>0</v>
      </c>
      <c r="N380">
        <v>2023</v>
      </c>
      <c r="O380">
        <f>MONTH(VL[[#This Row],[Column1]])</f>
        <v>4</v>
      </c>
      <c r="P380" t="str">
        <f>IF(VL[[#This Row],[Account Name]]="Exchange Loss","Expense",VLOOKUP(VL[[#This Row],[Column3]],'Code'!B:D,2,FALSE))</f>
        <v>Income</v>
      </c>
      <c r="Q380" t="str">
        <f>IF(AND(VL[[#This Row],[Column3]]="60040-00", VL[[#This Row],[Amount]]&gt;0),"Exchange Loss",VLOOKUP(VL[[#This Row],[Column3]],'Code'!B:D,3,FALSE))</f>
        <v>Royalty Income</v>
      </c>
      <c r="R380" s="1">
        <f>VL[[#This Row],[Column6]]-VL[[#This Row],[Column7]]</f>
        <v>-51161.57</v>
      </c>
      <c r="S380" s="1">
        <f>VLOOKUP(VL[[#This Row],[Column3]],'Code'!B:E,4,FALSE)</f>
        <v>0</v>
      </c>
    </row>
    <row r="381" spans="1:19" x14ac:dyDescent="0.25">
      <c r="A381">
        <v>45046</v>
      </c>
      <c r="B381" s="1" t="s">
        <v>517</v>
      </c>
      <c r="C381" s="1" t="s">
        <v>47</v>
      </c>
      <c r="D381" s="1" t="s">
        <v>204</v>
      </c>
      <c r="E381" s="1" t="s">
        <v>518</v>
      </c>
      <c r="G381">
        <v>116103</v>
      </c>
      <c r="I381" s="1" t="s">
        <v>0</v>
      </c>
      <c r="N381">
        <v>2023</v>
      </c>
      <c r="O381">
        <f>MONTH(VL[[#This Row],[Column1]])</f>
        <v>4</v>
      </c>
      <c r="P381" t="str">
        <f>IF(VL[[#This Row],[Account Name]]="Exchange Loss","Expense",VLOOKUP(VL[[#This Row],[Column3]],'Code'!B:D,2,FALSE))</f>
        <v>Income</v>
      </c>
      <c r="Q381" t="str">
        <f>IF(AND(VL[[#This Row],[Column3]]="60040-00", VL[[#This Row],[Amount]]&gt;0),"Exchange Loss",VLOOKUP(VL[[#This Row],[Column3]],'Code'!B:D,3,FALSE))</f>
        <v>Royalty Income</v>
      </c>
      <c r="R381" s="1">
        <f>VL[[#This Row],[Column6]]-VL[[#This Row],[Column7]]</f>
        <v>-116103</v>
      </c>
      <c r="S381" s="1">
        <f>VLOOKUP(VL[[#This Row],[Column3]],'Code'!B:E,4,FALSE)</f>
        <v>0</v>
      </c>
    </row>
    <row r="382" spans="1:19" x14ac:dyDescent="0.25">
      <c r="A382">
        <v>45046</v>
      </c>
      <c r="B382" s="1" t="s">
        <v>519</v>
      </c>
      <c r="C382" s="1" t="s">
        <v>47</v>
      </c>
      <c r="D382" s="1" t="s">
        <v>204</v>
      </c>
      <c r="E382" s="1" t="s">
        <v>520</v>
      </c>
      <c r="G382">
        <v>246439.99</v>
      </c>
      <c r="I382" s="1" t="s">
        <v>0</v>
      </c>
      <c r="N382">
        <v>2023</v>
      </c>
      <c r="O382">
        <f>MONTH(VL[[#This Row],[Column1]])</f>
        <v>4</v>
      </c>
      <c r="P382" t="str">
        <f>IF(VL[[#This Row],[Account Name]]="Exchange Loss","Expense",VLOOKUP(VL[[#This Row],[Column3]],'Code'!B:D,2,FALSE))</f>
        <v>Income</v>
      </c>
      <c r="Q382" t="str">
        <f>IF(AND(VL[[#This Row],[Column3]]="60040-00", VL[[#This Row],[Amount]]&gt;0),"Exchange Loss",VLOOKUP(VL[[#This Row],[Column3]],'Code'!B:D,3,FALSE))</f>
        <v>Royalty Income</v>
      </c>
      <c r="R382" s="1">
        <f>VL[[#This Row],[Column6]]-VL[[#This Row],[Column7]]</f>
        <v>-246439.99</v>
      </c>
      <c r="S382" s="1">
        <f>VLOOKUP(VL[[#This Row],[Column3]],'Code'!B:E,4,FALSE)</f>
        <v>0</v>
      </c>
    </row>
    <row r="383" spans="1:19" x14ac:dyDescent="0.25">
      <c r="A383">
        <v>45046</v>
      </c>
      <c r="B383" s="1" t="s">
        <v>521</v>
      </c>
      <c r="C383" s="1" t="s">
        <v>47</v>
      </c>
      <c r="D383" s="1" t="s">
        <v>204</v>
      </c>
      <c r="E383" s="1" t="s">
        <v>522</v>
      </c>
      <c r="G383">
        <v>187119.28</v>
      </c>
      <c r="I383" s="1" t="s">
        <v>0</v>
      </c>
      <c r="N383">
        <v>2023</v>
      </c>
      <c r="O383">
        <f>MONTH(VL[[#This Row],[Column1]])</f>
        <v>4</v>
      </c>
      <c r="P383" t="str">
        <f>IF(VL[[#This Row],[Account Name]]="Exchange Loss","Expense",VLOOKUP(VL[[#This Row],[Column3]],'Code'!B:D,2,FALSE))</f>
        <v>Income</v>
      </c>
      <c r="Q383" t="str">
        <f>IF(AND(VL[[#This Row],[Column3]]="60040-00", VL[[#This Row],[Amount]]&gt;0),"Exchange Loss",VLOOKUP(VL[[#This Row],[Column3]],'Code'!B:D,3,FALSE))</f>
        <v>Royalty Income</v>
      </c>
      <c r="R383" s="1">
        <f>VL[[#This Row],[Column6]]-VL[[#This Row],[Column7]]</f>
        <v>-187119.28</v>
      </c>
      <c r="S383" s="1">
        <f>VLOOKUP(VL[[#This Row],[Column3]],'Code'!B:E,4,FALSE)</f>
        <v>0</v>
      </c>
    </row>
    <row r="384" spans="1:19" x14ac:dyDescent="0.25">
      <c r="A384">
        <v>45046</v>
      </c>
      <c r="B384" s="1" t="s">
        <v>523</v>
      </c>
      <c r="C384" s="1" t="s">
        <v>18</v>
      </c>
      <c r="D384" s="1" t="s">
        <v>19</v>
      </c>
      <c r="E384" s="1" t="s">
        <v>524</v>
      </c>
      <c r="G384">
        <v>18984.68</v>
      </c>
      <c r="I384" s="1" t="s">
        <v>0</v>
      </c>
      <c r="N384">
        <v>2023</v>
      </c>
      <c r="O384">
        <f>MONTH(VL[[#This Row],[Column1]])</f>
        <v>4</v>
      </c>
      <c r="P384" t="str">
        <f>IF(VL[[#This Row],[Account Name]]="Exchange Loss","Expense",VLOOKUP(VL[[#This Row],[Column3]],'Code'!B:D,2,FALSE))</f>
        <v>Income</v>
      </c>
      <c r="Q384" t="str">
        <f>IF(AND(VL[[#This Row],[Column3]]="60040-00", VL[[#This Row],[Amount]]&gt;0),"Exchange Loss",VLOOKUP(VL[[#This Row],[Column3]],'Code'!B:D,3,FALSE))</f>
        <v>Royalty Income</v>
      </c>
      <c r="R384" s="1">
        <f>VL[[#This Row],[Column6]]-VL[[#This Row],[Column7]]</f>
        <v>-18984.68</v>
      </c>
      <c r="S384" s="1">
        <f>VLOOKUP(VL[[#This Row],[Column3]],'Code'!B:E,4,FALSE)</f>
        <v>0</v>
      </c>
    </row>
    <row r="385" spans="1:19" x14ac:dyDescent="0.25">
      <c r="A385">
        <v>45046</v>
      </c>
      <c r="B385" s="1" t="s">
        <v>525</v>
      </c>
      <c r="C385" s="1" t="s">
        <v>47</v>
      </c>
      <c r="D385" s="1" t="s">
        <v>204</v>
      </c>
      <c r="E385" s="1" t="s">
        <v>526</v>
      </c>
      <c r="G385">
        <v>20119.150000000001</v>
      </c>
      <c r="I385" s="1" t="s">
        <v>0</v>
      </c>
      <c r="N385">
        <v>2023</v>
      </c>
      <c r="O385">
        <f>MONTH(VL[[#This Row],[Column1]])</f>
        <v>4</v>
      </c>
      <c r="P385" t="str">
        <f>IF(VL[[#This Row],[Account Name]]="Exchange Loss","Expense",VLOOKUP(VL[[#This Row],[Column3]],'Code'!B:D,2,FALSE))</f>
        <v>Income</v>
      </c>
      <c r="Q385" t="str">
        <f>IF(AND(VL[[#This Row],[Column3]]="60040-00", VL[[#This Row],[Amount]]&gt;0),"Exchange Loss",VLOOKUP(VL[[#This Row],[Column3]],'Code'!B:D,3,FALSE))</f>
        <v>Royalty Income</v>
      </c>
      <c r="R385" s="1">
        <f>VL[[#This Row],[Column6]]-VL[[#This Row],[Column7]]</f>
        <v>-20119.150000000001</v>
      </c>
      <c r="S385" s="1">
        <f>VLOOKUP(VL[[#This Row],[Column3]],'Code'!B:E,4,FALSE)</f>
        <v>0</v>
      </c>
    </row>
    <row r="386" spans="1:19" x14ac:dyDescent="0.25">
      <c r="A386">
        <v>45046</v>
      </c>
      <c r="B386" s="1" t="s">
        <v>527</v>
      </c>
      <c r="C386" s="1" t="s">
        <v>47</v>
      </c>
      <c r="D386" s="1" t="s">
        <v>204</v>
      </c>
      <c r="E386" s="1" t="s">
        <v>528</v>
      </c>
      <c r="G386">
        <v>30148.75</v>
      </c>
      <c r="I386" s="1" t="s">
        <v>0</v>
      </c>
      <c r="N386">
        <v>2023</v>
      </c>
      <c r="O386">
        <f>MONTH(VL[[#This Row],[Column1]])</f>
        <v>4</v>
      </c>
      <c r="P386" t="str">
        <f>IF(VL[[#This Row],[Account Name]]="Exchange Loss","Expense",VLOOKUP(VL[[#This Row],[Column3]],'Code'!B:D,2,FALSE))</f>
        <v>Income</v>
      </c>
      <c r="Q386" t="str">
        <f>IF(AND(VL[[#This Row],[Column3]]="60040-00", VL[[#This Row],[Amount]]&gt;0),"Exchange Loss",VLOOKUP(VL[[#This Row],[Column3]],'Code'!B:D,3,FALSE))</f>
        <v>Royalty Income</v>
      </c>
      <c r="R386" s="1">
        <f>VL[[#This Row],[Column6]]-VL[[#This Row],[Column7]]</f>
        <v>-30148.75</v>
      </c>
      <c r="S386" s="1">
        <f>VLOOKUP(VL[[#This Row],[Column3]],'Code'!B:E,4,FALSE)</f>
        <v>0</v>
      </c>
    </row>
    <row r="387" spans="1:19" x14ac:dyDescent="0.25">
      <c r="A387">
        <v>45046</v>
      </c>
      <c r="B387" s="1" t="s">
        <v>529</v>
      </c>
      <c r="C387" s="1" t="s">
        <v>47</v>
      </c>
      <c r="D387" s="1" t="s">
        <v>204</v>
      </c>
      <c r="E387" s="1" t="s">
        <v>530</v>
      </c>
      <c r="G387">
        <v>13035.56</v>
      </c>
      <c r="I387" s="1" t="s">
        <v>0</v>
      </c>
      <c r="N387">
        <v>2023</v>
      </c>
      <c r="O387">
        <f>MONTH(VL[[#This Row],[Column1]])</f>
        <v>4</v>
      </c>
      <c r="P387" t="str">
        <f>IF(VL[[#This Row],[Account Name]]="Exchange Loss","Expense",VLOOKUP(VL[[#This Row],[Column3]],'Code'!B:D,2,FALSE))</f>
        <v>Income</v>
      </c>
      <c r="Q387" t="str">
        <f>IF(AND(VL[[#This Row],[Column3]]="60040-00", VL[[#This Row],[Amount]]&gt;0),"Exchange Loss",VLOOKUP(VL[[#This Row],[Column3]],'Code'!B:D,3,FALSE))</f>
        <v>Royalty Income</v>
      </c>
      <c r="R387" s="1">
        <f>VL[[#This Row],[Column6]]-VL[[#This Row],[Column7]]</f>
        <v>-13035.56</v>
      </c>
      <c r="S387" s="1">
        <f>VLOOKUP(VL[[#This Row],[Column3]],'Code'!B:E,4,FALSE)</f>
        <v>0</v>
      </c>
    </row>
    <row r="388" spans="1:19" x14ac:dyDescent="0.25">
      <c r="A388">
        <v>45046</v>
      </c>
      <c r="B388" s="1" t="s">
        <v>531</v>
      </c>
      <c r="C388" s="1" t="s">
        <v>47</v>
      </c>
      <c r="D388" s="1" t="s">
        <v>204</v>
      </c>
      <c r="E388" s="1" t="s">
        <v>532</v>
      </c>
      <c r="G388">
        <v>13104.42</v>
      </c>
      <c r="I388" s="1" t="s">
        <v>0</v>
      </c>
      <c r="N388">
        <v>2023</v>
      </c>
      <c r="O388">
        <f>MONTH(VL[[#This Row],[Column1]])</f>
        <v>4</v>
      </c>
      <c r="P388" t="str">
        <f>IF(VL[[#This Row],[Account Name]]="Exchange Loss","Expense",VLOOKUP(VL[[#This Row],[Column3]],'Code'!B:D,2,FALSE))</f>
        <v>Income</v>
      </c>
      <c r="Q388" t="str">
        <f>IF(AND(VL[[#This Row],[Column3]]="60040-00", VL[[#This Row],[Amount]]&gt;0),"Exchange Loss",VLOOKUP(VL[[#This Row],[Column3]],'Code'!B:D,3,FALSE))</f>
        <v>Royalty Income</v>
      </c>
      <c r="R388" s="1">
        <f>VL[[#This Row],[Column6]]-VL[[#This Row],[Column7]]</f>
        <v>-13104.42</v>
      </c>
      <c r="S388" s="1">
        <f>VLOOKUP(VL[[#This Row],[Column3]],'Code'!B:E,4,FALSE)</f>
        <v>0</v>
      </c>
    </row>
    <row r="389" spans="1:19" x14ac:dyDescent="0.25">
      <c r="A389">
        <v>45046</v>
      </c>
      <c r="B389" s="1" t="s">
        <v>533</v>
      </c>
      <c r="C389" s="1" t="s">
        <v>47</v>
      </c>
      <c r="D389" s="1" t="s">
        <v>204</v>
      </c>
      <c r="E389" s="1" t="s">
        <v>534</v>
      </c>
      <c r="G389">
        <v>57213.66</v>
      </c>
      <c r="I389" s="1" t="s">
        <v>0</v>
      </c>
      <c r="N389">
        <v>2023</v>
      </c>
      <c r="O389">
        <f>MONTH(VL[[#This Row],[Column1]])</f>
        <v>4</v>
      </c>
      <c r="P389" t="str">
        <f>IF(VL[[#This Row],[Account Name]]="Exchange Loss","Expense",VLOOKUP(VL[[#This Row],[Column3]],'Code'!B:D,2,FALSE))</f>
        <v>Income</v>
      </c>
      <c r="Q389" t="str">
        <f>IF(AND(VL[[#This Row],[Column3]]="60040-00", VL[[#This Row],[Amount]]&gt;0),"Exchange Loss",VLOOKUP(VL[[#This Row],[Column3]],'Code'!B:D,3,FALSE))</f>
        <v>Royalty Income</v>
      </c>
      <c r="R389" s="1">
        <f>VL[[#This Row],[Column6]]-VL[[#This Row],[Column7]]</f>
        <v>-57213.66</v>
      </c>
      <c r="S389" s="1">
        <f>VLOOKUP(VL[[#This Row],[Column3]],'Code'!B:E,4,FALSE)</f>
        <v>0</v>
      </c>
    </row>
    <row r="390" spans="1:19" x14ac:dyDescent="0.25">
      <c r="A390">
        <v>45046</v>
      </c>
      <c r="B390" s="1" t="s">
        <v>535</v>
      </c>
      <c r="C390" s="1" t="s">
        <v>18</v>
      </c>
      <c r="D390" s="1" t="s">
        <v>19</v>
      </c>
      <c r="E390" s="1" t="s">
        <v>536</v>
      </c>
      <c r="G390">
        <v>24001.72</v>
      </c>
      <c r="I390" s="1" t="s">
        <v>0</v>
      </c>
      <c r="N390">
        <v>2023</v>
      </c>
      <c r="O390">
        <f>MONTH(VL[[#This Row],[Column1]])</f>
        <v>4</v>
      </c>
      <c r="P390" t="str">
        <f>IF(VL[[#This Row],[Account Name]]="Exchange Loss","Expense",VLOOKUP(VL[[#This Row],[Column3]],'Code'!B:D,2,FALSE))</f>
        <v>Income</v>
      </c>
      <c r="Q390" t="str">
        <f>IF(AND(VL[[#This Row],[Column3]]="60040-00", VL[[#This Row],[Amount]]&gt;0),"Exchange Loss",VLOOKUP(VL[[#This Row],[Column3]],'Code'!B:D,3,FALSE))</f>
        <v>Royalty Income</v>
      </c>
      <c r="R390" s="1">
        <f>VL[[#This Row],[Column6]]-VL[[#This Row],[Column7]]</f>
        <v>-24001.72</v>
      </c>
      <c r="S390" s="1">
        <f>VLOOKUP(VL[[#This Row],[Column3]],'Code'!B:E,4,FALSE)</f>
        <v>0</v>
      </c>
    </row>
    <row r="391" spans="1:19" x14ac:dyDescent="0.25">
      <c r="A391">
        <v>45046</v>
      </c>
      <c r="B391" s="1" t="s">
        <v>537</v>
      </c>
      <c r="C391" s="1" t="s">
        <v>18</v>
      </c>
      <c r="D391" s="1" t="s">
        <v>19</v>
      </c>
      <c r="E391" s="1" t="s">
        <v>538</v>
      </c>
      <c r="G391">
        <v>8862.66</v>
      </c>
      <c r="I391" s="1" t="s">
        <v>0</v>
      </c>
      <c r="N391">
        <v>2023</v>
      </c>
      <c r="O391">
        <f>MONTH(VL[[#This Row],[Column1]])</f>
        <v>4</v>
      </c>
      <c r="P391" t="str">
        <f>IF(VL[[#This Row],[Account Name]]="Exchange Loss","Expense",VLOOKUP(VL[[#This Row],[Column3]],'Code'!B:D,2,FALSE))</f>
        <v>Income</v>
      </c>
      <c r="Q391" t="str">
        <f>IF(AND(VL[[#This Row],[Column3]]="60040-00", VL[[#This Row],[Amount]]&gt;0),"Exchange Loss",VLOOKUP(VL[[#This Row],[Column3]],'Code'!B:D,3,FALSE))</f>
        <v>Royalty Income</v>
      </c>
      <c r="R391" s="1">
        <f>VL[[#This Row],[Column6]]-VL[[#This Row],[Column7]]</f>
        <v>-8862.66</v>
      </c>
      <c r="S391" s="1">
        <f>VLOOKUP(VL[[#This Row],[Column3]],'Code'!B:E,4,FALSE)</f>
        <v>0</v>
      </c>
    </row>
    <row r="392" spans="1:19" x14ac:dyDescent="0.25">
      <c r="A392">
        <v>45046</v>
      </c>
      <c r="B392" s="1" t="s">
        <v>539</v>
      </c>
      <c r="C392" s="1" t="s">
        <v>47</v>
      </c>
      <c r="D392" s="1" t="s">
        <v>204</v>
      </c>
      <c r="E392" s="1" t="s">
        <v>540</v>
      </c>
      <c r="G392">
        <v>32343.599999999999</v>
      </c>
      <c r="I392" s="1" t="s">
        <v>0</v>
      </c>
      <c r="N392">
        <v>2023</v>
      </c>
      <c r="O392">
        <f>MONTH(VL[[#This Row],[Column1]])</f>
        <v>4</v>
      </c>
      <c r="P392" t="str">
        <f>IF(VL[[#This Row],[Account Name]]="Exchange Loss","Expense",VLOOKUP(VL[[#This Row],[Column3]],'Code'!B:D,2,FALSE))</f>
        <v>Income</v>
      </c>
      <c r="Q392" t="str">
        <f>IF(AND(VL[[#This Row],[Column3]]="60040-00", VL[[#This Row],[Amount]]&gt;0),"Exchange Loss",VLOOKUP(VL[[#This Row],[Column3]],'Code'!B:D,3,FALSE))</f>
        <v>Royalty Income</v>
      </c>
      <c r="R392" s="1">
        <f>VL[[#This Row],[Column6]]-VL[[#This Row],[Column7]]</f>
        <v>-32343.599999999999</v>
      </c>
      <c r="S392" s="1">
        <f>VLOOKUP(VL[[#This Row],[Column3]],'Code'!B:E,4,FALSE)</f>
        <v>0</v>
      </c>
    </row>
    <row r="393" spans="1:19" x14ac:dyDescent="0.25">
      <c r="A393">
        <v>45046</v>
      </c>
      <c r="B393" s="1" t="s">
        <v>541</v>
      </c>
      <c r="C393" s="1" t="s">
        <v>47</v>
      </c>
      <c r="D393" s="1" t="s">
        <v>204</v>
      </c>
      <c r="E393" s="1" t="s">
        <v>542</v>
      </c>
      <c r="G393">
        <v>27684.400000000001</v>
      </c>
      <c r="I393" s="1" t="s">
        <v>0</v>
      </c>
      <c r="N393">
        <v>2023</v>
      </c>
      <c r="O393">
        <f>MONTH(VL[[#This Row],[Column1]])</f>
        <v>4</v>
      </c>
      <c r="P393" t="str">
        <f>IF(VL[[#This Row],[Account Name]]="Exchange Loss","Expense",VLOOKUP(VL[[#This Row],[Column3]],'Code'!B:D,2,FALSE))</f>
        <v>Income</v>
      </c>
      <c r="Q393" t="str">
        <f>IF(AND(VL[[#This Row],[Column3]]="60040-00", VL[[#This Row],[Amount]]&gt;0),"Exchange Loss",VLOOKUP(VL[[#This Row],[Column3]],'Code'!B:D,3,FALSE))</f>
        <v>Royalty Income</v>
      </c>
      <c r="R393" s="1">
        <f>VL[[#This Row],[Column6]]-VL[[#This Row],[Column7]]</f>
        <v>-27684.400000000001</v>
      </c>
      <c r="S393" s="1">
        <f>VLOOKUP(VL[[#This Row],[Column3]],'Code'!B:E,4,FALSE)</f>
        <v>0</v>
      </c>
    </row>
    <row r="394" spans="1:19" x14ac:dyDescent="0.25">
      <c r="A394">
        <v>45046</v>
      </c>
      <c r="B394" s="1" t="s">
        <v>543</v>
      </c>
      <c r="C394" s="1" t="s">
        <v>47</v>
      </c>
      <c r="D394" s="1" t="s">
        <v>204</v>
      </c>
      <c r="E394" s="1" t="s">
        <v>544</v>
      </c>
      <c r="G394">
        <v>23191</v>
      </c>
      <c r="I394" s="1" t="s">
        <v>0</v>
      </c>
      <c r="N394">
        <v>2023</v>
      </c>
      <c r="O394">
        <f>MONTH(VL[[#This Row],[Column1]])</f>
        <v>4</v>
      </c>
      <c r="P394" t="str">
        <f>IF(VL[[#This Row],[Account Name]]="Exchange Loss","Expense",VLOOKUP(VL[[#This Row],[Column3]],'Code'!B:D,2,FALSE))</f>
        <v>Income</v>
      </c>
      <c r="Q394" t="str">
        <f>IF(AND(VL[[#This Row],[Column3]]="60040-00", VL[[#This Row],[Amount]]&gt;0),"Exchange Loss",VLOOKUP(VL[[#This Row],[Column3]],'Code'!B:D,3,FALSE))</f>
        <v>Royalty Income</v>
      </c>
      <c r="R394" s="1">
        <f>VL[[#This Row],[Column6]]-VL[[#This Row],[Column7]]</f>
        <v>-23191</v>
      </c>
      <c r="S394" s="1">
        <f>VLOOKUP(VL[[#This Row],[Column3]],'Code'!B:E,4,FALSE)</f>
        <v>0</v>
      </c>
    </row>
    <row r="395" spans="1:19" x14ac:dyDescent="0.25">
      <c r="A395">
        <v>45046</v>
      </c>
      <c r="B395" s="1" t="s">
        <v>545</v>
      </c>
      <c r="C395" s="1" t="s">
        <v>47</v>
      </c>
      <c r="D395" s="1" t="s">
        <v>204</v>
      </c>
      <c r="E395" s="1" t="s">
        <v>546</v>
      </c>
      <c r="G395">
        <v>19726.14</v>
      </c>
      <c r="I395" s="1" t="s">
        <v>0</v>
      </c>
      <c r="N395">
        <v>2023</v>
      </c>
      <c r="O395">
        <f>MONTH(VL[[#This Row],[Column1]])</f>
        <v>4</v>
      </c>
      <c r="P395" t="str">
        <f>IF(VL[[#This Row],[Account Name]]="Exchange Loss","Expense",VLOOKUP(VL[[#This Row],[Column3]],'Code'!B:D,2,FALSE))</f>
        <v>Income</v>
      </c>
      <c r="Q395" t="str">
        <f>IF(AND(VL[[#This Row],[Column3]]="60040-00", VL[[#This Row],[Amount]]&gt;0),"Exchange Loss",VLOOKUP(VL[[#This Row],[Column3]],'Code'!B:D,3,FALSE))</f>
        <v>Royalty Income</v>
      </c>
      <c r="R395" s="1">
        <f>VL[[#This Row],[Column6]]-VL[[#This Row],[Column7]]</f>
        <v>-19726.14</v>
      </c>
      <c r="S395" s="1">
        <f>VLOOKUP(VL[[#This Row],[Column3]],'Code'!B:E,4,FALSE)</f>
        <v>0</v>
      </c>
    </row>
    <row r="396" spans="1:19" x14ac:dyDescent="0.25">
      <c r="A396">
        <v>45046</v>
      </c>
      <c r="B396" s="1" t="s">
        <v>547</v>
      </c>
      <c r="C396" s="1" t="s">
        <v>47</v>
      </c>
      <c r="D396" s="1" t="s">
        <v>204</v>
      </c>
      <c r="E396" s="1" t="s">
        <v>548</v>
      </c>
      <c r="G396">
        <v>14697.74</v>
      </c>
      <c r="I396" s="1" t="s">
        <v>0</v>
      </c>
      <c r="N396">
        <v>2023</v>
      </c>
      <c r="O396">
        <f>MONTH(VL[[#This Row],[Column1]])</f>
        <v>4</v>
      </c>
      <c r="P396" t="str">
        <f>IF(VL[[#This Row],[Account Name]]="Exchange Loss","Expense",VLOOKUP(VL[[#This Row],[Column3]],'Code'!B:D,2,FALSE))</f>
        <v>Income</v>
      </c>
      <c r="Q396" t="str">
        <f>IF(AND(VL[[#This Row],[Column3]]="60040-00", VL[[#This Row],[Amount]]&gt;0),"Exchange Loss",VLOOKUP(VL[[#This Row],[Column3]],'Code'!B:D,3,FALSE))</f>
        <v>Royalty Income</v>
      </c>
      <c r="R396" s="1">
        <f>VL[[#This Row],[Column6]]-VL[[#This Row],[Column7]]</f>
        <v>-14697.74</v>
      </c>
      <c r="S396" s="1">
        <f>VLOOKUP(VL[[#This Row],[Column3]],'Code'!B:E,4,FALSE)</f>
        <v>0</v>
      </c>
    </row>
    <row r="397" spans="1:19" x14ac:dyDescent="0.25">
      <c r="A397">
        <v>45046</v>
      </c>
      <c r="B397" s="1" t="s">
        <v>549</v>
      </c>
      <c r="C397" s="1" t="s">
        <v>47</v>
      </c>
      <c r="D397" s="1" t="s">
        <v>204</v>
      </c>
      <c r="E397" s="1" t="s">
        <v>550</v>
      </c>
      <c r="G397">
        <v>2504.2600000000002</v>
      </c>
      <c r="I397" s="1" t="s">
        <v>0</v>
      </c>
      <c r="N397">
        <v>2023</v>
      </c>
      <c r="O397">
        <f>MONTH(VL[[#This Row],[Column1]])</f>
        <v>4</v>
      </c>
      <c r="P397" t="str">
        <f>IF(VL[[#This Row],[Account Name]]="Exchange Loss","Expense",VLOOKUP(VL[[#This Row],[Column3]],'Code'!B:D,2,FALSE))</f>
        <v>Income</v>
      </c>
      <c r="Q397" t="str">
        <f>IF(AND(VL[[#This Row],[Column3]]="60040-00", VL[[#This Row],[Amount]]&gt;0),"Exchange Loss",VLOOKUP(VL[[#This Row],[Column3]],'Code'!B:D,3,FALSE))</f>
        <v>Royalty Income</v>
      </c>
      <c r="R397" s="1">
        <f>VL[[#This Row],[Column6]]-VL[[#This Row],[Column7]]</f>
        <v>-2504.2600000000002</v>
      </c>
      <c r="S397" s="1">
        <f>VLOOKUP(VL[[#This Row],[Column3]],'Code'!B:E,4,FALSE)</f>
        <v>0</v>
      </c>
    </row>
    <row r="398" spans="1:19" x14ac:dyDescent="0.25">
      <c r="A398">
        <v>45046</v>
      </c>
      <c r="B398" s="1" t="s">
        <v>551</v>
      </c>
      <c r="C398" s="1" t="s">
        <v>47</v>
      </c>
      <c r="D398" s="1" t="s">
        <v>204</v>
      </c>
      <c r="E398" s="1" t="s">
        <v>552</v>
      </c>
      <c r="G398">
        <v>13752.97</v>
      </c>
      <c r="I398" s="1" t="s">
        <v>0</v>
      </c>
      <c r="N398">
        <v>2023</v>
      </c>
      <c r="O398">
        <f>MONTH(VL[[#This Row],[Column1]])</f>
        <v>4</v>
      </c>
      <c r="P398" t="str">
        <f>IF(VL[[#This Row],[Account Name]]="Exchange Loss","Expense",VLOOKUP(VL[[#This Row],[Column3]],'Code'!B:D,2,FALSE))</f>
        <v>Income</v>
      </c>
      <c r="Q398" t="str">
        <f>IF(AND(VL[[#This Row],[Column3]]="60040-00", VL[[#This Row],[Amount]]&gt;0),"Exchange Loss",VLOOKUP(VL[[#This Row],[Column3]],'Code'!B:D,3,FALSE))</f>
        <v>Royalty Income</v>
      </c>
      <c r="R398" s="1">
        <f>VL[[#This Row],[Column6]]-VL[[#This Row],[Column7]]</f>
        <v>-13752.97</v>
      </c>
      <c r="S398" s="1">
        <f>VLOOKUP(VL[[#This Row],[Column3]],'Code'!B:E,4,FALSE)</f>
        <v>0</v>
      </c>
    </row>
    <row r="399" spans="1:19" x14ac:dyDescent="0.25">
      <c r="A399">
        <v>45046</v>
      </c>
      <c r="B399" s="1" t="s">
        <v>553</v>
      </c>
      <c r="C399" s="1" t="s">
        <v>47</v>
      </c>
      <c r="D399" s="1" t="s">
        <v>204</v>
      </c>
      <c r="E399" s="1" t="s">
        <v>554</v>
      </c>
      <c r="G399">
        <v>35803.07</v>
      </c>
      <c r="I399" s="1" t="s">
        <v>0</v>
      </c>
      <c r="N399">
        <v>2023</v>
      </c>
      <c r="O399">
        <f>MONTH(VL[[#This Row],[Column1]])</f>
        <v>4</v>
      </c>
      <c r="P399" t="str">
        <f>IF(VL[[#This Row],[Account Name]]="Exchange Loss","Expense",VLOOKUP(VL[[#This Row],[Column3]],'Code'!B:D,2,FALSE))</f>
        <v>Income</v>
      </c>
      <c r="Q399" t="str">
        <f>IF(AND(VL[[#This Row],[Column3]]="60040-00", VL[[#This Row],[Amount]]&gt;0),"Exchange Loss",VLOOKUP(VL[[#This Row],[Column3]],'Code'!B:D,3,FALSE))</f>
        <v>Royalty Income</v>
      </c>
      <c r="R399" s="1">
        <f>VL[[#This Row],[Column6]]-VL[[#This Row],[Column7]]</f>
        <v>-35803.07</v>
      </c>
      <c r="S399" s="1">
        <f>VLOOKUP(VL[[#This Row],[Column3]],'Code'!B:E,4,FALSE)</f>
        <v>0</v>
      </c>
    </row>
    <row r="400" spans="1:19" x14ac:dyDescent="0.25">
      <c r="A400">
        <v>45046</v>
      </c>
      <c r="B400" s="1" t="s">
        <v>555</v>
      </c>
      <c r="C400" s="1" t="s">
        <v>47</v>
      </c>
      <c r="D400" s="1" t="s">
        <v>204</v>
      </c>
      <c r="E400" s="1" t="s">
        <v>556</v>
      </c>
      <c r="G400">
        <v>55870.94</v>
      </c>
      <c r="I400" s="1" t="s">
        <v>0</v>
      </c>
      <c r="N400">
        <v>2023</v>
      </c>
      <c r="O400">
        <f>MONTH(VL[[#This Row],[Column1]])</f>
        <v>4</v>
      </c>
      <c r="P400" t="str">
        <f>IF(VL[[#This Row],[Account Name]]="Exchange Loss","Expense",VLOOKUP(VL[[#This Row],[Column3]],'Code'!B:D,2,FALSE))</f>
        <v>Income</v>
      </c>
      <c r="Q400" t="str">
        <f>IF(AND(VL[[#This Row],[Column3]]="60040-00", VL[[#This Row],[Amount]]&gt;0),"Exchange Loss",VLOOKUP(VL[[#This Row],[Column3]],'Code'!B:D,3,FALSE))</f>
        <v>Royalty Income</v>
      </c>
      <c r="R400" s="1">
        <f>VL[[#This Row],[Column6]]-VL[[#This Row],[Column7]]</f>
        <v>-55870.94</v>
      </c>
      <c r="S400" s="1">
        <f>VLOOKUP(VL[[#This Row],[Column3]],'Code'!B:E,4,FALSE)</f>
        <v>0</v>
      </c>
    </row>
    <row r="401" spans="1:19" x14ac:dyDescent="0.25">
      <c r="A401">
        <v>45046</v>
      </c>
      <c r="B401" s="1" t="s">
        <v>557</v>
      </c>
      <c r="C401" s="1" t="s">
        <v>47</v>
      </c>
      <c r="D401" s="1" t="s">
        <v>204</v>
      </c>
      <c r="E401" s="1" t="s">
        <v>558</v>
      </c>
      <c r="G401">
        <v>140356.12</v>
      </c>
      <c r="I401" s="1" t="s">
        <v>0</v>
      </c>
      <c r="N401">
        <v>2023</v>
      </c>
      <c r="O401">
        <f>MONTH(VL[[#This Row],[Column1]])</f>
        <v>4</v>
      </c>
      <c r="P401" t="str">
        <f>IF(VL[[#This Row],[Account Name]]="Exchange Loss","Expense",VLOOKUP(VL[[#This Row],[Column3]],'Code'!B:D,2,FALSE))</f>
        <v>Income</v>
      </c>
      <c r="Q401" t="str">
        <f>IF(AND(VL[[#This Row],[Column3]]="60040-00", VL[[#This Row],[Amount]]&gt;0),"Exchange Loss",VLOOKUP(VL[[#This Row],[Column3]],'Code'!B:D,3,FALSE))</f>
        <v>Royalty Income</v>
      </c>
      <c r="R401" s="1">
        <f>VL[[#This Row],[Column6]]-VL[[#This Row],[Column7]]</f>
        <v>-140356.12</v>
      </c>
      <c r="S401" s="1">
        <f>VLOOKUP(VL[[#This Row],[Column3]],'Code'!B:E,4,FALSE)</f>
        <v>0</v>
      </c>
    </row>
    <row r="402" spans="1:19" x14ac:dyDescent="0.25">
      <c r="A402">
        <v>45046</v>
      </c>
      <c r="B402" s="1" t="s">
        <v>559</v>
      </c>
      <c r="C402" s="1" t="s">
        <v>47</v>
      </c>
      <c r="D402" s="1" t="s">
        <v>204</v>
      </c>
      <c r="E402" s="1" t="s">
        <v>560</v>
      </c>
      <c r="G402">
        <v>354556.15</v>
      </c>
      <c r="I402" s="1" t="s">
        <v>0</v>
      </c>
      <c r="N402">
        <v>2023</v>
      </c>
      <c r="O402">
        <f>MONTH(VL[[#This Row],[Column1]])</f>
        <v>4</v>
      </c>
      <c r="P402" t="str">
        <f>IF(VL[[#This Row],[Account Name]]="Exchange Loss","Expense",VLOOKUP(VL[[#This Row],[Column3]],'Code'!B:D,2,FALSE))</f>
        <v>Income</v>
      </c>
      <c r="Q402" t="str">
        <f>IF(AND(VL[[#This Row],[Column3]]="60040-00", VL[[#This Row],[Amount]]&gt;0),"Exchange Loss",VLOOKUP(VL[[#This Row],[Column3]],'Code'!B:D,3,FALSE))</f>
        <v>Royalty Income</v>
      </c>
      <c r="R402" s="1">
        <f>VL[[#This Row],[Column6]]-VL[[#This Row],[Column7]]</f>
        <v>-354556.15</v>
      </c>
      <c r="S402" s="1">
        <f>VLOOKUP(VL[[#This Row],[Column3]],'Code'!B:E,4,FALSE)</f>
        <v>0</v>
      </c>
    </row>
    <row r="403" spans="1:19" x14ac:dyDescent="0.25">
      <c r="A403">
        <v>45054</v>
      </c>
      <c r="B403" s="1" t="s">
        <v>561</v>
      </c>
      <c r="C403" s="1" t="s">
        <v>45</v>
      </c>
      <c r="D403" s="1" t="s">
        <v>128</v>
      </c>
      <c r="E403" s="1" t="s">
        <v>129</v>
      </c>
      <c r="F403">
        <v>540000</v>
      </c>
      <c r="I403" s="1" t="s">
        <v>0</v>
      </c>
      <c r="N403">
        <v>2023</v>
      </c>
      <c r="O403">
        <f>MONTH(VL[[#This Row],[Column1]])</f>
        <v>5</v>
      </c>
      <c r="P403" t="str">
        <f>IF(VL[[#This Row],[Account Name]]="Exchange Loss","Expense",VLOOKUP(VL[[#This Row],[Column3]],'Code'!B:D,2,FALSE))</f>
        <v>Expense</v>
      </c>
      <c r="Q403" t="str">
        <f>IF(AND(VL[[#This Row],[Column3]]="60040-00", VL[[#This Row],[Amount]]&gt;0),"Exchange Loss",VLOOKUP(VL[[#This Row],[Column3]],'Code'!B:D,3,FALSE))</f>
        <v>Sub-contract Fee</v>
      </c>
      <c r="R403" s="1">
        <f>VL[[#This Row],[Column6]]-VL[[#This Row],[Column7]]</f>
        <v>540000</v>
      </c>
      <c r="S403" s="1">
        <f>VLOOKUP(VL[[#This Row],[Column3]],'Code'!B:E,4,FALSE)</f>
        <v>0</v>
      </c>
    </row>
    <row r="404" spans="1:19" x14ac:dyDescent="0.25">
      <c r="A404">
        <v>45054</v>
      </c>
      <c r="B404" s="1" t="s">
        <v>561</v>
      </c>
      <c r="C404" s="1" t="s">
        <v>5</v>
      </c>
      <c r="D404" s="1" t="s">
        <v>3385</v>
      </c>
      <c r="E404" s="1" t="s">
        <v>129</v>
      </c>
      <c r="F404">
        <v>240</v>
      </c>
      <c r="I404" s="1" t="s">
        <v>0</v>
      </c>
      <c r="N404">
        <v>2023</v>
      </c>
      <c r="O404">
        <f>MONTH(VL[[#This Row],[Column1]])</f>
        <v>5</v>
      </c>
      <c r="P404" t="str">
        <f>IF(VL[[#This Row],[Account Name]]="Exchange Loss","Expense",VLOOKUP(VL[[#This Row],[Column3]],'Code'!B:D,2,FALSE))</f>
        <v>Expense</v>
      </c>
      <c r="Q404" t="str">
        <f>IF(AND(VL[[#This Row],[Column3]]="60040-00", VL[[#This Row],[Amount]]&gt;0),"Exchange Loss",VLOOKUP(VL[[#This Row],[Column3]],'Code'!B:D,3,FALSE))</f>
        <v>Bank Charge</v>
      </c>
      <c r="R404" s="1">
        <f>VL[[#This Row],[Column6]]-VL[[#This Row],[Column7]]</f>
        <v>240</v>
      </c>
      <c r="S404" s="1">
        <f>VLOOKUP(VL[[#This Row],[Column3]],'Code'!B:E,4,FALSE)</f>
        <v>0</v>
      </c>
    </row>
    <row r="405" spans="1:19" x14ac:dyDescent="0.25">
      <c r="A405">
        <v>45055</v>
      </c>
      <c r="B405" s="1" t="s">
        <v>562</v>
      </c>
      <c r="C405" s="1" t="s">
        <v>29</v>
      </c>
      <c r="D405" s="1" t="s">
        <v>3388</v>
      </c>
      <c r="E405" s="1" t="s">
        <v>563</v>
      </c>
      <c r="F405">
        <v>2150</v>
      </c>
      <c r="I405" s="1" t="s">
        <v>0</v>
      </c>
      <c r="N405">
        <v>2023</v>
      </c>
      <c r="O405">
        <f>MONTH(VL[[#This Row],[Column1]])</f>
        <v>5</v>
      </c>
      <c r="P405" t="str">
        <f>IF(VL[[#This Row],[Account Name]]="Exchange Loss","Expense",VLOOKUP(VL[[#This Row],[Column3]],'Code'!B:D,2,FALSE))</f>
        <v>Expense</v>
      </c>
      <c r="Q405" t="str">
        <f>IF(AND(VL[[#This Row],[Column3]]="60040-00", VL[[#This Row],[Amount]]&gt;0),"Exchange Loss",VLOOKUP(VL[[#This Row],[Column3]],'Code'!B:D,3,FALSE))</f>
        <v>Sundry Expense</v>
      </c>
      <c r="R405" s="1">
        <f>VL[[#This Row],[Column6]]-VL[[#This Row],[Column7]]</f>
        <v>2150</v>
      </c>
      <c r="S405" s="1">
        <f>VLOOKUP(VL[[#This Row],[Column3]],'Code'!B:E,4,FALSE)</f>
        <v>0</v>
      </c>
    </row>
    <row r="406" spans="1:19" x14ac:dyDescent="0.25">
      <c r="A406">
        <v>45056</v>
      </c>
      <c r="B406" s="1" t="s">
        <v>564</v>
      </c>
      <c r="C406" s="1" t="s">
        <v>26</v>
      </c>
      <c r="D406" s="1" t="s">
        <v>27</v>
      </c>
      <c r="E406" s="1" t="s">
        <v>565</v>
      </c>
      <c r="F406">
        <v>8400</v>
      </c>
      <c r="I406" s="1" t="s">
        <v>0</v>
      </c>
      <c r="N406">
        <v>2023</v>
      </c>
      <c r="O406">
        <f>MONTH(VL[[#This Row],[Column1]])</f>
        <v>5</v>
      </c>
      <c r="P406" t="str">
        <f>IF(VL[[#This Row],[Account Name]]="Exchange Loss","Expense",VLOOKUP(VL[[#This Row],[Column3]],'Code'!B:D,2,FALSE))</f>
        <v>Expense</v>
      </c>
      <c r="Q406" t="str">
        <f>IF(AND(VL[[#This Row],[Column3]]="60040-00", VL[[#This Row],[Amount]]&gt;0),"Exchange Loss",VLOOKUP(VL[[#This Row],[Column3]],'Code'!B:D,3,FALSE))</f>
        <v>Sundry Expense</v>
      </c>
      <c r="R406" s="1">
        <f>VL[[#This Row],[Column6]]-VL[[#This Row],[Column7]]</f>
        <v>8400</v>
      </c>
      <c r="S406" s="1">
        <f>VLOOKUP(VL[[#This Row],[Column3]],'Code'!B:E,4,FALSE)</f>
        <v>0</v>
      </c>
    </row>
    <row r="407" spans="1:19" x14ac:dyDescent="0.25">
      <c r="A407">
        <v>44957</v>
      </c>
      <c r="B407" s="1" t="s">
        <v>566</v>
      </c>
      <c r="C407" s="1" t="s">
        <v>52</v>
      </c>
      <c r="D407" s="1" t="s">
        <v>31</v>
      </c>
      <c r="E407" s="1" t="s">
        <v>567</v>
      </c>
      <c r="F407">
        <v>68000</v>
      </c>
      <c r="I407" s="1" t="s">
        <v>0</v>
      </c>
      <c r="N407">
        <v>2023</v>
      </c>
      <c r="O407">
        <f>MONTH(VL[[#This Row],[Column1]])</f>
        <v>1</v>
      </c>
      <c r="P407" t="str">
        <f>IF(VL[[#This Row],[Account Name]]="Exchange Loss","Expense",VLOOKUP(VL[[#This Row],[Column3]],'Code'!B:D,2,FALSE))</f>
        <v>Expense</v>
      </c>
      <c r="Q407" t="str">
        <f>IF(AND(VL[[#This Row],[Column3]]="60040-00", VL[[#This Row],[Amount]]&gt;0),"Exchange Loss",VLOOKUP(VL[[#This Row],[Column3]],'Code'!B:D,3,FALSE))</f>
        <v>Salary &amp; MPF</v>
      </c>
      <c r="R407" s="1">
        <f>VL[[#This Row],[Column6]]-VL[[#This Row],[Column7]]</f>
        <v>68000</v>
      </c>
      <c r="S407" s="1">
        <f>VLOOKUP(VL[[#This Row],[Column3]],'Code'!B:E,4,FALSE)</f>
        <v>0</v>
      </c>
    </row>
    <row r="408" spans="1:19" x14ac:dyDescent="0.25">
      <c r="A408">
        <v>44985</v>
      </c>
      <c r="B408" s="1" t="s">
        <v>568</v>
      </c>
      <c r="C408" s="1" t="s">
        <v>52</v>
      </c>
      <c r="D408" s="1" t="s">
        <v>31</v>
      </c>
      <c r="E408" s="1" t="s">
        <v>567</v>
      </c>
      <c r="F408">
        <v>68000</v>
      </c>
      <c r="I408" s="1" t="s">
        <v>0</v>
      </c>
      <c r="N408">
        <v>2023</v>
      </c>
      <c r="O408">
        <f>MONTH(VL[[#This Row],[Column1]])</f>
        <v>2</v>
      </c>
      <c r="P408" t="str">
        <f>IF(VL[[#This Row],[Account Name]]="Exchange Loss","Expense",VLOOKUP(VL[[#This Row],[Column3]],'Code'!B:D,2,FALSE))</f>
        <v>Expense</v>
      </c>
      <c r="Q408" t="str">
        <f>IF(AND(VL[[#This Row],[Column3]]="60040-00", VL[[#This Row],[Amount]]&gt;0),"Exchange Loss",VLOOKUP(VL[[#This Row],[Column3]],'Code'!B:D,3,FALSE))</f>
        <v>Salary &amp; MPF</v>
      </c>
      <c r="R408" s="1">
        <f>VL[[#This Row],[Column6]]-VL[[#This Row],[Column7]]</f>
        <v>68000</v>
      </c>
      <c r="S408" s="1">
        <f>VLOOKUP(VL[[#This Row],[Column3]],'Code'!B:E,4,FALSE)</f>
        <v>0</v>
      </c>
    </row>
    <row r="409" spans="1:19" x14ac:dyDescent="0.25">
      <c r="A409">
        <v>45016</v>
      </c>
      <c r="B409" s="1" t="s">
        <v>569</v>
      </c>
      <c r="C409" s="1" t="s">
        <v>52</v>
      </c>
      <c r="D409" s="1" t="s">
        <v>31</v>
      </c>
      <c r="E409" s="1" t="s">
        <v>567</v>
      </c>
      <c r="F409">
        <v>68000</v>
      </c>
      <c r="I409" s="1" t="s">
        <v>0</v>
      </c>
      <c r="N409">
        <v>2023</v>
      </c>
      <c r="O409">
        <f>MONTH(VL[[#This Row],[Column1]])</f>
        <v>3</v>
      </c>
      <c r="P409" t="str">
        <f>IF(VL[[#This Row],[Account Name]]="Exchange Loss","Expense",VLOOKUP(VL[[#This Row],[Column3]],'Code'!B:D,2,FALSE))</f>
        <v>Expense</v>
      </c>
      <c r="Q409" t="str">
        <f>IF(AND(VL[[#This Row],[Column3]]="60040-00", VL[[#This Row],[Amount]]&gt;0),"Exchange Loss",VLOOKUP(VL[[#This Row],[Column3]],'Code'!B:D,3,FALSE))</f>
        <v>Salary &amp; MPF</v>
      </c>
      <c r="R409" s="1">
        <f>VL[[#This Row],[Column6]]-VL[[#This Row],[Column7]]</f>
        <v>68000</v>
      </c>
      <c r="S409" s="1">
        <f>VLOOKUP(VL[[#This Row],[Column3]],'Code'!B:E,4,FALSE)</f>
        <v>0</v>
      </c>
    </row>
    <row r="410" spans="1:19" x14ac:dyDescent="0.25">
      <c r="A410">
        <v>45046</v>
      </c>
      <c r="B410" s="1" t="s">
        <v>570</v>
      </c>
      <c r="C410" s="1" t="s">
        <v>52</v>
      </c>
      <c r="D410" s="1" t="s">
        <v>31</v>
      </c>
      <c r="E410" s="1" t="s">
        <v>567</v>
      </c>
      <c r="F410">
        <v>68000</v>
      </c>
      <c r="I410" s="1" t="s">
        <v>0</v>
      </c>
      <c r="N410">
        <v>2023</v>
      </c>
      <c r="O410">
        <f>MONTH(VL[[#This Row],[Column1]])</f>
        <v>4</v>
      </c>
      <c r="P410" t="str">
        <f>IF(VL[[#This Row],[Account Name]]="Exchange Loss","Expense",VLOOKUP(VL[[#This Row],[Column3]],'Code'!B:D,2,FALSE))</f>
        <v>Expense</v>
      </c>
      <c r="Q410" t="str">
        <f>IF(AND(VL[[#This Row],[Column3]]="60040-00", VL[[#This Row],[Amount]]&gt;0),"Exchange Loss",VLOOKUP(VL[[#This Row],[Column3]],'Code'!B:D,3,FALSE))</f>
        <v>Salary &amp; MPF</v>
      </c>
      <c r="R410" s="1">
        <f>VL[[#This Row],[Column6]]-VL[[#This Row],[Column7]]</f>
        <v>68000</v>
      </c>
      <c r="S410" s="1">
        <f>VLOOKUP(VL[[#This Row],[Column3]],'Code'!B:E,4,FALSE)</f>
        <v>0</v>
      </c>
    </row>
    <row r="411" spans="1:19" x14ac:dyDescent="0.25">
      <c r="A411">
        <v>45077</v>
      </c>
      <c r="B411" s="1" t="s">
        <v>571</v>
      </c>
      <c r="C411" s="1" t="s">
        <v>52</v>
      </c>
      <c r="D411" s="1" t="s">
        <v>31</v>
      </c>
      <c r="E411" s="1" t="s">
        <v>567</v>
      </c>
      <c r="F411">
        <v>68000</v>
      </c>
      <c r="I411" s="1" t="s">
        <v>0</v>
      </c>
      <c r="N411">
        <v>2023</v>
      </c>
      <c r="O411">
        <f>MONTH(VL[[#This Row],[Column1]])</f>
        <v>5</v>
      </c>
      <c r="P411" t="str">
        <f>IF(VL[[#This Row],[Account Name]]="Exchange Loss","Expense",VLOOKUP(VL[[#This Row],[Column3]],'Code'!B:D,2,FALSE))</f>
        <v>Expense</v>
      </c>
      <c r="Q411" t="str">
        <f>IF(AND(VL[[#This Row],[Column3]]="60040-00", VL[[#This Row],[Amount]]&gt;0),"Exchange Loss",VLOOKUP(VL[[#This Row],[Column3]],'Code'!B:D,3,FALSE))</f>
        <v>Salary &amp; MPF</v>
      </c>
      <c r="R411" s="1">
        <f>VL[[#This Row],[Column6]]-VL[[#This Row],[Column7]]</f>
        <v>68000</v>
      </c>
      <c r="S411" s="1">
        <f>VLOOKUP(VL[[#This Row],[Column3]],'Code'!B:E,4,FALSE)</f>
        <v>0</v>
      </c>
    </row>
    <row r="412" spans="1:19" x14ac:dyDescent="0.25">
      <c r="A412">
        <v>45107</v>
      </c>
      <c r="B412" s="1" t="s">
        <v>572</v>
      </c>
      <c r="C412" s="1" t="s">
        <v>52</v>
      </c>
      <c r="D412" s="1" t="s">
        <v>31</v>
      </c>
      <c r="E412" s="1" t="s">
        <v>567</v>
      </c>
      <c r="F412">
        <v>68000</v>
      </c>
      <c r="I412" s="1" t="s">
        <v>0</v>
      </c>
      <c r="N412">
        <v>2023</v>
      </c>
      <c r="O412">
        <f>MONTH(VL[[#This Row],[Column1]])</f>
        <v>6</v>
      </c>
      <c r="P412" t="str">
        <f>IF(VL[[#This Row],[Account Name]]="Exchange Loss","Expense",VLOOKUP(VL[[#This Row],[Column3]],'Code'!B:D,2,FALSE))</f>
        <v>Expense</v>
      </c>
      <c r="Q412" t="str">
        <f>IF(AND(VL[[#This Row],[Column3]]="60040-00", VL[[#This Row],[Amount]]&gt;0),"Exchange Loss",VLOOKUP(VL[[#This Row],[Column3]],'Code'!B:D,3,FALSE))</f>
        <v>Salary &amp; MPF</v>
      </c>
      <c r="R412" s="1">
        <f>VL[[#This Row],[Column6]]-VL[[#This Row],[Column7]]</f>
        <v>68000</v>
      </c>
      <c r="S412" s="1">
        <f>VLOOKUP(VL[[#This Row],[Column3]],'Code'!B:E,4,FALSE)</f>
        <v>0</v>
      </c>
    </row>
    <row r="413" spans="1:19" x14ac:dyDescent="0.25">
      <c r="A413">
        <v>45138</v>
      </c>
      <c r="B413" s="1" t="s">
        <v>573</v>
      </c>
      <c r="C413" s="1" t="s">
        <v>52</v>
      </c>
      <c r="D413" s="1" t="s">
        <v>31</v>
      </c>
      <c r="E413" s="1" t="s">
        <v>567</v>
      </c>
      <c r="F413">
        <v>68000</v>
      </c>
      <c r="I413" s="1" t="s">
        <v>0</v>
      </c>
      <c r="N413">
        <v>2023</v>
      </c>
      <c r="O413">
        <f>MONTH(VL[[#This Row],[Column1]])</f>
        <v>7</v>
      </c>
      <c r="P413" t="str">
        <f>IF(VL[[#This Row],[Account Name]]="Exchange Loss","Expense",VLOOKUP(VL[[#This Row],[Column3]],'Code'!B:D,2,FALSE))</f>
        <v>Expense</v>
      </c>
      <c r="Q413" t="str">
        <f>IF(AND(VL[[#This Row],[Column3]]="60040-00", VL[[#This Row],[Amount]]&gt;0),"Exchange Loss",VLOOKUP(VL[[#This Row],[Column3]],'Code'!B:D,3,FALSE))</f>
        <v>Salary &amp; MPF</v>
      </c>
      <c r="R413" s="1">
        <f>VL[[#This Row],[Column6]]-VL[[#This Row],[Column7]]</f>
        <v>68000</v>
      </c>
      <c r="S413" s="1">
        <f>VLOOKUP(VL[[#This Row],[Column3]],'Code'!B:E,4,FALSE)</f>
        <v>0</v>
      </c>
    </row>
    <row r="414" spans="1:19" x14ac:dyDescent="0.25">
      <c r="A414">
        <v>45169</v>
      </c>
      <c r="B414" s="1" t="s">
        <v>574</v>
      </c>
      <c r="C414" s="1" t="s">
        <v>52</v>
      </c>
      <c r="D414" s="1" t="s">
        <v>31</v>
      </c>
      <c r="E414" s="1" t="s">
        <v>567</v>
      </c>
      <c r="F414">
        <v>68000</v>
      </c>
      <c r="I414" s="1" t="s">
        <v>0</v>
      </c>
      <c r="N414">
        <v>2023</v>
      </c>
      <c r="O414">
        <f>MONTH(VL[[#This Row],[Column1]])</f>
        <v>8</v>
      </c>
      <c r="P414" t="str">
        <f>IF(VL[[#This Row],[Account Name]]="Exchange Loss","Expense",VLOOKUP(VL[[#This Row],[Column3]],'Code'!B:D,2,FALSE))</f>
        <v>Expense</v>
      </c>
      <c r="Q414" t="str">
        <f>IF(AND(VL[[#This Row],[Column3]]="60040-00", VL[[#This Row],[Amount]]&gt;0),"Exchange Loss",VLOOKUP(VL[[#This Row],[Column3]],'Code'!B:D,3,FALSE))</f>
        <v>Salary &amp; MPF</v>
      </c>
      <c r="R414" s="1">
        <f>VL[[#This Row],[Column6]]-VL[[#This Row],[Column7]]</f>
        <v>68000</v>
      </c>
      <c r="S414" s="1">
        <f>VLOOKUP(VL[[#This Row],[Column3]],'Code'!B:E,4,FALSE)</f>
        <v>0</v>
      </c>
    </row>
    <row r="415" spans="1:19" x14ac:dyDescent="0.25">
      <c r="A415">
        <v>45199</v>
      </c>
      <c r="B415" s="1" t="s">
        <v>575</v>
      </c>
      <c r="C415" s="1" t="s">
        <v>52</v>
      </c>
      <c r="D415" s="1" t="s">
        <v>31</v>
      </c>
      <c r="E415" s="1" t="s">
        <v>567</v>
      </c>
      <c r="F415">
        <v>68000</v>
      </c>
      <c r="I415" s="1" t="s">
        <v>0</v>
      </c>
      <c r="N415">
        <v>2023</v>
      </c>
      <c r="O415">
        <f>MONTH(VL[[#This Row],[Column1]])</f>
        <v>9</v>
      </c>
      <c r="P415" t="str">
        <f>IF(VL[[#This Row],[Account Name]]="Exchange Loss","Expense",VLOOKUP(VL[[#This Row],[Column3]],'Code'!B:D,2,FALSE))</f>
        <v>Expense</v>
      </c>
      <c r="Q415" t="str">
        <f>IF(AND(VL[[#This Row],[Column3]]="60040-00", VL[[#This Row],[Amount]]&gt;0),"Exchange Loss",VLOOKUP(VL[[#This Row],[Column3]],'Code'!B:D,3,FALSE))</f>
        <v>Salary &amp; MPF</v>
      </c>
      <c r="R415" s="1">
        <f>VL[[#This Row],[Column6]]-VL[[#This Row],[Column7]]</f>
        <v>68000</v>
      </c>
      <c r="S415" s="1">
        <f>VLOOKUP(VL[[#This Row],[Column3]],'Code'!B:E,4,FALSE)</f>
        <v>0</v>
      </c>
    </row>
    <row r="416" spans="1:19" x14ac:dyDescent="0.25">
      <c r="A416">
        <v>45230</v>
      </c>
      <c r="B416" s="1" t="s">
        <v>576</v>
      </c>
      <c r="C416" s="1" t="s">
        <v>52</v>
      </c>
      <c r="D416" s="1" t="s">
        <v>31</v>
      </c>
      <c r="E416" s="1" t="s">
        <v>567</v>
      </c>
      <c r="F416">
        <v>68000</v>
      </c>
      <c r="I416" s="1" t="s">
        <v>0</v>
      </c>
      <c r="N416">
        <v>2023</v>
      </c>
      <c r="O416">
        <f>MONTH(VL[[#This Row],[Column1]])</f>
        <v>10</v>
      </c>
      <c r="P416" t="str">
        <f>IF(VL[[#This Row],[Account Name]]="Exchange Loss","Expense",VLOOKUP(VL[[#This Row],[Column3]],'Code'!B:D,2,FALSE))</f>
        <v>Expense</v>
      </c>
      <c r="Q416" t="str">
        <f>IF(AND(VL[[#This Row],[Column3]]="60040-00", VL[[#This Row],[Amount]]&gt;0),"Exchange Loss",VLOOKUP(VL[[#This Row],[Column3]],'Code'!B:D,3,FALSE))</f>
        <v>Salary &amp; MPF</v>
      </c>
      <c r="R416" s="1">
        <f>VL[[#This Row],[Column6]]-VL[[#This Row],[Column7]]</f>
        <v>68000</v>
      </c>
      <c r="S416" s="1">
        <f>VLOOKUP(VL[[#This Row],[Column3]],'Code'!B:E,4,FALSE)</f>
        <v>0</v>
      </c>
    </row>
    <row r="417" spans="1:19" x14ac:dyDescent="0.25">
      <c r="A417">
        <v>45260</v>
      </c>
      <c r="B417" s="1" t="s">
        <v>577</v>
      </c>
      <c r="C417" s="1" t="s">
        <v>52</v>
      </c>
      <c r="D417" s="1" t="s">
        <v>31</v>
      </c>
      <c r="E417" s="1" t="s">
        <v>567</v>
      </c>
      <c r="F417">
        <v>68000</v>
      </c>
      <c r="I417" s="1" t="s">
        <v>0</v>
      </c>
      <c r="N417">
        <v>2023</v>
      </c>
      <c r="O417">
        <f>MONTH(VL[[#This Row],[Column1]])</f>
        <v>11</v>
      </c>
      <c r="P417" t="str">
        <f>IF(VL[[#This Row],[Account Name]]="Exchange Loss","Expense",VLOOKUP(VL[[#This Row],[Column3]],'Code'!B:D,2,FALSE))</f>
        <v>Expense</v>
      </c>
      <c r="Q417" t="str">
        <f>IF(AND(VL[[#This Row],[Column3]]="60040-00", VL[[#This Row],[Amount]]&gt;0),"Exchange Loss",VLOOKUP(VL[[#This Row],[Column3]],'Code'!B:D,3,FALSE))</f>
        <v>Salary &amp; MPF</v>
      </c>
      <c r="R417" s="1">
        <f>VL[[#This Row],[Column6]]-VL[[#This Row],[Column7]]</f>
        <v>68000</v>
      </c>
      <c r="S417" s="1">
        <f>VLOOKUP(VL[[#This Row],[Column3]],'Code'!B:E,4,FALSE)</f>
        <v>0</v>
      </c>
    </row>
    <row r="418" spans="1:19" x14ac:dyDescent="0.25">
      <c r="A418">
        <v>45291</v>
      </c>
      <c r="B418" s="1" t="s">
        <v>578</v>
      </c>
      <c r="C418" s="1" t="s">
        <v>52</v>
      </c>
      <c r="D418" s="1" t="s">
        <v>31</v>
      </c>
      <c r="E418" s="1" t="s">
        <v>567</v>
      </c>
      <c r="F418">
        <v>68000</v>
      </c>
      <c r="I418" s="1" t="s">
        <v>0</v>
      </c>
      <c r="N418">
        <v>2023</v>
      </c>
      <c r="O418">
        <f>MONTH(VL[[#This Row],[Column1]])</f>
        <v>12</v>
      </c>
      <c r="P418" t="str">
        <f>IF(VL[[#This Row],[Account Name]]="Exchange Loss","Expense",VLOOKUP(VL[[#This Row],[Column3]],'Code'!B:D,2,FALSE))</f>
        <v>Expense</v>
      </c>
      <c r="Q418" t="str">
        <f>IF(AND(VL[[#This Row],[Column3]]="60040-00", VL[[#This Row],[Amount]]&gt;0),"Exchange Loss",VLOOKUP(VL[[#This Row],[Column3]],'Code'!B:D,3,FALSE))</f>
        <v>Salary &amp; MPF</v>
      </c>
      <c r="R418" s="1">
        <f>VL[[#This Row],[Column6]]-VL[[#This Row],[Column7]]</f>
        <v>68000</v>
      </c>
      <c r="S418" s="1">
        <f>VLOOKUP(VL[[#This Row],[Column3]],'Code'!B:E,4,FALSE)</f>
        <v>0</v>
      </c>
    </row>
    <row r="419" spans="1:19" x14ac:dyDescent="0.25">
      <c r="A419">
        <v>45046</v>
      </c>
      <c r="B419" s="1" t="s">
        <v>579</v>
      </c>
      <c r="C419" s="1" t="s">
        <v>20</v>
      </c>
      <c r="D419" s="1" t="s">
        <v>21</v>
      </c>
      <c r="E419" s="1" t="s">
        <v>202</v>
      </c>
      <c r="G419">
        <v>245.12</v>
      </c>
      <c r="I419" s="1" t="s">
        <v>0</v>
      </c>
      <c r="N419">
        <v>2023</v>
      </c>
      <c r="O419">
        <f>MONTH(VL[[#This Row],[Column1]])</f>
        <v>4</v>
      </c>
      <c r="P419" t="str">
        <f>IF(VL[[#This Row],[Account Name]]="Exchange Loss","Expense",VLOOKUP(VL[[#This Row],[Column3]],'Code'!B:D,2,FALSE))</f>
        <v>Income</v>
      </c>
      <c r="Q419" t="str">
        <f>IF(AND(VL[[#This Row],[Column3]]="60040-00", VL[[#This Row],[Amount]]&gt;0),"Exchange Loss",VLOOKUP(VL[[#This Row],[Column3]],'Code'!B:D,3,FALSE))</f>
        <v>Interest Income</v>
      </c>
      <c r="R419" s="1">
        <f>VL[[#This Row],[Column6]]-VL[[#This Row],[Column7]]</f>
        <v>-245.12</v>
      </c>
      <c r="S419" s="1" t="str">
        <f>VLOOKUP(VL[[#This Row],[Column3]],'Code'!B:E,4,FALSE)</f>
        <v>Out</v>
      </c>
    </row>
    <row r="420" spans="1:19" x14ac:dyDescent="0.25">
      <c r="A420">
        <v>44957</v>
      </c>
      <c r="B420" s="1" t="s">
        <v>580</v>
      </c>
      <c r="C420" s="1" t="s">
        <v>38</v>
      </c>
      <c r="D420" s="1" t="s">
        <v>39</v>
      </c>
      <c r="E420" s="1" t="s">
        <v>581</v>
      </c>
      <c r="F420">
        <v>5658.33</v>
      </c>
      <c r="I420" s="1" t="s">
        <v>0</v>
      </c>
      <c r="N420">
        <v>2023</v>
      </c>
      <c r="O420">
        <f>MONTH(VL[[#This Row],[Column1]])</f>
        <v>1</v>
      </c>
      <c r="P420" t="str">
        <f>IF(VL[[#This Row],[Account Name]]="Exchange Loss","Expense",VLOOKUP(VL[[#This Row],[Column3]],'Code'!B:D,2,FALSE))</f>
        <v>Expense</v>
      </c>
      <c r="Q420" t="str">
        <f>IF(AND(VL[[#This Row],[Column3]]="60040-00", VL[[#This Row],[Amount]]&gt;0),"Exchange Loss",VLOOKUP(VL[[#This Row],[Column3]],'Code'!B:D,3,FALSE))</f>
        <v>Audit Fee</v>
      </c>
      <c r="R420" s="1">
        <f>VL[[#This Row],[Column6]]-VL[[#This Row],[Column7]]</f>
        <v>5658.33</v>
      </c>
      <c r="S420" s="1">
        <f>VLOOKUP(VL[[#This Row],[Column3]],'Code'!B:E,4,FALSE)</f>
        <v>0</v>
      </c>
    </row>
    <row r="421" spans="1:19" x14ac:dyDescent="0.25">
      <c r="A421">
        <v>44985</v>
      </c>
      <c r="B421" s="1" t="s">
        <v>582</v>
      </c>
      <c r="C421" s="1" t="s">
        <v>38</v>
      </c>
      <c r="D421" s="1" t="s">
        <v>39</v>
      </c>
      <c r="E421" s="1" t="s">
        <v>581</v>
      </c>
      <c r="F421">
        <v>5658.33</v>
      </c>
      <c r="I421" s="1" t="s">
        <v>0</v>
      </c>
      <c r="N421">
        <v>2023</v>
      </c>
      <c r="O421">
        <f>MONTH(VL[[#This Row],[Column1]])</f>
        <v>2</v>
      </c>
      <c r="P421" t="str">
        <f>IF(VL[[#This Row],[Account Name]]="Exchange Loss","Expense",VLOOKUP(VL[[#This Row],[Column3]],'Code'!B:D,2,FALSE))</f>
        <v>Expense</v>
      </c>
      <c r="Q421" t="str">
        <f>IF(AND(VL[[#This Row],[Column3]]="60040-00", VL[[#This Row],[Amount]]&gt;0),"Exchange Loss",VLOOKUP(VL[[#This Row],[Column3]],'Code'!B:D,3,FALSE))</f>
        <v>Audit Fee</v>
      </c>
      <c r="R421" s="1">
        <f>VL[[#This Row],[Column6]]-VL[[#This Row],[Column7]]</f>
        <v>5658.33</v>
      </c>
      <c r="S421" s="1">
        <f>VLOOKUP(VL[[#This Row],[Column3]],'Code'!B:E,4,FALSE)</f>
        <v>0</v>
      </c>
    </row>
    <row r="422" spans="1:19" x14ac:dyDescent="0.25">
      <c r="A422">
        <v>45016</v>
      </c>
      <c r="B422" s="1" t="s">
        <v>583</v>
      </c>
      <c r="C422" s="1" t="s">
        <v>38</v>
      </c>
      <c r="D422" s="1" t="s">
        <v>39</v>
      </c>
      <c r="E422" s="1" t="s">
        <v>581</v>
      </c>
      <c r="F422">
        <v>5658.33</v>
      </c>
      <c r="I422" s="1" t="s">
        <v>0</v>
      </c>
      <c r="N422">
        <v>2023</v>
      </c>
      <c r="O422">
        <f>MONTH(VL[[#This Row],[Column1]])</f>
        <v>3</v>
      </c>
      <c r="P422" t="str">
        <f>IF(VL[[#This Row],[Account Name]]="Exchange Loss","Expense",VLOOKUP(VL[[#This Row],[Column3]],'Code'!B:D,2,FALSE))</f>
        <v>Expense</v>
      </c>
      <c r="Q422" t="str">
        <f>IF(AND(VL[[#This Row],[Column3]]="60040-00", VL[[#This Row],[Amount]]&gt;0),"Exchange Loss",VLOOKUP(VL[[#This Row],[Column3]],'Code'!B:D,3,FALSE))</f>
        <v>Audit Fee</v>
      </c>
      <c r="R422" s="1">
        <f>VL[[#This Row],[Column6]]-VL[[#This Row],[Column7]]</f>
        <v>5658.33</v>
      </c>
      <c r="S422" s="1">
        <f>VLOOKUP(VL[[#This Row],[Column3]],'Code'!B:E,4,FALSE)</f>
        <v>0</v>
      </c>
    </row>
    <row r="423" spans="1:19" x14ac:dyDescent="0.25">
      <c r="A423">
        <v>45045</v>
      </c>
      <c r="B423" s="1" t="s">
        <v>584</v>
      </c>
      <c r="C423" s="1" t="s">
        <v>38</v>
      </c>
      <c r="D423" s="1" t="s">
        <v>39</v>
      </c>
      <c r="E423" s="1" t="s">
        <v>581</v>
      </c>
      <c r="F423">
        <v>5658.33</v>
      </c>
      <c r="I423" s="1" t="s">
        <v>0</v>
      </c>
      <c r="N423">
        <v>2023</v>
      </c>
      <c r="O423">
        <f>MONTH(VL[[#This Row],[Column1]])</f>
        <v>4</v>
      </c>
      <c r="P423" t="str">
        <f>IF(VL[[#This Row],[Account Name]]="Exchange Loss","Expense",VLOOKUP(VL[[#This Row],[Column3]],'Code'!B:D,2,FALSE))</f>
        <v>Expense</v>
      </c>
      <c r="Q423" t="str">
        <f>IF(AND(VL[[#This Row],[Column3]]="60040-00", VL[[#This Row],[Amount]]&gt;0),"Exchange Loss",VLOOKUP(VL[[#This Row],[Column3]],'Code'!B:D,3,FALSE))</f>
        <v>Audit Fee</v>
      </c>
      <c r="R423" s="1">
        <f>VL[[#This Row],[Column6]]-VL[[#This Row],[Column7]]</f>
        <v>5658.33</v>
      </c>
      <c r="S423" s="1">
        <f>VLOOKUP(VL[[#This Row],[Column3]],'Code'!B:E,4,FALSE)</f>
        <v>0</v>
      </c>
    </row>
    <row r="424" spans="1:19" x14ac:dyDescent="0.25">
      <c r="A424">
        <v>45077</v>
      </c>
      <c r="B424" s="1" t="s">
        <v>585</v>
      </c>
      <c r="C424" s="1" t="s">
        <v>38</v>
      </c>
      <c r="D424" s="1" t="s">
        <v>39</v>
      </c>
      <c r="E424" s="1" t="s">
        <v>581</v>
      </c>
      <c r="F424">
        <v>5658.33</v>
      </c>
      <c r="I424" s="1" t="s">
        <v>0</v>
      </c>
      <c r="N424">
        <v>2023</v>
      </c>
      <c r="O424">
        <f>MONTH(VL[[#This Row],[Column1]])</f>
        <v>5</v>
      </c>
      <c r="P424" t="str">
        <f>IF(VL[[#This Row],[Account Name]]="Exchange Loss","Expense",VLOOKUP(VL[[#This Row],[Column3]],'Code'!B:D,2,FALSE))</f>
        <v>Expense</v>
      </c>
      <c r="Q424" t="str">
        <f>IF(AND(VL[[#This Row],[Column3]]="60040-00", VL[[#This Row],[Amount]]&gt;0),"Exchange Loss",VLOOKUP(VL[[#This Row],[Column3]],'Code'!B:D,3,FALSE))</f>
        <v>Audit Fee</v>
      </c>
      <c r="R424" s="1">
        <f>VL[[#This Row],[Column6]]-VL[[#This Row],[Column7]]</f>
        <v>5658.33</v>
      </c>
      <c r="S424" s="1">
        <f>VLOOKUP(VL[[#This Row],[Column3]],'Code'!B:E,4,FALSE)</f>
        <v>0</v>
      </c>
    </row>
    <row r="425" spans="1:19" x14ac:dyDescent="0.25">
      <c r="A425">
        <v>45107</v>
      </c>
      <c r="B425" s="1" t="s">
        <v>586</v>
      </c>
      <c r="C425" s="1" t="s">
        <v>38</v>
      </c>
      <c r="D425" s="1" t="s">
        <v>39</v>
      </c>
      <c r="E425" s="1" t="s">
        <v>581</v>
      </c>
      <c r="F425">
        <v>5658.33</v>
      </c>
      <c r="I425" s="1" t="s">
        <v>0</v>
      </c>
      <c r="N425">
        <v>2023</v>
      </c>
      <c r="O425">
        <f>MONTH(VL[[#This Row],[Column1]])</f>
        <v>6</v>
      </c>
      <c r="P425" t="str">
        <f>IF(VL[[#This Row],[Account Name]]="Exchange Loss","Expense",VLOOKUP(VL[[#This Row],[Column3]],'Code'!B:D,2,FALSE))</f>
        <v>Expense</v>
      </c>
      <c r="Q425" t="str">
        <f>IF(AND(VL[[#This Row],[Column3]]="60040-00", VL[[#This Row],[Amount]]&gt;0),"Exchange Loss",VLOOKUP(VL[[#This Row],[Column3]],'Code'!B:D,3,FALSE))</f>
        <v>Audit Fee</v>
      </c>
      <c r="R425" s="1">
        <f>VL[[#This Row],[Column6]]-VL[[#This Row],[Column7]]</f>
        <v>5658.33</v>
      </c>
      <c r="S425" s="1">
        <f>VLOOKUP(VL[[#This Row],[Column3]],'Code'!B:E,4,FALSE)</f>
        <v>0</v>
      </c>
    </row>
    <row r="426" spans="1:19" x14ac:dyDescent="0.25">
      <c r="A426">
        <v>45138</v>
      </c>
      <c r="B426" s="1" t="s">
        <v>587</v>
      </c>
      <c r="C426" s="1" t="s">
        <v>38</v>
      </c>
      <c r="D426" s="1" t="s">
        <v>39</v>
      </c>
      <c r="E426" s="1" t="s">
        <v>581</v>
      </c>
      <c r="F426">
        <v>5658.33</v>
      </c>
      <c r="I426" s="1" t="s">
        <v>0</v>
      </c>
      <c r="N426">
        <v>2023</v>
      </c>
      <c r="O426">
        <f>MONTH(VL[[#This Row],[Column1]])</f>
        <v>7</v>
      </c>
      <c r="P426" t="str">
        <f>IF(VL[[#This Row],[Account Name]]="Exchange Loss","Expense",VLOOKUP(VL[[#This Row],[Column3]],'Code'!B:D,2,FALSE))</f>
        <v>Expense</v>
      </c>
      <c r="Q426" t="str">
        <f>IF(AND(VL[[#This Row],[Column3]]="60040-00", VL[[#This Row],[Amount]]&gt;0),"Exchange Loss",VLOOKUP(VL[[#This Row],[Column3]],'Code'!B:D,3,FALSE))</f>
        <v>Audit Fee</v>
      </c>
      <c r="R426" s="1">
        <f>VL[[#This Row],[Column6]]-VL[[#This Row],[Column7]]</f>
        <v>5658.33</v>
      </c>
      <c r="S426" s="1">
        <f>VLOOKUP(VL[[#This Row],[Column3]],'Code'!B:E,4,FALSE)</f>
        <v>0</v>
      </c>
    </row>
    <row r="427" spans="1:19" x14ac:dyDescent="0.25">
      <c r="A427">
        <v>45169</v>
      </c>
      <c r="B427" s="1" t="s">
        <v>588</v>
      </c>
      <c r="C427" s="1" t="s">
        <v>38</v>
      </c>
      <c r="D427" s="1" t="s">
        <v>39</v>
      </c>
      <c r="E427" s="1" t="s">
        <v>581</v>
      </c>
      <c r="F427">
        <v>5658.33</v>
      </c>
      <c r="I427" s="1" t="s">
        <v>0</v>
      </c>
      <c r="N427">
        <v>2023</v>
      </c>
      <c r="O427">
        <f>MONTH(VL[[#This Row],[Column1]])</f>
        <v>8</v>
      </c>
      <c r="P427" t="str">
        <f>IF(VL[[#This Row],[Account Name]]="Exchange Loss","Expense",VLOOKUP(VL[[#This Row],[Column3]],'Code'!B:D,2,FALSE))</f>
        <v>Expense</v>
      </c>
      <c r="Q427" t="str">
        <f>IF(AND(VL[[#This Row],[Column3]]="60040-00", VL[[#This Row],[Amount]]&gt;0),"Exchange Loss",VLOOKUP(VL[[#This Row],[Column3]],'Code'!B:D,3,FALSE))</f>
        <v>Audit Fee</v>
      </c>
      <c r="R427" s="1">
        <f>VL[[#This Row],[Column6]]-VL[[#This Row],[Column7]]</f>
        <v>5658.33</v>
      </c>
      <c r="S427" s="1">
        <f>VLOOKUP(VL[[#This Row],[Column3]],'Code'!B:E,4,FALSE)</f>
        <v>0</v>
      </c>
    </row>
    <row r="428" spans="1:19" x14ac:dyDescent="0.25">
      <c r="A428">
        <v>45199</v>
      </c>
      <c r="B428" s="1" t="s">
        <v>589</v>
      </c>
      <c r="C428" s="1" t="s">
        <v>38</v>
      </c>
      <c r="D428" s="1" t="s">
        <v>39</v>
      </c>
      <c r="E428" s="1" t="s">
        <v>581</v>
      </c>
      <c r="F428">
        <v>5658.33</v>
      </c>
      <c r="I428" s="1" t="s">
        <v>0</v>
      </c>
      <c r="N428">
        <v>2023</v>
      </c>
      <c r="O428">
        <f>MONTH(VL[[#This Row],[Column1]])</f>
        <v>9</v>
      </c>
      <c r="P428" t="str">
        <f>IF(VL[[#This Row],[Account Name]]="Exchange Loss","Expense",VLOOKUP(VL[[#This Row],[Column3]],'Code'!B:D,2,FALSE))</f>
        <v>Expense</v>
      </c>
      <c r="Q428" t="str">
        <f>IF(AND(VL[[#This Row],[Column3]]="60040-00", VL[[#This Row],[Amount]]&gt;0),"Exchange Loss",VLOOKUP(VL[[#This Row],[Column3]],'Code'!B:D,3,FALSE))</f>
        <v>Audit Fee</v>
      </c>
      <c r="R428" s="1">
        <f>VL[[#This Row],[Column6]]-VL[[#This Row],[Column7]]</f>
        <v>5658.33</v>
      </c>
      <c r="S428" s="1">
        <f>VLOOKUP(VL[[#This Row],[Column3]],'Code'!B:E,4,FALSE)</f>
        <v>0</v>
      </c>
    </row>
    <row r="429" spans="1:19" x14ac:dyDescent="0.25">
      <c r="A429">
        <v>45230</v>
      </c>
      <c r="B429" s="1" t="s">
        <v>590</v>
      </c>
      <c r="C429" s="1" t="s">
        <v>38</v>
      </c>
      <c r="D429" s="1" t="s">
        <v>39</v>
      </c>
      <c r="E429" s="1" t="s">
        <v>581</v>
      </c>
      <c r="F429">
        <v>5658.33</v>
      </c>
      <c r="I429" s="1" t="s">
        <v>0</v>
      </c>
      <c r="N429">
        <v>2023</v>
      </c>
      <c r="O429">
        <f>MONTH(VL[[#This Row],[Column1]])</f>
        <v>10</v>
      </c>
      <c r="P429" t="str">
        <f>IF(VL[[#This Row],[Account Name]]="Exchange Loss","Expense",VLOOKUP(VL[[#This Row],[Column3]],'Code'!B:D,2,FALSE))</f>
        <v>Expense</v>
      </c>
      <c r="Q429" t="str">
        <f>IF(AND(VL[[#This Row],[Column3]]="60040-00", VL[[#This Row],[Amount]]&gt;0),"Exchange Loss",VLOOKUP(VL[[#This Row],[Column3]],'Code'!B:D,3,FALSE))</f>
        <v>Audit Fee</v>
      </c>
      <c r="R429" s="1">
        <f>VL[[#This Row],[Column6]]-VL[[#This Row],[Column7]]</f>
        <v>5658.33</v>
      </c>
      <c r="S429" s="1">
        <f>VLOOKUP(VL[[#This Row],[Column3]],'Code'!B:E,4,FALSE)</f>
        <v>0</v>
      </c>
    </row>
    <row r="430" spans="1:19" x14ac:dyDescent="0.25">
      <c r="A430">
        <v>45260</v>
      </c>
      <c r="B430" s="1" t="s">
        <v>591</v>
      </c>
      <c r="C430" s="1" t="s">
        <v>38</v>
      </c>
      <c r="D430" s="1" t="s">
        <v>39</v>
      </c>
      <c r="E430" s="1" t="s">
        <v>581</v>
      </c>
      <c r="F430">
        <v>5658.33</v>
      </c>
      <c r="I430" s="1" t="s">
        <v>0</v>
      </c>
      <c r="N430">
        <v>2023</v>
      </c>
      <c r="O430">
        <f>MONTH(VL[[#This Row],[Column1]])</f>
        <v>11</v>
      </c>
      <c r="P430" t="str">
        <f>IF(VL[[#This Row],[Account Name]]="Exchange Loss","Expense",VLOOKUP(VL[[#This Row],[Column3]],'Code'!B:D,2,FALSE))</f>
        <v>Expense</v>
      </c>
      <c r="Q430" t="str">
        <f>IF(AND(VL[[#This Row],[Column3]]="60040-00", VL[[#This Row],[Amount]]&gt;0),"Exchange Loss",VLOOKUP(VL[[#This Row],[Column3]],'Code'!B:D,3,FALSE))</f>
        <v>Audit Fee</v>
      </c>
      <c r="R430" s="1">
        <f>VL[[#This Row],[Column6]]-VL[[#This Row],[Column7]]</f>
        <v>5658.33</v>
      </c>
      <c r="S430" s="1">
        <f>VLOOKUP(VL[[#This Row],[Column3]],'Code'!B:E,4,FALSE)</f>
        <v>0</v>
      </c>
    </row>
    <row r="431" spans="1:19" x14ac:dyDescent="0.25">
      <c r="A431">
        <v>45290</v>
      </c>
      <c r="B431" s="1" t="s">
        <v>592</v>
      </c>
      <c r="C431" s="1" t="s">
        <v>38</v>
      </c>
      <c r="D431" s="1" t="s">
        <v>39</v>
      </c>
      <c r="E431" s="1" t="s">
        <v>581</v>
      </c>
      <c r="F431">
        <v>5658.37</v>
      </c>
      <c r="I431" s="1" t="s">
        <v>0</v>
      </c>
      <c r="N431">
        <v>2023</v>
      </c>
      <c r="O431">
        <f>MONTH(VL[[#This Row],[Column1]])</f>
        <v>12</v>
      </c>
      <c r="P431" t="str">
        <f>IF(VL[[#This Row],[Account Name]]="Exchange Loss","Expense",VLOOKUP(VL[[#This Row],[Column3]],'Code'!B:D,2,FALSE))</f>
        <v>Expense</v>
      </c>
      <c r="Q431" t="str">
        <f>IF(AND(VL[[#This Row],[Column3]]="60040-00", VL[[#This Row],[Amount]]&gt;0),"Exchange Loss",VLOOKUP(VL[[#This Row],[Column3]],'Code'!B:D,3,FALSE))</f>
        <v>Audit Fee</v>
      </c>
      <c r="R431" s="1">
        <f>VL[[#This Row],[Column6]]-VL[[#This Row],[Column7]]</f>
        <v>5658.37</v>
      </c>
      <c r="S431" s="1">
        <f>VLOOKUP(VL[[#This Row],[Column3]],'Code'!B:E,4,FALSE)</f>
        <v>0</v>
      </c>
    </row>
    <row r="432" spans="1:19" x14ac:dyDescent="0.25">
      <c r="A432">
        <v>45070</v>
      </c>
      <c r="B432" s="1" t="s">
        <v>593</v>
      </c>
      <c r="C432" s="1" t="s">
        <v>30</v>
      </c>
      <c r="D432" s="1" t="s">
        <v>3391</v>
      </c>
      <c r="E432" s="1" t="s">
        <v>594</v>
      </c>
      <c r="F432">
        <v>229</v>
      </c>
      <c r="I432" s="1" t="s">
        <v>0</v>
      </c>
      <c r="N432">
        <v>2023</v>
      </c>
      <c r="O432">
        <f>MONTH(VL[[#This Row],[Column1]])</f>
        <v>5</v>
      </c>
      <c r="P432" t="str">
        <f>IF(VL[[#This Row],[Account Name]]="Exchange Loss","Expense",VLOOKUP(VL[[#This Row],[Column3]],'Code'!B:D,2,FALSE))</f>
        <v>Expense</v>
      </c>
      <c r="Q432" t="str">
        <f>IF(AND(VL[[#This Row],[Column3]]="60040-00", VL[[#This Row],[Amount]]&gt;0),"Exchange Loss",VLOOKUP(VL[[#This Row],[Column3]],'Code'!B:D,3,FALSE))</f>
        <v>Sundry Expense</v>
      </c>
      <c r="R432" s="1">
        <f>VL[[#This Row],[Column6]]-VL[[#This Row],[Column7]]</f>
        <v>229</v>
      </c>
      <c r="S432" s="1">
        <f>VLOOKUP(VL[[#This Row],[Column3]],'Code'!B:E,4,FALSE)</f>
        <v>0</v>
      </c>
    </row>
    <row r="433" spans="1:19" x14ac:dyDescent="0.25">
      <c r="A433">
        <v>45057</v>
      </c>
      <c r="B433" s="1" t="s">
        <v>595</v>
      </c>
      <c r="C433" s="1" t="s">
        <v>5</v>
      </c>
      <c r="D433" s="1" t="s">
        <v>3385</v>
      </c>
      <c r="E433" s="1" t="s">
        <v>3498</v>
      </c>
      <c r="F433">
        <v>98.12</v>
      </c>
      <c r="I433" s="1" t="s">
        <v>0</v>
      </c>
      <c r="N433">
        <v>2023</v>
      </c>
      <c r="O433">
        <f>MONTH(VL[[#This Row],[Column1]])</f>
        <v>5</v>
      </c>
      <c r="P433" t="str">
        <f>IF(VL[[#This Row],[Account Name]]="Exchange Loss","Expense",VLOOKUP(VL[[#This Row],[Column3]],'Code'!B:D,2,FALSE))</f>
        <v>Expense</v>
      </c>
      <c r="Q433" t="str">
        <f>IF(AND(VL[[#This Row],[Column3]]="60040-00", VL[[#This Row],[Amount]]&gt;0),"Exchange Loss",VLOOKUP(VL[[#This Row],[Column3]],'Code'!B:D,3,FALSE))</f>
        <v>Bank Charge</v>
      </c>
      <c r="R433" s="1">
        <f>VL[[#This Row],[Column6]]-VL[[#This Row],[Column7]]</f>
        <v>98.12</v>
      </c>
      <c r="S433" s="1">
        <f>VLOOKUP(VL[[#This Row],[Column3]],'Code'!B:E,4,FALSE)</f>
        <v>0</v>
      </c>
    </row>
    <row r="434" spans="1:19" x14ac:dyDescent="0.25">
      <c r="A434">
        <v>45057</v>
      </c>
      <c r="B434" s="1" t="s">
        <v>595</v>
      </c>
      <c r="C434" s="1" t="s">
        <v>4</v>
      </c>
      <c r="D434" s="1" t="s">
        <v>3381</v>
      </c>
      <c r="E434" s="1" t="s">
        <v>3499</v>
      </c>
      <c r="F434">
        <v>2007.55</v>
      </c>
      <c r="I434" s="1" t="s">
        <v>0</v>
      </c>
      <c r="N434">
        <v>2023</v>
      </c>
      <c r="O434">
        <f>MONTH(VL[[#This Row],[Column1]])</f>
        <v>5</v>
      </c>
      <c r="P434" t="str">
        <f>IF(VL[[#This Row],[Account Name]]="Exchange Loss","Expense",VLOOKUP(VL[[#This Row],[Column3]],'Code'!B:D,2,FALSE))</f>
        <v>Expense</v>
      </c>
      <c r="Q434" t="str">
        <f>IF(AND(VL[[#This Row],[Column3]]="60040-00", VL[[#This Row],[Amount]]&gt;0),"Exchange Loss",VLOOKUP(VL[[#This Row],[Column3]],'Code'!B:D,3,FALSE))</f>
        <v>Tax Expense</v>
      </c>
      <c r="R434" s="1">
        <f>VL[[#This Row],[Column6]]-VL[[#This Row],[Column7]]</f>
        <v>2007.55</v>
      </c>
      <c r="S434" s="1" t="str">
        <f>VLOOKUP(VL[[#This Row],[Column3]],'Code'!B:E,4,FALSE)</f>
        <v>Out</v>
      </c>
    </row>
    <row r="435" spans="1:19" x14ac:dyDescent="0.25">
      <c r="A435">
        <v>45057</v>
      </c>
      <c r="B435" s="1" t="s">
        <v>595</v>
      </c>
      <c r="C435" s="1" t="s">
        <v>6</v>
      </c>
      <c r="D435" s="1" t="s">
        <v>3383</v>
      </c>
      <c r="E435" s="1" t="s">
        <v>3500</v>
      </c>
      <c r="F435">
        <v>0.01</v>
      </c>
      <c r="I435" s="1" t="s">
        <v>0</v>
      </c>
      <c r="N435">
        <v>2023</v>
      </c>
      <c r="O435">
        <f>MONTH(VL[[#This Row],[Column1]])</f>
        <v>5</v>
      </c>
      <c r="P435" t="str">
        <f>IF(VL[[#This Row],[Account Name]]="Exchange Loss","Expense",VLOOKUP(VL[[#This Row],[Column3]],'Code'!B:D,2,FALSE))</f>
        <v>Expense</v>
      </c>
      <c r="Q435" t="str">
        <f>IF(AND(VL[[#This Row],[Column3]]="60040-00", VL[[#This Row],[Amount]]&gt;0),"Exchange Loss",VLOOKUP(VL[[#This Row],[Column3]],'Code'!B:D,3,FALSE))</f>
        <v>Exchange Loss</v>
      </c>
      <c r="R435" s="1">
        <f>VL[[#This Row],[Column6]]-VL[[#This Row],[Column7]]</f>
        <v>0.01</v>
      </c>
      <c r="S435" s="1" t="str">
        <f>VLOOKUP(VL[[#This Row],[Column3]],'Code'!B:E,4,FALSE)</f>
        <v>Out</v>
      </c>
    </row>
    <row r="436" spans="1:19" x14ac:dyDescent="0.25">
      <c r="A436">
        <v>45058</v>
      </c>
      <c r="B436" s="1" t="s">
        <v>596</v>
      </c>
      <c r="C436" s="1" t="s">
        <v>5</v>
      </c>
      <c r="D436" s="1" t="s">
        <v>3385</v>
      </c>
      <c r="E436" s="1" t="s">
        <v>3501</v>
      </c>
      <c r="F436">
        <v>49.67</v>
      </c>
      <c r="I436" s="1" t="s">
        <v>0</v>
      </c>
      <c r="N436">
        <v>2023</v>
      </c>
      <c r="O436">
        <f>MONTH(VL[[#This Row],[Column1]])</f>
        <v>5</v>
      </c>
      <c r="P436" t="str">
        <f>IF(VL[[#This Row],[Account Name]]="Exchange Loss","Expense",VLOOKUP(VL[[#This Row],[Column3]],'Code'!B:D,2,FALSE))</f>
        <v>Expense</v>
      </c>
      <c r="Q436" t="str">
        <f>IF(AND(VL[[#This Row],[Column3]]="60040-00", VL[[#This Row],[Amount]]&gt;0),"Exchange Loss",VLOOKUP(VL[[#This Row],[Column3]],'Code'!B:D,3,FALSE))</f>
        <v>Bank Charge</v>
      </c>
      <c r="R436" s="1">
        <f>VL[[#This Row],[Column6]]-VL[[#This Row],[Column7]]</f>
        <v>49.67</v>
      </c>
      <c r="S436" s="1">
        <f>VLOOKUP(VL[[#This Row],[Column3]],'Code'!B:E,4,FALSE)</f>
        <v>0</v>
      </c>
    </row>
    <row r="437" spans="1:19" x14ac:dyDescent="0.25">
      <c r="A437">
        <v>45058</v>
      </c>
      <c r="B437" s="1" t="s">
        <v>596</v>
      </c>
      <c r="C437" s="1" t="s">
        <v>4</v>
      </c>
      <c r="D437" s="1" t="s">
        <v>3381</v>
      </c>
      <c r="E437" s="1" t="s">
        <v>3502</v>
      </c>
      <c r="F437">
        <v>2301.36</v>
      </c>
      <c r="I437" s="1" t="s">
        <v>0</v>
      </c>
      <c r="N437">
        <v>2023</v>
      </c>
      <c r="O437">
        <f>MONTH(VL[[#This Row],[Column1]])</f>
        <v>5</v>
      </c>
      <c r="P437" t="str">
        <f>IF(VL[[#This Row],[Account Name]]="Exchange Loss","Expense",VLOOKUP(VL[[#This Row],[Column3]],'Code'!B:D,2,FALSE))</f>
        <v>Expense</v>
      </c>
      <c r="Q437" t="str">
        <f>IF(AND(VL[[#This Row],[Column3]]="60040-00", VL[[#This Row],[Amount]]&gt;0),"Exchange Loss",VLOOKUP(VL[[#This Row],[Column3]],'Code'!B:D,3,FALSE))</f>
        <v>Tax Expense</v>
      </c>
      <c r="R437" s="1">
        <f>VL[[#This Row],[Column6]]-VL[[#This Row],[Column7]]</f>
        <v>2301.36</v>
      </c>
      <c r="S437" s="1" t="str">
        <f>VLOOKUP(VL[[#This Row],[Column3]],'Code'!B:E,4,FALSE)</f>
        <v>Out</v>
      </c>
    </row>
    <row r="438" spans="1:19" x14ac:dyDescent="0.25">
      <c r="A438">
        <v>45058</v>
      </c>
      <c r="B438" s="1" t="s">
        <v>596</v>
      </c>
      <c r="C438" s="1" t="s">
        <v>6</v>
      </c>
      <c r="D438" s="1" t="s">
        <v>3383</v>
      </c>
      <c r="E438" s="1" t="s">
        <v>3503</v>
      </c>
      <c r="F438">
        <v>156</v>
      </c>
      <c r="I438" s="1" t="s">
        <v>0</v>
      </c>
      <c r="N438">
        <v>2023</v>
      </c>
      <c r="O438">
        <f>MONTH(VL[[#This Row],[Column1]])</f>
        <v>5</v>
      </c>
      <c r="P438" t="str">
        <f>IF(VL[[#This Row],[Account Name]]="Exchange Loss","Expense",VLOOKUP(VL[[#This Row],[Column3]],'Code'!B:D,2,FALSE))</f>
        <v>Expense</v>
      </c>
      <c r="Q438" t="str">
        <f>IF(AND(VL[[#This Row],[Column3]]="60040-00", VL[[#This Row],[Amount]]&gt;0),"Exchange Loss",VLOOKUP(VL[[#This Row],[Column3]],'Code'!B:D,3,FALSE))</f>
        <v>Exchange Loss</v>
      </c>
      <c r="R438" s="1">
        <f>VL[[#This Row],[Column6]]-VL[[#This Row],[Column7]]</f>
        <v>156</v>
      </c>
      <c r="S438" s="1" t="str">
        <f>VLOOKUP(VL[[#This Row],[Column3]],'Code'!B:E,4,FALSE)</f>
        <v>Out</v>
      </c>
    </row>
    <row r="439" spans="1:19" x14ac:dyDescent="0.25">
      <c r="A439">
        <v>45064</v>
      </c>
      <c r="B439" s="1" t="s">
        <v>597</v>
      </c>
      <c r="C439" s="1" t="s">
        <v>5</v>
      </c>
      <c r="D439" s="1" t="s">
        <v>3385</v>
      </c>
      <c r="E439" s="1" t="s">
        <v>3504</v>
      </c>
      <c r="F439">
        <v>62.12</v>
      </c>
      <c r="I439" s="1" t="s">
        <v>0</v>
      </c>
      <c r="N439">
        <v>2023</v>
      </c>
      <c r="O439">
        <f>MONTH(VL[[#This Row],[Column1]])</f>
        <v>5</v>
      </c>
      <c r="P439" t="str">
        <f>IF(VL[[#This Row],[Account Name]]="Exchange Loss","Expense",VLOOKUP(VL[[#This Row],[Column3]],'Code'!B:D,2,FALSE))</f>
        <v>Expense</v>
      </c>
      <c r="Q439" t="str">
        <f>IF(AND(VL[[#This Row],[Column3]]="60040-00", VL[[#This Row],[Amount]]&gt;0),"Exchange Loss",VLOOKUP(VL[[#This Row],[Column3]],'Code'!B:D,3,FALSE))</f>
        <v>Bank Charge</v>
      </c>
      <c r="R439" s="1">
        <f>VL[[#This Row],[Column6]]-VL[[#This Row],[Column7]]</f>
        <v>62.12</v>
      </c>
      <c r="S439" s="1">
        <f>VLOOKUP(VL[[#This Row],[Column3]],'Code'!B:E,4,FALSE)</f>
        <v>0</v>
      </c>
    </row>
    <row r="440" spans="1:19" x14ac:dyDescent="0.25">
      <c r="A440">
        <v>45064</v>
      </c>
      <c r="B440" s="1" t="s">
        <v>597</v>
      </c>
      <c r="C440" s="1" t="s">
        <v>46</v>
      </c>
      <c r="D440" s="1" t="s">
        <v>148</v>
      </c>
      <c r="E440" s="1" t="s">
        <v>598</v>
      </c>
      <c r="F440">
        <v>5841.19</v>
      </c>
      <c r="I440" s="1" t="s">
        <v>0</v>
      </c>
      <c r="N440">
        <v>2023</v>
      </c>
      <c r="O440">
        <f>MONTH(VL[[#This Row],[Column1]])</f>
        <v>5</v>
      </c>
      <c r="P440" t="str">
        <f>IF(VL[[#This Row],[Account Name]]="Exchange Loss","Expense",VLOOKUP(VL[[#This Row],[Column3]],'Code'!B:D,2,FALSE))</f>
        <v>Expense</v>
      </c>
      <c r="Q440" t="str">
        <f>IF(AND(VL[[#This Row],[Column3]]="60040-00", VL[[#This Row],[Amount]]&gt;0),"Exchange Loss",VLOOKUP(VL[[#This Row],[Column3]],'Code'!B:D,3,FALSE))</f>
        <v>Tax Expense</v>
      </c>
      <c r="R440" s="1">
        <f>VL[[#This Row],[Column6]]-VL[[#This Row],[Column7]]</f>
        <v>5841.19</v>
      </c>
      <c r="S440" s="1" t="str">
        <f>VLOOKUP(VL[[#This Row],[Column3]],'Code'!B:E,4,FALSE)</f>
        <v>Out</v>
      </c>
    </row>
    <row r="441" spans="1:19" x14ac:dyDescent="0.25">
      <c r="A441">
        <v>45064</v>
      </c>
      <c r="B441" s="1" t="s">
        <v>597</v>
      </c>
      <c r="C441" s="1" t="s">
        <v>6</v>
      </c>
      <c r="D441" s="1" t="s">
        <v>3383</v>
      </c>
      <c r="E441" s="1" t="s">
        <v>3505</v>
      </c>
      <c r="F441">
        <v>0.02</v>
      </c>
      <c r="I441" s="1" t="s">
        <v>0</v>
      </c>
      <c r="N441">
        <v>2023</v>
      </c>
      <c r="O441">
        <f>MONTH(VL[[#This Row],[Column1]])</f>
        <v>5</v>
      </c>
      <c r="P441" t="str">
        <f>IF(VL[[#This Row],[Account Name]]="Exchange Loss","Expense",VLOOKUP(VL[[#This Row],[Column3]],'Code'!B:D,2,FALSE))</f>
        <v>Expense</v>
      </c>
      <c r="Q441" t="str">
        <f>IF(AND(VL[[#This Row],[Column3]]="60040-00", VL[[#This Row],[Amount]]&gt;0),"Exchange Loss",VLOOKUP(VL[[#This Row],[Column3]],'Code'!B:D,3,FALSE))</f>
        <v>Exchange Loss</v>
      </c>
      <c r="R441" s="1">
        <f>VL[[#This Row],[Column6]]-VL[[#This Row],[Column7]]</f>
        <v>0.02</v>
      </c>
      <c r="S441" s="1" t="str">
        <f>VLOOKUP(VL[[#This Row],[Column3]],'Code'!B:E,4,FALSE)</f>
        <v>Out</v>
      </c>
    </row>
    <row r="442" spans="1:19" x14ac:dyDescent="0.25">
      <c r="A442">
        <v>45071</v>
      </c>
      <c r="B442" s="1" t="s">
        <v>599</v>
      </c>
      <c r="C442" s="1" t="s">
        <v>45</v>
      </c>
      <c r="D442" s="1" t="s">
        <v>128</v>
      </c>
      <c r="E442" s="1" t="s">
        <v>129</v>
      </c>
      <c r="F442">
        <v>925000</v>
      </c>
      <c r="I442" s="1" t="s">
        <v>0</v>
      </c>
      <c r="N442">
        <v>2023</v>
      </c>
      <c r="O442">
        <f>MONTH(VL[[#This Row],[Column1]])</f>
        <v>5</v>
      </c>
      <c r="P442" t="str">
        <f>IF(VL[[#This Row],[Account Name]]="Exchange Loss","Expense",VLOOKUP(VL[[#This Row],[Column3]],'Code'!B:D,2,FALSE))</f>
        <v>Expense</v>
      </c>
      <c r="Q442" t="str">
        <f>IF(AND(VL[[#This Row],[Column3]]="60040-00", VL[[#This Row],[Amount]]&gt;0),"Exchange Loss",VLOOKUP(VL[[#This Row],[Column3]],'Code'!B:D,3,FALSE))</f>
        <v>Sub-contract Fee</v>
      </c>
      <c r="R442" s="1">
        <f>VL[[#This Row],[Column6]]-VL[[#This Row],[Column7]]</f>
        <v>925000</v>
      </c>
      <c r="S442" s="1">
        <f>VLOOKUP(VL[[#This Row],[Column3]],'Code'!B:E,4,FALSE)</f>
        <v>0</v>
      </c>
    </row>
    <row r="443" spans="1:19" x14ac:dyDescent="0.25">
      <c r="A443">
        <v>45071</v>
      </c>
      <c r="B443" s="1" t="s">
        <v>599</v>
      </c>
      <c r="C443" s="1" t="s">
        <v>5</v>
      </c>
      <c r="D443" s="1" t="s">
        <v>3385</v>
      </c>
      <c r="E443" s="1" t="s">
        <v>129</v>
      </c>
      <c r="F443">
        <v>240</v>
      </c>
      <c r="I443" s="1" t="s">
        <v>0</v>
      </c>
      <c r="N443">
        <v>2023</v>
      </c>
      <c r="O443">
        <f>MONTH(VL[[#This Row],[Column1]])</f>
        <v>5</v>
      </c>
      <c r="P443" t="str">
        <f>IF(VL[[#This Row],[Account Name]]="Exchange Loss","Expense",VLOOKUP(VL[[#This Row],[Column3]],'Code'!B:D,2,FALSE))</f>
        <v>Expense</v>
      </c>
      <c r="Q443" t="str">
        <f>IF(AND(VL[[#This Row],[Column3]]="60040-00", VL[[#This Row],[Amount]]&gt;0),"Exchange Loss",VLOOKUP(VL[[#This Row],[Column3]],'Code'!B:D,3,FALSE))</f>
        <v>Bank Charge</v>
      </c>
      <c r="R443" s="1">
        <f>VL[[#This Row],[Column6]]-VL[[#This Row],[Column7]]</f>
        <v>240</v>
      </c>
      <c r="S443" s="1">
        <f>VLOOKUP(VL[[#This Row],[Column3]],'Code'!B:E,4,FALSE)</f>
        <v>0</v>
      </c>
    </row>
    <row r="444" spans="1:19" x14ac:dyDescent="0.25">
      <c r="A444">
        <v>45064</v>
      </c>
      <c r="B444" s="1" t="s">
        <v>600</v>
      </c>
      <c r="C444" s="1" t="s">
        <v>5</v>
      </c>
      <c r="D444" s="1" t="s">
        <v>3385</v>
      </c>
      <c r="E444" s="1" t="s">
        <v>3506</v>
      </c>
      <c r="F444">
        <v>219.1</v>
      </c>
      <c r="I444" s="1" t="s">
        <v>0</v>
      </c>
      <c r="N444">
        <v>2023</v>
      </c>
      <c r="O444">
        <f>MONTH(VL[[#This Row],[Column1]])</f>
        <v>5</v>
      </c>
      <c r="P444" t="str">
        <f>IF(VL[[#This Row],[Account Name]]="Exchange Loss","Expense",VLOOKUP(VL[[#This Row],[Column3]],'Code'!B:D,2,FALSE))</f>
        <v>Expense</v>
      </c>
      <c r="Q444" t="str">
        <f>IF(AND(VL[[#This Row],[Column3]]="60040-00", VL[[#This Row],[Amount]]&gt;0),"Exchange Loss",VLOOKUP(VL[[#This Row],[Column3]],'Code'!B:D,3,FALSE))</f>
        <v>Bank Charge</v>
      </c>
      <c r="R444" s="1">
        <f>VL[[#This Row],[Column6]]-VL[[#This Row],[Column7]]</f>
        <v>219.1</v>
      </c>
      <c r="S444" s="1">
        <f>VLOOKUP(VL[[#This Row],[Column3]],'Code'!B:E,4,FALSE)</f>
        <v>0</v>
      </c>
    </row>
    <row r="445" spans="1:19" x14ac:dyDescent="0.25">
      <c r="A445">
        <v>45064</v>
      </c>
      <c r="B445" s="1" t="s">
        <v>600</v>
      </c>
      <c r="C445" s="1" t="s">
        <v>46</v>
      </c>
      <c r="D445" s="1" t="s">
        <v>148</v>
      </c>
      <c r="E445" s="1" t="s">
        <v>601</v>
      </c>
      <c r="F445">
        <v>8087.86</v>
      </c>
      <c r="I445" s="1" t="s">
        <v>0</v>
      </c>
      <c r="N445">
        <v>2023</v>
      </c>
      <c r="O445">
        <f>MONTH(VL[[#This Row],[Column1]])</f>
        <v>5</v>
      </c>
      <c r="P445" t="str">
        <f>IF(VL[[#This Row],[Account Name]]="Exchange Loss","Expense",VLOOKUP(VL[[#This Row],[Column3]],'Code'!B:D,2,FALSE))</f>
        <v>Expense</v>
      </c>
      <c r="Q445" t="str">
        <f>IF(AND(VL[[#This Row],[Column3]]="60040-00", VL[[#This Row],[Amount]]&gt;0),"Exchange Loss",VLOOKUP(VL[[#This Row],[Column3]],'Code'!B:D,3,FALSE))</f>
        <v>Tax Expense</v>
      </c>
      <c r="R445" s="1">
        <f>VL[[#This Row],[Column6]]-VL[[#This Row],[Column7]]</f>
        <v>8087.86</v>
      </c>
      <c r="S445" s="1" t="str">
        <f>VLOOKUP(VL[[#This Row],[Column3]],'Code'!B:E,4,FALSE)</f>
        <v>Out</v>
      </c>
    </row>
    <row r="446" spans="1:19" x14ac:dyDescent="0.25">
      <c r="A446">
        <v>45064</v>
      </c>
      <c r="B446" s="1" t="s">
        <v>600</v>
      </c>
      <c r="C446" s="1" t="s">
        <v>6</v>
      </c>
      <c r="D446" s="1" t="s">
        <v>3383</v>
      </c>
      <c r="E446" s="1" t="s">
        <v>3507</v>
      </c>
      <c r="G446">
        <v>0.01</v>
      </c>
      <c r="I446" s="1" t="s">
        <v>0</v>
      </c>
      <c r="N446">
        <v>2023</v>
      </c>
      <c r="O446">
        <f>MONTH(VL[[#This Row],[Column1]])</f>
        <v>5</v>
      </c>
      <c r="P446" t="str">
        <f>IF(VL[[#This Row],[Account Name]]="Exchange Loss","Expense",VLOOKUP(VL[[#This Row],[Column3]],'Code'!B:D,2,FALSE))</f>
        <v>Income</v>
      </c>
      <c r="Q446" t="str">
        <f>IF(AND(VL[[#This Row],[Column3]]="60040-00", VL[[#This Row],[Amount]]&gt;0),"Exchange Loss",VLOOKUP(VL[[#This Row],[Column3]],'Code'!B:D,3,FALSE))</f>
        <v>Exchange Gain</v>
      </c>
      <c r="R446" s="1">
        <f>VL[[#This Row],[Column6]]-VL[[#This Row],[Column7]]</f>
        <v>-0.01</v>
      </c>
      <c r="S446" s="1" t="str">
        <f>VLOOKUP(VL[[#This Row],[Column3]],'Code'!B:E,4,FALSE)</f>
        <v>Out</v>
      </c>
    </row>
    <row r="447" spans="1:19" x14ac:dyDescent="0.25">
      <c r="A447">
        <v>45065</v>
      </c>
      <c r="B447" s="1" t="s">
        <v>602</v>
      </c>
      <c r="C447" s="1" t="s">
        <v>5</v>
      </c>
      <c r="D447" s="1" t="s">
        <v>3385</v>
      </c>
      <c r="E447" s="1" t="s">
        <v>3508</v>
      </c>
      <c r="F447">
        <v>98.12</v>
      </c>
      <c r="I447" s="1" t="s">
        <v>0</v>
      </c>
      <c r="N447">
        <v>2023</v>
      </c>
      <c r="O447">
        <f>MONTH(VL[[#This Row],[Column1]])</f>
        <v>5</v>
      </c>
      <c r="P447" t="str">
        <f>IF(VL[[#This Row],[Account Name]]="Exchange Loss","Expense",VLOOKUP(VL[[#This Row],[Column3]],'Code'!B:D,2,FALSE))</f>
        <v>Expense</v>
      </c>
      <c r="Q447" t="str">
        <f>IF(AND(VL[[#This Row],[Column3]]="60040-00", VL[[#This Row],[Amount]]&gt;0),"Exchange Loss",VLOOKUP(VL[[#This Row],[Column3]],'Code'!B:D,3,FALSE))</f>
        <v>Bank Charge</v>
      </c>
      <c r="R447" s="1">
        <f>VL[[#This Row],[Column6]]-VL[[#This Row],[Column7]]</f>
        <v>98.12</v>
      </c>
      <c r="S447" s="1">
        <f>VLOOKUP(VL[[#This Row],[Column3]],'Code'!B:E,4,FALSE)</f>
        <v>0</v>
      </c>
    </row>
    <row r="448" spans="1:19" x14ac:dyDescent="0.25">
      <c r="A448">
        <v>45065</v>
      </c>
      <c r="B448" s="1" t="s">
        <v>602</v>
      </c>
      <c r="C448" s="1" t="s">
        <v>46</v>
      </c>
      <c r="D448" s="1" t="s">
        <v>148</v>
      </c>
      <c r="E448" s="1" t="s">
        <v>603</v>
      </c>
      <c r="F448">
        <v>1431.94</v>
      </c>
      <c r="I448" s="1" t="s">
        <v>0</v>
      </c>
      <c r="N448">
        <v>2023</v>
      </c>
      <c r="O448">
        <f>MONTH(VL[[#This Row],[Column1]])</f>
        <v>5</v>
      </c>
      <c r="P448" t="str">
        <f>IF(VL[[#This Row],[Account Name]]="Exchange Loss","Expense",VLOOKUP(VL[[#This Row],[Column3]],'Code'!B:D,2,FALSE))</f>
        <v>Expense</v>
      </c>
      <c r="Q448" t="str">
        <f>IF(AND(VL[[#This Row],[Column3]]="60040-00", VL[[#This Row],[Amount]]&gt;0),"Exchange Loss",VLOOKUP(VL[[#This Row],[Column3]],'Code'!B:D,3,FALSE))</f>
        <v>Tax Expense</v>
      </c>
      <c r="R448" s="1">
        <f>VL[[#This Row],[Column6]]-VL[[#This Row],[Column7]]</f>
        <v>1431.94</v>
      </c>
      <c r="S448" s="1" t="str">
        <f>VLOOKUP(VL[[#This Row],[Column3]],'Code'!B:E,4,FALSE)</f>
        <v>Out</v>
      </c>
    </row>
    <row r="449" spans="1:19" x14ac:dyDescent="0.25">
      <c r="A449">
        <v>45065</v>
      </c>
      <c r="B449" s="1" t="s">
        <v>602</v>
      </c>
      <c r="C449" s="1" t="s">
        <v>6</v>
      </c>
      <c r="D449" s="1" t="s">
        <v>3383</v>
      </c>
      <c r="E449" s="1" t="s">
        <v>3509</v>
      </c>
      <c r="G449">
        <v>0.01</v>
      </c>
      <c r="I449" s="1" t="s">
        <v>0</v>
      </c>
      <c r="N449">
        <v>2023</v>
      </c>
      <c r="O449">
        <f>MONTH(VL[[#This Row],[Column1]])</f>
        <v>5</v>
      </c>
      <c r="P449" t="str">
        <f>IF(VL[[#This Row],[Account Name]]="Exchange Loss","Expense",VLOOKUP(VL[[#This Row],[Column3]],'Code'!B:D,2,FALSE))</f>
        <v>Income</v>
      </c>
      <c r="Q449" t="str">
        <f>IF(AND(VL[[#This Row],[Column3]]="60040-00", VL[[#This Row],[Amount]]&gt;0),"Exchange Loss",VLOOKUP(VL[[#This Row],[Column3]],'Code'!B:D,3,FALSE))</f>
        <v>Exchange Gain</v>
      </c>
      <c r="R449" s="1">
        <f>VL[[#This Row],[Column6]]-VL[[#This Row],[Column7]]</f>
        <v>-0.01</v>
      </c>
      <c r="S449" s="1" t="str">
        <f>VLOOKUP(VL[[#This Row],[Column3]],'Code'!B:E,4,FALSE)</f>
        <v>Out</v>
      </c>
    </row>
    <row r="450" spans="1:19" x14ac:dyDescent="0.25">
      <c r="A450">
        <v>45065</v>
      </c>
      <c r="B450" s="1" t="s">
        <v>604</v>
      </c>
      <c r="C450" s="1" t="s">
        <v>5</v>
      </c>
      <c r="D450" s="1" t="s">
        <v>3385</v>
      </c>
      <c r="E450" s="1" t="s">
        <v>3510</v>
      </c>
      <c r="F450">
        <v>49.96</v>
      </c>
      <c r="I450" s="1" t="s">
        <v>0</v>
      </c>
      <c r="N450">
        <v>2023</v>
      </c>
      <c r="O450">
        <f>MONTH(VL[[#This Row],[Column1]])</f>
        <v>5</v>
      </c>
      <c r="P450" t="str">
        <f>IF(VL[[#This Row],[Account Name]]="Exchange Loss","Expense",VLOOKUP(VL[[#This Row],[Column3]],'Code'!B:D,2,FALSE))</f>
        <v>Expense</v>
      </c>
      <c r="Q450" t="str">
        <f>IF(AND(VL[[#This Row],[Column3]]="60040-00", VL[[#This Row],[Amount]]&gt;0),"Exchange Loss",VLOOKUP(VL[[#This Row],[Column3]],'Code'!B:D,3,FALSE))</f>
        <v>Bank Charge</v>
      </c>
      <c r="R450" s="1">
        <f>VL[[#This Row],[Column6]]-VL[[#This Row],[Column7]]</f>
        <v>49.96</v>
      </c>
      <c r="S450" s="1">
        <f>VLOOKUP(VL[[#This Row],[Column3]],'Code'!B:E,4,FALSE)</f>
        <v>0</v>
      </c>
    </row>
    <row r="451" spans="1:19" x14ac:dyDescent="0.25">
      <c r="A451">
        <v>45065</v>
      </c>
      <c r="B451" s="1" t="s">
        <v>604</v>
      </c>
      <c r="C451" s="1" t="s">
        <v>46</v>
      </c>
      <c r="D451" s="1" t="s">
        <v>148</v>
      </c>
      <c r="E451" s="1" t="s">
        <v>605</v>
      </c>
      <c r="F451">
        <v>13107.91</v>
      </c>
      <c r="I451" s="1" t="s">
        <v>0</v>
      </c>
      <c r="N451">
        <v>2023</v>
      </c>
      <c r="O451">
        <f>MONTH(VL[[#This Row],[Column1]])</f>
        <v>5</v>
      </c>
      <c r="P451" t="str">
        <f>IF(VL[[#This Row],[Account Name]]="Exchange Loss","Expense",VLOOKUP(VL[[#This Row],[Column3]],'Code'!B:D,2,FALSE))</f>
        <v>Expense</v>
      </c>
      <c r="Q451" t="str">
        <f>IF(AND(VL[[#This Row],[Column3]]="60040-00", VL[[#This Row],[Amount]]&gt;0),"Exchange Loss",VLOOKUP(VL[[#This Row],[Column3]],'Code'!B:D,3,FALSE))</f>
        <v>Tax Expense</v>
      </c>
      <c r="R451" s="1">
        <f>VL[[#This Row],[Column6]]-VL[[#This Row],[Column7]]</f>
        <v>13107.91</v>
      </c>
      <c r="S451" s="1" t="str">
        <f>VLOOKUP(VL[[#This Row],[Column3]],'Code'!B:E,4,FALSE)</f>
        <v>Out</v>
      </c>
    </row>
    <row r="452" spans="1:19" x14ac:dyDescent="0.25">
      <c r="A452">
        <v>45065</v>
      </c>
      <c r="B452" s="1" t="s">
        <v>604</v>
      </c>
      <c r="C452" s="1" t="s">
        <v>6</v>
      </c>
      <c r="D452" s="1" t="s">
        <v>3383</v>
      </c>
      <c r="E452" s="1" t="s">
        <v>3511</v>
      </c>
      <c r="F452">
        <v>0.01</v>
      </c>
      <c r="I452" s="1" t="s">
        <v>0</v>
      </c>
      <c r="N452">
        <v>2023</v>
      </c>
      <c r="O452">
        <f>MONTH(VL[[#This Row],[Column1]])</f>
        <v>5</v>
      </c>
      <c r="P452" t="str">
        <f>IF(VL[[#This Row],[Account Name]]="Exchange Loss","Expense",VLOOKUP(VL[[#This Row],[Column3]],'Code'!B:D,2,FALSE))</f>
        <v>Expense</v>
      </c>
      <c r="Q452" t="str">
        <f>IF(AND(VL[[#This Row],[Column3]]="60040-00", VL[[#This Row],[Amount]]&gt;0),"Exchange Loss",VLOOKUP(VL[[#This Row],[Column3]],'Code'!B:D,3,FALSE))</f>
        <v>Exchange Loss</v>
      </c>
      <c r="R452" s="1">
        <f>VL[[#This Row],[Column6]]-VL[[#This Row],[Column7]]</f>
        <v>0.01</v>
      </c>
      <c r="S452" s="1" t="str">
        <f>VLOOKUP(VL[[#This Row],[Column3]],'Code'!B:E,4,FALSE)</f>
        <v>Out</v>
      </c>
    </row>
    <row r="453" spans="1:19" x14ac:dyDescent="0.25">
      <c r="A453">
        <v>45069</v>
      </c>
      <c r="B453" s="1" t="s">
        <v>606</v>
      </c>
      <c r="C453" s="1" t="s">
        <v>5</v>
      </c>
      <c r="D453" s="1" t="s">
        <v>3385</v>
      </c>
      <c r="E453" s="1" t="s">
        <v>3512</v>
      </c>
      <c r="F453">
        <v>98.12</v>
      </c>
      <c r="I453" s="1" t="s">
        <v>0</v>
      </c>
      <c r="N453">
        <v>2023</v>
      </c>
      <c r="O453">
        <f>MONTH(VL[[#This Row],[Column1]])</f>
        <v>5</v>
      </c>
      <c r="P453" t="str">
        <f>IF(VL[[#This Row],[Account Name]]="Exchange Loss","Expense",VLOOKUP(VL[[#This Row],[Column3]],'Code'!B:D,2,FALSE))</f>
        <v>Expense</v>
      </c>
      <c r="Q453" t="str">
        <f>IF(AND(VL[[#This Row],[Column3]]="60040-00", VL[[#This Row],[Amount]]&gt;0),"Exchange Loss",VLOOKUP(VL[[#This Row],[Column3]],'Code'!B:D,3,FALSE))</f>
        <v>Bank Charge</v>
      </c>
      <c r="R453" s="1">
        <f>VL[[#This Row],[Column6]]-VL[[#This Row],[Column7]]</f>
        <v>98.12</v>
      </c>
      <c r="S453" s="1">
        <f>VLOOKUP(VL[[#This Row],[Column3]],'Code'!B:E,4,FALSE)</f>
        <v>0</v>
      </c>
    </row>
    <row r="454" spans="1:19" x14ac:dyDescent="0.25">
      <c r="A454">
        <v>45069</v>
      </c>
      <c r="B454" s="1" t="s">
        <v>606</v>
      </c>
      <c r="C454" s="1" t="s">
        <v>4</v>
      </c>
      <c r="D454" s="1" t="s">
        <v>3381</v>
      </c>
      <c r="E454" s="1" t="s">
        <v>3513</v>
      </c>
      <c r="F454">
        <v>1290.6099999999999</v>
      </c>
      <c r="I454" s="1" t="s">
        <v>0</v>
      </c>
      <c r="N454">
        <v>2023</v>
      </c>
      <c r="O454">
        <f>MONTH(VL[[#This Row],[Column1]])</f>
        <v>5</v>
      </c>
      <c r="P454" t="str">
        <f>IF(VL[[#This Row],[Account Name]]="Exchange Loss","Expense",VLOOKUP(VL[[#This Row],[Column3]],'Code'!B:D,2,FALSE))</f>
        <v>Expense</v>
      </c>
      <c r="Q454" t="str">
        <f>IF(AND(VL[[#This Row],[Column3]]="60040-00", VL[[#This Row],[Amount]]&gt;0),"Exchange Loss",VLOOKUP(VL[[#This Row],[Column3]],'Code'!B:D,3,FALSE))</f>
        <v>Tax Expense</v>
      </c>
      <c r="R454" s="1">
        <f>VL[[#This Row],[Column6]]-VL[[#This Row],[Column7]]</f>
        <v>1290.6099999999999</v>
      </c>
      <c r="S454" s="1" t="str">
        <f>VLOOKUP(VL[[#This Row],[Column3]],'Code'!B:E,4,FALSE)</f>
        <v>Out</v>
      </c>
    </row>
    <row r="455" spans="1:19" x14ac:dyDescent="0.25">
      <c r="A455">
        <v>45069</v>
      </c>
      <c r="B455" s="1" t="s">
        <v>606</v>
      </c>
      <c r="C455" s="1" t="s">
        <v>6</v>
      </c>
      <c r="D455" s="1" t="s">
        <v>3383</v>
      </c>
      <c r="E455" s="1" t="s">
        <v>3514</v>
      </c>
      <c r="F455">
        <v>0.02</v>
      </c>
      <c r="I455" s="1" t="s">
        <v>0</v>
      </c>
      <c r="N455">
        <v>2023</v>
      </c>
      <c r="O455">
        <f>MONTH(VL[[#This Row],[Column1]])</f>
        <v>5</v>
      </c>
      <c r="P455" t="str">
        <f>IF(VL[[#This Row],[Account Name]]="Exchange Loss","Expense",VLOOKUP(VL[[#This Row],[Column3]],'Code'!B:D,2,FALSE))</f>
        <v>Expense</v>
      </c>
      <c r="Q455" t="str">
        <f>IF(AND(VL[[#This Row],[Column3]]="60040-00", VL[[#This Row],[Amount]]&gt;0),"Exchange Loss",VLOOKUP(VL[[#This Row],[Column3]],'Code'!B:D,3,FALSE))</f>
        <v>Exchange Loss</v>
      </c>
      <c r="R455" s="1">
        <f>VL[[#This Row],[Column6]]-VL[[#This Row],[Column7]]</f>
        <v>0.02</v>
      </c>
      <c r="S455" s="1" t="str">
        <f>VLOOKUP(VL[[#This Row],[Column3]],'Code'!B:E,4,FALSE)</f>
        <v>Out</v>
      </c>
    </row>
    <row r="456" spans="1:19" x14ac:dyDescent="0.25">
      <c r="A456">
        <v>45070</v>
      </c>
      <c r="B456" s="1" t="s">
        <v>607</v>
      </c>
      <c r="C456" s="1" t="s">
        <v>5</v>
      </c>
      <c r="D456" s="1" t="s">
        <v>3385</v>
      </c>
      <c r="E456" s="1" t="s">
        <v>3515</v>
      </c>
      <c r="F456">
        <v>49.91</v>
      </c>
      <c r="I456" s="1" t="s">
        <v>0</v>
      </c>
      <c r="N456">
        <v>2023</v>
      </c>
      <c r="O456">
        <f>MONTH(VL[[#This Row],[Column1]])</f>
        <v>5</v>
      </c>
      <c r="P456" t="str">
        <f>IF(VL[[#This Row],[Account Name]]="Exchange Loss","Expense",VLOOKUP(VL[[#This Row],[Column3]],'Code'!B:D,2,FALSE))</f>
        <v>Expense</v>
      </c>
      <c r="Q456" t="str">
        <f>IF(AND(VL[[#This Row],[Column3]]="60040-00", VL[[#This Row],[Amount]]&gt;0),"Exchange Loss",VLOOKUP(VL[[#This Row],[Column3]],'Code'!B:D,3,FALSE))</f>
        <v>Bank Charge</v>
      </c>
      <c r="R456" s="1">
        <f>VL[[#This Row],[Column6]]-VL[[#This Row],[Column7]]</f>
        <v>49.91</v>
      </c>
      <c r="S456" s="1">
        <f>VLOOKUP(VL[[#This Row],[Column3]],'Code'!B:E,4,FALSE)</f>
        <v>0</v>
      </c>
    </row>
    <row r="457" spans="1:19" x14ac:dyDescent="0.25">
      <c r="A457">
        <v>45070</v>
      </c>
      <c r="B457" s="1" t="s">
        <v>607</v>
      </c>
      <c r="C457" s="1" t="s">
        <v>46</v>
      </c>
      <c r="D457" s="1" t="s">
        <v>148</v>
      </c>
      <c r="E457" s="1" t="s">
        <v>608</v>
      </c>
      <c r="F457">
        <v>1855.09</v>
      </c>
      <c r="I457" s="1" t="s">
        <v>0</v>
      </c>
      <c r="N457">
        <v>2023</v>
      </c>
      <c r="O457">
        <f>MONTH(VL[[#This Row],[Column1]])</f>
        <v>5</v>
      </c>
      <c r="P457" t="str">
        <f>IF(VL[[#This Row],[Account Name]]="Exchange Loss","Expense",VLOOKUP(VL[[#This Row],[Column3]],'Code'!B:D,2,FALSE))</f>
        <v>Expense</v>
      </c>
      <c r="Q457" t="str">
        <f>IF(AND(VL[[#This Row],[Column3]]="60040-00", VL[[#This Row],[Amount]]&gt;0),"Exchange Loss",VLOOKUP(VL[[#This Row],[Column3]],'Code'!B:D,3,FALSE))</f>
        <v>Tax Expense</v>
      </c>
      <c r="R457" s="1">
        <f>VL[[#This Row],[Column6]]-VL[[#This Row],[Column7]]</f>
        <v>1855.09</v>
      </c>
      <c r="S457" s="1" t="str">
        <f>VLOOKUP(VL[[#This Row],[Column3]],'Code'!B:E,4,FALSE)</f>
        <v>Out</v>
      </c>
    </row>
    <row r="458" spans="1:19" x14ac:dyDescent="0.25">
      <c r="A458">
        <v>45070</v>
      </c>
      <c r="B458" s="1" t="s">
        <v>609</v>
      </c>
      <c r="C458" s="1" t="s">
        <v>5</v>
      </c>
      <c r="D458" s="1" t="s">
        <v>3385</v>
      </c>
      <c r="E458" s="1" t="s">
        <v>3516</v>
      </c>
      <c r="F458">
        <v>98.12</v>
      </c>
      <c r="I458" s="1" t="s">
        <v>0</v>
      </c>
      <c r="N458">
        <v>2023</v>
      </c>
      <c r="O458">
        <f>MONTH(VL[[#This Row],[Column1]])</f>
        <v>5</v>
      </c>
      <c r="P458" t="str">
        <f>IF(VL[[#This Row],[Account Name]]="Exchange Loss","Expense",VLOOKUP(VL[[#This Row],[Column3]],'Code'!B:D,2,FALSE))</f>
        <v>Expense</v>
      </c>
      <c r="Q458" t="str">
        <f>IF(AND(VL[[#This Row],[Column3]]="60040-00", VL[[#This Row],[Amount]]&gt;0),"Exchange Loss",VLOOKUP(VL[[#This Row],[Column3]],'Code'!B:D,3,FALSE))</f>
        <v>Bank Charge</v>
      </c>
      <c r="R458" s="1">
        <f>VL[[#This Row],[Column6]]-VL[[#This Row],[Column7]]</f>
        <v>98.12</v>
      </c>
      <c r="S458" s="1">
        <f>VLOOKUP(VL[[#This Row],[Column3]],'Code'!B:E,4,FALSE)</f>
        <v>0</v>
      </c>
    </row>
    <row r="459" spans="1:19" x14ac:dyDescent="0.25">
      <c r="A459">
        <v>45070</v>
      </c>
      <c r="B459" s="1" t="s">
        <v>609</v>
      </c>
      <c r="C459" s="1" t="s">
        <v>46</v>
      </c>
      <c r="D459" s="1" t="s">
        <v>148</v>
      </c>
      <c r="E459" s="1" t="s">
        <v>610</v>
      </c>
      <c r="F459">
        <v>3397.25</v>
      </c>
      <c r="I459" s="1" t="s">
        <v>0</v>
      </c>
      <c r="N459">
        <v>2023</v>
      </c>
      <c r="O459">
        <f>MONTH(VL[[#This Row],[Column1]])</f>
        <v>5</v>
      </c>
      <c r="P459" t="str">
        <f>IF(VL[[#This Row],[Account Name]]="Exchange Loss","Expense",VLOOKUP(VL[[#This Row],[Column3]],'Code'!B:D,2,FALSE))</f>
        <v>Expense</v>
      </c>
      <c r="Q459" t="str">
        <f>IF(AND(VL[[#This Row],[Column3]]="60040-00", VL[[#This Row],[Amount]]&gt;0),"Exchange Loss",VLOOKUP(VL[[#This Row],[Column3]],'Code'!B:D,3,FALSE))</f>
        <v>Tax Expense</v>
      </c>
      <c r="R459" s="1">
        <f>VL[[#This Row],[Column6]]-VL[[#This Row],[Column7]]</f>
        <v>3397.25</v>
      </c>
      <c r="S459" s="1" t="str">
        <f>VLOOKUP(VL[[#This Row],[Column3]],'Code'!B:E,4,FALSE)</f>
        <v>Out</v>
      </c>
    </row>
    <row r="460" spans="1:19" x14ac:dyDescent="0.25">
      <c r="A460">
        <v>45061</v>
      </c>
      <c r="B460" s="1" t="s">
        <v>611</v>
      </c>
      <c r="C460" s="1" t="s">
        <v>20</v>
      </c>
      <c r="D460" s="1" t="s">
        <v>21</v>
      </c>
      <c r="E460" s="1" t="s">
        <v>612</v>
      </c>
      <c r="G460">
        <v>1008977.66</v>
      </c>
      <c r="I460" s="1" t="s">
        <v>0</v>
      </c>
      <c r="N460">
        <v>2023</v>
      </c>
      <c r="O460">
        <f>MONTH(VL[[#This Row],[Column1]])</f>
        <v>5</v>
      </c>
      <c r="P460" t="str">
        <f>IF(VL[[#This Row],[Account Name]]="Exchange Loss","Expense",VLOOKUP(VL[[#This Row],[Column3]],'Code'!B:D,2,FALSE))</f>
        <v>Income</v>
      </c>
      <c r="Q460" t="str">
        <f>IF(AND(VL[[#This Row],[Column3]]="60040-00", VL[[#This Row],[Amount]]&gt;0),"Exchange Loss",VLOOKUP(VL[[#This Row],[Column3]],'Code'!B:D,3,FALSE))</f>
        <v>Interest Income</v>
      </c>
      <c r="R460" s="1">
        <f>VL[[#This Row],[Column6]]-VL[[#This Row],[Column7]]</f>
        <v>-1008977.66</v>
      </c>
      <c r="S460" s="1" t="str">
        <f>VLOOKUP(VL[[#This Row],[Column3]],'Code'!B:E,4,FALSE)</f>
        <v>Out</v>
      </c>
    </row>
    <row r="461" spans="1:19" x14ac:dyDescent="0.25">
      <c r="A461">
        <v>45078</v>
      </c>
      <c r="B461" s="1" t="s">
        <v>613</v>
      </c>
      <c r="C461" s="1" t="s">
        <v>50</v>
      </c>
      <c r="D461" s="1" t="s">
        <v>51</v>
      </c>
      <c r="E461" s="1" t="s">
        <v>614</v>
      </c>
      <c r="F461">
        <v>3533.57</v>
      </c>
      <c r="I461" s="1" t="s">
        <v>0</v>
      </c>
      <c r="N461">
        <v>2023</v>
      </c>
      <c r="O461">
        <f>MONTH(VL[[#This Row],[Column1]])</f>
        <v>6</v>
      </c>
      <c r="P461" t="str">
        <f>IF(VL[[#This Row],[Account Name]]="Exchange Loss","Expense",VLOOKUP(VL[[#This Row],[Column3]],'Code'!B:D,2,FALSE))</f>
        <v>Expense</v>
      </c>
      <c r="Q461" t="str">
        <f>IF(AND(VL[[#This Row],[Column3]]="60040-00", VL[[#This Row],[Amount]]&gt;0),"Exchange Loss",VLOOKUP(VL[[#This Row],[Column3]],'Code'!B:D,3,FALSE))</f>
        <v>Entertainment</v>
      </c>
      <c r="R461" s="1">
        <f>VL[[#This Row],[Column6]]-VL[[#This Row],[Column7]]</f>
        <v>3533.57</v>
      </c>
      <c r="S461" s="1">
        <f>VLOOKUP(VL[[#This Row],[Column3]],'Code'!B:E,4,FALSE)</f>
        <v>0</v>
      </c>
    </row>
    <row r="462" spans="1:19" x14ac:dyDescent="0.25">
      <c r="A462">
        <v>45078</v>
      </c>
      <c r="B462" s="1" t="s">
        <v>615</v>
      </c>
      <c r="C462" s="1" t="s">
        <v>24</v>
      </c>
      <c r="D462" s="1" t="s">
        <v>3394</v>
      </c>
      <c r="E462" s="1" t="s">
        <v>616</v>
      </c>
      <c r="F462">
        <v>1124</v>
      </c>
      <c r="I462" s="1" t="s">
        <v>0</v>
      </c>
      <c r="N462">
        <v>2023</v>
      </c>
      <c r="O462">
        <f>MONTH(VL[[#This Row],[Column1]])</f>
        <v>6</v>
      </c>
      <c r="P462" t="str">
        <f>IF(VL[[#This Row],[Account Name]]="Exchange Loss","Expense",VLOOKUP(VL[[#This Row],[Column3]],'Code'!B:D,2,FALSE))</f>
        <v>Expense</v>
      </c>
      <c r="Q462" t="str">
        <f>IF(AND(VL[[#This Row],[Column3]]="60040-00", VL[[#This Row],[Amount]]&gt;0),"Exchange Loss",VLOOKUP(VL[[#This Row],[Column3]],'Code'!B:D,3,FALSE))</f>
        <v>Travelling Fee</v>
      </c>
      <c r="R462" s="1">
        <f>VL[[#This Row],[Column6]]-VL[[#This Row],[Column7]]</f>
        <v>1124</v>
      </c>
      <c r="S462" s="1">
        <f>VLOOKUP(VL[[#This Row],[Column3]],'Code'!B:E,4,FALSE)</f>
        <v>0</v>
      </c>
    </row>
    <row r="463" spans="1:19" x14ac:dyDescent="0.25">
      <c r="A463">
        <v>45078</v>
      </c>
      <c r="B463" s="1" t="s">
        <v>617</v>
      </c>
      <c r="C463" s="1" t="s">
        <v>2</v>
      </c>
      <c r="D463" s="1" t="s">
        <v>3</v>
      </c>
      <c r="E463" s="1" t="s">
        <v>618</v>
      </c>
      <c r="F463">
        <v>29000</v>
      </c>
      <c r="I463" s="1" t="s">
        <v>0</v>
      </c>
      <c r="N463">
        <v>2023</v>
      </c>
      <c r="O463">
        <f>MONTH(VL[[#This Row],[Column1]])</f>
        <v>6</v>
      </c>
      <c r="P463" t="str">
        <f>IF(VL[[#This Row],[Account Name]]="Exchange Loss","Expense",VLOOKUP(VL[[#This Row],[Column3]],'Code'!B:D,2,FALSE))</f>
        <v>Expense</v>
      </c>
      <c r="Q463" t="str">
        <f>IF(AND(VL[[#This Row],[Column3]]="60040-00", VL[[#This Row],[Amount]]&gt;0),"Exchange Loss",VLOOKUP(VL[[#This Row],[Column3]],'Code'!B:D,3,FALSE))</f>
        <v>Management Fee</v>
      </c>
      <c r="R463" s="1">
        <f>VL[[#This Row],[Column6]]-VL[[#This Row],[Column7]]</f>
        <v>29000</v>
      </c>
      <c r="S463" s="1">
        <f>VLOOKUP(VL[[#This Row],[Column3]],'Code'!B:E,4,FALSE)</f>
        <v>0</v>
      </c>
    </row>
    <row r="464" spans="1:19" x14ac:dyDescent="0.25">
      <c r="A464">
        <v>45077</v>
      </c>
      <c r="B464" s="1" t="s">
        <v>619</v>
      </c>
      <c r="C464" s="1" t="s">
        <v>12</v>
      </c>
      <c r="D464" s="1" t="s">
        <v>3386</v>
      </c>
      <c r="E464" s="1" t="s">
        <v>620</v>
      </c>
      <c r="F464">
        <v>47700</v>
      </c>
      <c r="I464" s="1" t="s">
        <v>0</v>
      </c>
      <c r="N464">
        <v>2023</v>
      </c>
      <c r="O464">
        <f>MONTH(VL[[#This Row],[Column1]])</f>
        <v>5</v>
      </c>
      <c r="P464" t="str">
        <f>IF(VL[[#This Row],[Account Name]]="Exchange Loss","Expense",VLOOKUP(VL[[#This Row],[Column3]],'Code'!B:D,2,FALSE))</f>
        <v>Expense</v>
      </c>
      <c r="Q464" t="str">
        <f>IF(AND(VL[[#This Row],[Column3]]="60040-00", VL[[#This Row],[Amount]]&gt;0),"Exchange Loss",VLOOKUP(VL[[#This Row],[Column3]],'Code'!B:D,3,FALSE))</f>
        <v>Consultant Fee</v>
      </c>
      <c r="R464" s="1">
        <f>VL[[#This Row],[Column6]]-VL[[#This Row],[Column7]]</f>
        <v>47700</v>
      </c>
      <c r="S464" s="1">
        <f>VLOOKUP(VL[[#This Row],[Column3]],'Code'!B:E,4,FALSE)</f>
        <v>0</v>
      </c>
    </row>
    <row r="465" spans="1:19" x14ac:dyDescent="0.25">
      <c r="A465">
        <v>45078</v>
      </c>
      <c r="B465" s="1" t="s">
        <v>621</v>
      </c>
      <c r="C465" s="1" t="s">
        <v>45</v>
      </c>
      <c r="D465" s="1" t="s">
        <v>128</v>
      </c>
      <c r="E465" s="1" t="s">
        <v>129</v>
      </c>
      <c r="F465">
        <v>540000</v>
      </c>
      <c r="I465" s="1" t="s">
        <v>0</v>
      </c>
      <c r="N465">
        <v>2023</v>
      </c>
      <c r="O465">
        <f>MONTH(VL[[#This Row],[Column1]])</f>
        <v>6</v>
      </c>
      <c r="P465" t="str">
        <f>IF(VL[[#This Row],[Account Name]]="Exchange Loss","Expense",VLOOKUP(VL[[#This Row],[Column3]],'Code'!B:D,2,FALSE))</f>
        <v>Expense</v>
      </c>
      <c r="Q465" t="str">
        <f>IF(AND(VL[[#This Row],[Column3]]="60040-00", VL[[#This Row],[Amount]]&gt;0),"Exchange Loss",VLOOKUP(VL[[#This Row],[Column3]],'Code'!B:D,3,FALSE))</f>
        <v>Sub-contract Fee</v>
      </c>
      <c r="R465" s="1">
        <f>VL[[#This Row],[Column6]]-VL[[#This Row],[Column7]]</f>
        <v>540000</v>
      </c>
      <c r="S465" s="1">
        <f>VLOOKUP(VL[[#This Row],[Column3]],'Code'!B:E,4,FALSE)</f>
        <v>0</v>
      </c>
    </row>
    <row r="466" spans="1:19" x14ac:dyDescent="0.25">
      <c r="A466">
        <v>45078</v>
      </c>
      <c r="B466" s="1" t="s">
        <v>621</v>
      </c>
      <c r="C466" s="1" t="s">
        <v>5</v>
      </c>
      <c r="D466" s="1" t="s">
        <v>3385</v>
      </c>
      <c r="E466" s="1" t="s">
        <v>129</v>
      </c>
      <c r="F466">
        <v>240</v>
      </c>
      <c r="I466" s="1" t="s">
        <v>0</v>
      </c>
      <c r="N466">
        <v>2023</v>
      </c>
      <c r="O466">
        <f>MONTH(VL[[#This Row],[Column1]])</f>
        <v>6</v>
      </c>
      <c r="P466" t="str">
        <f>IF(VL[[#This Row],[Account Name]]="Exchange Loss","Expense",VLOOKUP(VL[[#This Row],[Column3]],'Code'!B:D,2,FALSE))</f>
        <v>Expense</v>
      </c>
      <c r="Q466" t="str">
        <f>IF(AND(VL[[#This Row],[Column3]]="60040-00", VL[[#This Row],[Amount]]&gt;0),"Exchange Loss",VLOOKUP(VL[[#This Row],[Column3]],'Code'!B:D,3,FALSE))</f>
        <v>Bank Charge</v>
      </c>
      <c r="R466" s="1">
        <f>VL[[#This Row],[Column6]]-VL[[#This Row],[Column7]]</f>
        <v>240</v>
      </c>
      <c r="S466" s="1">
        <f>VLOOKUP(VL[[#This Row],[Column3]],'Code'!B:E,4,FALSE)</f>
        <v>0</v>
      </c>
    </row>
    <row r="467" spans="1:19" x14ac:dyDescent="0.25">
      <c r="A467">
        <v>45073</v>
      </c>
      <c r="B467" s="1" t="s">
        <v>622</v>
      </c>
      <c r="C467" s="1" t="s">
        <v>5</v>
      </c>
      <c r="D467" s="1" t="s">
        <v>3385</v>
      </c>
      <c r="E467" s="1" t="s">
        <v>3517</v>
      </c>
      <c r="F467">
        <v>98.12</v>
      </c>
      <c r="I467" s="1" t="s">
        <v>0</v>
      </c>
      <c r="N467">
        <v>2023</v>
      </c>
      <c r="O467">
        <f>MONTH(VL[[#This Row],[Column1]])</f>
        <v>5</v>
      </c>
      <c r="P467" t="str">
        <f>IF(VL[[#This Row],[Account Name]]="Exchange Loss","Expense",VLOOKUP(VL[[#This Row],[Column3]],'Code'!B:D,2,FALSE))</f>
        <v>Expense</v>
      </c>
      <c r="Q467" t="str">
        <f>IF(AND(VL[[#This Row],[Column3]]="60040-00", VL[[#This Row],[Amount]]&gt;0),"Exchange Loss",VLOOKUP(VL[[#This Row],[Column3]],'Code'!B:D,3,FALSE))</f>
        <v>Bank Charge</v>
      </c>
      <c r="R467" s="1">
        <f>VL[[#This Row],[Column6]]-VL[[#This Row],[Column7]]</f>
        <v>98.12</v>
      </c>
      <c r="S467" s="1">
        <f>VLOOKUP(VL[[#This Row],[Column3]],'Code'!B:E,4,FALSE)</f>
        <v>0</v>
      </c>
    </row>
    <row r="468" spans="1:19" x14ac:dyDescent="0.25">
      <c r="A468">
        <v>45073</v>
      </c>
      <c r="B468" s="1" t="s">
        <v>622</v>
      </c>
      <c r="C468" s="1" t="s">
        <v>46</v>
      </c>
      <c r="D468" s="1" t="s">
        <v>148</v>
      </c>
      <c r="E468" s="1" t="s">
        <v>623</v>
      </c>
      <c r="F468">
        <v>11757.93</v>
      </c>
      <c r="I468" s="1" t="s">
        <v>0</v>
      </c>
      <c r="N468">
        <v>2023</v>
      </c>
      <c r="O468">
        <f>MONTH(VL[[#This Row],[Column1]])</f>
        <v>5</v>
      </c>
      <c r="P468" t="str">
        <f>IF(VL[[#This Row],[Account Name]]="Exchange Loss","Expense",VLOOKUP(VL[[#This Row],[Column3]],'Code'!B:D,2,FALSE))</f>
        <v>Expense</v>
      </c>
      <c r="Q468" t="str">
        <f>IF(AND(VL[[#This Row],[Column3]]="60040-00", VL[[#This Row],[Amount]]&gt;0),"Exchange Loss",VLOOKUP(VL[[#This Row],[Column3]],'Code'!B:D,3,FALSE))</f>
        <v>Tax Expense</v>
      </c>
      <c r="R468" s="1">
        <f>VL[[#This Row],[Column6]]-VL[[#This Row],[Column7]]</f>
        <v>11757.93</v>
      </c>
      <c r="S468" s="1" t="str">
        <f>VLOOKUP(VL[[#This Row],[Column3]],'Code'!B:E,4,FALSE)</f>
        <v>Out</v>
      </c>
    </row>
    <row r="469" spans="1:19" x14ac:dyDescent="0.25">
      <c r="A469">
        <v>45073</v>
      </c>
      <c r="B469" s="1" t="s">
        <v>622</v>
      </c>
      <c r="C469" s="1" t="s">
        <v>6</v>
      </c>
      <c r="D469" s="1" t="s">
        <v>3383</v>
      </c>
      <c r="E469" s="1" t="s">
        <v>3518</v>
      </c>
      <c r="F469">
        <v>0.01</v>
      </c>
      <c r="I469" s="1" t="s">
        <v>0</v>
      </c>
      <c r="N469">
        <v>2023</v>
      </c>
      <c r="O469">
        <f>MONTH(VL[[#This Row],[Column1]])</f>
        <v>5</v>
      </c>
      <c r="P469" t="str">
        <f>IF(VL[[#This Row],[Account Name]]="Exchange Loss","Expense",VLOOKUP(VL[[#This Row],[Column3]],'Code'!B:D,2,FALSE))</f>
        <v>Expense</v>
      </c>
      <c r="Q469" t="str">
        <f>IF(AND(VL[[#This Row],[Column3]]="60040-00", VL[[#This Row],[Amount]]&gt;0),"Exchange Loss",VLOOKUP(VL[[#This Row],[Column3]],'Code'!B:D,3,FALSE))</f>
        <v>Exchange Loss</v>
      </c>
      <c r="R469" s="1">
        <f>VL[[#This Row],[Column6]]-VL[[#This Row],[Column7]]</f>
        <v>0.01</v>
      </c>
      <c r="S469" s="1" t="str">
        <f>VLOOKUP(VL[[#This Row],[Column3]],'Code'!B:E,4,FALSE)</f>
        <v>Out</v>
      </c>
    </row>
    <row r="470" spans="1:19" x14ac:dyDescent="0.25">
      <c r="A470">
        <v>45073</v>
      </c>
      <c r="B470" s="1" t="s">
        <v>624</v>
      </c>
      <c r="C470" s="1" t="s">
        <v>5</v>
      </c>
      <c r="D470" s="1" t="s">
        <v>3385</v>
      </c>
      <c r="E470" s="1" t="s">
        <v>3519</v>
      </c>
      <c r="F470">
        <v>98.12</v>
      </c>
      <c r="I470" s="1" t="s">
        <v>0</v>
      </c>
      <c r="N470">
        <v>2023</v>
      </c>
      <c r="O470">
        <f>MONTH(VL[[#This Row],[Column1]])</f>
        <v>5</v>
      </c>
      <c r="P470" t="str">
        <f>IF(VL[[#This Row],[Account Name]]="Exchange Loss","Expense",VLOOKUP(VL[[#This Row],[Column3]],'Code'!B:D,2,FALSE))</f>
        <v>Expense</v>
      </c>
      <c r="Q470" t="str">
        <f>IF(AND(VL[[#This Row],[Column3]]="60040-00", VL[[#This Row],[Amount]]&gt;0),"Exchange Loss",VLOOKUP(VL[[#This Row],[Column3]],'Code'!B:D,3,FALSE))</f>
        <v>Bank Charge</v>
      </c>
      <c r="R470" s="1">
        <f>VL[[#This Row],[Column6]]-VL[[#This Row],[Column7]]</f>
        <v>98.12</v>
      </c>
      <c r="S470" s="1">
        <f>VLOOKUP(VL[[#This Row],[Column3]],'Code'!B:E,4,FALSE)</f>
        <v>0</v>
      </c>
    </row>
    <row r="471" spans="1:19" x14ac:dyDescent="0.25">
      <c r="A471">
        <v>45073</v>
      </c>
      <c r="B471" s="1" t="s">
        <v>624</v>
      </c>
      <c r="C471" s="1" t="s">
        <v>46</v>
      </c>
      <c r="D471" s="1" t="s">
        <v>148</v>
      </c>
      <c r="E471" s="1" t="s">
        <v>625</v>
      </c>
      <c r="F471">
        <v>5714.27</v>
      </c>
      <c r="I471" s="1" t="s">
        <v>0</v>
      </c>
      <c r="N471">
        <v>2023</v>
      </c>
      <c r="O471">
        <f>MONTH(VL[[#This Row],[Column1]])</f>
        <v>5</v>
      </c>
      <c r="P471" t="str">
        <f>IF(VL[[#This Row],[Account Name]]="Exchange Loss","Expense",VLOOKUP(VL[[#This Row],[Column3]],'Code'!B:D,2,FALSE))</f>
        <v>Expense</v>
      </c>
      <c r="Q471" t="str">
        <f>IF(AND(VL[[#This Row],[Column3]]="60040-00", VL[[#This Row],[Amount]]&gt;0),"Exchange Loss",VLOOKUP(VL[[#This Row],[Column3]],'Code'!B:D,3,FALSE))</f>
        <v>Tax Expense</v>
      </c>
      <c r="R471" s="1">
        <f>VL[[#This Row],[Column6]]-VL[[#This Row],[Column7]]</f>
        <v>5714.27</v>
      </c>
      <c r="S471" s="1" t="str">
        <f>VLOOKUP(VL[[#This Row],[Column3]],'Code'!B:E,4,FALSE)</f>
        <v>Out</v>
      </c>
    </row>
    <row r="472" spans="1:19" x14ac:dyDescent="0.25">
      <c r="A472">
        <v>45075</v>
      </c>
      <c r="B472" s="1" t="s">
        <v>626</v>
      </c>
      <c r="C472" s="1" t="s">
        <v>5</v>
      </c>
      <c r="D472" s="1" t="s">
        <v>3385</v>
      </c>
      <c r="E472" s="1" t="s">
        <v>3520</v>
      </c>
      <c r="F472">
        <v>98.12</v>
      </c>
      <c r="I472" s="1" t="s">
        <v>0</v>
      </c>
      <c r="N472">
        <v>2023</v>
      </c>
      <c r="O472">
        <f>MONTH(VL[[#This Row],[Column1]])</f>
        <v>5</v>
      </c>
      <c r="P472" t="str">
        <f>IF(VL[[#This Row],[Account Name]]="Exchange Loss","Expense",VLOOKUP(VL[[#This Row],[Column3]],'Code'!B:D,2,FALSE))</f>
        <v>Expense</v>
      </c>
      <c r="Q472" t="str">
        <f>IF(AND(VL[[#This Row],[Column3]]="60040-00", VL[[#This Row],[Amount]]&gt;0),"Exchange Loss",VLOOKUP(VL[[#This Row],[Column3]],'Code'!B:D,3,FALSE))</f>
        <v>Bank Charge</v>
      </c>
      <c r="R472" s="1">
        <f>VL[[#This Row],[Column6]]-VL[[#This Row],[Column7]]</f>
        <v>98.12</v>
      </c>
      <c r="S472" s="1">
        <f>VLOOKUP(VL[[#This Row],[Column3]],'Code'!B:E,4,FALSE)</f>
        <v>0</v>
      </c>
    </row>
    <row r="473" spans="1:19" x14ac:dyDescent="0.25">
      <c r="A473">
        <v>45075</v>
      </c>
      <c r="B473" s="1" t="s">
        <v>626</v>
      </c>
      <c r="C473" s="1" t="s">
        <v>46</v>
      </c>
      <c r="D473" s="1" t="s">
        <v>148</v>
      </c>
      <c r="E473" s="1" t="s">
        <v>627</v>
      </c>
      <c r="F473">
        <v>3238.51</v>
      </c>
      <c r="I473" s="1" t="s">
        <v>0</v>
      </c>
      <c r="N473">
        <v>2023</v>
      </c>
      <c r="O473">
        <f>MONTH(VL[[#This Row],[Column1]])</f>
        <v>5</v>
      </c>
      <c r="P473" t="str">
        <f>IF(VL[[#This Row],[Account Name]]="Exchange Loss","Expense",VLOOKUP(VL[[#This Row],[Column3]],'Code'!B:D,2,FALSE))</f>
        <v>Expense</v>
      </c>
      <c r="Q473" t="str">
        <f>IF(AND(VL[[#This Row],[Column3]]="60040-00", VL[[#This Row],[Amount]]&gt;0),"Exchange Loss",VLOOKUP(VL[[#This Row],[Column3]],'Code'!B:D,3,FALSE))</f>
        <v>Tax Expense</v>
      </c>
      <c r="R473" s="1">
        <f>VL[[#This Row],[Column6]]-VL[[#This Row],[Column7]]</f>
        <v>3238.51</v>
      </c>
      <c r="S473" s="1" t="str">
        <f>VLOOKUP(VL[[#This Row],[Column3]],'Code'!B:E,4,FALSE)</f>
        <v>Out</v>
      </c>
    </row>
    <row r="474" spans="1:19" x14ac:dyDescent="0.25">
      <c r="A474">
        <v>45075</v>
      </c>
      <c r="B474" s="1" t="s">
        <v>628</v>
      </c>
      <c r="C474" s="1" t="s">
        <v>5</v>
      </c>
      <c r="D474" s="1" t="s">
        <v>3385</v>
      </c>
      <c r="E474" s="1" t="s">
        <v>3521</v>
      </c>
      <c r="F474">
        <v>49.96</v>
      </c>
      <c r="I474" s="1" t="s">
        <v>0</v>
      </c>
      <c r="N474">
        <v>2023</v>
      </c>
      <c r="O474">
        <f>MONTH(VL[[#This Row],[Column1]])</f>
        <v>5</v>
      </c>
      <c r="P474" t="str">
        <f>IF(VL[[#This Row],[Account Name]]="Exchange Loss","Expense",VLOOKUP(VL[[#This Row],[Column3]],'Code'!B:D,2,FALSE))</f>
        <v>Expense</v>
      </c>
      <c r="Q474" t="str">
        <f>IF(AND(VL[[#This Row],[Column3]]="60040-00", VL[[#This Row],[Amount]]&gt;0),"Exchange Loss",VLOOKUP(VL[[#This Row],[Column3]],'Code'!B:D,3,FALSE))</f>
        <v>Bank Charge</v>
      </c>
      <c r="R474" s="1">
        <f>VL[[#This Row],[Column6]]-VL[[#This Row],[Column7]]</f>
        <v>49.96</v>
      </c>
      <c r="S474" s="1">
        <f>VLOOKUP(VL[[#This Row],[Column3]],'Code'!B:E,4,FALSE)</f>
        <v>0</v>
      </c>
    </row>
    <row r="475" spans="1:19" x14ac:dyDescent="0.25">
      <c r="A475">
        <v>45075</v>
      </c>
      <c r="B475" s="1" t="s">
        <v>628</v>
      </c>
      <c r="C475" s="1" t="s">
        <v>46</v>
      </c>
      <c r="D475" s="1" t="s">
        <v>148</v>
      </c>
      <c r="E475" s="1" t="s">
        <v>629</v>
      </c>
      <c r="F475">
        <v>13949.43</v>
      </c>
      <c r="I475" s="1" t="s">
        <v>0</v>
      </c>
      <c r="N475">
        <v>2023</v>
      </c>
      <c r="O475">
        <f>MONTH(VL[[#This Row],[Column1]])</f>
        <v>5</v>
      </c>
      <c r="P475" t="str">
        <f>IF(VL[[#This Row],[Account Name]]="Exchange Loss","Expense",VLOOKUP(VL[[#This Row],[Column3]],'Code'!B:D,2,FALSE))</f>
        <v>Expense</v>
      </c>
      <c r="Q475" t="str">
        <f>IF(AND(VL[[#This Row],[Column3]]="60040-00", VL[[#This Row],[Amount]]&gt;0),"Exchange Loss",VLOOKUP(VL[[#This Row],[Column3]],'Code'!B:D,3,FALSE))</f>
        <v>Tax Expense</v>
      </c>
      <c r="R475" s="1">
        <f>VL[[#This Row],[Column6]]-VL[[#This Row],[Column7]]</f>
        <v>13949.43</v>
      </c>
      <c r="S475" s="1" t="str">
        <f>VLOOKUP(VL[[#This Row],[Column3]],'Code'!B:E,4,FALSE)</f>
        <v>Out</v>
      </c>
    </row>
    <row r="476" spans="1:19" x14ac:dyDescent="0.25">
      <c r="A476">
        <v>45076</v>
      </c>
      <c r="B476" s="1" t="s">
        <v>630</v>
      </c>
      <c r="C476" s="1" t="s">
        <v>5</v>
      </c>
      <c r="D476" s="1" t="s">
        <v>3385</v>
      </c>
      <c r="E476" s="1" t="s">
        <v>3522</v>
      </c>
      <c r="F476">
        <v>62.12</v>
      </c>
      <c r="I476" s="1" t="s">
        <v>0</v>
      </c>
      <c r="N476">
        <v>2023</v>
      </c>
      <c r="O476">
        <f>MONTH(VL[[#This Row],[Column1]])</f>
        <v>5</v>
      </c>
      <c r="P476" t="str">
        <f>IF(VL[[#This Row],[Account Name]]="Exchange Loss","Expense",VLOOKUP(VL[[#This Row],[Column3]],'Code'!B:D,2,FALSE))</f>
        <v>Expense</v>
      </c>
      <c r="Q476" t="str">
        <f>IF(AND(VL[[#This Row],[Column3]]="60040-00", VL[[#This Row],[Amount]]&gt;0),"Exchange Loss",VLOOKUP(VL[[#This Row],[Column3]],'Code'!B:D,3,FALSE))</f>
        <v>Bank Charge</v>
      </c>
      <c r="R476" s="1">
        <f>VL[[#This Row],[Column6]]-VL[[#This Row],[Column7]]</f>
        <v>62.12</v>
      </c>
      <c r="S476" s="1">
        <f>VLOOKUP(VL[[#This Row],[Column3]],'Code'!B:E,4,FALSE)</f>
        <v>0</v>
      </c>
    </row>
    <row r="477" spans="1:19" x14ac:dyDescent="0.25">
      <c r="A477">
        <v>45076</v>
      </c>
      <c r="B477" s="1" t="s">
        <v>630</v>
      </c>
      <c r="C477" s="1" t="s">
        <v>46</v>
      </c>
      <c r="D477" s="1" t="s">
        <v>148</v>
      </c>
      <c r="E477" s="1" t="s">
        <v>631</v>
      </c>
      <c r="F477">
        <v>10247.219999999999</v>
      </c>
      <c r="I477" s="1" t="s">
        <v>0</v>
      </c>
      <c r="N477">
        <v>2023</v>
      </c>
      <c r="O477">
        <f>MONTH(VL[[#This Row],[Column1]])</f>
        <v>5</v>
      </c>
      <c r="P477" t="str">
        <f>IF(VL[[#This Row],[Account Name]]="Exchange Loss","Expense",VLOOKUP(VL[[#This Row],[Column3]],'Code'!B:D,2,FALSE))</f>
        <v>Expense</v>
      </c>
      <c r="Q477" t="str">
        <f>IF(AND(VL[[#This Row],[Column3]]="60040-00", VL[[#This Row],[Amount]]&gt;0),"Exchange Loss",VLOOKUP(VL[[#This Row],[Column3]],'Code'!B:D,3,FALSE))</f>
        <v>Tax Expense</v>
      </c>
      <c r="R477" s="1">
        <f>VL[[#This Row],[Column6]]-VL[[#This Row],[Column7]]</f>
        <v>10247.219999999999</v>
      </c>
      <c r="S477" s="1" t="str">
        <f>VLOOKUP(VL[[#This Row],[Column3]],'Code'!B:E,4,FALSE)</f>
        <v>Out</v>
      </c>
    </row>
    <row r="478" spans="1:19" x14ac:dyDescent="0.25">
      <c r="A478">
        <v>45076</v>
      </c>
      <c r="B478" s="1" t="s">
        <v>632</v>
      </c>
      <c r="C478" s="1" t="s">
        <v>5</v>
      </c>
      <c r="D478" s="1" t="s">
        <v>3385</v>
      </c>
      <c r="E478" s="1" t="s">
        <v>3523</v>
      </c>
      <c r="F478">
        <v>49.98</v>
      </c>
      <c r="I478" s="1" t="s">
        <v>0</v>
      </c>
      <c r="N478">
        <v>2023</v>
      </c>
      <c r="O478">
        <f>MONTH(VL[[#This Row],[Column1]])</f>
        <v>5</v>
      </c>
      <c r="P478" t="str">
        <f>IF(VL[[#This Row],[Account Name]]="Exchange Loss","Expense",VLOOKUP(VL[[#This Row],[Column3]],'Code'!B:D,2,FALSE))</f>
        <v>Expense</v>
      </c>
      <c r="Q478" t="str">
        <f>IF(AND(VL[[#This Row],[Column3]]="60040-00", VL[[#This Row],[Amount]]&gt;0),"Exchange Loss",VLOOKUP(VL[[#This Row],[Column3]],'Code'!B:D,3,FALSE))</f>
        <v>Bank Charge</v>
      </c>
      <c r="R478" s="1">
        <f>VL[[#This Row],[Column6]]-VL[[#This Row],[Column7]]</f>
        <v>49.98</v>
      </c>
      <c r="S478" s="1">
        <f>VLOOKUP(VL[[#This Row],[Column3]],'Code'!B:E,4,FALSE)</f>
        <v>0</v>
      </c>
    </row>
    <row r="479" spans="1:19" x14ac:dyDescent="0.25">
      <c r="A479">
        <v>45076</v>
      </c>
      <c r="B479" s="1" t="s">
        <v>632</v>
      </c>
      <c r="C479" s="1" t="s">
        <v>46</v>
      </c>
      <c r="D479" s="1" t="s">
        <v>148</v>
      </c>
      <c r="E479" s="1" t="s">
        <v>633</v>
      </c>
      <c r="F479">
        <v>1129.58</v>
      </c>
      <c r="I479" s="1" t="s">
        <v>0</v>
      </c>
      <c r="N479">
        <v>2023</v>
      </c>
      <c r="O479">
        <f>MONTH(VL[[#This Row],[Column1]])</f>
        <v>5</v>
      </c>
      <c r="P479" t="str">
        <f>IF(VL[[#This Row],[Account Name]]="Exchange Loss","Expense",VLOOKUP(VL[[#This Row],[Column3]],'Code'!B:D,2,FALSE))</f>
        <v>Expense</v>
      </c>
      <c r="Q479" t="str">
        <f>IF(AND(VL[[#This Row],[Column3]]="60040-00", VL[[#This Row],[Amount]]&gt;0),"Exchange Loss",VLOOKUP(VL[[#This Row],[Column3]],'Code'!B:D,3,FALSE))</f>
        <v>Tax Expense</v>
      </c>
      <c r="R479" s="1">
        <f>VL[[#This Row],[Column6]]-VL[[#This Row],[Column7]]</f>
        <v>1129.58</v>
      </c>
      <c r="S479" s="1" t="str">
        <f>VLOOKUP(VL[[#This Row],[Column3]],'Code'!B:E,4,FALSE)</f>
        <v>Out</v>
      </c>
    </row>
    <row r="480" spans="1:19" x14ac:dyDescent="0.25">
      <c r="A480">
        <v>45077</v>
      </c>
      <c r="B480" s="1" t="s">
        <v>634</v>
      </c>
      <c r="C480" s="1" t="s">
        <v>7</v>
      </c>
      <c r="D480" s="1" t="s">
        <v>8</v>
      </c>
      <c r="E480" s="1" t="s">
        <v>635</v>
      </c>
      <c r="F480">
        <v>4495</v>
      </c>
      <c r="I480" s="1" t="s">
        <v>0</v>
      </c>
      <c r="N480">
        <v>2023</v>
      </c>
      <c r="O480">
        <f>MONTH(VL[[#This Row],[Column1]])</f>
        <v>5</v>
      </c>
      <c r="P480" t="str">
        <f>IF(VL[[#This Row],[Account Name]]="Exchange Loss","Expense",VLOOKUP(VL[[#This Row],[Column3]],'Code'!B:D,2,FALSE))</f>
        <v>Expense</v>
      </c>
      <c r="Q480" t="str">
        <f>IF(AND(VL[[#This Row],[Column3]]="60040-00", VL[[#This Row],[Amount]]&gt;0),"Exchange Loss",VLOOKUP(VL[[#This Row],[Column3]],'Code'!B:D,3,FALSE))</f>
        <v>Salary &amp; MPF</v>
      </c>
      <c r="R480" s="1">
        <f>VL[[#This Row],[Column6]]-VL[[#This Row],[Column7]]</f>
        <v>4495</v>
      </c>
      <c r="S480" s="1">
        <f>VLOOKUP(VL[[#This Row],[Column3]],'Code'!B:E,4,FALSE)</f>
        <v>0</v>
      </c>
    </row>
    <row r="481" spans="1:19" x14ac:dyDescent="0.25">
      <c r="A481">
        <v>45077</v>
      </c>
      <c r="B481" s="1" t="s">
        <v>634</v>
      </c>
      <c r="C481" s="1" t="s">
        <v>15</v>
      </c>
      <c r="D481" s="1" t="s">
        <v>16</v>
      </c>
      <c r="E481" s="1" t="s">
        <v>636</v>
      </c>
      <c r="F481">
        <v>323177</v>
      </c>
      <c r="I481" s="1" t="s">
        <v>0</v>
      </c>
      <c r="N481">
        <v>2023</v>
      </c>
      <c r="O481">
        <f>MONTH(VL[[#This Row],[Column1]])</f>
        <v>5</v>
      </c>
      <c r="P481" t="str">
        <f>IF(VL[[#This Row],[Account Name]]="Exchange Loss","Expense",VLOOKUP(VL[[#This Row],[Column3]],'Code'!B:D,2,FALSE))</f>
        <v>Expense</v>
      </c>
      <c r="Q481" t="str">
        <f>IF(AND(VL[[#This Row],[Column3]]="60040-00", VL[[#This Row],[Amount]]&gt;0),"Exchange Loss",VLOOKUP(VL[[#This Row],[Column3]],'Code'!B:D,3,FALSE))</f>
        <v>Salary &amp; MPF</v>
      </c>
      <c r="R481" s="1">
        <f>VL[[#This Row],[Column6]]-VL[[#This Row],[Column7]]</f>
        <v>323177</v>
      </c>
      <c r="S481" s="1">
        <f>VLOOKUP(VL[[#This Row],[Column3]],'Code'!B:E,4,FALSE)</f>
        <v>0</v>
      </c>
    </row>
    <row r="482" spans="1:19" x14ac:dyDescent="0.25">
      <c r="A482">
        <v>45077</v>
      </c>
      <c r="B482" s="1" t="s">
        <v>637</v>
      </c>
      <c r="C482" s="1" t="s">
        <v>20</v>
      </c>
      <c r="D482" s="1" t="s">
        <v>21</v>
      </c>
      <c r="E482" s="1" t="s">
        <v>638</v>
      </c>
      <c r="G482">
        <v>317.44</v>
      </c>
      <c r="I482" s="1" t="s">
        <v>0</v>
      </c>
      <c r="N482">
        <v>2023</v>
      </c>
      <c r="O482">
        <f>MONTH(VL[[#This Row],[Column1]])</f>
        <v>5</v>
      </c>
      <c r="P482" t="str">
        <f>IF(VL[[#This Row],[Account Name]]="Exchange Loss","Expense",VLOOKUP(VL[[#This Row],[Column3]],'Code'!B:D,2,FALSE))</f>
        <v>Income</v>
      </c>
      <c r="Q482" t="str">
        <f>IF(AND(VL[[#This Row],[Column3]]="60040-00", VL[[#This Row],[Amount]]&gt;0),"Exchange Loss",VLOOKUP(VL[[#This Row],[Column3]],'Code'!B:D,3,FALSE))</f>
        <v>Interest Income</v>
      </c>
      <c r="R482" s="1">
        <f>VL[[#This Row],[Column6]]-VL[[#This Row],[Column7]]</f>
        <v>-317.44</v>
      </c>
      <c r="S482" s="1" t="str">
        <f>VLOOKUP(VL[[#This Row],[Column3]],'Code'!B:E,4,FALSE)</f>
        <v>Out</v>
      </c>
    </row>
    <row r="483" spans="1:19" x14ac:dyDescent="0.25">
      <c r="A483">
        <v>45077</v>
      </c>
      <c r="B483" s="1" t="s">
        <v>637</v>
      </c>
      <c r="C483" s="1" t="s">
        <v>20</v>
      </c>
      <c r="D483" s="1" t="s">
        <v>21</v>
      </c>
      <c r="E483" s="1" t="s">
        <v>202</v>
      </c>
      <c r="G483">
        <v>2059.09</v>
      </c>
      <c r="I483" s="1" t="s">
        <v>0</v>
      </c>
      <c r="N483">
        <v>2023</v>
      </c>
      <c r="O483">
        <f>MONTH(VL[[#This Row],[Column1]])</f>
        <v>5</v>
      </c>
      <c r="P483" t="str">
        <f>IF(VL[[#This Row],[Account Name]]="Exchange Loss","Expense",VLOOKUP(VL[[#This Row],[Column3]],'Code'!B:D,2,FALSE))</f>
        <v>Income</v>
      </c>
      <c r="Q483" t="str">
        <f>IF(AND(VL[[#This Row],[Column3]]="60040-00", VL[[#This Row],[Amount]]&gt;0),"Exchange Loss",VLOOKUP(VL[[#This Row],[Column3]],'Code'!B:D,3,FALSE))</f>
        <v>Interest Income</v>
      </c>
      <c r="R483" s="1">
        <f>VL[[#This Row],[Column6]]-VL[[#This Row],[Column7]]</f>
        <v>-2059.09</v>
      </c>
      <c r="S483" s="1" t="str">
        <f>VLOOKUP(VL[[#This Row],[Column3]],'Code'!B:E,4,FALSE)</f>
        <v>Out</v>
      </c>
    </row>
    <row r="484" spans="1:19" x14ac:dyDescent="0.25">
      <c r="A484">
        <v>45077</v>
      </c>
      <c r="B484" s="1" t="s">
        <v>639</v>
      </c>
      <c r="C484" s="1" t="s">
        <v>48</v>
      </c>
      <c r="D484" s="1" t="s">
        <v>49</v>
      </c>
      <c r="E484" s="1" t="s">
        <v>3497</v>
      </c>
      <c r="F484">
        <v>11150</v>
      </c>
      <c r="I484" s="1" t="s">
        <v>0</v>
      </c>
      <c r="N484">
        <v>2023</v>
      </c>
      <c r="O484">
        <f>MONTH(VL[[#This Row],[Column1]])</f>
        <v>5</v>
      </c>
      <c r="P484" t="str">
        <f>IF(VL[[#This Row],[Account Name]]="Exchange Loss","Expense",VLOOKUP(VL[[#This Row],[Column3]],'Code'!B:D,2,FALSE))</f>
        <v>Expense</v>
      </c>
      <c r="Q484" t="str">
        <f>IF(AND(VL[[#This Row],[Column3]]="60040-00", VL[[#This Row],[Amount]]&gt;0),"Exchange Loss",VLOOKUP(VL[[#This Row],[Column3]],'Code'!B:D,3,FALSE))</f>
        <v>Management Fee</v>
      </c>
      <c r="R484" s="1">
        <f>VL[[#This Row],[Column6]]-VL[[#This Row],[Column7]]</f>
        <v>11150</v>
      </c>
      <c r="S484" s="1">
        <f>VLOOKUP(VL[[#This Row],[Column3]],'Code'!B:E,4,FALSE)</f>
        <v>0</v>
      </c>
    </row>
    <row r="485" spans="1:19" x14ac:dyDescent="0.25">
      <c r="A485">
        <v>45077</v>
      </c>
      <c r="B485" s="1" t="s">
        <v>640</v>
      </c>
      <c r="C485" s="1" t="s">
        <v>17</v>
      </c>
      <c r="D485" s="1" t="s">
        <v>3382</v>
      </c>
      <c r="E485" s="1" t="s">
        <v>3524</v>
      </c>
      <c r="G485">
        <v>171245.9</v>
      </c>
      <c r="I485" s="1" t="s">
        <v>0</v>
      </c>
      <c r="N485">
        <v>2023</v>
      </c>
      <c r="O485">
        <f>MONTH(VL[[#This Row],[Column1]])</f>
        <v>5</v>
      </c>
      <c r="P485" t="str">
        <f>IF(VL[[#This Row],[Account Name]]="Exchange Loss","Expense",VLOOKUP(VL[[#This Row],[Column3]],'Code'!B:D,2,FALSE))</f>
        <v>Income</v>
      </c>
      <c r="Q485" t="str">
        <f>IF(AND(VL[[#This Row],[Column3]]="60040-00", VL[[#This Row],[Amount]]&gt;0),"Exchange Loss",VLOOKUP(VL[[#This Row],[Column3]],'Code'!B:D,3,FALSE))</f>
        <v>Sub-contract Income</v>
      </c>
      <c r="R485" s="1">
        <f>VL[[#This Row],[Column6]]-VL[[#This Row],[Column7]]</f>
        <v>-171245.9</v>
      </c>
      <c r="S485" s="1">
        <f>VLOOKUP(VL[[#This Row],[Column3]],'Code'!B:E,4,FALSE)</f>
        <v>0</v>
      </c>
    </row>
    <row r="486" spans="1:19" x14ac:dyDescent="0.25">
      <c r="A486">
        <v>45077</v>
      </c>
      <c r="B486" s="1" t="s">
        <v>641</v>
      </c>
      <c r="C486" s="1" t="s">
        <v>45</v>
      </c>
      <c r="D486" s="1" t="s">
        <v>128</v>
      </c>
      <c r="E486" s="1" t="s">
        <v>509</v>
      </c>
      <c r="F486">
        <v>227087.84</v>
      </c>
      <c r="I486" s="1" t="s">
        <v>0</v>
      </c>
      <c r="N486">
        <v>2023</v>
      </c>
      <c r="O486">
        <f>MONTH(VL[[#This Row],[Column1]])</f>
        <v>5</v>
      </c>
      <c r="P486" t="str">
        <f>IF(VL[[#This Row],[Account Name]]="Exchange Loss","Expense",VLOOKUP(VL[[#This Row],[Column3]],'Code'!B:D,2,FALSE))</f>
        <v>Expense</v>
      </c>
      <c r="Q486" t="str">
        <f>IF(AND(VL[[#This Row],[Column3]]="60040-00", VL[[#This Row],[Amount]]&gt;0),"Exchange Loss",VLOOKUP(VL[[#This Row],[Column3]],'Code'!B:D,3,FALSE))</f>
        <v>Sub-contract Fee</v>
      </c>
      <c r="R486" s="1">
        <f>VL[[#This Row],[Column6]]-VL[[#This Row],[Column7]]</f>
        <v>227087.84</v>
      </c>
      <c r="S486" s="1">
        <f>VLOOKUP(VL[[#This Row],[Column3]],'Code'!B:E,4,FALSE)</f>
        <v>0</v>
      </c>
    </row>
    <row r="487" spans="1:19" x14ac:dyDescent="0.25">
      <c r="A487">
        <v>45077</v>
      </c>
      <c r="B487" s="1" t="s">
        <v>642</v>
      </c>
      <c r="C487" s="1" t="s">
        <v>20</v>
      </c>
      <c r="D487" s="1" t="s">
        <v>21</v>
      </c>
      <c r="E487" s="1" t="s">
        <v>202</v>
      </c>
      <c r="G487">
        <v>11.1</v>
      </c>
      <c r="I487" s="1" t="s">
        <v>0</v>
      </c>
      <c r="N487">
        <v>2023</v>
      </c>
      <c r="O487">
        <f>MONTH(VL[[#This Row],[Column1]])</f>
        <v>5</v>
      </c>
      <c r="P487" t="str">
        <f>IF(VL[[#This Row],[Account Name]]="Exchange Loss","Expense",VLOOKUP(VL[[#This Row],[Column3]],'Code'!B:D,2,FALSE))</f>
        <v>Income</v>
      </c>
      <c r="Q487" t="str">
        <f>IF(AND(VL[[#This Row],[Column3]]="60040-00", VL[[#This Row],[Amount]]&gt;0),"Exchange Loss",VLOOKUP(VL[[#This Row],[Column3]],'Code'!B:D,3,FALSE))</f>
        <v>Interest Income</v>
      </c>
      <c r="R487" s="1">
        <f>VL[[#This Row],[Column6]]-VL[[#This Row],[Column7]]</f>
        <v>-11.1</v>
      </c>
      <c r="S487" s="1" t="str">
        <f>VLOOKUP(VL[[#This Row],[Column3]],'Code'!B:E,4,FALSE)</f>
        <v>Out</v>
      </c>
    </row>
    <row r="488" spans="1:19" x14ac:dyDescent="0.25">
      <c r="A488">
        <v>45077</v>
      </c>
      <c r="B488" s="1" t="s">
        <v>643</v>
      </c>
      <c r="C488" s="1" t="s">
        <v>47</v>
      </c>
      <c r="D488" s="1" t="s">
        <v>204</v>
      </c>
      <c r="E488" s="1" t="s">
        <v>644</v>
      </c>
      <c r="G488">
        <v>221951.72</v>
      </c>
      <c r="I488" s="1" t="s">
        <v>0</v>
      </c>
      <c r="N488">
        <v>2023</v>
      </c>
      <c r="O488">
        <f>MONTH(VL[[#This Row],[Column1]])</f>
        <v>5</v>
      </c>
      <c r="P488" t="str">
        <f>IF(VL[[#This Row],[Account Name]]="Exchange Loss","Expense",VLOOKUP(VL[[#This Row],[Column3]],'Code'!B:D,2,FALSE))</f>
        <v>Income</v>
      </c>
      <c r="Q488" t="str">
        <f>IF(AND(VL[[#This Row],[Column3]]="60040-00", VL[[#This Row],[Amount]]&gt;0),"Exchange Loss",VLOOKUP(VL[[#This Row],[Column3]],'Code'!B:D,3,FALSE))</f>
        <v>Royalty Income</v>
      </c>
      <c r="R488" s="1">
        <f>VL[[#This Row],[Column6]]-VL[[#This Row],[Column7]]</f>
        <v>-221951.72</v>
      </c>
      <c r="S488" s="1">
        <f>VLOOKUP(VL[[#This Row],[Column3]],'Code'!B:E,4,FALSE)</f>
        <v>0</v>
      </c>
    </row>
    <row r="489" spans="1:19" x14ac:dyDescent="0.25">
      <c r="A489">
        <v>45077</v>
      </c>
      <c r="B489" s="1" t="s">
        <v>645</v>
      </c>
      <c r="C489" s="1" t="s">
        <v>47</v>
      </c>
      <c r="D489" s="1" t="s">
        <v>204</v>
      </c>
      <c r="E489" s="1" t="s">
        <v>646</v>
      </c>
      <c r="G489">
        <v>53388.5</v>
      </c>
      <c r="I489" s="1" t="s">
        <v>0</v>
      </c>
      <c r="N489">
        <v>2023</v>
      </c>
      <c r="O489">
        <f>MONTH(VL[[#This Row],[Column1]])</f>
        <v>5</v>
      </c>
      <c r="P489" t="str">
        <f>IF(VL[[#This Row],[Account Name]]="Exchange Loss","Expense",VLOOKUP(VL[[#This Row],[Column3]],'Code'!B:D,2,FALSE))</f>
        <v>Income</v>
      </c>
      <c r="Q489" t="str">
        <f>IF(AND(VL[[#This Row],[Column3]]="60040-00", VL[[#This Row],[Amount]]&gt;0),"Exchange Loss",VLOOKUP(VL[[#This Row],[Column3]],'Code'!B:D,3,FALSE))</f>
        <v>Royalty Income</v>
      </c>
      <c r="R489" s="1">
        <f>VL[[#This Row],[Column6]]-VL[[#This Row],[Column7]]</f>
        <v>-53388.5</v>
      </c>
      <c r="S489" s="1">
        <f>VLOOKUP(VL[[#This Row],[Column3]],'Code'!B:E,4,FALSE)</f>
        <v>0</v>
      </c>
    </row>
    <row r="490" spans="1:19" x14ac:dyDescent="0.25">
      <c r="A490">
        <v>45077</v>
      </c>
      <c r="B490" s="1" t="s">
        <v>647</v>
      </c>
      <c r="C490" s="1" t="s">
        <v>47</v>
      </c>
      <c r="D490" s="1" t="s">
        <v>204</v>
      </c>
      <c r="E490" s="1" t="s">
        <v>648</v>
      </c>
      <c r="G490">
        <v>120478.58</v>
      </c>
      <c r="I490" s="1" t="s">
        <v>0</v>
      </c>
      <c r="N490">
        <v>2023</v>
      </c>
      <c r="O490">
        <f>MONTH(VL[[#This Row],[Column1]])</f>
        <v>5</v>
      </c>
      <c r="P490" t="str">
        <f>IF(VL[[#This Row],[Account Name]]="Exchange Loss","Expense",VLOOKUP(VL[[#This Row],[Column3]],'Code'!B:D,2,FALSE))</f>
        <v>Income</v>
      </c>
      <c r="Q490" t="str">
        <f>IF(AND(VL[[#This Row],[Column3]]="60040-00", VL[[#This Row],[Amount]]&gt;0),"Exchange Loss",VLOOKUP(VL[[#This Row],[Column3]],'Code'!B:D,3,FALSE))</f>
        <v>Royalty Income</v>
      </c>
      <c r="R490" s="1">
        <f>VL[[#This Row],[Column6]]-VL[[#This Row],[Column7]]</f>
        <v>-120478.58</v>
      </c>
      <c r="S490" s="1">
        <f>VLOOKUP(VL[[#This Row],[Column3]],'Code'!B:E,4,FALSE)</f>
        <v>0</v>
      </c>
    </row>
    <row r="491" spans="1:19" x14ac:dyDescent="0.25">
      <c r="A491">
        <v>45077</v>
      </c>
      <c r="B491" s="1" t="s">
        <v>649</v>
      </c>
      <c r="C491" s="1" t="s">
        <v>47</v>
      </c>
      <c r="D491" s="1" t="s">
        <v>204</v>
      </c>
      <c r="E491" s="1" t="s">
        <v>650</v>
      </c>
      <c r="G491">
        <v>255579.46</v>
      </c>
      <c r="I491" s="1" t="s">
        <v>0</v>
      </c>
      <c r="N491">
        <v>2023</v>
      </c>
      <c r="O491">
        <f>MONTH(VL[[#This Row],[Column1]])</f>
        <v>5</v>
      </c>
      <c r="P491" t="str">
        <f>IF(VL[[#This Row],[Account Name]]="Exchange Loss","Expense",VLOOKUP(VL[[#This Row],[Column3]],'Code'!B:D,2,FALSE))</f>
        <v>Income</v>
      </c>
      <c r="Q491" t="str">
        <f>IF(AND(VL[[#This Row],[Column3]]="60040-00", VL[[#This Row],[Amount]]&gt;0),"Exchange Loss",VLOOKUP(VL[[#This Row],[Column3]],'Code'!B:D,3,FALSE))</f>
        <v>Royalty Income</v>
      </c>
      <c r="R491" s="1">
        <f>VL[[#This Row],[Column6]]-VL[[#This Row],[Column7]]</f>
        <v>-255579.46</v>
      </c>
      <c r="S491" s="1">
        <f>VLOOKUP(VL[[#This Row],[Column3]],'Code'!B:E,4,FALSE)</f>
        <v>0</v>
      </c>
    </row>
    <row r="492" spans="1:19" x14ac:dyDescent="0.25">
      <c r="A492">
        <v>45077</v>
      </c>
      <c r="B492" s="1" t="s">
        <v>651</v>
      </c>
      <c r="C492" s="1" t="s">
        <v>47</v>
      </c>
      <c r="D492" s="1" t="s">
        <v>204</v>
      </c>
      <c r="E492" s="1" t="s">
        <v>652</v>
      </c>
      <c r="G492">
        <v>189588.1</v>
      </c>
      <c r="I492" s="1" t="s">
        <v>0</v>
      </c>
      <c r="N492">
        <v>2023</v>
      </c>
      <c r="O492">
        <f>MONTH(VL[[#This Row],[Column1]])</f>
        <v>5</v>
      </c>
      <c r="P492" t="str">
        <f>IF(VL[[#This Row],[Account Name]]="Exchange Loss","Expense",VLOOKUP(VL[[#This Row],[Column3]],'Code'!B:D,2,FALSE))</f>
        <v>Income</v>
      </c>
      <c r="Q492" t="str">
        <f>IF(AND(VL[[#This Row],[Column3]]="60040-00", VL[[#This Row],[Amount]]&gt;0),"Exchange Loss",VLOOKUP(VL[[#This Row],[Column3]],'Code'!B:D,3,FALSE))</f>
        <v>Royalty Income</v>
      </c>
      <c r="R492" s="1">
        <f>VL[[#This Row],[Column6]]-VL[[#This Row],[Column7]]</f>
        <v>-189588.1</v>
      </c>
      <c r="S492" s="1">
        <f>VLOOKUP(VL[[#This Row],[Column3]],'Code'!B:E,4,FALSE)</f>
        <v>0</v>
      </c>
    </row>
    <row r="493" spans="1:19" x14ac:dyDescent="0.25">
      <c r="A493">
        <v>45077</v>
      </c>
      <c r="B493" s="1" t="s">
        <v>653</v>
      </c>
      <c r="C493" s="1" t="s">
        <v>18</v>
      </c>
      <c r="D493" s="1" t="s">
        <v>19</v>
      </c>
      <c r="E493" s="1" t="s">
        <v>654</v>
      </c>
      <c r="G493">
        <v>19758.55</v>
      </c>
      <c r="I493" s="1" t="s">
        <v>0</v>
      </c>
      <c r="N493">
        <v>2023</v>
      </c>
      <c r="O493">
        <f>MONTH(VL[[#This Row],[Column1]])</f>
        <v>5</v>
      </c>
      <c r="P493" t="str">
        <f>IF(VL[[#This Row],[Account Name]]="Exchange Loss","Expense",VLOOKUP(VL[[#This Row],[Column3]],'Code'!B:D,2,FALSE))</f>
        <v>Income</v>
      </c>
      <c r="Q493" t="str">
        <f>IF(AND(VL[[#This Row],[Column3]]="60040-00", VL[[#This Row],[Amount]]&gt;0),"Exchange Loss",VLOOKUP(VL[[#This Row],[Column3]],'Code'!B:D,3,FALSE))</f>
        <v>Royalty Income</v>
      </c>
      <c r="R493" s="1">
        <f>VL[[#This Row],[Column6]]-VL[[#This Row],[Column7]]</f>
        <v>-19758.55</v>
      </c>
      <c r="S493" s="1">
        <f>VLOOKUP(VL[[#This Row],[Column3]],'Code'!B:E,4,FALSE)</f>
        <v>0</v>
      </c>
    </row>
    <row r="494" spans="1:19" x14ac:dyDescent="0.25">
      <c r="A494">
        <v>45077</v>
      </c>
      <c r="B494" s="1" t="s">
        <v>655</v>
      </c>
      <c r="C494" s="1" t="s">
        <v>47</v>
      </c>
      <c r="D494" s="1" t="s">
        <v>204</v>
      </c>
      <c r="E494" s="1" t="s">
        <v>656</v>
      </c>
      <c r="G494">
        <v>20630.46</v>
      </c>
      <c r="I494" s="1" t="s">
        <v>0</v>
      </c>
      <c r="N494">
        <v>2023</v>
      </c>
      <c r="O494">
        <f>MONTH(VL[[#This Row],[Column1]])</f>
        <v>5</v>
      </c>
      <c r="P494" t="str">
        <f>IF(VL[[#This Row],[Account Name]]="Exchange Loss","Expense",VLOOKUP(VL[[#This Row],[Column3]],'Code'!B:D,2,FALSE))</f>
        <v>Income</v>
      </c>
      <c r="Q494" t="str">
        <f>IF(AND(VL[[#This Row],[Column3]]="60040-00", VL[[#This Row],[Amount]]&gt;0),"Exchange Loss",VLOOKUP(VL[[#This Row],[Column3]],'Code'!B:D,3,FALSE))</f>
        <v>Royalty Income</v>
      </c>
      <c r="R494" s="1">
        <f>VL[[#This Row],[Column6]]-VL[[#This Row],[Column7]]</f>
        <v>-20630.46</v>
      </c>
      <c r="S494" s="1">
        <f>VLOOKUP(VL[[#This Row],[Column3]],'Code'!B:E,4,FALSE)</f>
        <v>0</v>
      </c>
    </row>
    <row r="495" spans="1:19" x14ac:dyDescent="0.25">
      <c r="A495">
        <v>45077</v>
      </c>
      <c r="B495" s="1" t="s">
        <v>657</v>
      </c>
      <c r="C495" s="1" t="s">
        <v>47</v>
      </c>
      <c r="D495" s="1" t="s">
        <v>204</v>
      </c>
      <c r="E495" s="1" t="s">
        <v>658</v>
      </c>
      <c r="G495">
        <v>31207.62</v>
      </c>
      <c r="I495" s="1" t="s">
        <v>0</v>
      </c>
      <c r="N495">
        <v>2023</v>
      </c>
      <c r="O495">
        <f>MONTH(VL[[#This Row],[Column1]])</f>
        <v>5</v>
      </c>
      <c r="P495" t="str">
        <f>IF(VL[[#This Row],[Account Name]]="Exchange Loss","Expense",VLOOKUP(VL[[#This Row],[Column3]],'Code'!B:D,2,FALSE))</f>
        <v>Income</v>
      </c>
      <c r="Q495" t="str">
        <f>IF(AND(VL[[#This Row],[Column3]]="60040-00", VL[[#This Row],[Amount]]&gt;0),"Exchange Loss",VLOOKUP(VL[[#This Row],[Column3]],'Code'!B:D,3,FALSE))</f>
        <v>Royalty Income</v>
      </c>
      <c r="R495" s="1">
        <f>VL[[#This Row],[Column6]]-VL[[#This Row],[Column7]]</f>
        <v>-31207.62</v>
      </c>
      <c r="S495" s="1">
        <f>VLOOKUP(VL[[#This Row],[Column3]],'Code'!B:E,4,FALSE)</f>
        <v>0</v>
      </c>
    </row>
    <row r="496" spans="1:19" x14ac:dyDescent="0.25">
      <c r="A496">
        <v>45077</v>
      </c>
      <c r="B496" s="1" t="s">
        <v>659</v>
      </c>
      <c r="C496" s="1" t="s">
        <v>47</v>
      </c>
      <c r="D496" s="1" t="s">
        <v>204</v>
      </c>
      <c r="E496" s="1" t="s">
        <v>660</v>
      </c>
      <c r="G496">
        <v>12577.19</v>
      </c>
      <c r="I496" s="1" t="s">
        <v>0</v>
      </c>
      <c r="N496">
        <v>2023</v>
      </c>
      <c r="O496">
        <f>MONTH(VL[[#This Row],[Column1]])</f>
        <v>5</v>
      </c>
      <c r="P496" t="str">
        <f>IF(VL[[#This Row],[Account Name]]="Exchange Loss","Expense",VLOOKUP(VL[[#This Row],[Column3]],'Code'!B:D,2,FALSE))</f>
        <v>Income</v>
      </c>
      <c r="Q496" t="str">
        <f>IF(AND(VL[[#This Row],[Column3]]="60040-00", VL[[#This Row],[Amount]]&gt;0),"Exchange Loss",VLOOKUP(VL[[#This Row],[Column3]],'Code'!B:D,3,FALSE))</f>
        <v>Royalty Income</v>
      </c>
      <c r="R496" s="1">
        <f>VL[[#This Row],[Column6]]-VL[[#This Row],[Column7]]</f>
        <v>-12577.19</v>
      </c>
      <c r="S496" s="1">
        <f>VLOOKUP(VL[[#This Row],[Column3]],'Code'!B:E,4,FALSE)</f>
        <v>0</v>
      </c>
    </row>
    <row r="497" spans="1:19" x14ac:dyDescent="0.25">
      <c r="A497">
        <v>45077</v>
      </c>
      <c r="B497" s="1" t="s">
        <v>661</v>
      </c>
      <c r="C497" s="1" t="s">
        <v>47</v>
      </c>
      <c r="D497" s="1" t="s">
        <v>204</v>
      </c>
      <c r="E497" s="1" t="s">
        <v>662</v>
      </c>
      <c r="G497">
        <v>12737.47</v>
      </c>
      <c r="I497" s="1" t="s">
        <v>0</v>
      </c>
      <c r="N497">
        <v>2023</v>
      </c>
      <c r="O497">
        <f>MONTH(VL[[#This Row],[Column1]])</f>
        <v>5</v>
      </c>
      <c r="P497" t="str">
        <f>IF(VL[[#This Row],[Account Name]]="Exchange Loss","Expense",VLOOKUP(VL[[#This Row],[Column3]],'Code'!B:D,2,FALSE))</f>
        <v>Income</v>
      </c>
      <c r="Q497" t="str">
        <f>IF(AND(VL[[#This Row],[Column3]]="60040-00", VL[[#This Row],[Amount]]&gt;0),"Exchange Loss",VLOOKUP(VL[[#This Row],[Column3]],'Code'!B:D,3,FALSE))</f>
        <v>Royalty Income</v>
      </c>
      <c r="R497" s="1">
        <f>VL[[#This Row],[Column6]]-VL[[#This Row],[Column7]]</f>
        <v>-12737.47</v>
      </c>
      <c r="S497" s="1">
        <f>VLOOKUP(VL[[#This Row],[Column3]],'Code'!B:E,4,FALSE)</f>
        <v>0</v>
      </c>
    </row>
    <row r="498" spans="1:19" x14ac:dyDescent="0.25">
      <c r="A498">
        <v>45077</v>
      </c>
      <c r="B498" s="1" t="s">
        <v>663</v>
      </c>
      <c r="C498" s="1" t="s">
        <v>47</v>
      </c>
      <c r="D498" s="1" t="s">
        <v>204</v>
      </c>
      <c r="E498" s="1" t="s">
        <v>664</v>
      </c>
      <c r="G498">
        <v>58073.03</v>
      </c>
      <c r="I498" s="1" t="s">
        <v>0</v>
      </c>
      <c r="N498">
        <v>2023</v>
      </c>
      <c r="O498">
        <f>MONTH(VL[[#This Row],[Column1]])</f>
        <v>5</v>
      </c>
      <c r="P498" t="str">
        <f>IF(VL[[#This Row],[Account Name]]="Exchange Loss","Expense",VLOOKUP(VL[[#This Row],[Column3]],'Code'!B:D,2,FALSE))</f>
        <v>Income</v>
      </c>
      <c r="Q498" t="str">
        <f>IF(AND(VL[[#This Row],[Column3]]="60040-00", VL[[#This Row],[Amount]]&gt;0),"Exchange Loss",VLOOKUP(VL[[#This Row],[Column3]],'Code'!B:D,3,FALSE))</f>
        <v>Royalty Income</v>
      </c>
      <c r="R498" s="1">
        <f>VL[[#This Row],[Column6]]-VL[[#This Row],[Column7]]</f>
        <v>-58073.03</v>
      </c>
      <c r="S498" s="1">
        <f>VLOOKUP(VL[[#This Row],[Column3]],'Code'!B:E,4,FALSE)</f>
        <v>0</v>
      </c>
    </row>
    <row r="499" spans="1:19" x14ac:dyDescent="0.25">
      <c r="A499">
        <v>45077</v>
      </c>
      <c r="B499" s="1" t="s">
        <v>665</v>
      </c>
      <c r="C499" s="1" t="s">
        <v>18</v>
      </c>
      <c r="D499" s="1" t="s">
        <v>19</v>
      </c>
      <c r="E499" s="1" t="s">
        <v>666</v>
      </c>
      <c r="G499">
        <v>25620.76</v>
      </c>
      <c r="I499" s="1" t="s">
        <v>0</v>
      </c>
      <c r="N499">
        <v>2023</v>
      </c>
      <c r="O499">
        <f>MONTH(VL[[#This Row],[Column1]])</f>
        <v>5</v>
      </c>
      <c r="P499" t="str">
        <f>IF(VL[[#This Row],[Account Name]]="Exchange Loss","Expense",VLOOKUP(VL[[#This Row],[Column3]],'Code'!B:D,2,FALSE))</f>
        <v>Income</v>
      </c>
      <c r="Q499" t="str">
        <f>IF(AND(VL[[#This Row],[Column3]]="60040-00", VL[[#This Row],[Amount]]&gt;0),"Exchange Loss",VLOOKUP(VL[[#This Row],[Column3]],'Code'!B:D,3,FALSE))</f>
        <v>Royalty Income</v>
      </c>
      <c r="R499" s="1">
        <f>VL[[#This Row],[Column6]]-VL[[#This Row],[Column7]]</f>
        <v>-25620.76</v>
      </c>
      <c r="S499" s="1">
        <f>VLOOKUP(VL[[#This Row],[Column3]],'Code'!B:E,4,FALSE)</f>
        <v>0</v>
      </c>
    </row>
    <row r="500" spans="1:19" x14ac:dyDescent="0.25">
      <c r="A500">
        <v>45077</v>
      </c>
      <c r="B500" s="1" t="s">
        <v>667</v>
      </c>
      <c r="C500" s="1" t="s">
        <v>18</v>
      </c>
      <c r="D500" s="1" t="s">
        <v>19</v>
      </c>
      <c r="E500" s="1" t="s">
        <v>668</v>
      </c>
      <c r="G500">
        <v>8776.74</v>
      </c>
      <c r="I500" s="1" t="s">
        <v>0</v>
      </c>
      <c r="N500">
        <v>2023</v>
      </c>
      <c r="O500">
        <f>MONTH(VL[[#This Row],[Column1]])</f>
        <v>5</v>
      </c>
      <c r="P500" t="str">
        <f>IF(VL[[#This Row],[Account Name]]="Exchange Loss","Expense",VLOOKUP(VL[[#This Row],[Column3]],'Code'!B:D,2,FALSE))</f>
        <v>Income</v>
      </c>
      <c r="Q500" t="str">
        <f>IF(AND(VL[[#This Row],[Column3]]="60040-00", VL[[#This Row],[Amount]]&gt;0),"Exchange Loss",VLOOKUP(VL[[#This Row],[Column3]],'Code'!B:D,3,FALSE))</f>
        <v>Royalty Income</v>
      </c>
      <c r="R500" s="1">
        <f>VL[[#This Row],[Column6]]-VL[[#This Row],[Column7]]</f>
        <v>-8776.74</v>
      </c>
      <c r="S500" s="1">
        <f>VLOOKUP(VL[[#This Row],[Column3]],'Code'!B:E,4,FALSE)</f>
        <v>0</v>
      </c>
    </row>
    <row r="501" spans="1:19" x14ac:dyDescent="0.25">
      <c r="A501">
        <v>45077</v>
      </c>
      <c r="B501" s="1" t="s">
        <v>669</v>
      </c>
      <c r="C501" s="1" t="s">
        <v>47</v>
      </c>
      <c r="D501" s="1" t="s">
        <v>204</v>
      </c>
      <c r="E501" s="1" t="s">
        <v>670</v>
      </c>
      <c r="G501">
        <v>32418.62</v>
      </c>
      <c r="I501" s="1" t="s">
        <v>0</v>
      </c>
      <c r="N501">
        <v>2023</v>
      </c>
      <c r="O501">
        <f>MONTH(VL[[#This Row],[Column1]])</f>
        <v>5</v>
      </c>
      <c r="P501" t="str">
        <f>IF(VL[[#This Row],[Account Name]]="Exchange Loss","Expense",VLOOKUP(VL[[#This Row],[Column3]],'Code'!B:D,2,FALSE))</f>
        <v>Income</v>
      </c>
      <c r="Q501" t="str">
        <f>IF(AND(VL[[#This Row],[Column3]]="60040-00", VL[[#This Row],[Amount]]&gt;0),"Exchange Loss",VLOOKUP(VL[[#This Row],[Column3]],'Code'!B:D,3,FALSE))</f>
        <v>Royalty Income</v>
      </c>
      <c r="R501" s="1">
        <f>VL[[#This Row],[Column6]]-VL[[#This Row],[Column7]]</f>
        <v>-32418.62</v>
      </c>
      <c r="S501" s="1">
        <f>VLOOKUP(VL[[#This Row],[Column3]],'Code'!B:E,4,FALSE)</f>
        <v>0</v>
      </c>
    </row>
    <row r="502" spans="1:19" x14ac:dyDescent="0.25">
      <c r="A502">
        <v>45077</v>
      </c>
      <c r="B502" s="1" t="s">
        <v>671</v>
      </c>
      <c r="C502" s="1" t="s">
        <v>47</v>
      </c>
      <c r="D502" s="1" t="s">
        <v>204</v>
      </c>
      <c r="E502" s="1" t="s">
        <v>672</v>
      </c>
      <c r="G502">
        <v>27846.22</v>
      </c>
      <c r="I502" s="1" t="s">
        <v>0</v>
      </c>
      <c r="N502">
        <v>2023</v>
      </c>
      <c r="O502">
        <f>MONTH(VL[[#This Row],[Column1]])</f>
        <v>5</v>
      </c>
      <c r="P502" t="str">
        <f>IF(VL[[#This Row],[Account Name]]="Exchange Loss","Expense",VLOOKUP(VL[[#This Row],[Column3]],'Code'!B:D,2,FALSE))</f>
        <v>Income</v>
      </c>
      <c r="Q502" t="str">
        <f>IF(AND(VL[[#This Row],[Column3]]="60040-00", VL[[#This Row],[Amount]]&gt;0),"Exchange Loss",VLOOKUP(VL[[#This Row],[Column3]],'Code'!B:D,3,FALSE))</f>
        <v>Royalty Income</v>
      </c>
      <c r="R502" s="1">
        <f>VL[[#This Row],[Column6]]-VL[[#This Row],[Column7]]</f>
        <v>-27846.22</v>
      </c>
      <c r="S502" s="1">
        <f>VLOOKUP(VL[[#This Row],[Column3]],'Code'!B:E,4,FALSE)</f>
        <v>0</v>
      </c>
    </row>
    <row r="503" spans="1:19" x14ac:dyDescent="0.25">
      <c r="A503">
        <v>45077</v>
      </c>
      <c r="B503" s="1" t="s">
        <v>673</v>
      </c>
      <c r="C503" s="1" t="s">
        <v>47</v>
      </c>
      <c r="D503" s="1" t="s">
        <v>204</v>
      </c>
      <c r="E503" s="1" t="s">
        <v>674</v>
      </c>
      <c r="G503">
        <v>25319.8</v>
      </c>
      <c r="I503" s="1" t="s">
        <v>0</v>
      </c>
      <c r="N503">
        <v>2023</v>
      </c>
      <c r="O503">
        <f>MONTH(VL[[#This Row],[Column1]])</f>
        <v>5</v>
      </c>
      <c r="P503" t="str">
        <f>IF(VL[[#This Row],[Account Name]]="Exchange Loss","Expense",VLOOKUP(VL[[#This Row],[Column3]],'Code'!B:D,2,FALSE))</f>
        <v>Income</v>
      </c>
      <c r="Q503" t="str">
        <f>IF(AND(VL[[#This Row],[Column3]]="60040-00", VL[[#This Row],[Amount]]&gt;0),"Exchange Loss",VLOOKUP(VL[[#This Row],[Column3]],'Code'!B:D,3,FALSE))</f>
        <v>Royalty Income</v>
      </c>
      <c r="R503" s="1">
        <f>VL[[#This Row],[Column6]]-VL[[#This Row],[Column7]]</f>
        <v>-25319.8</v>
      </c>
      <c r="S503" s="1">
        <f>VLOOKUP(VL[[#This Row],[Column3]],'Code'!B:E,4,FALSE)</f>
        <v>0</v>
      </c>
    </row>
    <row r="504" spans="1:19" x14ac:dyDescent="0.25">
      <c r="A504">
        <v>45077</v>
      </c>
      <c r="B504" s="1" t="s">
        <v>675</v>
      </c>
      <c r="C504" s="1" t="s">
        <v>47</v>
      </c>
      <c r="D504" s="1" t="s">
        <v>204</v>
      </c>
      <c r="E504" s="1" t="s">
        <v>676</v>
      </c>
      <c r="G504">
        <v>21393.53</v>
      </c>
      <c r="I504" s="1" t="s">
        <v>0</v>
      </c>
      <c r="N504">
        <v>2023</v>
      </c>
      <c r="O504">
        <f>MONTH(VL[[#This Row],[Column1]])</f>
        <v>5</v>
      </c>
      <c r="P504" t="str">
        <f>IF(VL[[#This Row],[Account Name]]="Exchange Loss","Expense",VLOOKUP(VL[[#This Row],[Column3]],'Code'!B:D,2,FALSE))</f>
        <v>Income</v>
      </c>
      <c r="Q504" t="str">
        <f>IF(AND(VL[[#This Row],[Column3]]="60040-00", VL[[#This Row],[Amount]]&gt;0),"Exchange Loss",VLOOKUP(VL[[#This Row],[Column3]],'Code'!B:D,3,FALSE))</f>
        <v>Royalty Income</v>
      </c>
      <c r="R504" s="1">
        <f>VL[[#This Row],[Column6]]-VL[[#This Row],[Column7]]</f>
        <v>-21393.53</v>
      </c>
      <c r="S504" s="1">
        <f>VLOOKUP(VL[[#This Row],[Column3]],'Code'!B:E,4,FALSE)</f>
        <v>0</v>
      </c>
    </row>
    <row r="505" spans="1:19" x14ac:dyDescent="0.25">
      <c r="A505">
        <v>45077</v>
      </c>
      <c r="B505" s="1" t="s">
        <v>677</v>
      </c>
      <c r="C505" s="1" t="s">
        <v>47</v>
      </c>
      <c r="D505" s="1" t="s">
        <v>204</v>
      </c>
      <c r="E505" s="1" t="s">
        <v>678</v>
      </c>
      <c r="G505">
        <v>14648.68</v>
      </c>
      <c r="I505" s="1" t="s">
        <v>0</v>
      </c>
      <c r="N505">
        <v>2023</v>
      </c>
      <c r="O505">
        <f>MONTH(VL[[#This Row],[Column1]])</f>
        <v>5</v>
      </c>
      <c r="P505" t="str">
        <f>IF(VL[[#This Row],[Account Name]]="Exchange Loss","Expense",VLOOKUP(VL[[#This Row],[Column3]],'Code'!B:D,2,FALSE))</f>
        <v>Income</v>
      </c>
      <c r="Q505" t="str">
        <f>IF(AND(VL[[#This Row],[Column3]]="60040-00", VL[[#This Row],[Amount]]&gt;0),"Exchange Loss",VLOOKUP(VL[[#This Row],[Column3]],'Code'!B:D,3,FALSE))</f>
        <v>Royalty Income</v>
      </c>
      <c r="R505" s="1">
        <f>VL[[#This Row],[Column6]]-VL[[#This Row],[Column7]]</f>
        <v>-14648.68</v>
      </c>
      <c r="S505" s="1">
        <f>VLOOKUP(VL[[#This Row],[Column3]],'Code'!B:E,4,FALSE)</f>
        <v>0</v>
      </c>
    </row>
    <row r="506" spans="1:19" x14ac:dyDescent="0.25">
      <c r="A506">
        <v>45077</v>
      </c>
      <c r="B506" s="1" t="s">
        <v>679</v>
      </c>
      <c r="C506" s="1" t="s">
        <v>47</v>
      </c>
      <c r="D506" s="1" t="s">
        <v>204</v>
      </c>
      <c r="E506" s="1" t="s">
        <v>680</v>
      </c>
      <c r="G506">
        <v>2776.86</v>
      </c>
      <c r="I506" s="1" t="s">
        <v>0</v>
      </c>
      <c r="N506">
        <v>2023</v>
      </c>
      <c r="O506">
        <f>MONTH(VL[[#This Row],[Column1]])</f>
        <v>5</v>
      </c>
      <c r="P506" t="str">
        <f>IF(VL[[#This Row],[Account Name]]="Exchange Loss","Expense",VLOOKUP(VL[[#This Row],[Column3]],'Code'!B:D,2,FALSE))</f>
        <v>Income</v>
      </c>
      <c r="Q506" t="str">
        <f>IF(AND(VL[[#This Row],[Column3]]="60040-00", VL[[#This Row],[Amount]]&gt;0),"Exchange Loss",VLOOKUP(VL[[#This Row],[Column3]],'Code'!B:D,3,FALSE))</f>
        <v>Royalty Income</v>
      </c>
      <c r="R506" s="1">
        <f>VL[[#This Row],[Column6]]-VL[[#This Row],[Column7]]</f>
        <v>-2776.86</v>
      </c>
      <c r="S506" s="1">
        <f>VLOOKUP(VL[[#This Row],[Column3]],'Code'!B:E,4,FALSE)</f>
        <v>0</v>
      </c>
    </row>
    <row r="507" spans="1:19" x14ac:dyDescent="0.25">
      <c r="A507">
        <v>45077</v>
      </c>
      <c r="B507" s="1" t="s">
        <v>681</v>
      </c>
      <c r="C507" s="1" t="s">
        <v>47</v>
      </c>
      <c r="D507" s="1" t="s">
        <v>204</v>
      </c>
      <c r="E507" s="1" t="s">
        <v>682</v>
      </c>
      <c r="G507">
        <v>14346</v>
      </c>
      <c r="I507" s="1" t="s">
        <v>0</v>
      </c>
      <c r="N507">
        <v>2023</v>
      </c>
      <c r="O507">
        <f>MONTH(VL[[#This Row],[Column1]])</f>
        <v>5</v>
      </c>
      <c r="P507" t="str">
        <f>IF(VL[[#This Row],[Account Name]]="Exchange Loss","Expense",VLOOKUP(VL[[#This Row],[Column3]],'Code'!B:D,2,FALSE))</f>
        <v>Income</v>
      </c>
      <c r="Q507" t="str">
        <f>IF(AND(VL[[#This Row],[Column3]]="60040-00", VL[[#This Row],[Amount]]&gt;0),"Exchange Loss",VLOOKUP(VL[[#This Row],[Column3]],'Code'!B:D,3,FALSE))</f>
        <v>Royalty Income</v>
      </c>
      <c r="R507" s="1">
        <f>VL[[#This Row],[Column6]]-VL[[#This Row],[Column7]]</f>
        <v>-14346</v>
      </c>
      <c r="S507" s="1">
        <f>VLOOKUP(VL[[#This Row],[Column3]],'Code'!B:E,4,FALSE)</f>
        <v>0</v>
      </c>
    </row>
    <row r="508" spans="1:19" x14ac:dyDescent="0.25">
      <c r="A508">
        <v>45077</v>
      </c>
      <c r="B508" s="1" t="s">
        <v>683</v>
      </c>
      <c r="C508" s="1" t="s">
        <v>47</v>
      </c>
      <c r="D508" s="1" t="s">
        <v>204</v>
      </c>
      <c r="E508" s="1" t="s">
        <v>684</v>
      </c>
      <c r="G508">
        <v>38624.54</v>
      </c>
      <c r="I508" s="1" t="s">
        <v>0</v>
      </c>
      <c r="N508">
        <v>2023</v>
      </c>
      <c r="O508">
        <f>MONTH(VL[[#This Row],[Column1]])</f>
        <v>5</v>
      </c>
      <c r="P508" t="str">
        <f>IF(VL[[#This Row],[Account Name]]="Exchange Loss","Expense",VLOOKUP(VL[[#This Row],[Column3]],'Code'!B:D,2,FALSE))</f>
        <v>Income</v>
      </c>
      <c r="Q508" t="str">
        <f>IF(AND(VL[[#This Row],[Column3]]="60040-00", VL[[#This Row],[Amount]]&gt;0),"Exchange Loss",VLOOKUP(VL[[#This Row],[Column3]],'Code'!B:D,3,FALSE))</f>
        <v>Royalty Income</v>
      </c>
      <c r="R508" s="1">
        <f>VL[[#This Row],[Column6]]-VL[[#This Row],[Column7]]</f>
        <v>-38624.54</v>
      </c>
      <c r="S508" s="1">
        <f>VLOOKUP(VL[[#This Row],[Column3]],'Code'!B:E,4,FALSE)</f>
        <v>0</v>
      </c>
    </row>
    <row r="509" spans="1:19" x14ac:dyDescent="0.25">
      <c r="A509">
        <v>45077</v>
      </c>
      <c r="B509" s="1" t="s">
        <v>685</v>
      </c>
      <c r="C509" s="1" t="s">
        <v>47</v>
      </c>
      <c r="D509" s="1" t="s">
        <v>204</v>
      </c>
      <c r="E509" s="1" t="s">
        <v>686</v>
      </c>
      <c r="G509">
        <v>61159.38</v>
      </c>
      <c r="I509" s="1" t="s">
        <v>0</v>
      </c>
      <c r="N509">
        <v>2023</v>
      </c>
      <c r="O509">
        <f>MONTH(VL[[#This Row],[Column1]])</f>
        <v>5</v>
      </c>
      <c r="P509" t="str">
        <f>IF(VL[[#This Row],[Account Name]]="Exchange Loss","Expense",VLOOKUP(VL[[#This Row],[Column3]],'Code'!B:D,2,FALSE))</f>
        <v>Income</v>
      </c>
      <c r="Q509" t="str">
        <f>IF(AND(VL[[#This Row],[Column3]]="60040-00", VL[[#This Row],[Amount]]&gt;0),"Exchange Loss",VLOOKUP(VL[[#This Row],[Column3]],'Code'!B:D,3,FALSE))</f>
        <v>Royalty Income</v>
      </c>
      <c r="R509" s="1">
        <f>VL[[#This Row],[Column6]]-VL[[#This Row],[Column7]]</f>
        <v>-61159.38</v>
      </c>
      <c r="S509" s="1">
        <f>VLOOKUP(VL[[#This Row],[Column3]],'Code'!B:E,4,FALSE)</f>
        <v>0</v>
      </c>
    </row>
    <row r="510" spans="1:19" x14ac:dyDescent="0.25">
      <c r="A510">
        <v>45077</v>
      </c>
      <c r="B510" s="1" t="s">
        <v>687</v>
      </c>
      <c r="C510" s="1" t="s">
        <v>47</v>
      </c>
      <c r="D510" s="1" t="s">
        <v>204</v>
      </c>
      <c r="E510" s="1" t="s">
        <v>688</v>
      </c>
      <c r="G510">
        <v>147946.82</v>
      </c>
      <c r="I510" s="1" t="s">
        <v>0</v>
      </c>
      <c r="N510">
        <v>2023</v>
      </c>
      <c r="O510">
        <f>MONTH(VL[[#This Row],[Column1]])</f>
        <v>5</v>
      </c>
      <c r="P510" t="str">
        <f>IF(VL[[#This Row],[Account Name]]="Exchange Loss","Expense",VLOOKUP(VL[[#This Row],[Column3]],'Code'!B:D,2,FALSE))</f>
        <v>Income</v>
      </c>
      <c r="Q510" t="str">
        <f>IF(AND(VL[[#This Row],[Column3]]="60040-00", VL[[#This Row],[Amount]]&gt;0),"Exchange Loss",VLOOKUP(VL[[#This Row],[Column3]],'Code'!B:D,3,FALSE))</f>
        <v>Royalty Income</v>
      </c>
      <c r="R510" s="1">
        <f>VL[[#This Row],[Column6]]-VL[[#This Row],[Column7]]</f>
        <v>-147946.82</v>
      </c>
      <c r="S510" s="1">
        <f>VLOOKUP(VL[[#This Row],[Column3]],'Code'!B:E,4,FALSE)</f>
        <v>0</v>
      </c>
    </row>
    <row r="511" spans="1:19" x14ac:dyDescent="0.25">
      <c r="A511">
        <v>45077</v>
      </c>
      <c r="B511" s="1" t="s">
        <v>689</v>
      </c>
      <c r="C511" s="1" t="s">
        <v>47</v>
      </c>
      <c r="D511" s="1" t="s">
        <v>204</v>
      </c>
      <c r="E511" s="1" t="s">
        <v>690</v>
      </c>
      <c r="G511">
        <v>360807.33</v>
      </c>
      <c r="I511" s="1" t="s">
        <v>0</v>
      </c>
      <c r="N511">
        <v>2023</v>
      </c>
      <c r="O511">
        <f>MONTH(VL[[#This Row],[Column1]])</f>
        <v>5</v>
      </c>
      <c r="P511" t="str">
        <f>IF(VL[[#This Row],[Account Name]]="Exchange Loss","Expense",VLOOKUP(VL[[#This Row],[Column3]],'Code'!B:D,2,FALSE))</f>
        <v>Income</v>
      </c>
      <c r="Q511" t="str">
        <f>IF(AND(VL[[#This Row],[Column3]]="60040-00", VL[[#This Row],[Amount]]&gt;0),"Exchange Loss",VLOOKUP(VL[[#This Row],[Column3]],'Code'!B:D,3,FALSE))</f>
        <v>Royalty Income</v>
      </c>
      <c r="R511" s="1">
        <f>VL[[#This Row],[Column6]]-VL[[#This Row],[Column7]]</f>
        <v>-360807.33</v>
      </c>
      <c r="S511" s="1">
        <f>VLOOKUP(VL[[#This Row],[Column3]],'Code'!B:E,4,FALSE)</f>
        <v>0</v>
      </c>
    </row>
    <row r="512" spans="1:19" x14ac:dyDescent="0.25">
      <c r="A512">
        <v>45077</v>
      </c>
      <c r="B512" s="1" t="s">
        <v>691</v>
      </c>
      <c r="C512" s="1" t="s">
        <v>20</v>
      </c>
      <c r="D512" s="1" t="s">
        <v>21</v>
      </c>
      <c r="E512" s="1" t="s">
        <v>202</v>
      </c>
      <c r="G512">
        <v>54107.17</v>
      </c>
      <c r="I512" s="1" t="s">
        <v>0</v>
      </c>
      <c r="N512">
        <v>2023</v>
      </c>
      <c r="O512">
        <f>MONTH(VL[[#This Row],[Column1]])</f>
        <v>5</v>
      </c>
      <c r="P512" t="str">
        <f>IF(VL[[#This Row],[Account Name]]="Exchange Loss","Expense",VLOOKUP(VL[[#This Row],[Column3]],'Code'!B:D,2,FALSE))</f>
        <v>Income</v>
      </c>
      <c r="Q512" t="str">
        <f>IF(AND(VL[[#This Row],[Column3]]="60040-00", VL[[#This Row],[Amount]]&gt;0),"Exchange Loss",VLOOKUP(VL[[#This Row],[Column3]],'Code'!B:D,3,FALSE))</f>
        <v>Interest Income</v>
      </c>
      <c r="R512" s="1">
        <f>VL[[#This Row],[Column6]]-VL[[#This Row],[Column7]]</f>
        <v>-54107.17</v>
      </c>
      <c r="S512" s="1" t="str">
        <f>VLOOKUP(VL[[#This Row],[Column3]],'Code'!B:E,4,FALSE)</f>
        <v>Out</v>
      </c>
    </row>
    <row r="513" spans="1:19" x14ac:dyDescent="0.25">
      <c r="A513">
        <v>45084</v>
      </c>
      <c r="B513" s="1" t="s">
        <v>692</v>
      </c>
      <c r="C513" s="1" t="s">
        <v>9</v>
      </c>
      <c r="D513" s="1" t="s">
        <v>10</v>
      </c>
      <c r="E513" s="1" t="s">
        <v>693</v>
      </c>
      <c r="F513">
        <v>22603</v>
      </c>
      <c r="I513" s="1" t="s">
        <v>0</v>
      </c>
      <c r="N513">
        <v>2023</v>
      </c>
      <c r="O513">
        <f>MONTH(VL[[#This Row],[Column1]])</f>
        <v>6</v>
      </c>
      <c r="P513" t="str">
        <f>IF(VL[[#This Row],[Account Name]]="Exchange Loss","Expense",VLOOKUP(VL[[#This Row],[Column3]],'Code'!B:D,2,FALSE))</f>
        <v>Expense</v>
      </c>
      <c r="Q513" t="str">
        <f>IF(AND(VL[[#This Row],[Column3]]="60040-00", VL[[#This Row],[Amount]]&gt;0),"Exchange Loss",VLOOKUP(VL[[#This Row],[Column3]],'Code'!B:D,3,FALSE))</f>
        <v>Entertainment</v>
      </c>
      <c r="R513" s="1">
        <f>VL[[#This Row],[Column6]]-VL[[#This Row],[Column7]]</f>
        <v>22603</v>
      </c>
      <c r="S513" s="1">
        <f>VLOOKUP(VL[[#This Row],[Column3]],'Code'!B:E,4,FALSE)</f>
        <v>0</v>
      </c>
    </row>
    <row r="514" spans="1:19" x14ac:dyDescent="0.25">
      <c r="A514">
        <v>45090</v>
      </c>
      <c r="B514" s="1" t="s">
        <v>694</v>
      </c>
      <c r="C514" s="1" t="s">
        <v>30</v>
      </c>
      <c r="D514" s="1" t="s">
        <v>3391</v>
      </c>
      <c r="E514" s="1" t="s">
        <v>695</v>
      </c>
      <c r="F514">
        <v>218</v>
      </c>
      <c r="I514" s="1" t="s">
        <v>0</v>
      </c>
      <c r="N514">
        <v>2023</v>
      </c>
      <c r="O514">
        <f>MONTH(VL[[#This Row],[Column1]])</f>
        <v>6</v>
      </c>
      <c r="P514" t="str">
        <f>IF(VL[[#This Row],[Account Name]]="Exchange Loss","Expense",VLOOKUP(VL[[#This Row],[Column3]],'Code'!B:D,2,FALSE))</f>
        <v>Expense</v>
      </c>
      <c r="Q514" t="str">
        <f>IF(AND(VL[[#This Row],[Column3]]="60040-00", VL[[#This Row],[Amount]]&gt;0),"Exchange Loss",VLOOKUP(VL[[#This Row],[Column3]],'Code'!B:D,3,FALSE))</f>
        <v>Sundry Expense</v>
      </c>
      <c r="R514" s="1">
        <f>VL[[#This Row],[Column6]]-VL[[#This Row],[Column7]]</f>
        <v>218</v>
      </c>
      <c r="S514" s="1">
        <f>VLOOKUP(VL[[#This Row],[Column3]],'Code'!B:E,4,FALSE)</f>
        <v>0</v>
      </c>
    </row>
    <row r="515" spans="1:19" x14ac:dyDescent="0.25">
      <c r="A515">
        <v>45092</v>
      </c>
      <c r="B515" s="1" t="s">
        <v>696</v>
      </c>
      <c r="C515" s="1" t="s">
        <v>26</v>
      </c>
      <c r="D515" s="1" t="s">
        <v>27</v>
      </c>
      <c r="E515" s="1" t="s">
        <v>697</v>
      </c>
      <c r="F515">
        <v>33600</v>
      </c>
      <c r="I515" s="1" t="s">
        <v>0</v>
      </c>
      <c r="N515">
        <v>2023</v>
      </c>
      <c r="O515">
        <f>MONTH(VL[[#This Row],[Column1]])</f>
        <v>6</v>
      </c>
      <c r="P515" t="str">
        <f>IF(VL[[#This Row],[Account Name]]="Exchange Loss","Expense",VLOOKUP(VL[[#This Row],[Column3]],'Code'!B:D,2,FALSE))</f>
        <v>Expense</v>
      </c>
      <c r="Q515" t="str">
        <f>IF(AND(VL[[#This Row],[Column3]]="60040-00", VL[[#This Row],[Amount]]&gt;0),"Exchange Loss",VLOOKUP(VL[[#This Row],[Column3]],'Code'!B:D,3,FALSE))</f>
        <v>Sundry Expense</v>
      </c>
      <c r="R515" s="1">
        <f>VL[[#This Row],[Column6]]-VL[[#This Row],[Column7]]</f>
        <v>33600</v>
      </c>
      <c r="S515" s="1">
        <f>VLOOKUP(VL[[#This Row],[Column3]],'Code'!B:E,4,FALSE)</f>
        <v>0</v>
      </c>
    </row>
    <row r="516" spans="1:19" x14ac:dyDescent="0.25">
      <c r="A516">
        <v>45097</v>
      </c>
      <c r="B516" s="1" t="s">
        <v>698</v>
      </c>
      <c r="C516" s="1" t="s">
        <v>24</v>
      </c>
      <c r="D516" s="1" t="s">
        <v>3394</v>
      </c>
      <c r="E516" s="1" t="s">
        <v>699</v>
      </c>
      <c r="F516">
        <v>1120</v>
      </c>
      <c r="I516" s="1" t="s">
        <v>0</v>
      </c>
      <c r="N516">
        <v>2023</v>
      </c>
      <c r="O516">
        <f>MONTH(VL[[#This Row],[Column1]])</f>
        <v>6</v>
      </c>
      <c r="P516" t="str">
        <f>IF(VL[[#This Row],[Account Name]]="Exchange Loss","Expense",VLOOKUP(VL[[#This Row],[Column3]],'Code'!B:D,2,FALSE))</f>
        <v>Expense</v>
      </c>
      <c r="Q516" t="str">
        <f>IF(AND(VL[[#This Row],[Column3]]="60040-00", VL[[#This Row],[Amount]]&gt;0),"Exchange Loss",VLOOKUP(VL[[#This Row],[Column3]],'Code'!B:D,3,FALSE))</f>
        <v>Travelling Fee</v>
      </c>
      <c r="R516" s="1">
        <f>VL[[#This Row],[Column6]]-VL[[#This Row],[Column7]]</f>
        <v>1120</v>
      </c>
      <c r="S516" s="1">
        <f>VLOOKUP(VL[[#This Row],[Column3]],'Code'!B:E,4,FALSE)</f>
        <v>0</v>
      </c>
    </row>
    <row r="517" spans="1:19" x14ac:dyDescent="0.25">
      <c r="A517">
        <v>45103</v>
      </c>
      <c r="B517" s="1" t="s">
        <v>700</v>
      </c>
      <c r="C517" s="1" t="s">
        <v>15</v>
      </c>
      <c r="D517" s="1" t="s">
        <v>16</v>
      </c>
      <c r="E517" s="1" t="s">
        <v>701</v>
      </c>
      <c r="F517">
        <v>12000</v>
      </c>
      <c r="I517" s="1" t="s">
        <v>0</v>
      </c>
      <c r="N517">
        <v>2023</v>
      </c>
      <c r="O517">
        <f>MONTH(VL[[#This Row],[Column1]])</f>
        <v>6</v>
      </c>
      <c r="P517" t="str">
        <f>IF(VL[[#This Row],[Account Name]]="Exchange Loss","Expense",VLOOKUP(VL[[#This Row],[Column3]],'Code'!B:D,2,FALSE))</f>
        <v>Expense</v>
      </c>
      <c r="Q517" t="str">
        <f>IF(AND(VL[[#This Row],[Column3]]="60040-00", VL[[#This Row],[Amount]]&gt;0),"Exchange Loss",VLOOKUP(VL[[#This Row],[Column3]],'Code'!B:D,3,FALSE))</f>
        <v>Salary &amp; MPF</v>
      </c>
      <c r="R517" s="1">
        <f>VL[[#This Row],[Column6]]-VL[[#This Row],[Column7]]</f>
        <v>12000</v>
      </c>
      <c r="S517" s="1">
        <f>VLOOKUP(VL[[#This Row],[Column3]],'Code'!B:E,4,FALSE)</f>
        <v>0</v>
      </c>
    </row>
    <row r="518" spans="1:19" x14ac:dyDescent="0.25">
      <c r="A518">
        <v>45103</v>
      </c>
      <c r="B518" s="1" t="s">
        <v>702</v>
      </c>
      <c r="C518" s="1" t="s">
        <v>11</v>
      </c>
      <c r="D518" s="1" t="s">
        <v>3393</v>
      </c>
      <c r="E518" s="1" t="s">
        <v>703</v>
      </c>
      <c r="F518">
        <v>30127.210000000003</v>
      </c>
      <c r="I518" s="1" t="s">
        <v>0</v>
      </c>
      <c r="N518">
        <v>2023</v>
      </c>
      <c r="O518">
        <f>MONTH(VL[[#This Row],[Column1]])</f>
        <v>6</v>
      </c>
      <c r="P518" t="str">
        <f>IF(VL[[#This Row],[Account Name]]="Exchange Loss","Expense",VLOOKUP(VL[[#This Row],[Column3]],'Code'!B:D,2,FALSE))</f>
        <v>Expense</v>
      </c>
      <c r="Q518" t="str">
        <f>IF(AND(VL[[#This Row],[Column3]]="60040-00", VL[[#This Row],[Amount]]&gt;0),"Exchange Loss",VLOOKUP(VL[[#This Row],[Column3]],'Code'!B:D,3,FALSE))</f>
        <v>Travelling Fee</v>
      </c>
      <c r="R518" s="1">
        <f>VL[[#This Row],[Column6]]-VL[[#This Row],[Column7]]</f>
        <v>30127.210000000003</v>
      </c>
      <c r="S518" s="1">
        <f>VLOOKUP(VL[[#This Row],[Column3]],'Code'!B:E,4,FALSE)</f>
        <v>0</v>
      </c>
    </row>
    <row r="519" spans="1:19" x14ac:dyDescent="0.25">
      <c r="A519">
        <v>45079</v>
      </c>
      <c r="B519" s="1" t="s">
        <v>704</v>
      </c>
      <c r="C519" s="1" t="s">
        <v>5</v>
      </c>
      <c r="D519" s="1" t="s">
        <v>3385</v>
      </c>
      <c r="E519" s="1" t="s">
        <v>705</v>
      </c>
      <c r="F519">
        <v>150</v>
      </c>
      <c r="I519" s="1" t="s">
        <v>0</v>
      </c>
      <c r="N519">
        <v>2023</v>
      </c>
      <c r="O519">
        <f>MONTH(VL[[#This Row],[Column1]])</f>
        <v>6</v>
      </c>
      <c r="P519" t="str">
        <f>IF(VL[[#This Row],[Account Name]]="Exchange Loss","Expense",VLOOKUP(VL[[#This Row],[Column3]],'Code'!B:D,2,FALSE))</f>
        <v>Expense</v>
      </c>
      <c r="Q519" t="str">
        <f>IF(AND(VL[[#This Row],[Column3]]="60040-00", VL[[#This Row],[Amount]]&gt;0),"Exchange Loss",VLOOKUP(VL[[#This Row],[Column3]],'Code'!B:D,3,FALSE))</f>
        <v>Bank Charge</v>
      </c>
      <c r="R519" s="1">
        <f>VL[[#This Row],[Column6]]-VL[[#This Row],[Column7]]</f>
        <v>150</v>
      </c>
      <c r="S519" s="1">
        <f>VLOOKUP(VL[[#This Row],[Column3]],'Code'!B:E,4,FALSE)</f>
        <v>0</v>
      </c>
    </row>
    <row r="520" spans="1:19" x14ac:dyDescent="0.25">
      <c r="A520">
        <v>45092</v>
      </c>
      <c r="B520" s="1" t="s">
        <v>706</v>
      </c>
      <c r="C520" s="1" t="s">
        <v>20</v>
      </c>
      <c r="D520" s="1" t="s">
        <v>21</v>
      </c>
      <c r="E520" s="1" t="s">
        <v>707</v>
      </c>
      <c r="G520">
        <v>1027192.37</v>
      </c>
      <c r="I520" s="1" t="s">
        <v>0</v>
      </c>
      <c r="N520">
        <v>2023</v>
      </c>
      <c r="O520">
        <f>MONTH(VL[[#This Row],[Column1]])</f>
        <v>6</v>
      </c>
      <c r="P520" t="str">
        <f>IF(VL[[#This Row],[Account Name]]="Exchange Loss","Expense",VLOOKUP(VL[[#This Row],[Column3]],'Code'!B:D,2,FALSE))</f>
        <v>Income</v>
      </c>
      <c r="Q520" t="str">
        <f>IF(AND(VL[[#This Row],[Column3]]="60040-00", VL[[#This Row],[Amount]]&gt;0),"Exchange Loss",VLOOKUP(VL[[#This Row],[Column3]],'Code'!B:D,3,FALSE))</f>
        <v>Interest Income</v>
      </c>
      <c r="R520" s="1">
        <f>VL[[#This Row],[Column6]]-VL[[#This Row],[Column7]]</f>
        <v>-1027192.37</v>
      </c>
      <c r="S520" s="1" t="str">
        <f>VLOOKUP(VL[[#This Row],[Column3]],'Code'!B:E,4,FALSE)</f>
        <v>Out</v>
      </c>
    </row>
    <row r="521" spans="1:19" x14ac:dyDescent="0.25">
      <c r="A521">
        <v>45093</v>
      </c>
      <c r="B521" s="1" t="s">
        <v>708</v>
      </c>
      <c r="C521" s="1" t="s">
        <v>5</v>
      </c>
      <c r="D521" s="1" t="s">
        <v>3385</v>
      </c>
      <c r="E521" s="1" t="s">
        <v>3525</v>
      </c>
      <c r="F521">
        <v>101.51</v>
      </c>
      <c r="I521" s="1" t="s">
        <v>0</v>
      </c>
      <c r="N521">
        <v>2023</v>
      </c>
      <c r="O521">
        <f>MONTH(VL[[#This Row],[Column1]])</f>
        <v>6</v>
      </c>
      <c r="P521" t="str">
        <f>IF(VL[[#This Row],[Account Name]]="Exchange Loss","Expense",VLOOKUP(VL[[#This Row],[Column3]],'Code'!B:D,2,FALSE))</f>
        <v>Expense</v>
      </c>
      <c r="Q521" t="str">
        <f>IF(AND(VL[[#This Row],[Column3]]="60040-00", VL[[#This Row],[Amount]]&gt;0),"Exchange Loss",VLOOKUP(VL[[#This Row],[Column3]],'Code'!B:D,3,FALSE))</f>
        <v>Bank Charge</v>
      </c>
      <c r="R521" s="1">
        <f>VL[[#This Row],[Column6]]-VL[[#This Row],[Column7]]</f>
        <v>101.51</v>
      </c>
      <c r="S521" s="1">
        <f>VLOOKUP(VL[[#This Row],[Column3]],'Code'!B:E,4,FALSE)</f>
        <v>0</v>
      </c>
    </row>
    <row r="522" spans="1:19" x14ac:dyDescent="0.25">
      <c r="A522">
        <v>45093</v>
      </c>
      <c r="B522" s="1" t="s">
        <v>708</v>
      </c>
      <c r="C522" s="1" t="s">
        <v>46</v>
      </c>
      <c r="D522" s="1" t="s">
        <v>148</v>
      </c>
      <c r="E522" s="1" t="s">
        <v>709</v>
      </c>
      <c r="F522">
        <v>3021.99</v>
      </c>
      <c r="I522" s="1" t="s">
        <v>0</v>
      </c>
      <c r="N522">
        <v>2023</v>
      </c>
      <c r="O522">
        <f>MONTH(VL[[#This Row],[Column1]])</f>
        <v>6</v>
      </c>
      <c r="P522" t="str">
        <f>IF(VL[[#This Row],[Account Name]]="Exchange Loss","Expense",VLOOKUP(VL[[#This Row],[Column3]],'Code'!B:D,2,FALSE))</f>
        <v>Expense</v>
      </c>
      <c r="Q522" t="str">
        <f>IF(AND(VL[[#This Row],[Column3]]="60040-00", VL[[#This Row],[Amount]]&gt;0),"Exchange Loss",VLOOKUP(VL[[#This Row],[Column3]],'Code'!B:D,3,FALSE))</f>
        <v>Tax Expense</v>
      </c>
      <c r="R522" s="1">
        <f>VL[[#This Row],[Column6]]-VL[[#This Row],[Column7]]</f>
        <v>3021.99</v>
      </c>
      <c r="S522" s="1" t="str">
        <f>VLOOKUP(VL[[#This Row],[Column3]],'Code'!B:E,4,FALSE)</f>
        <v>Out</v>
      </c>
    </row>
    <row r="523" spans="1:19" x14ac:dyDescent="0.25">
      <c r="A523">
        <v>45103</v>
      </c>
      <c r="B523" s="1" t="s">
        <v>710</v>
      </c>
      <c r="C523" s="1" t="s">
        <v>5</v>
      </c>
      <c r="D523" s="1" t="s">
        <v>3385</v>
      </c>
      <c r="E523" s="1" t="s">
        <v>3526</v>
      </c>
      <c r="F523">
        <v>50.28</v>
      </c>
      <c r="I523" s="1" t="s">
        <v>0</v>
      </c>
      <c r="N523">
        <v>2023</v>
      </c>
      <c r="O523">
        <f>MONTH(VL[[#This Row],[Column1]])</f>
        <v>6</v>
      </c>
      <c r="P523" t="str">
        <f>IF(VL[[#This Row],[Account Name]]="Exchange Loss","Expense",VLOOKUP(VL[[#This Row],[Column3]],'Code'!B:D,2,FALSE))</f>
        <v>Expense</v>
      </c>
      <c r="Q523" t="str">
        <f>IF(AND(VL[[#This Row],[Column3]]="60040-00", VL[[#This Row],[Amount]]&gt;0),"Exchange Loss",VLOOKUP(VL[[#This Row],[Column3]],'Code'!B:D,3,FALSE))</f>
        <v>Bank Charge</v>
      </c>
      <c r="R523" s="1">
        <f>VL[[#This Row],[Column6]]-VL[[#This Row],[Column7]]</f>
        <v>50.28</v>
      </c>
      <c r="S523" s="1">
        <f>VLOOKUP(VL[[#This Row],[Column3]],'Code'!B:E,4,FALSE)</f>
        <v>0</v>
      </c>
    </row>
    <row r="524" spans="1:19" x14ac:dyDescent="0.25">
      <c r="A524">
        <v>45103</v>
      </c>
      <c r="B524" s="1" t="s">
        <v>710</v>
      </c>
      <c r="C524" s="1" t="s">
        <v>46</v>
      </c>
      <c r="D524" s="1" t="s">
        <v>148</v>
      </c>
      <c r="E524" s="1" t="s">
        <v>711</v>
      </c>
      <c r="F524">
        <v>1138.82</v>
      </c>
      <c r="I524" s="1" t="s">
        <v>0</v>
      </c>
      <c r="N524">
        <v>2023</v>
      </c>
      <c r="O524">
        <f>MONTH(VL[[#This Row],[Column1]])</f>
        <v>6</v>
      </c>
      <c r="P524" t="str">
        <f>IF(VL[[#This Row],[Account Name]]="Exchange Loss","Expense",VLOOKUP(VL[[#This Row],[Column3]],'Code'!B:D,2,FALSE))</f>
        <v>Expense</v>
      </c>
      <c r="Q524" t="str">
        <f>IF(AND(VL[[#This Row],[Column3]]="60040-00", VL[[#This Row],[Amount]]&gt;0),"Exchange Loss",VLOOKUP(VL[[#This Row],[Column3]],'Code'!B:D,3,FALSE))</f>
        <v>Tax Expense</v>
      </c>
      <c r="R524" s="1">
        <f>VL[[#This Row],[Column6]]-VL[[#This Row],[Column7]]</f>
        <v>1138.82</v>
      </c>
      <c r="S524" s="1" t="str">
        <f>VLOOKUP(VL[[#This Row],[Column3]],'Code'!B:E,4,FALSE)</f>
        <v>Out</v>
      </c>
    </row>
    <row r="525" spans="1:19" x14ac:dyDescent="0.25">
      <c r="A525">
        <v>45104</v>
      </c>
      <c r="B525" s="1" t="s">
        <v>712</v>
      </c>
      <c r="C525" s="1" t="s">
        <v>5</v>
      </c>
      <c r="D525" s="1" t="s">
        <v>3385</v>
      </c>
      <c r="E525" s="1" t="s">
        <v>3527</v>
      </c>
      <c r="F525">
        <v>50.3</v>
      </c>
      <c r="I525" s="1" t="s">
        <v>0</v>
      </c>
      <c r="N525">
        <v>2023</v>
      </c>
      <c r="O525">
        <f>MONTH(VL[[#This Row],[Column1]])</f>
        <v>6</v>
      </c>
      <c r="P525" t="str">
        <f>IF(VL[[#This Row],[Account Name]]="Exchange Loss","Expense",VLOOKUP(VL[[#This Row],[Column3]],'Code'!B:D,2,FALSE))</f>
        <v>Expense</v>
      </c>
      <c r="Q525" t="str">
        <f>IF(AND(VL[[#This Row],[Column3]]="60040-00", VL[[#This Row],[Amount]]&gt;0),"Exchange Loss",VLOOKUP(VL[[#This Row],[Column3]],'Code'!B:D,3,FALSE))</f>
        <v>Bank Charge</v>
      </c>
      <c r="R525" s="1">
        <f>VL[[#This Row],[Column6]]-VL[[#This Row],[Column7]]</f>
        <v>50.3</v>
      </c>
      <c r="S525" s="1">
        <f>VLOOKUP(VL[[#This Row],[Column3]],'Code'!B:E,4,FALSE)</f>
        <v>0</v>
      </c>
    </row>
    <row r="526" spans="1:19" x14ac:dyDescent="0.25">
      <c r="A526">
        <v>45104</v>
      </c>
      <c r="B526" s="1" t="s">
        <v>712</v>
      </c>
      <c r="C526" s="1" t="s">
        <v>46</v>
      </c>
      <c r="D526" s="1" t="s">
        <v>148</v>
      </c>
      <c r="E526" s="1" t="s">
        <v>713</v>
      </c>
      <c r="F526">
        <v>1830.77</v>
      </c>
      <c r="I526" s="1" t="s">
        <v>0</v>
      </c>
      <c r="N526">
        <v>2023</v>
      </c>
      <c r="O526">
        <f>MONTH(VL[[#This Row],[Column1]])</f>
        <v>6</v>
      </c>
      <c r="P526" t="str">
        <f>IF(VL[[#This Row],[Account Name]]="Exchange Loss","Expense",VLOOKUP(VL[[#This Row],[Column3]],'Code'!B:D,2,FALSE))</f>
        <v>Expense</v>
      </c>
      <c r="Q526" t="str">
        <f>IF(AND(VL[[#This Row],[Column3]]="60040-00", VL[[#This Row],[Amount]]&gt;0),"Exchange Loss",VLOOKUP(VL[[#This Row],[Column3]],'Code'!B:D,3,FALSE))</f>
        <v>Tax Expense</v>
      </c>
      <c r="R526" s="1">
        <f>VL[[#This Row],[Column6]]-VL[[#This Row],[Column7]]</f>
        <v>1830.77</v>
      </c>
      <c r="S526" s="1" t="str">
        <f>VLOOKUP(VL[[#This Row],[Column3]],'Code'!B:E,4,FALSE)</f>
        <v>Out</v>
      </c>
    </row>
    <row r="527" spans="1:19" x14ac:dyDescent="0.25">
      <c r="A527">
        <v>45104</v>
      </c>
      <c r="B527" s="1" t="s">
        <v>714</v>
      </c>
      <c r="C527" s="1" t="s">
        <v>5</v>
      </c>
      <c r="D527" s="1" t="s">
        <v>3385</v>
      </c>
      <c r="E527" s="1" t="s">
        <v>3528</v>
      </c>
      <c r="F527">
        <v>101.51</v>
      </c>
      <c r="I527" s="1" t="s">
        <v>0</v>
      </c>
      <c r="N527">
        <v>2023</v>
      </c>
      <c r="O527">
        <f>MONTH(VL[[#This Row],[Column1]])</f>
        <v>6</v>
      </c>
      <c r="P527" t="str">
        <f>IF(VL[[#This Row],[Account Name]]="Exchange Loss","Expense",VLOOKUP(VL[[#This Row],[Column3]],'Code'!B:D,2,FALSE))</f>
        <v>Expense</v>
      </c>
      <c r="Q527" t="str">
        <f>IF(AND(VL[[#This Row],[Column3]]="60040-00", VL[[#This Row],[Amount]]&gt;0),"Exchange Loss",VLOOKUP(VL[[#This Row],[Column3]],'Code'!B:D,3,FALSE))</f>
        <v>Bank Charge</v>
      </c>
      <c r="R527" s="1">
        <f>VL[[#This Row],[Column6]]-VL[[#This Row],[Column7]]</f>
        <v>101.51</v>
      </c>
      <c r="S527" s="1">
        <f>VLOOKUP(VL[[#This Row],[Column3]],'Code'!B:E,4,FALSE)</f>
        <v>0</v>
      </c>
    </row>
    <row r="528" spans="1:19" x14ac:dyDescent="0.25">
      <c r="A528">
        <v>45104</v>
      </c>
      <c r="B528" s="1" t="s">
        <v>714</v>
      </c>
      <c r="C528" s="1" t="s">
        <v>4</v>
      </c>
      <c r="D528" s="1" t="s">
        <v>3381</v>
      </c>
      <c r="E528" s="1" t="s">
        <v>3529</v>
      </c>
      <c r="F528">
        <v>2745.9</v>
      </c>
      <c r="I528" s="1" t="s">
        <v>0</v>
      </c>
      <c r="N528">
        <v>2023</v>
      </c>
      <c r="O528">
        <f>MONTH(VL[[#This Row],[Column1]])</f>
        <v>6</v>
      </c>
      <c r="P528" t="str">
        <f>IF(VL[[#This Row],[Account Name]]="Exchange Loss","Expense",VLOOKUP(VL[[#This Row],[Column3]],'Code'!B:D,2,FALSE))</f>
        <v>Expense</v>
      </c>
      <c r="Q528" t="str">
        <f>IF(AND(VL[[#This Row],[Column3]]="60040-00", VL[[#This Row],[Amount]]&gt;0),"Exchange Loss",VLOOKUP(VL[[#This Row],[Column3]],'Code'!B:D,3,FALSE))</f>
        <v>Tax Expense</v>
      </c>
      <c r="R528" s="1">
        <f>VL[[#This Row],[Column6]]-VL[[#This Row],[Column7]]</f>
        <v>2745.9</v>
      </c>
      <c r="S528" s="1" t="str">
        <f>VLOOKUP(VL[[#This Row],[Column3]],'Code'!B:E,4,FALSE)</f>
        <v>Out</v>
      </c>
    </row>
    <row r="529" spans="1:19" x14ac:dyDescent="0.25">
      <c r="A529">
        <v>45105</v>
      </c>
      <c r="B529" s="1" t="s">
        <v>715</v>
      </c>
      <c r="C529" s="1" t="s">
        <v>5</v>
      </c>
      <c r="D529" s="1" t="s">
        <v>3385</v>
      </c>
      <c r="E529" s="1" t="s">
        <v>3530</v>
      </c>
      <c r="F529">
        <v>65.510000000000005</v>
      </c>
      <c r="I529" s="1" t="s">
        <v>0</v>
      </c>
      <c r="N529">
        <v>2023</v>
      </c>
      <c r="O529">
        <f>MONTH(VL[[#This Row],[Column1]])</f>
        <v>6</v>
      </c>
      <c r="P529" t="str">
        <f>IF(VL[[#This Row],[Account Name]]="Exchange Loss","Expense",VLOOKUP(VL[[#This Row],[Column3]],'Code'!B:D,2,FALSE))</f>
        <v>Expense</v>
      </c>
      <c r="Q529" t="str">
        <f>IF(AND(VL[[#This Row],[Column3]]="60040-00", VL[[#This Row],[Amount]]&gt;0),"Exchange Loss",VLOOKUP(VL[[#This Row],[Column3]],'Code'!B:D,3,FALSE))</f>
        <v>Bank Charge</v>
      </c>
      <c r="R529" s="1">
        <f>VL[[#This Row],[Column6]]-VL[[#This Row],[Column7]]</f>
        <v>65.510000000000005</v>
      </c>
      <c r="S529" s="1">
        <f>VLOOKUP(VL[[#This Row],[Column3]],'Code'!B:E,4,FALSE)</f>
        <v>0</v>
      </c>
    </row>
    <row r="530" spans="1:19" x14ac:dyDescent="0.25">
      <c r="A530">
        <v>45105</v>
      </c>
      <c r="B530" s="1" t="s">
        <v>715</v>
      </c>
      <c r="C530" s="1" t="s">
        <v>46</v>
      </c>
      <c r="D530" s="1" t="s">
        <v>148</v>
      </c>
      <c r="E530" s="1" t="s">
        <v>716</v>
      </c>
      <c r="F530">
        <v>10591.66</v>
      </c>
      <c r="I530" s="1" t="s">
        <v>0</v>
      </c>
      <c r="N530">
        <v>2023</v>
      </c>
      <c r="O530">
        <f>MONTH(VL[[#This Row],[Column1]])</f>
        <v>6</v>
      </c>
      <c r="P530" t="str">
        <f>IF(VL[[#This Row],[Account Name]]="Exchange Loss","Expense",VLOOKUP(VL[[#This Row],[Column3]],'Code'!B:D,2,FALSE))</f>
        <v>Expense</v>
      </c>
      <c r="Q530" t="str">
        <f>IF(AND(VL[[#This Row],[Column3]]="60040-00", VL[[#This Row],[Amount]]&gt;0),"Exchange Loss",VLOOKUP(VL[[#This Row],[Column3]],'Code'!B:D,3,FALSE))</f>
        <v>Tax Expense</v>
      </c>
      <c r="R530" s="1">
        <f>VL[[#This Row],[Column6]]-VL[[#This Row],[Column7]]</f>
        <v>10591.66</v>
      </c>
      <c r="S530" s="1" t="str">
        <f>VLOOKUP(VL[[#This Row],[Column3]],'Code'!B:E,4,FALSE)</f>
        <v>Out</v>
      </c>
    </row>
    <row r="531" spans="1:19" x14ac:dyDescent="0.25">
      <c r="A531">
        <v>45104</v>
      </c>
      <c r="B531" s="1" t="s">
        <v>717</v>
      </c>
      <c r="C531" s="1" t="s">
        <v>5</v>
      </c>
      <c r="D531" s="1" t="s">
        <v>3385</v>
      </c>
      <c r="E531" s="1" t="s">
        <v>3531</v>
      </c>
      <c r="F531">
        <v>101.51</v>
      </c>
      <c r="I531" s="1" t="s">
        <v>0</v>
      </c>
      <c r="N531">
        <v>2023</v>
      </c>
      <c r="O531">
        <f>MONTH(VL[[#This Row],[Column1]])</f>
        <v>6</v>
      </c>
      <c r="P531" t="str">
        <f>IF(VL[[#This Row],[Account Name]]="Exchange Loss","Expense",VLOOKUP(VL[[#This Row],[Column3]],'Code'!B:D,2,FALSE))</f>
        <v>Expense</v>
      </c>
      <c r="Q531" t="str">
        <f>IF(AND(VL[[#This Row],[Column3]]="60040-00", VL[[#This Row],[Amount]]&gt;0),"Exchange Loss",VLOOKUP(VL[[#This Row],[Column3]],'Code'!B:D,3,FALSE))</f>
        <v>Bank Charge</v>
      </c>
      <c r="R531" s="1">
        <f>VL[[#This Row],[Column6]]-VL[[#This Row],[Column7]]</f>
        <v>101.51</v>
      </c>
      <c r="S531" s="1">
        <f>VLOOKUP(VL[[#This Row],[Column3]],'Code'!B:E,4,FALSE)</f>
        <v>0</v>
      </c>
    </row>
    <row r="532" spans="1:19" x14ac:dyDescent="0.25">
      <c r="A532">
        <v>45104</v>
      </c>
      <c r="B532" s="1" t="s">
        <v>717</v>
      </c>
      <c r="C532" s="1" t="s">
        <v>46</v>
      </c>
      <c r="D532" s="1" t="s">
        <v>148</v>
      </c>
      <c r="E532" s="1" t="s">
        <v>718</v>
      </c>
      <c r="F532">
        <v>12023.33</v>
      </c>
      <c r="I532" s="1" t="s">
        <v>0</v>
      </c>
      <c r="N532">
        <v>2023</v>
      </c>
      <c r="O532">
        <f>MONTH(VL[[#This Row],[Column1]])</f>
        <v>6</v>
      </c>
      <c r="P532" t="str">
        <f>IF(VL[[#This Row],[Account Name]]="Exchange Loss","Expense",VLOOKUP(VL[[#This Row],[Column3]],'Code'!B:D,2,FALSE))</f>
        <v>Expense</v>
      </c>
      <c r="Q532" t="str">
        <f>IF(AND(VL[[#This Row],[Column3]]="60040-00", VL[[#This Row],[Amount]]&gt;0),"Exchange Loss",VLOOKUP(VL[[#This Row],[Column3]],'Code'!B:D,3,FALSE))</f>
        <v>Tax Expense</v>
      </c>
      <c r="R532" s="1">
        <f>VL[[#This Row],[Column6]]-VL[[#This Row],[Column7]]</f>
        <v>12023.33</v>
      </c>
      <c r="S532" s="1" t="str">
        <f>VLOOKUP(VL[[#This Row],[Column3]],'Code'!B:E,4,FALSE)</f>
        <v>Out</v>
      </c>
    </row>
    <row r="533" spans="1:19" x14ac:dyDescent="0.25">
      <c r="A533">
        <v>45105</v>
      </c>
      <c r="B533" s="1" t="s">
        <v>719</v>
      </c>
      <c r="C533" s="1" t="s">
        <v>5</v>
      </c>
      <c r="D533" s="1" t="s">
        <v>3385</v>
      </c>
      <c r="E533" s="1" t="s">
        <v>3532</v>
      </c>
      <c r="F533">
        <v>50.32</v>
      </c>
      <c r="I533" s="1" t="s">
        <v>0</v>
      </c>
      <c r="N533">
        <v>2023</v>
      </c>
      <c r="O533">
        <f>MONTH(VL[[#This Row],[Column1]])</f>
        <v>6</v>
      </c>
      <c r="P533" t="str">
        <f>IF(VL[[#This Row],[Account Name]]="Exchange Loss","Expense",VLOOKUP(VL[[#This Row],[Column3]],'Code'!B:D,2,FALSE))</f>
        <v>Expense</v>
      </c>
      <c r="Q533" t="str">
        <f>IF(AND(VL[[#This Row],[Column3]]="60040-00", VL[[#This Row],[Amount]]&gt;0),"Exchange Loss",VLOOKUP(VL[[#This Row],[Column3]],'Code'!B:D,3,FALSE))</f>
        <v>Bank Charge</v>
      </c>
      <c r="R533" s="1">
        <f>VL[[#This Row],[Column6]]-VL[[#This Row],[Column7]]</f>
        <v>50.32</v>
      </c>
      <c r="S533" s="1">
        <f>VLOOKUP(VL[[#This Row],[Column3]],'Code'!B:E,4,FALSE)</f>
        <v>0</v>
      </c>
    </row>
    <row r="534" spans="1:19" x14ac:dyDescent="0.25">
      <c r="A534">
        <v>45105</v>
      </c>
      <c r="B534" s="1" t="s">
        <v>719</v>
      </c>
      <c r="C534" s="1" t="s">
        <v>46</v>
      </c>
      <c r="D534" s="1" t="s">
        <v>148</v>
      </c>
      <c r="E534" s="1" t="s">
        <v>720</v>
      </c>
      <c r="F534">
        <v>14466.77</v>
      </c>
      <c r="I534" s="1" t="s">
        <v>0</v>
      </c>
      <c r="N534">
        <v>2023</v>
      </c>
      <c r="O534">
        <f>MONTH(VL[[#This Row],[Column1]])</f>
        <v>6</v>
      </c>
      <c r="P534" t="str">
        <f>IF(VL[[#This Row],[Account Name]]="Exchange Loss","Expense",VLOOKUP(VL[[#This Row],[Column3]],'Code'!B:D,2,FALSE))</f>
        <v>Expense</v>
      </c>
      <c r="Q534" t="str">
        <f>IF(AND(VL[[#This Row],[Column3]]="60040-00", VL[[#This Row],[Amount]]&gt;0),"Exchange Loss",VLOOKUP(VL[[#This Row],[Column3]],'Code'!B:D,3,FALSE))</f>
        <v>Tax Expense</v>
      </c>
      <c r="R534" s="1">
        <f>VL[[#This Row],[Column6]]-VL[[#This Row],[Column7]]</f>
        <v>14466.77</v>
      </c>
      <c r="S534" s="1" t="str">
        <f>VLOOKUP(VL[[#This Row],[Column3]],'Code'!B:E,4,FALSE)</f>
        <v>Out</v>
      </c>
    </row>
    <row r="535" spans="1:19" x14ac:dyDescent="0.25">
      <c r="A535">
        <v>45106</v>
      </c>
      <c r="B535" s="1" t="s">
        <v>721</v>
      </c>
      <c r="C535" s="1" t="s">
        <v>5</v>
      </c>
      <c r="D535" s="1" t="s">
        <v>3385</v>
      </c>
      <c r="E535" s="1" t="s">
        <v>3533</v>
      </c>
      <c r="F535">
        <v>65.510000000000005</v>
      </c>
      <c r="I535" s="1" t="s">
        <v>0</v>
      </c>
      <c r="N535">
        <v>2023</v>
      </c>
      <c r="O535">
        <f>MONTH(VL[[#This Row],[Column1]])</f>
        <v>6</v>
      </c>
      <c r="P535" t="str">
        <f>IF(VL[[#This Row],[Account Name]]="Exchange Loss","Expense",VLOOKUP(VL[[#This Row],[Column3]],'Code'!B:D,2,FALSE))</f>
        <v>Expense</v>
      </c>
      <c r="Q535" t="str">
        <f>IF(AND(VL[[#This Row],[Column3]]="60040-00", VL[[#This Row],[Amount]]&gt;0),"Exchange Loss",VLOOKUP(VL[[#This Row],[Column3]],'Code'!B:D,3,FALSE))</f>
        <v>Bank Charge</v>
      </c>
      <c r="R535" s="1">
        <f>VL[[#This Row],[Column6]]-VL[[#This Row],[Column7]]</f>
        <v>65.510000000000005</v>
      </c>
      <c r="S535" s="1">
        <f>VLOOKUP(VL[[#This Row],[Column3]],'Code'!B:E,4,FALSE)</f>
        <v>0</v>
      </c>
    </row>
    <row r="536" spans="1:19" x14ac:dyDescent="0.25">
      <c r="A536">
        <v>45106</v>
      </c>
      <c r="B536" s="1" t="s">
        <v>721</v>
      </c>
      <c r="C536" s="1" t="s">
        <v>4</v>
      </c>
      <c r="D536" s="1" t="s">
        <v>3381</v>
      </c>
      <c r="E536" s="1" t="s">
        <v>3534</v>
      </c>
      <c r="F536">
        <v>1661.11</v>
      </c>
      <c r="I536" s="1" t="s">
        <v>0</v>
      </c>
      <c r="N536">
        <v>2023</v>
      </c>
      <c r="O536">
        <f>MONTH(VL[[#This Row],[Column1]])</f>
        <v>6</v>
      </c>
      <c r="P536" t="str">
        <f>IF(VL[[#This Row],[Account Name]]="Exchange Loss","Expense",VLOOKUP(VL[[#This Row],[Column3]],'Code'!B:D,2,FALSE))</f>
        <v>Expense</v>
      </c>
      <c r="Q536" t="str">
        <f>IF(AND(VL[[#This Row],[Column3]]="60040-00", VL[[#This Row],[Amount]]&gt;0),"Exchange Loss",VLOOKUP(VL[[#This Row],[Column3]],'Code'!B:D,3,FALSE))</f>
        <v>Tax Expense</v>
      </c>
      <c r="R536" s="1">
        <f>VL[[#This Row],[Column6]]-VL[[#This Row],[Column7]]</f>
        <v>1661.11</v>
      </c>
      <c r="S536" s="1" t="str">
        <f>VLOOKUP(VL[[#This Row],[Column3]],'Code'!B:E,4,FALSE)</f>
        <v>Out</v>
      </c>
    </row>
    <row r="537" spans="1:19" x14ac:dyDescent="0.25">
      <c r="A537">
        <v>45107</v>
      </c>
      <c r="B537" s="1" t="s">
        <v>722</v>
      </c>
      <c r="C537" s="1" t="s">
        <v>5</v>
      </c>
      <c r="D537" s="1" t="s">
        <v>3385</v>
      </c>
      <c r="E537" s="1" t="s">
        <v>3535</v>
      </c>
      <c r="F537">
        <v>101.51</v>
      </c>
      <c r="I537" s="1" t="s">
        <v>0</v>
      </c>
      <c r="N537">
        <v>2023</v>
      </c>
      <c r="O537">
        <f>MONTH(VL[[#This Row],[Column1]])</f>
        <v>6</v>
      </c>
      <c r="P537" t="str">
        <f>IF(VL[[#This Row],[Account Name]]="Exchange Loss","Expense",VLOOKUP(VL[[#This Row],[Column3]],'Code'!B:D,2,FALSE))</f>
        <v>Expense</v>
      </c>
      <c r="Q537" t="str">
        <f>IF(AND(VL[[#This Row],[Column3]]="60040-00", VL[[#This Row],[Amount]]&gt;0),"Exchange Loss",VLOOKUP(VL[[#This Row],[Column3]],'Code'!B:D,3,FALSE))</f>
        <v>Bank Charge</v>
      </c>
      <c r="R537" s="1">
        <f>VL[[#This Row],[Column6]]-VL[[#This Row],[Column7]]</f>
        <v>101.51</v>
      </c>
      <c r="S537" s="1">
        <f>VLOOKUP(VL[[#This Row],[Column3]],'Code'!B:E,4,FALSE)</f>
        <v>0</v>
      </c>
    </row>
    <row r="538" spans="1:19" x14ac:dyDescent="0.25">
      <c r="A538">
        <v>45107</v>
      </c>
      <c r="B538" s="1" t="s">
        <v>722</v>
      </c>
      <c r="C538" s="1" t="s">
        <v>46</v>
      </c>
      <c r="D538" s="1" t="s">
        <v>148</v>
      </c>
      <c r="E538" s="1" t="s">
        <v>723</v>
      </c>
      <c r="F538">
        <v>711.91</v>
      </c>
      <c r="I538" s="1" t="s">
        <v>0</v>
      </c>
      <c r="N538">
        <v>2023</v>
      </c>
      <c r="O538">
        <f>MONTH(VL[[#This Row],[Column1]])</f>
        <v>6</v>
      </c>
      <c r="P538" t="str">
        <f>IF(VL[[#This Row],[Account Name]]="Exchange Loss","Expense",VLOOKUP(VL[[#This Row],[Column3]],'Code'!B:D,2,FALSE))</f>
        <v>Expense</v>
      </c>
      <c r="Q538" t="str">
        <f>IF(AND(VL[[#This Row],[Column3]]="60040-00", VL[[#This Row],[Amount]]&gt;0),"Exchange Loss",VLOOKUP(VL[[#This Row],[Column3]],'Code'!B:D,3,FALSE))</f>
        <v>Tax Expense</v>
      </c>
      <c r="R538" s="1">
        <f>VL[[#This Row],[Column6]]-VL[[#This Row],[Column7]]</f>
        <v>711.91</v>
      </c>
      <c r="S538" s="1" t="str">
        <f>VLOOKUP(VL[[#This Row],[Column3]],'Code'!B:E,4,FALSE)</f>
        <v>Out</v>
      </c>
    </row>
    <row r="539" spans="1:19" x14ac:dyDescent="0.25">
      <c r="A539">
        <v>45107</v>
      </c>
      <c r="B539" s="1" t="s">
        <v>722</v>
      </c>
      <c r="C539" s="1" t="s">
        <v>6</v>
      </c>
      <c r="D539" s="1" t="s">
        <v>3383</v>
      </c>
      <c r="E539" s="1" t="s">
        <v>3536</v>
      </c>
      <c r="F539">
        <v>0.01</v>
      </c>
      <c r="I539" s="1" t="s">
        <v>0</v>
      </c>
      <c r="N539">
        <v>2023</v>
      </c>
      <c r="O539">
        <f>MONTH(VL[[#This Row],[Column1]])</f>
        <v>6</v>
      </c>
      <c r="P539" t="str">
        <f>IF(VL[[#This Row],[Account Name]]="Exchange Loss","Expense",VLOOKUP(VL[[#This Row],[Column3]],'Code'!B:D,2,FALSE))</f>
        <v>Expense</v>
      </c>
      <c r="Q539" t="str">
        <f>IF(AND(VL[[#This Row],[Column3]]="60040-00", VL[[#This Row],[Amount]]&gt;0),"Exchange Loss",VLOOKUP(VL[[#This Row],[Column3]],'Code'!B:D,3,FALSE))</f>
        <v>Exchange Loss</v>
      </c>
      <c r="R539" s="1">
        <f>VL[[#This Row],[Column6]]-VL[[#This Row],[Column7]]</f>
        <v>0.01</v>
      </c>
      <c r="S539" s="1" t="str">
        <f>VLOOKUP(VL[[#This Row],[Column3]],'Code'!B:E,4,FALSE)</f>
        <v>Out</v>
      </c>
    </row>
    <row r="540" spans="1:19" x14ac:dyDescent="0.25">
      <c r="A540">
        <v>45110</v>
      </c>
      <c r="B540" s="1" t="s">
        <v>724</v>
      </c>
      <c r="C540" s="1" t="s">
        <v>2</v>
      </c>
      <c r="D540" s="1" t="s">
        <v>3</v>
      </c>
      <c r="E540" s="1" t="s">
        <v>725</v>
      </c>
      <c r="F540">
        <v>29000</v>
      </c>
      <c r="I540" s="1" t="s">
        <v>0</v>
      </c>
      <c r="N540">
        <v>2023</v>
      </c>
      <c r="O540">
        <f>MONTH(VL[[#This Row],[Column1]])</f>
        <v>7</v>
      </c>
      <c r="P540" t="str">
        <f>IF(VL[[#This Row],[Account Name]]="Exchange Loss","Expense",VLOOKUP(VL[[#This Row],[Column3]],'Code'!B:D,2,FALSE))</f>
        <v>Expense</v>
      </c>
      <c r="Q540" t="str">
        <f>IF(AND(VL[[#This Row],[Column3]]="60040-00", VL[[#This Row],[Amount]]&gt;0),"Exchange Loss",VLOOKUP(VL[[#This Row],[Column3]],'Code'!B:D,3,FALSE))</f>
        <v>Management Fee</v>
      </c>
      <c r="R540" s="1">
        <f>VL[[#This Row],[Column6]]-VL[[#This Row],[Column7]]</f>
        <v>29000</v>
      </c>
      <c r="S540" s="1">
        <f>VLOOKUP(VL[[#This Row],[Column3]],'Code'!B:E,4,FALSE)</f>
        <v>0</v>
      </c>
    </row>
    <row r="541" spans="1:19" x14ac:dyDescent="0.25">
      <c r="A541">
        <v>45107</v>
      </c>
      <c r="B541" s="1" t="s">
        <v>726</v>
      </c>
      <c r="C541" s="1" t="s">
        <v>12</v>
      </c>
      <c r="D541" s="1" t="s">
        <v>3386</v>
      </c>
      <c r="E541" s="1" t="s">
        <v>727</v>
      </c>
      <c r="F541">
        <v>47700</v>
      </c>
      <c r="I541" s="1" t="s">
        <v>0</v>
      </c>
      <c r="N541">
        <v>2023</v>
      </c>
      <c r="O541">
        <f>MONTH(VL[[#This Row],[Column1]])</f>
        <v>6</v>
      </c>
      <c r="P541" t="str">
        <f>IF(VL[[#This Row],[Account Name]]="Exchange Loss","Expense",VLOOKUP(VL[[#This Row],[Column3]],'Code'!B:D,2,FALSE))</f>
        <v>Expense</v>
      </c>
      <c r="Q541" t="str">
        <f>IF(AND(VL[[#This Row],[Column3]]="60040-00", VL[[#This Row],[Amount]]&gt;0),"Exchange Loss",VLOOKUP(VL[[#This Row],[Column3]],'Code'!B:D,3,FALSE))</f>
        <v>Consultant Fee</v>
      </c>
      <c r="R541" s="1">
        <f>VL[[#This Row],[Column6]]-VL[[#This Row],[Column7]]</f>
        <v>47700</v>
      </c>
      <c r="S541" s="1">
        <f>VLOOKUP(VL[[#This Row],[Column3]],'Code'!B:E,4,FALSE)</f>
        <v>0</v>
      </c>
    </row>
    <row r="542" spans="1:19" x14ac:dyDescent="0.25">
      <c r="A542">
        <v>45110</v>
      </c>
      <c r="B542" s="1" t="s">
        <v>728</v>
      </c>
      <c r="C542" s="1" t="s">
        <v>45</v>
      </c>
      <c r="D542" s="1" t="s">
        <v>128</v>
      </c>
      <c r="E542" s="1" t="s">
        <v>129</v>
      </c>
      <c r="F542">
        <v>540000</v>
      </c>
      <c r="I542" s="1" t="s">
        <v>0</v>
      </c>
      <c r="N542">
        <v>2023</v>
      </c>
      <c r="O542">
        <f>MONTH(VL[[#This Row],[Column1]])</f>
        <v>7</v>
      </c>
      <c r="P542" t="str">
        <f>IF(VL[[#This Row],[Account Name]]="Exchange Loss","Expense",VLOOKUP(VL[[#This Row],[Column3]],'Code'!B:D,2,FALSE))</f>
        <v>Expense</v>
      </c>
      <c r="Q542" t="str">
        <f>IF(AND(VL[[#This Row],[Column3]]="60040-00", VL[[#This Row],[Amount]]&gt;0),"Exchange Loss",VLOOKUP(VL[[#This Row],[Column3]],'Code'!B:D,3,FALSE))</f>
        <v>Sub-contract Fee</v>
      </c>
      <c r="R542" s="1">
        <f>VL[[#This Row],[Column6]]-VL[[#This Row],[Column7]]</f>
        <v>540000</v>
      </c>
      <c r="S542" s="1">
        <f>VLOOKUP(VL[[#This Row],[Column3]],'Code'!B:E,4,FALSE)</f>
        <v>0</v>
      </c>
    </row>
    <row r="543" spans="1:19" x14ac:dyDescent="0.25">
      <c r="A543">
        <v>45110</v>
      </c>
      <c r="B543" s="1" t="s">
        <v>728</v>
      </c>
      <c r="C543" s="1" t="s">
        <v>5</v>
      </c>
      <c r="D543" s="1" t="s">
        <v>3385</v>
      </c>
      <c r="E543" s="1" t="s">
        <v>129</v>
      </c>
      <c r="F543">
        <v>260</v>
      </c>
      <c r="I543" s="1" t="s">
        <v>0</v>
      </c>
      <c r="N543">
        <v>2023</v>
      </c>
      <c r="O543">
        <f>MONTH(VL[[#This Row],[Column1]])</f>
        <v>7</v>
      </c>
      <c r="P543" t="str">
        <f>IF(VL[[#This Row],[Account Name]]="Exchange Loss","Expense",VLOOKUP(VL[[#This Row],[Column3]],'Code'!B:D,2,FALSE))</f>
        <v>Expense</v>
      </c>
      <c r="Q543" t="str">
        <f>IF(AND(VL[[#This Row],[Column3]]="60040-00", VL[[#This Row],[Amount]]&gt;0),"Exchange Loss",VLOOKUP(VL[[#This Row],[Column3]],'Code'!B:D,3,FALSE))</f>
        <v>Bank Charge</v>
      </c>
      <c r="R543" s="1">
        <f>VL[[#This Row],[Column6]]-VL[[#This Row],[Column7]]</f>
        <v>260</v>
      </c>
      <c r="S543" s="1">
        <f>VLOOKUP(VL[[#This Row],[Column3]],'Code'!B:E,4,FALSE)</f>
        <v>0</v>
      </c>
    </row>
    <row r="544" spans="1:19" x14ac:dyDescent="0.25">
      <c r="A544">
        <v>45107</v>
      </c>
      <c r="B544" s="1" t="s">
        <v>729</v>
      </c>
      <c r="C544" s="1" t="s">
        <v>20</v>
      </c>
      <c r="D544" s="1" t="s">
        <v>21</v>
      </c>
      <c r="E544" s="1" t="s">
        <v>730</v>
      </c>
      <c r="G544">
        <v>30157.84</v>
      </c>
      <c r="I544" s="1" t="s">
        <v>0</v>
      </c>
      <c r="N544">
        <v>2023</v>
      </c>
      <c r="O544">
        <f>MONTH(VL[[#This Row],[Column1]])</f>
        <v>6</v>
      </c>
      <c r="P544" t="str">
        <f>IF(VL[[#This Row],[Account Name]]="Exchange Loss","Expense",VLOOKUP(VL[[#This Row],[Column3]],'Code'!B:D,2,FALSE))</f>
        <v>Income</v>
      </c>
      <c r="Q544" t="str">
        <f>IF(AND(VL[[#This Row],[Column3]]="60040-00", VL[[#This Row],[Amount]]&gt;0),"Exchange Loss",VLOOKUP(VL[[#This Row],[Column3]],'Code'!B:D,3,FALSE))</f>
        <v>Interest Income</v>
      </c>
      <c r="R544" s="1">
        <f>VL[[#This Row],[Column6]]-VL[[#This Row],[Column7]]</f>
        <v>-30157.84</v>
      </c>
      <c r="S544" s="1" t="str">
        <f>VLOOKUP(VL[[#This Row],[Column3]],'Code'!B:E,4,FALSE)</f>
        <v>Out</v>
      </c>
    </row>
    <row r="545" spans="1:19" x14ac:dyDescent="0.25">
      <c r="A545">
        <v>45107</v>
      </c>
      <c r="B545" s="1" t="s">
        <v>731</v>
      </c>
      <c r="C545" s="1" t="s">
        <v>20</v>
      </c>
      <c r="D545" s="1" t="s">
        <v>21</v>
      </c>
      <c r="E545" s="1" t="s">
        <v>732</v>
      </c>
      <c r="G545">
        <v>436.51</v>
      </c>
      <c r="I545" s="1" t="s">
        <v>0</v>
      </c>
      <c r="N545">
        <v>2023</v>
      </c>
      <c r="O545">
        <f>MONTH(VL[[#This Row],[Column1]])</f>
        <v>6</v>
      </c>
      <c r="P545" t="str">
        <f>IF(VL[[#This Row],[Account Name]]="Exchange Loss","Expense",VLOOKUP(VL[[#This Row],[Column3]],'Code'!B:D,2,FALSE))</f>
        <v>Income</v>
      </c>
      <c r="Q545" t="str">
        <f>IF(AND(VL[[#This Row],[Column3]]="60040-00", VL[[#This Row],[Amount]]&gt;0),"Exchange Loss",VLOOKUP(VL[[#This Row],[Column3]],'Code'!B:D,3,FALSE))</f>
        <v>Interest Income</v>
      </c>
      <c r="R545" s="1">
        <f>VL[[#This Row],[Column6]]-VL[[#This Row],[Column7]]</f>
        <v>-436.51</v>
      </c>
      <c r="S545" s="1" t="str">
        <f>VLOOKUP(VL[[#This Row],[Column3]],'Code'!B:E,4,FALSE)</f>
        <v>Out</v>
      </c>
    </row>
    <row r="546" spans="1:19" x14ac:dyDescent="0.25">
      <c r="A546">
        <v>45107</v>
      </c>
      <c r="B546" s="1" t="s">
        <v>731</v>
      </c>
      <c r="C546" s="1" t="s">
        <v>20</v>
      </c>
      <c r="D546" s="1" t="s">
        <v>21</v>
      </c>
      <c r="E546" s="1" t="s">
        <v>733</v>
      </c>
      <c r="G546">
        <v>15.56</v>
      </c>
      <c r="I546" s="1" t="s">
        <v>0</v>
      </c>
      <c r="N546">
        <v>2023</v>
      </c>
      <c r="O546">
        <f>MONTH(VL[[#This Row],[Column1]])</f>
        <v>6</v>
      </c>
      <c r="P546" t="str">
        <f>IF(VL[[#This Row],[Account Name]]="Exchange Loss","Expense",VLOOKUP(VL[[#This Row],[Column3]],'Code'!B:D,2,FALSE))</f>
        <v>Income</v>
      </c>
      <c r="Q546" t="str">
        <f>IF(AND(VL[[#This Row],[Column3]]="60040-00", VL[[#This Row],[Amount]]&gt;0),"Exchange Loss",VLOOKUP(VL[[#This Row],[Column3]],'Code'!B:D,3,FALSE))</f>
        <v>Interest Income</v>
      </c>
      <c r="R546" s="1">
        <f>VL[[#This Row],[Column6]]-VL[[#This Row],[Column7]]</f>
        <v>-15.56</v>
      </c>
      <c r="S546" s="1" t="str">
        <f>VLOOKUP(VL[[#This Row],[Column3]],'Code'!B:E,4,FALSE)</f>
        <v>Out</v>
      </c>
    </row>
    <row r="547" spans="1:19" x14ac:dyDescent="0.25">
      <c r="A547">
        <v>45107</v>
      </c>
      <c r="B547" s="1" t="s">
        <v>734</v>
      </c>
      <c r="C547" s="1" t="s">
        <v>17</v>
      </c>
      <c r="D547" s="1" t="s">
        <v>3382</v>
      </c>
      <c r="E547" s="1" t="s">
        <v>3524</v>
      </c>
      <c r="G547">
        <v>32267.200000000001</v>
      </c>
      <c r="I547" s="1" t="s">
        <v>0</v>
      </c>
      <c r="N547">
        <v>2023</v>
      </c>
      <c r="O547">
        <f>MONTH(VL[[#This Row],[Column1]])</f>
        <v>6</v>
      </c>
      <c r="P547" t="str">
        <f>IF(VL[[#This Row],[Account Name]]="Exchange Loss","Expense",VLOOKUP(VL[[#This Row],[Column3]],'Code'!B:D,2,FALSE))</f>
        <v>Income</v>
      </c>
      <c r="Q547" t="str">
        <f>IF(AND(VL[[#This Row],[Column3]]="60040-00", VL[[#This Row],[Amount]]&gt;0),"Exchange Loss",VLOOKUP(VL[[#This Row],[Column3]],'Code'!B:D,3,FALSE))</f>
        <v>Sub-contract Income</v>
      </c>
      <c r="R547" s="1">
        <f>VL[[#This Row],[Column6]]-VL[[#This Row],[Column7]]</f>
        <v>-32267.200000000001</v>
      </c>
      <c r="S547" s="1">
        <f>VLOOKUP(VL[[#This Row],[Column3]],'Code'!B:E,4,FALSE)</f>
        <v>0</v>
      </c>
    </row>
    <row r="548" spans="1:19" x14ac:dyDescent="0.25">
      <c r="A548">
        <v>45107</v>
      </c>
      <c r="B548" s="1" t="s">
        <v>735</v>
      </c>
      <c r="C548" s="1" t="s">
        <v>20</v>
      </c>
      <c r="D548" s="1" t="s">
        <v>21</v>
      </c>
      <c r="E548" s="1" t="s">
        <v>736</v>
      </c>
      <c r="G548">
        <v>11.02</v>
      </c>
      <c r="I548" s="1" t="s">
        <v>0</v>
      </c>
      <c r="N548">
        <v>2023</v>
      </c>
      <c r="O548">
        <f>MONTH(VL[[#This Row],[Column1]])</f>
        <v>6</v>
      </c>
      <c r="P548" t="str">
        <f>IF(VL[[#This Row],[Account Name]]="Exchange Loss","Expense",VLOOKUP(VL[[#This Row],[Column3]],'Code'!B:D,2,FALSE))</f>
        <v>Income</v>
      </c>
      <c r="Q548" t="str">
        <f>IF(AND(VL[[#This Row],[Column3]]="60040-00", VL[[#This Row],[Amount]]&gt;0),"Exchange Loss",VLOOKUP(VL[[#This Row],[Column3]],'Code'!B:D,3,FALSE))</f>
        <v>Interest Income</v>
      </c>
      <c r="R548" s="1">
        <f>VL[[#This Row],[Column6]]-VL[[#This Row],[Column7]]</f>
        <v>-11.02</v>
      </c>
      <c r="S548" s="1" t="str">
        <f>VLOOKUP(VL[[#This Row],[Column3]],'Code'!B:E,4,FALSE)</f>
        <v>Out</v>
      </c>
    </row>
    <row r="549" spans="1:19" x14ac:dyDescent="0.25">
      <c r="A549">
        <v>45107</v>
      </c>
      <c r="B549" s="1" t="s">
        <v>737</v>
      </c>
      <c r="C549" s="1" t="s">
        <v>45</v>
      </c>
      <c r="D549" s="1" t="s">
        <v>128</v>
      </c>
      <c r="E549" s="1" t="s">
        <v>509</v>
      </c>
      <c r="F549">
        <v>70298.91</v>
      </c>
      <c r="I549" s="1" t="s">
        <v>0</v>
      </c>
      <c r="N549">
        <v>2023</v>
      </c>
      <c r="O549">
        <f>MONTH(VL[[#This Row],[Column1]])</f>
        <v>6</v>
      </c>
      <c r="P549" t="str">
        <f>IF(VL[[#This Row],[Account Name]]="Exchange Loss","Expense",VLOOKUP(VL[[#This Row],[Column3]],'Code'!B:D,2,FALSE))</f>
        <v>Expense</v>
      </c>
      <c r="Q549" t="str">
        <f>IF(AND(VL[[#This Row],[Column3]]="60040-00", VL[[#This Row],[Amount]]&gt;0),"Exchange Loss",VLOOKUP(VL[[#This Row],[Column3]],'Code'!B:D,3,FALSE))</f>
        <v>Sub-contract Fee</v>
      </c>
      <c r="R549" s="1">
        <f>VL[[#This Row],[Column6]]-VL[[#This Row],[Column7]]</f>
        <v>70298.91</v>
      </c>
      <c r="S549" s="1">
        <f>VLOOKUP(VL[[#This Row],[Column3]],'Code'!B:E,4,FALSE)</f>
        <v>0</v>
      </c>
    </row>
    <row r="550" spans="1:19" x14ac:dyDescent="0.25">
      <c r="A550">
        <v>45107</v>
      </c>
      <c r="B550" s="1" t="s">
        <v>738</v>
      </c>
      <c r="C550" s="1" t="s">
        <v>7</v>
      </c>
      <c r="D550" s="1" t="s">
        <v>8</v>
      </c>
      <c r="E550" s="1" t="s">
        <v>739</v>
      </c>
      <c r="F550">
        <v>7500</v>
      </c>
      <c r="I550" s="1" t="s">
        <v>0</v>
      </c>
      <c r="N550">
        <v>2023</v>
      </c>
      <c r="O550">
        <f>MONTH(VL[[#This Row],[Column1]])</f>
        <v>6</v>
      </c>
      <c r="P550" t="str">
        <f>IF(VL[[#This Row],[Account Name]]="Exchange Loss","Expense",VLOOKUP(VL[[#This Row],[Column3]],'Code'!B:D,2,FALSE))</f>
        <v>Expense</v>
      </c>
      <c r="Q550" t="str">
        <f>IF(AND(VL[[#This Row],[Column3]]="60040-00", VL[[#This Row],[Amount]]&gt;0),"Exchange Loss",VLOOKUP(VL[[#This Row],[Column3]],'Code'!B:D,3,FALSE))</f>
        <v>Salary &amp; MPF</v>
      </c>
      <c r="R550" s="1">
        <f>VL[[#This Row],[Column6]]-VL[[#This Row],[Column7]]</f>
        <v>7500</v>
      </c>
      <c r="S550" s="1">
        <f>VLOOKUP(VL[[#This Row],[Column3]],'Code'!B:E,4,FALSE)</f>
        <v>0</v>
      </c>
    </row>
    <row r="551" spans="1:19" x14ac:dyDescent="0.25">
      <c r="A551">
        <v>45107</v>
      </c>
      <c r="B551" s="1" t="s">
        <v>738</v>
      </c>
      <c r="C551" s="1" t="s">
        <v>15</v>
      </c>
      <c r="D551" s="1" t="s">
        <v>16</v>
      </c>
      <c r="E551" s="1" t="s">
        <v>740</v>
      </c>
      <c r="F551">
        <v>324536</v>
      </c>
      <c r="I551" s="1" t="s">
        <v>0</v>
      </c>
      <c r="N551">
        <v>2023</v>
      </c>
      <c r="O551">
        <f>MONTH(VL[[#This Row],[Column1]])</f>
        <v>6</v>
      </c>
      <c r="P551" t="str">
        <f>IF(VL[[#This Row],[Account Name]]="Exchange Loss","Expense",VLOOKUP(VL[[#This Row],[Column3]],'Code'!B:D,2,FALSE))</f>
        <v>Expense</v>
      </c>
      <c r="Q551" t="str">
        <f>IF(AND(VL[[#This Row],[Column3]]="60040-00", VL[[#This Row],[Amount]]&gt;0),"Exchange Loss",VLOOKUP(VL[[#This Row],[Column3]],'Code'!B:D,3,FALSE))</f>
        <v>Salary &amp; MPF</v>
      </c>
      <c r="R551" s="1">
        <f>VL[[#This Row],[Column6]]-VL[[#This Row],[Column7]]</f>
        <v>324536</v>
      </c>
      <c r="S551" s="1">
        <f>VLOOKUP(VL[[#This Row],[Column3]],'Code'!B:E,4,FALSE)</f>
        <v>0</v>
      </c>
    </row>
    <row r="552" spans="1:19" x14ac:dyDescent="0.25">
      <c r="A552">
        <v>45107</v>
      </c>
      <c r="B552" s="1" t="s">
        <v>741</v>
      </c>
      <c r="C552" s="1" t="s">
        <v>48</v>
      </c>
      <c r="D552" s="1" t="s">
        <v>49</v>
      </c>
      <c r="E552" s="1" t="s">
        <v>3497</v>
      </c>
      <c r="F552">
        <v>11150</v>
      </c>
      <c r="I552" s="1" t="s">
        <v>0</v>
      </c>
      <c r="N552">
        <v>2023</v>
      </c>
      <c r="O552">
        <f>MONTH(VL[[#This Row],[Column1]])</f>
        <v>6</v>
      </c>
      <c r="P552" t="str">
        <f>IF(VL[[#This Row],[Account Name]]="Exchange Loss","Expense",VLOOKUP(VL[[#This Row],[Column3]],'Code'!B:D,2,FALSE))</f>
        <v>Expense</v>
      </c>
      <c r="Q552" t="str">
        <f>IF(AND(VL[[#This Row],[Column3]]="60040-00", VL[[#This Row],[Amount]]&gt;0),"Exchange Loss",VLOOKUP(VL[[#This Row],[Column3]],'Code'!B:D,3,FALSE))</f>
        <v>Management Fee</v>
      </c>
      <c r="R552" s="1">
        <f>VL[[#This Row],[Column6]]-VL[[#This Row],[Column7]]</f>
        <v>11150</v>
      </c>
      <c r="S552" s="1">
        <f>VLOOKUP(VL[[#This Row],[Column3]],'Code'!B:E,4,FALSE)</f>
        <v>0</v>
      </c>
    </row>
    <row r="553" spans="1:19" x14ac:dyDescent="0.25">
      <c r="A553">
        <v>45107</v>
      </c>
      <c r="B553" s="1" t="s">
        <v>742</v>
      </c>
      <c r="C553" s="1" t="s">
        <v>47</v>
      </c>
      <c r="D553" s="1" t="s">
        <v>204</v>
      </c>
      <c r="E553" s="1" t="s">
        <v>743</v>
      </c>
      <c r="G553">
        <v>220474.6</v>
      </c>
      <c r="I553" s="1" t="s">
        <v>0</v>
      </c>
      <c r="N553">
        <v>2023</v>
      </c>
      <c r="O553">
        <f>MONTH(VL[[#This Row],[Column1]])</f>
        <v>6</v>
      </c>
      <c r="P553" t="str">
        <f>IF(VL[[#This Row],[Account Name]]="Exchange Loss","Expense",VLOOKUP(VL[[#This Row],[Column3]],'Code'!B:D,2,FALSE))</f>
        <v>Income</v>
      </c>
      <c r="Q553" t="str">
        <f>IF(AND(VL[[#This Row],[Column3]]="60040-00", VL[[#This Row],[Amount]]&gt;0),"Exchange Loss",VLOOKUP(VL[[#This Row],[Column3]],'Code'!B:D,3,FALSE))</f>
        <v>Royalty Income</v>
      </c>
      <c r="R553" s="1">
        <f>VL[[#This Row],[Column6]]-VL[[#This Row],[Column7]]</f>
        <v>-220474.6</v>
      </c>
      <c r="S553" s="1">
        <f>VLOOKUP(VL[[#This Row],[Column3]],'Code'!B:E,4,FALSE)</f>
        <v>0</v>
      </c>
    </row>
    <row r="554" spans="1:19" x14ac:dyDescent="0.25">
      <c r="A554">
        <v>45107</v>
      </c>
      <c r="B554" s="1" t="s">
        <v>744</v>
      </c>
      <c r="C554" s="1" t="s">
        <v>47</v>
      </c>
      <c r="D554" s="1" t="s">
        <v>204</v>
      </c>
      <c r="E554" s="1" t="s">
        <v>745</v>
      </c>
      <c r="G554">
        <v>52197.25</v>
      </c>
      <c r="I554" s="1" t="s">
        <v>0</v>
      </c>
      <c r="N554">
        <v>2023</v>
      </c>
      <c r="O554">
        <f>MONTH(VL[[#This Row],[Column1]])</f>
        <v>6</v>
      </c>
      <c r="P554" t="str">
        <f>IF(VL[[#This Row],[Account Name]]="Exchange Loss","Expense",VLOOKUP(VL[[#This Row],[Column3]],'Code'!B:D,2,FALSE))</f>
        <v>Income</v>
      </c>
      <c r="Q554" t="str">
        <f>IF(AND(VL[[#This Row],[Column3]]="60040-00", VL[[#This Row],[Amount]]&gt;0),"Exchange Loss",VLOOKUP(VL[[#This Row],[Column3]],'Code'!B:D,3,FALSE))</f>
        <v>Royalty Income</v>
      </c>
      <c r="R554" s="1">
        <f>VL[[#This Row],[Column6]]-VL[[#This Row],[Column7]]</f>
        <v>-52197.25</v>
      </c>
      <c r="S554" s="1">
        <f>VLOOKUP(VL[[#This Row],[Column3]],'Code'!B:E,4,FALSE)</f>
        <v>0</v>
      </c>
    </row>
    <row r="555" spans="1:19" x14ac:dyDescent="0.25">
      <c r="A555">
        <v>45107</v>
      </c>
      <c r="B555" s="1" t="s">
        <v>746</v>
      </c>
      <c r="C555" s="1" t="s">
        <v>47</v>
      </c>
      <c r="D555" s="1" t="s">
        <v>204</v>
      </c>
      <c r="E555" s="1" t="s">
        <v>747</v>
      </c>
      <c r="G555">
        <v>121192.98</v>
      </c>
      <c r="I555" s="1" t="s">
        <v>0</v>
      </c>
      <c r="N555">
        <v>2023</v>
      </c>
      <c r="O555">
        <f>MONTH(VL[[#This Row],[Column1]])</f>
        <v>6</v>
      </c>
      <c r="P555" t="str">
        <f>IF(VL[[#This Row],[Account Name]]="Exchange Loss","Expense",VLOOKUP(VL[[#This Row],[Column3]],'Code'!B:D,2,FALSE))</f>
        <v>Income</v>
      </c>
      <c r="Q555" t="str">
        <f>IF(AND(VL[[#This Row],[Column3]]="60040-00", VL[[#This Row],[Amount]]&gt;0),"Exchange Loss",VLOOKUP(VL[[#This Row],[Column3]],'Code'!B:D,3,FALSE))</f>
        <v>Royalty Income</v>
      </c>
      <c r="R555" s="1">
        <f>VL[[#This Row],[Column6]]-VL[[#This Row],[Column7]]</f>
        <v>-121192.98</v>
      </c>
      <c r="S555" s="1">
        <f>VLOOKUP(VL[[#This Row],[Column3]],'Code'!B:E,4,FALSE)</f>
        <v>0</v>
      </c>
    </row>
    <row r="556" spans="1:19" x14ac:dyDescent="0.25">
      <c r="A556">
        <v>45107</v>
      </c>
      <c r="B556" s="1" t="s">
        <v>748</v>
      </c>
      <c r="C556" s="1" t="s">
        <v>47</v>
      </c>
      <c r="D556" s="1" t="s">
        <v>204</v>
      </c>
      <c r="E556" s="1" t="s">
        <v>749</v>
      </c>
      <c r="G556">
        <v>254113.99</v>
      </c>
      <c r="I556" s="1" t="s">
        <v>0</v>
      </c>
      <c r="N556">
        <v>2023</v>
      </c>
      <c r="O556">
        <f>MONTH(VL[[#This Row],[Column1]])</f>
        <v>6</v>
      </c>
      <c r="P556" t="str">
        <f>IF(VL[[#This Row],[Account Name]]="Exchange Loss","Expense",VLOOKUP(VL[[#This Row],[Column3]],'Code'!B:D,2,FALSE))</f>
        <v>Income</v>
      </c>
      <c r="Q556" t="str">
        <f>IF(AND(VL[[#This Row],[Column3]]="60040-00", VL[[#This Row],[Amount]]&gt;0),"Exchange Loss",VLOOKUP(VL[[#This Row],[Column3]],'Code'!B:D,3,FALSE))</f>
        <v>Royalty Income</v>
      </c>
      <c r="R556" s="1">
        <f>VL[[#This Row],[Column6]]-VL[[#This Row],[Column7]]</f>
        <v>-254113.99</v>
      </c>
      <c r="S556" s="1">
        <f>VLOOKUP(VL[[#This Row],[Column3]],'Code'!B:E,4,FALSE)</f>
        <v>0</v>
      </c>
    </row>
    <row r="557" spans="1:19" x14ac:dyDescent="0.25">
      <c r="A557">
        <v>45107</v>
      </c>
      <c r="B557" s="1" t="s">
        <v>750</v>
      </c>
      <c r="C557" s="1" t="s">
        <v>47</v>
      </c>
      <c r="D557" s="1" t="s">
        <v>204</v>
      </c>
      <c r="E557" s="1" t="s">
        <v>751</v>
      </c>
      <c r="G557">
        <v>199510.12</v>
      </c>
      <c r="I557" s="1" t="s">
        <v>0</v>
      </c>
      <c r="N557">
        <v>2023</v>
      </c>
      <c r="O557">
        <f>MONTH(VL[[#This Row],[Column1]])</f>
        <v>6</v>
      </c>
      <c r="P557" t="str">
        <f>IF(VL[[#This Row],[Account Name]]="Exchange Loss","Expense",VLOOKUP(VL[[#This Row],[Column3]],'Code'!B:D,2,FALSE))</f>
        <v>Income</v>
      </c>
      <c r="Q557" t="str">
        <f>IF(AND(VL[[#This Row],[Column3]]="60040-00", VL[[#This Row],[Amount]]&gt;0),"Exchange Loss",VLOOKUP(VL[[#This Row],[Column3]],'Code'!B:D,3,FALSE))</f>
        <v>Royalty Income</v>
      </c>
      <c r="R557" s="1">
        <f>VL[[#This Row],[Column6]]-VL[[#This Row],[Column7]]</f>
        <v>-199510.12</v>
      </c>
      <c r="S557" s="1">
        <f>VLOOKUP(VL[[#This Row],[Column3]],'Code'!B:E,4,FALSE)</f>
        <v>0</v>
      </c>
    </row>
    <row r="558" spans="1:19" x14ac:dyDescent="0.25">
      <c r="A558">
        <v>45107</v>
      </c>
      <c r="B558" s="1" t="s">
        <v>752</v>
      </c>
      <c r="C558" s="1" t="s">
        <v>18</v>
      </c>
      <c r="D558" s="1" t="s">
        <v>19</v>
      </c>
      <c r="E558" s="1" t="s">
        <v>753</v>
      </c>
      <c r="G558">
        <v>19201.66</v>
      </c>
      <c r="I558" s="1" t="s">
        <v>0</v>
      </c>
      <c r="N558">
        <v>2023</v>
      </c>
      <c r="O558">
        <f>MONTH(VL[[#This Row],[Column1]])</f>
        <v>6</v>
      </c>
      <c r="P558" t="str">
        <f>IF(VL[[#This Row],[Account Name]]="Exchange Loss","Expense",VLOOKUP(VL[[#This Row],[Column3]],'Code'!B:D,2,FALSE))</f>
        <v>Income</v>
      </c>
      <c r="Q558" t="str">
        <f>IF(AND(VL[[#This Row],[Column3]]="60040-00", VL[[#This Row],[Amount]]&gt;0),"Exchange Loss",VLOOKUP(VL[[#This Row],[Column3]],'Code'!B:D,3,FALSE))</f>
        <v>Royalty Income</v>
      </c>
      <c r="R558" s="1">
        <f>VL[[#This Row],[Column6]]-VL[[#This Row],[Column7]]</f>
        <v>-19201.66</v>
      </c>
      <c r="S558" s="1">
        <f>VLOOKUP(VL[[#This Row],[Column3]],'Code'!B:E,4,FALSE)</f>
        <v>0</v>
      </c>
    </row>
    <row r="559" spans="1:19" x14ac:dyDescent="0.25">
      <c r="A559">
        <v>45107</v>
      </c>
      <c r="B559" s="1" t="s">
        <v>754</v>
      </c>
      <c r="C559" s="1" t="s">
        <v>47</v>
      </c>
      <c r="D559" s="1" t="s">
        <v>204</v>
      </c>
      <c r="E559" s="1" t="s">
        <v>755</v>
      </c>
      <c r="G559">
        <v>22072.87</v>
      </c>
      <c r="I559" s="1" t="s">
        <v>0</v>
      </c>
      <c r="N559">
        <v>2023</v>
      </c>
      <c r="O559">
        <f>MONTH(VL[[#This Row],[Column1]])</f>
        <v>6</v>
      </c>
      <c r="P559" t="str">
        <f>IF(VL[[#This Row],[Account Name]]="Exchange Loss","Expense",VLOOKUP(VL[[#This Row],[Column3]],'Code'!B:D,2,FALSE))</f>
        <v>Income</v>
      </c>
      <c r="Q559" t="str">
        <f>IF(AND(VL[[#This Row],[Column3]]="60040-00", VL[[#This Row],[Amount]]&gt;0),"Exchange Loss",VLOOKUP(VL[[#This Row],[Column3]],'Code'!B:D,3,FALSE))</f>
        <v>Royalty Income</v>
      </c>
      <c r="R559" s="1">
        <f>VL[[#This Row],[Column6]]-VL[[#This Row],[Column7]]</f>
        <v>-22072.87</v>
      </c>
      <c r="S559" s="1">
        <f>VLOOKUP(VL[[#This Row],[Column3]],'Code'!B:E,4,FALSE)</f>
        <v>0</v>
      </c>
    </row>
    <row r="560" spans="1:19" x14ac:dyDescent="0.25">
      <c r="A560">
        <v>45107</v>
      </c>
      <c r="B560" s="1" t="s">
        <v>756</v>
      </c>
      <c r="C560" s="1" t="s">
        <v>47</v>
      </c>
      <c r="D560" s="1" t="s">
        <v>204</v>
      </c>
      <c r="E560" s="1" t="s">
        <v>757</v>
      </c>
      <c r="G560">
        <v>31687.88</v>
      </c>
      <c r="I560" s="1" t="s">
        <v>0</v>
      </c>
      <c r="N560">
        <v>2023</v>
      </c>
      <c r="O560">
        <f>MONTH(VL[[#This Row],[Column1]])</f>
        <v>6</v>
      </c>
      <c r="P560" t="str">
        <f>IF(VL[[#This Row],[Account Name]]="Exchange Loss","Expense",VLOOKUP(VL[[#This Row],[Column3]],'Code'!B:D,2,FALSE))</f>
        <v>Income</v>
      </c>
      <c r="Q560" t="str">
        <f>IF(AND(VL[[#This Row],[Column3]]="60040-00", VL[[#This Row],[Amount]]&gt;0),"Exchange Loss",VLOOKUP(VL[[#This Row],[Column3]],'Code'!B:D,3,FALSE))</f>
        <v>Royalty Income</v>
      </c>
      <c r="R560" s="1">
        <f>VL[[#This Row],[Column6]]-VL[[#This Row],[Column7]]</f>
        <v>-31687.88</v>
      </c>
      <c r="S560" s="1">
        <f>VLOOKUP(VL[[#This Row],[Column3]],'Code'!B:E,4,FALSE)</f>
        <v>0</v>
      </c>
    </row>
    <row r="561" spans="1:19" x14ac:dyDescent="0.25">
      <c r="A561">
        <v>45107</v>
      </c>
      <c r="B561" s="1" t="s">
        <v>758</v>
      </c>
      <c r="C561" s="1" t="s">
        <v>47</v>
      </c>
      <c r="D561" s="1" t="s">
        <v>204</v>
      </c>
      <c r="E561" s="1" t="s">
        <v>759</v>
      </c>
      <c r="G561">
        <v>13606.14</v>
      </c>
      <c r="I561" s="1" t="s">
        <v>0</v>
      </c>
      <c r="N561">
        <v>2023</v>
      </c>
      <c r="O561">
        <f>MONTH(VL[[#This Row],[Column1]])</f>
        <v>6</v>
      </c>
      <c r="P561" t="str">
        <f>IF(VL[[#This Row],[Account Name]]="Exchange Loss","Expense",VLOOKUP(VL[[#This Row],[Column3]],'Code'!B:D,2,FALSE))</f>
        <v>Income</v>
      </c>
      <c r="Q561" t="str">
        <f>IF(AND(VL[[#This Row],[Column3]]="60040-00", VL[[#This Row],[Amount]]&gt;0),"Exchange Loss",VLOOKUP(VL[[#This Row],[Column3]],'Code'!B:D,3,FALSE))</f>
        <v>Royalty Income</v>
      </c>
      <c r="R561" s="1">
        <f>VL[[#This Row],[Column6]]-VL[[#This Row],[Column7]]</f>
        <v>-13606.14</v>
      </c>
      <c r="S561" s="1">
        <f>VLOOKUP(VL[[#This Row],[Column3]],'Code'!B:E,4,FALSE)</f>
        <v>0</v>
      </c>
    </row>
    <row r="562" spans="1:19" x14ac:dyDescent="0.25">
      <c r="A562">
        <v>45107</v>
      </c>
      <c r="B562" s="1" t="s">
        <v>760</v>
      </c>
      <c r="C562" s="1" t="s">
        <v>47</v>
      </c>
      <c r="D562" s="1" t="s">
        <v>204</v>
      </c>
      <c r="E562" s="1" t="s">
        <v>761</v>
      </c>
      <c r="G562">
        <v>14002.27</v>
      </c>
      <c r="I562" s="1" t="s">
        <v>0</v>
      </c>
      <c r="N562">
        <v>2023</v>
      </c>
      <c r="O562">
        <f>MONTH(VL[[#This Row],[Column1]])</f>
        <v>6</v>
      </c>
      <c r="P562" t="str">
        <f>IF(VL[[#This Row],[Account Name]]="Exchange Loss","Expense",VLOOKUP(VL[[#This Row],[Column3]],'Code'!B:D,2,FALSE))</f>
        <v>Income</v>
      </c>
      <c r="Q562" t="str">
        <f>IF(AND(VL[[#This Row],[Column3]]="60040-00", VL[[#This Row],[Amount]]&gt;0),"Exchange Loss",VLOOKUP(VL[[#This Row],[Column3]],'Code'!B:D,3,FALSE))</f>
        <v>Royalty Income</v>
      </c>
      <c r="R562" s="1">
        <f>VL[[#This Row],[Column6]]-VL[[#This Row],[Column7]]</f>
        <v>-14002.27</v>
      </c>
      <c r="S562" s="1">
        <f>VLOOKUP(VL[[#This Row],[Column3]],'Code'!B:E,4,FALSE)</f>
        <v>0</v>
      </c>
    </row>
    <row r="563" spans="1:19" x14ac:dyDescent="0.25">
      <c r="A563">
        <v>45107</v>
      </c>
      <c r="B563" s="1" t="s">
        <v>762</v>
      </c>
      <c r="C563" s="1" t="s">
        <v>47</v>
      </c>
      <c r="D563" s="1" t="s">
        <v>204</v>
      </c>
      <c r="E563" s="1" t="s">
        <v>763</v>
      </c>
      <c r="G563">
        <v>60356.28</v>
      </c>
      <c r="I563" s="1" t="s">
        <v>0</v>
      </c>
      <c r="N563">
        <v>2023</v>
      </c>
      <c r="O563">
        <f>MONTH(VL[[#This Row],[Column1]])</f>
        <v>6</v>
      </c>
      <c r="P563" t="str">
        <f>IF(VL[[#This Row],[Account Name]]="Exchange Loss","Expense",VLOOKUP(VL[[#This Row],[Column3]],'Code'!B:D,2,FALSE))</f>
        <v>Income</v>
      </c>
      <c r="Q563" t="str">
        <f>IF(AND(VL[[#This Row],[Column3]]="60040-00", VL[[#This Row],[Amount]]&gt;0),"Exchange Loss",VLOOKUP(VL[[#This Row],[Column3]],'Code'!B:D,3,FALSE))</f>
        <v>Royalty Income</v>
      </c>
      <c r="R563" s="1">
        <f>VL[[#This Row],[Column6]]-VL[[#This Row],[Column7]]</f>
        <v>-60356.28</v>
      </c>
      <c r="S563" s="1">
        <f>VLOOKUP(VL[[#This Row],[Column3]],'Code'!B:E,4,FALSE)</f>
        <v>0</v>
      </c>
    </row>
    <row r="564" spans="1:19" x14ac:dyDescent="0.25">
      <c r="A564">
        <v>45107</v>
      </c>
      <c r="B564" s="1" t="s">
        <v>764</v>
      </c>
      <c r="C564" s="1" t="s">
        <v>18</v>
      </c>
      <c r="D564" s="1" t="s">
        <v>19</v>
      </c>
      <c r="E564" s="1" t="s">
        <v>765</v>
      </c>
      <c r="G564">
        <v>28245.42</v>
      </c>
      <c r="I564" s="1" t="s">
        <v>0</v>
      </c>
      <c r="N564">
        <v>2023</v>
      </c>
      <c r="O564">
        <f>MONTH(VL[[#This Row],[Column1]])</f>
        <v>6</v>
      </c>
      <c r="P564" t="str">
        <f>IF(VL[[#This Row],[Account Name]]="Exchange Loss","Expense",VLOOKUP(VL[[#This Row],[Column3]],'Code'!B:D,2,FALSE))</f>
        <v>Income</v>
      </c>
      <c r="Q564" t="str">
        <f>IF(AND(VL[[#This Row],[Column3]]="60040-00", VL[[#This Row],[Amount]]&gt;0),"Exchange Loss",VLOOKUP(VL[[#This Row],[Column3]],'Code'!B:D,3,FALSE))</f>
        <v>Royalty Income</v>
      </c>
      <c r="R564" s="1">
        <f>VL[[#This Row],[Column6]]-VL[[#This Row],[Column7]]</f>
        <v>-28245.42</v>
      </c>
      <c r="S564" s="1">
        <f>VLOOKUP(VL[[#This Row],[Column3]],'Code'!B:E,4,FALSE)</f>
        <v>0</v>
      </c>
    </row>
    <row r="565" spans="1:19" x14ac:dyDescent="0.25">
      <c r="A565">
        <v>45107</v>
      </c>
      <c r="B565" s="1" t="s">
        <v>766</v>
      </c>
      <c r="C565" s="1" t="s">
        <v>18</v>
      </c>
      <c r="D565" s="1" t="s">
        <v>19</v>
      </c>
      <c r="E565" s="1" t="s">
        <v>767</v>
      </c>
      <c r="G565">
        <v>9750.24</v>
      </c>
      <c r="I565" s="1" t="s">
        <v>0</v>
      </c>
      <c r="N565">
        <v>2023</v>
      </c>
      <c r="O565">
        <f>MONTH(VL[[#This Row],[Column1]])</f>
        <v>6</v>
      </c>
      <c r="P565" t="str">
        <f>IF(VL[[#This Row],[Account Name]]="Exchange Loss","Expense",VLOOKUP(VL[[#This Row],[Column3]],'Code'!B:D,2,FALSE))</f>
        <v>Income</v>
      </c>
      <c r="Q565" t="str">
        <f>IF(AND(VL[[#This Row],[Column3]]="60040-00", VL[[#This Row],[Amount]]&gt;0),"Exchange Loss",VLOOKUP(VL[[#This Row],[Column3]],'Code'!B:D,3,FALSE))</f>
        <v>Royalty Income</v>
      </c>
      <c r="R565" s="1">
        <f>VL[[#This Row],[Column6]]-VL[[#This Row],[Column7]]</f>
        <v>-9750.24</v>
      </c>
      <c r="S565" s="1">
        <f>VLOOKUP(VL[[#This Row],[Column3]],'Code'!B:E,4,FALSE)</f>
        <v>0</v>
      </c>
    </row>
    <row r="566" spans="1:19" x14ac:dyDescent="0.25">
      <c r="A566">
        <v>45107</v>
      </c>
      <c r="B566" s="1" t="s">
        <v>768</v>
      </c>
      <c r="C566" s="1" t="s">
        <v>47</v>
      </c>
      <c r="D566" s="1" t="s">
        <v>204</v>
      </c>
      <c r="E566" s="1" t="s">
        <v>769</v>
      </c>
      <c r="G566">
        <v>34188.53</v>
      </c>
      <c r="I566" s="1" t="s">
        <v>0</v>
      </c>
      <c r="N566">
        <v>2023</v>
      </c>
      <c r="O566">
        <f>MONTH(VL[[#This Row],[Column1]])</f>
        <v>6</v>
      </c>
      <c r="P566" t="str">
        <f>IF(VL[[#This Row],[Account Name]]="Exchange Loss","Expense",VLOOKUP(VL[[#This Row],[Column3]],'Code'!B:D,2,FALSE))</f>
        <v>Income</v>
      </c>
      <c r="Q566" t="str">
        <f>IF(AND(VL[[#This Row],[Column3]]="60040-00", VL[[#This Row],[Amount]]&gt;0),"Exchange Loss",VLOOKUP(VL[[#This Row],[Column3]],'Code'!B:D,3,FALSE))</f>
        <v>Royalty Income</v>
      </c>
      <c r="R566" s="1">
        <f>VL[[#This Row],[Column6]]-VL[[#This Row],[Column7]]</f>
        <v>-34188.53</v>
      </c>
      <c r="S566" s="1">
        <f>VLOOKUP(VL[[#This Row],[Column3]],'Code'!B:E,4,FALSE)</f>
        <v>0</v>
      </c>
    </row>
    <row r="567" spans="1:19" x14ac:dyDescent="0.25">
      <c r="A567">
        <v>45107</v>
      </c>
      <c r="B567" s="1" t="s">
        <v>770</v>
      </c>
      <c r="C567" s="1" t="s">
        <v>47</v>
      </c>
      <c r="D567" s="1" t="s">
        <v>204</v>
      </c>
      <c r="E567" s="1" t="s">
        <v>771</v>
      </c>
      <c r="G567">
        <v>27923.89</v>
      </c>
      <c r="I567" s="1" t="s">
        <v>0</v>
      </c>
      <c r="N567">
        <v>2023</v>
      </c>
      <c r="O567">
        <f>MONTH(VL[[#This Row],[Column1]])</f>
        <v>6</v>
      </c>
      <c r="P567" t="str">
        <f>IF(VL[[#This Row],[Account Name]]="Exchange Loss","Expense",VLOOKUP(VL[[#This Row],[Column3]],'Code'!B:D,2,FALSE))</f>
        <v>Income</v>
      </c>
      <c r="Q567" t="str">
        <f>IF(AND(VL[[#This Row],[Column3]]="60040-00", VL[[#This Row],[Amount]]&gt;0),"Exchange Loss",VLOOKUP(VL[[#This Row],[Column3]],'Code'!B:D,3,FALSE))</f>
        <v>Royalty Income</v>
      </c>
      <c r="R567" s="1">
        <f>VL[[#This Row],[Column6]]-VL[[#This Row],[Column7]]</f>
        <v>-27923.89</v>
      </c>
      <c r="S567" s="1">
        <f>VLOOKUP(VL[[#This Row],[Column3]],'Code'!B:E,4,FALSE)</f>
        <v>0</v>
      </c>
    </row>
    <row r="568" spans="1:19" x14ac:dyDescent="0.25">
      <c r="A568">
        <v>45107</v>
      </c>
      <c r="B568" s="1" t="s">
        <v>772</v>
      </c>
      <c r="C568" s="1" t="s">
        <v>47</v>
      </c>
      <c r="D568" s="1" t="s">
        <v>204</v>
      </c>
      <c r="E568" s="1" t="s">
        <v>773</v>
      </c>
      <c r="G568">
        <v>25726.45</v>
      </c>
      <c r="I568" s="1" t="s">
        <v>0</v>
      </c>
      <c r="N568">
        <v>2023</v>
      </c>
      <c r="O568">
        <f>MONTH(VL[[#This Row],[Column1]])</f>
        <v>6</v>
      </c>
      <c r="P568" t="str">
        <f>IF(VL[[#This Row],[Account Name]]="Exchange Loss","Expense",VLOOKUP(VL[[#This Row],[Column3]],'Code'!B:D,2,FALSE))</f>
        <v>Income</v>
      </c>
      <c r="Q568" t="str">
        <f>IF(AND(VL[[#This Row],[Column3]]="60040-00", VL[[#This Row],[Amount]]&gt;0),"Exchange Loss",VLOOKUP(VL[[#This Row],[Column3]],'Code'!B:D,3,FALSE))</f>
        <v>Royalty Income</v>
      </c>
      <c r="R568" s="1">
        <f>VL[[#This Row],[Column6]]-VL[[#This Row],[Column7]]</f>
        <v>-25726.45</v>
      </c>
      <c r="S568" s="1">
        <f>VLOOKUP(VL[[#This Row],[Column3]],'Code'!B:E,4,FALSE)</f>
        <v>0</v>
      </c>
    </row>
    <row r="569" spans="1:19" x14ac:dyDescent="0.25">
      <c r="A569">
        <v>45107</v>
      </c>
      <c r="B569" s="1" t="s">
        <v>774</v>
      </c>
      <c r="C569" s="1" t="s">
        <v>47</v>
      </c>
      <c r="D569" s="1" t="s">
        <v>204</v>
      </c>
      <c r="E569" s="1" t="s">
        <v>775</v>
      </c>
      <c r="G569">
        <v>21852.54</v>
      </c>
      <c r="I569" s="1" t="s">
        <v>0</v>
      </c>
      <c r="N569">
        <v>2023</v>
      </c>
      <c r="O569">
        <f>MONTH(VL[[#This Row],[Column1]])</f>
        <v>6</v>
      </c>
      <c r="P569" t="str">
        <f>IF(VL[[#This Row],[Account Name]]="Exchange Loss","Expense",VLOOKUP(VL[[#This Row],[Column3]],'Code'!B:D,2,FALSE))</f>
        <v>Income</v>
      </c>
      <c r="Q569" t="str">
        <f>IF(AND(VL[[#This Row],[Column3]]="60040-00", VL[[#This Row],[Amount]]&gt;0),"Exchange Loss",VLOOKUP(VL[[#This Row],[Column3]],'Code'!B:D,3,FALSE))</f>
        <v>Royalty Income</v>
      </c>
      <c r="R569" s="1">
        <f>VL[[#This Row],[Column6]]-VL[[#This Row],[Column7]]</f>
        <v>-21852.54</v>
      </c>
      <c r="S569" s="1">
        <f>VLOOKUP(VL[[#This Row],[Column3]],'Code'!B:E,4,FALSE)</f>
        <v>0</v>
      </c>
    </row>
    <row r="570" spans="1:19" x14ac:dyDescent="0.25">
      <c r="A570">
        <v>45107</v>
      </c>
      <c r="B570" s="1" t="s">
        <v>776</v>
      </c>
      <c r="C570" s="1" t="s">
        <v>47</v>
      </c>
      <c r="D570" s="1" t="s">
        <v>204</v>
      </c>
      <c r="E570" s="1" t="s">
        <v>777</v>
      </c>
      <c r="G570">
        <v>16437.52</v>
      </c>
      <c r="I570" s="1" t="s">
        <v>0</v>
      </c>
      <c r="N570">
        <v>2023</v>
      </c>
      <c r="O570">
        <f>MONTH(VL[[#This Row],[Column1]])</f>
        <v>6</v>
      </c>
      <c r="P570" t="str">
        <f>IF(VL[[#This Row],[Account Name]]="Exchange Loss","Expense",VLOOKUP(VL[[#This Row],[Column3]],'Code'!B:D,2,FALSE))</f>
        <v>Income</v>
      </c>
      <c r="Q570" t="str">
        <f>IF(AND(VL[[#This Row],[Column3]]="60040-00", VL[[#This Row],[Amount]]&gt;0),"Exchange Loss",VLOOKUP(VL[[#This Row],[Column3]],'Code'!B:D,3,FALSE))</f>
        <v>Royalty Income</v>
      </c>
      <c r="R570" s="1">
        <f>VL[[#This Row],[Column6]]-VL[[#This Row],[Column7]]</f>
        <v>-16437.52</v>
      </c>
      <c r="S570" s="1">
        <f>VLOOKUP(VL[[#This Row],[Column3]],'Code'!B:E,4,FALSE)</f>
        <v>0</v>
      </c>
    </row>
    <row r="571" spans="1:19" x14ac:dyDescent="0.25">
      <c r="A571">
        <v>45107</v>
      </c>
      <c r="B571" s="1" t="s">
        <v>778</v>
      </c>
      <c r="C571" s="1" t="s">
        <v>47</v>
      </c>
      <c r="D571" s="1" t="s">
        <v>204</v>
      </c>
      <c r="E571" s="1" t="s">
        <v>779</v>
      </c>
      <c r="G571">
        <v>2925.58</v>
      </c>
      <c r="I571" s="1" t="s">
        <v>0</v>
      </c>
      <c r="N571">
        <v>2023</v>
      </c>
      <c r="O571">
        <f>MONTH(VL[[#This Row],[Column1]])</f>
        <v>6</v>
      </c>
      <c r="P571" t="str">
        <f>IF(VL[[#This Row],[Account Name]]="Exchange Loss","Expense",VLOOKUP(VL[[#This Row],[Column3]],'Code'!B:D,2,FALSE))</f>
        <v>Income</v>
      </c>
      <c r="Q571" t="str">
        <f>IF(AND(VL[[#This Row],[Column3]]="60040-00", VL[[#This Row],[Amount]]&gt;0),"Exchange Loss",VLOOKUP(VL[[#This Row],[Column3]],'Code'!B:D,3,FALSE))</f>
        <v>Royalty Income</v>
      </c>
      <c r="R571" s="1">
        <f>VL[[#This Row],[Column6]]-VL[[#This Row],[Column7]]</f>
        <v>-2925.58</v>
      </c>
      <c r="S571" s="1">
        <f>VLOOKUP(VL[[#This Row],[Column3]],'Code'!B:E,4,FALSE)</f>
        <v>0</v>
      </c>
    </row>
    <row r="572" spans="1:19" x14ac:dyDescent="0.25">
      <c r="A572">
        <v>45107</v>
      </c>
      <c r="B572" s="1" t="s">
        <v>780</v>
      </c>
      <c r="C572" s="1" t="s">
        <v>47</v>
      </c>
      <c r="D572" s="1" t="s">
        <v>204</v>
      </c>
      <c r="E572" s="1" t="s">
        <v>781</v>
      </c>
      <c r="G572">
        <v>15250.63</v>
      </c>
      <c r="I572" s="1" t="s">
        <v>0</v>
      </c>
      <c r="N572">
        <v>2023</v>
      </c>
      <c r="O572">
        <f>MONTH(VL[[#This Row],[Column1]])</f>
        <v>6</v>
      </c>
      <c r="P572" t="str">
        <f>IF(VL[[#This Row],[Account Name]]="Exchange Loss","Expense",VLOOKUP(VL[[#This Row],[Column3]],'Code'!B:D,2,FALSE))</f>
        <v>Income</v>
      </c>
      <c r="Q572" t="str">
        <f>IF(AND(VL[[#This Row],[Column3]]="60040-00", VL[[#This Row],[Amount]]&gt;0),"Exchange Loss",VLOOKUP(VL[[#This Row],[Column3]],'Code'!B:D,3,FALSE))</f>
        <v>Royalty Income</v>
      </c>
      <c r="R572" s="1">
        <f>VL[[#This Row],[Column6]]-VL[[#This Row],[Column7]]</f>
        <v>-15250.63</v>
      </c>
      <c r="S572" s="1">
        <f>VLOOKUP(VL[[#This Row],[Column3]],'Code'!B:E,4,FALSE)</f>
        <v>0</v>
      </c>
    </row>
    <row r="573" spans="1:19" x14ac:dyDescent="0.25">
      <c r="A573">
        <v>45107</v>
      </c>
      <c r="B573" s="1" t="s">
        <v>782</v>
      </c>
      <c r="C573" s="1" t="s">
        <v>47</v>
      </c>
      <c r="D573" s="1" t="s">
        <v>204</v>
      </c>
      <c r="E573" s="1" t="s">
        <v>783</v>
      </c>
      <c r="G573">
        <v>39719.56</v>
      </c>
      <c r="I573" s="1" t="s">
        <v>0</v>
      </c>
      <c r="N573">
        <v>2023</v>
      </c>
      <c r="O573">
        <f>MONTH(VL[[#This Row],[Column1]])</f>
        <v>6</v>
      </c>
      <c r="P573" t="str">
        <f>IF(VL[[#This Row],[Account Name]]="Exchange Loss","Expense",VLOOKUP(VL[[#This Row],[Column3]],'Code'!B:D,2,FALSE))</f>
        <v>Income</v>
      </c>
      <c r="Q573" t="str">
        <f>IF(AND(VL[[#This Row],[Column3]]="60040-00", VL[[#This Row],[Amount]]&gt;0),"Exchange Loss",VLOOKUP(VL[[#This Row],[Column3]],'Code'!B:D,3,FALSE))</f>
        <v>Royalty Income</v>
      </c>
      <c r="R573" s="1">
        <f>VL[[#This Row],[Column6]]-VL[[#This Row],[Column7]]</f>
        <v>-39719.56</v>
      </c>
      <c r="S573" s="1">
        <f>VLOOKUP(VL[[#This Row],[Column3]],'Code'!B:E,4,FALSE)</f>
        <v>0</v>
      </c>
    </row>
    <row r="574" spans="1:19" x14ac:dyDescent="0.25">
      <c r="A574">
        <v>45107</v>
      </c>
      <c r="B574" s="1" t="s">
        <v>784</v>
      </c>
      <c r="C574" s="1" t="s">
        <v>47</v>
      </c>
      <c r="D574" s="1" t="s">
        <v>204</v>
      </c>
      <c r="E574" s="1" t="s">
        <v>785</v>
      </c>
      <c r="G574">
        <v>58578.78</v>
      </c>
      <c r="I574" s="1" t="s">
        <v>0</v>
      </c>
      <c r="N574">
        <v>2023</v>
      </c>
      <c r="O574">
        <f>MONTH(VL[[#This Row],[Column1]])</f>
        <v>6</v>
      </c>
      <c r="P574" t="str">
        <f>IF(VL[[#This Row],[Account Name]]="Exchange Loss","Expense",VLOOKUP(VL[[#This Row],[Column3]],'Code'!B:D,2,FALSE))</f>
        <v>Income</v>
      </c>
      <c r="Q574" t="str">
        <f>IF(AND(VL[[#This Row],[Column3]]="60040-00", VL[[#This Row],[Amount]]&gt;0),"Exchange Loss",VLOOKUP(VL[[#This Row],[Column3]],'Code'!B:D,3,FALSE))</f>
        <v>Royalty Income</v>
      </c>
      <c r="R574" s="1">
        <f>VL[[#This Row],[Column6]]-VL[[#This Row],[Column7]]</f>
        <v>-58578.78</v>
      </c>
      <c r="S574" s="1">
        <f>VLOOKUP(VL[[#This Row],[Column3]],'Code'!B:E,4,FALSE)</f>
        <v>0</v>
      </c>
    </row>
    <row r="575" spans="1:19" x14ac:dyDescent="0.25">
      <c r="A575">
        <v>45107</v>
      </c>
      <c r="B575" s="1" t="s">
        <v>786</v>
      </c>
      <c r="C575" s="1" t="s">
        <v>47</v>
      </c>
      <c r="D575" s="1" t="s">
        <v>204</v>
      </c>
      <c r="E575" s="1" t="s">
        <v>787</v>
      </c>
      <c r="G575">
        <v>148037.68</v>
      </c>
      <c r="I575" s="1" t="s">
        <v>0</v>
      </c>
      <c r="N575">
        <v>2023</v>
      </c>
      <c r="O575">
        <f>MONTH(VL[[#This Row],[Column1]])</f>
        <v>6</v>
      </c>
      <c r="P575" t="str">
        <f>IF(VL[[#This Row],[Account Name]]="Exchange Loss","Expense",VLOOKUP(VL[[#This Row],[Column3]],'Code'!B:D,2,FALSE))</f>
        <v>Income</v>
      </c>
      <c r="Q575" t="str">
        <f>IF(AND(VL[[#This Row],[Column3]]="60040-00", VL[[#This Row],[Amount]]&gt;0),"Exchange Loss",VLOOKUP(VL[[#This Row],[Column3]],'Code'!B:D,3,FALSE))</f>
        <v>Royalty Income</v>
      </c>
      <c r="R575" s="1">
        <f>VL[[#This Row],[Column6]]-VL[[#This Row],[Column7]]</f>
        <v>-148037.68</v>
      </c>
      <c r="S575" s="1">
        <f>VLOOKUP(VL[[#This Row],[Column3]],'Code'!B:E,4,FALSE)</f>
        <v>0</v>
      </c>
    </row>
    <row r="576" spans="1:19" x14ac:dyDescent="0.25">
      <c r="A576">
        <v>45107</v>
      </c>
      <c r="B576" s="1" t="s">
        <v>788</v>
      </c>
      <c r="C576" s="1" t="s">
        <v>47</v>
      </c>
      <c r="D576" s="1" t="s">
        <v>204</v>
      </c>
      <c r="E576" s="1" t="s">
        <v>789</v>
      </c>
      <c r="G576">
        <v>370833.86</v>
      </c>
      <c r="I576" s="1" t="s">
        <v>0</v>
      </c>
      <c r="N576">
        <v>2023</v>
      </c>
      <c r="O576">
        <f>MONTH(VL[[#This Row],[Column1]])</f>
        <v>6</v>
      </c>
      <c r="P576" t="str">
        <f>IF(VL[[#This Row],[Account Name]]="Exchange Loss","Expense",VLOOKUP(VL[[#This Row],[Column3]],'Code'!B:D,2,FALSE))</f>
        <v>Income</v>
      </c>
      <c r="Q576" t="str">
        <f>IF(AND(VL[[#This Row],[Column3]]="60040-00", VL[[#This Row],[Amount]]&gt;0),"Exchange Loss",VLOOKUP(VL[[#This Row],[Column3]],'Code'!B:D,3,FALSE))</f>
        <v>Royalty Income</v>
      </c>
      <c r="R576" s="1">
        <f>VL[[#This Row],[Column6]]-VL[[#This Row],[Column7]]</f>
        <v>-370833.86</v>
      </c>
      <c r="S576" s="1">
        <f>VLOOKUP(VL[[#This Row],[Column3]],'Code'!B:E,4,FALSE)</f>
        <v>0</v>
      </c>
    </row>
    <row r="577" spans="1:19" x14ac:dyDescent="0.25">
      <c r="A577">
        <v>45118</v>
      </c>
      <c r="B577" s="1" t="s">
        <v>790</v>
      </c>
      <c r="C577" s="1" t="s">
        <v>50</v>
      </c>
      <c r="D577" s="1" t="s">
        <v>51</v>
      </c>
      <c r="E577" s="1" t="s">
        <v>791</v>
      </c>
      <c r="F577">
        <v>1067.1099999999999</v>
      </c>
      <c r="I577" s="1" t="s">
        <v>0</v>
      </c>
      <c r="N577">
        <v>2023</v>
      </c>
      <c r="O577">
        <f>MONTH(VL[[#This Row],[Column1]])</f>
        <v>7</v>
      </c>
      <c r="P577" t="str">
        <f>IF(VL[[#This Row],[Account Name]]="Exchange Loss","Expense",VLOOKUP(VL[[#This Row],[Column3]],'Code'!B:D,2,FALSE))</f>
        <v>Expense</v>
      </c>
      <c r="Q577" t="str">
        <f>IF(AND(VL[[#This Row],[Column3]]="60040-00", VL[[#This Row],[Amount]]&gt;0),"Exchange Loss",VLOOKUP(VL[[#This Row],[Column3]],'Code'!B:D,3,FALSE))</f>
        <v>Entertainment</v>
      </c>
      <c r="R577" s="1">
        <f>VL[[#This Row],[Column6]]-VL[[#This Row],[Column7]]</f>
        <v>1067.1099999999999</v>
      </c>
      <c r="S577" s="1">
        <f>VLOOKUP(VL[[#This Row],[Column3]],'Code'!B:E,4,FALSE)</f>
        <v>0</v>
      </c>
    </row>
    <row r="578" spans="1:19" x14ac:dyDescent="0.25">
      <c r="A578">
        <v>45118</v>
      </c>
      <c r="B578" s="1" t="s">
        <v>792</v>
      </c>
      <c r="C578" s="1" t="s">
        <v>11</v>
      </c>
      <c r="D578" s="1" t="s">
        <v>3393</v>
      </c>
      <c r="E578" s="1" t="s">
        <v>793</v>
      </c>
      <c r="F578">
        <v>14298.56</v>
      </c>
      <c r="I578" s="1" t="s">
        <v>0</v>
      </c>
      <c r="N578">
        <v>2023</v>
      </c>
      <c r="O578">
        <f>MONTH(VL[[#This Row],[Column1]])</f>
        <v>7</v>
      </c>
      <c r="P578" t="str">
        <f>IF(VL[[#This Row],[Account Name]]="Exchange Loss","Expense",VLOOKUP(VL[[#This Row],[Column3]],'Code'!B:D,2,FALSE))</f>
        <v>Expense</v>
      </c>
      <c r="Q578" t="str">
        <f>IF(AND(VL[[#This Row],[Column3]]="60040-00", VL[[#This Row],[Amount]]&gt;0),"Exchange Loss",VLOOKUP(VL[[#This Row],[Column3]],'Code'!B:D,3,FALSE))</f>
        <v>Travelling Fee</v>
      </c>
      <c r="R578" s="1">
        <f>VL[[#This Row],[Column6]]-VL[[#This Row],[Column7]]</f>
        <v>14298.56</v>
      </c>
      <c r="S578" s="1">
        <f>VLOOKUP(VL[[#This Row],[Column3]],'Code'!B:E,4,FALSE)</f>
        <v>0</v>
      </c>
    </row>
    <row r="579" spans="1:19" x14ac:dyDescent="0.25">
      <c r="A579">
        <v>45119</v>
      </c>
      <c r="B579" s="1" t="s">
        <v>794</v>
      </c>
      <c r="C579" s="1" t="s">
        <v>20</v>
      </c>
      <c r="D579" s="1" t="s">
        <v>21</v>
      </c>
      <c r="E579" s="1" t="s">
        <v>795</v>
      </c>
      <c r="G579">
        <v>269260.27</v>
      </c>
      <c r="I579" s="1" t="s">
        <v>0</v>
      </c>
      <c r="N579">
        <v>2023</v>
      </c>
      <c r="O579">
        <f>MONTH(VL[[#This Row],[Column1]])</f>
        <v>7</v>
      </c>
      <c r="P579" t="str">
        <f>IF(VL[[#This Row],[Account Name]]="Exchange Loss","Expense",VLOOKUP(VL[[#This Row],[Column3]],'Code'!B:D,2,FALSE))</f>
        <v>Income</v>
      </c>
      <c r="Q579" t="str">
        <f>IF(AND(VL[[#This Row],[Column3]]="60040-00", VL[[#This Row],[Amount]]&gt;0),"Exchange Loss",VLOOKUP(VL[[#This Row],[Column3]],'Code'!B:D,3,FALSE))</f>
        <v>Interest Income</v>
      </c>
      <c r="R579" s="1">
        <f>VL[[#This Row],[Column6]]-VL[[#This Row],[Column7]]</f>
        <v>-269260.27</v>
      </c>
      <c r="S579" s="1" t="str">
        <f>VLOOKUP(VL[[#This Row],[Column3]],'Code'!B:E,4,FALSE)</f>
        <v>Out</v>
      </c>
    </row>
    <row r="580" spans="1:19" x14ac:dyDescent="0.25">
      <c r="A580">
        <v>45119</v>
      </c>
      <c r="B580" s="1" t="s">
        <v>794</v>
      </c>
      <c r="C580" s="1" t="s">
        <v>20</v>
      </c>
      <c r="D580" s="1" t="s">
        <v>21</v>
      </c>
      <c r="E580" s="1" t="s">
        <v>796</v>
      </c>
      <c r="G580">
        <v>5349526.03</v>
      </c>
      <c r="I580" s="1" t="s">
        <v>0</v>
      </c>
      <c r="N580">
        <v>2023</v>
      </c>
      <c r="O580">
        <f>MONTH(VL[[#This Row],[Column1]])</f>
        <v>7</v>
      </c>
      <c r="P580" t="str">
        <f>IF(VL[[#This Row],[Account Name]]="Exchange Loss","Expense",VLOOKUP(VL[[#This Row],[Column3]],'Code'!B:D,2,FALSE))</f>
        <v>Income</v>
      </c>
      <c r="Q580" t="str">
        <f>IF(AND(VL[[#This Row],[Column3]]="60040-00", VL[[#This Row],[Amount]]&gt;0),"Exchange Loss",VLOOKUP(VL[[#This Row],[Column3]],'Code'!B:D,3,FALSE))</f>
        <v>Interest Income</v>
      </c>
      <c r="R580" s="1">
        <f>VL[[#This Row],[Column6]]-VL[[#This Row],[Column7]]</f>
        <v>-5349526.03</v>
      </c>
      <c r="S580" s="1" t="str">
        <f>VLOOKUP(VL[[#This Row],[Column3]],'Code'!B:E,4,FALSE)</f>
        <v>Out</v>
      </c>
    </row>
    <row r="581" spans="1:19" x14ac:dyDescent="0.25">
      <c r="A581">
        <v>45114</v>
      </c>
      <c r="B581" s="1" t="s">
        <v>797</v>
      </c>
      <c r="C581" s="1" t="s">
        <v>6</v>
      </c>
      <c r="D581" s="1" t="s">
        <v>3383</v>
      </c>
      <c r="E581" s="1" t="s">
        <v>798</v>
      </c>
      <c r="F581">
        <v>75984</v>
      </c>
      <c r="I581" s="1" t="s">
        <v>0</v>
      </c>
      <c r="N581">
        <v>2023</v>
      </c>
      <c r="O581">
        <f>MONTH(VL[[#This Row],[Column1]])</f>
        <v>7</v>
      </c>
      <c r="P581" t="str">
        <f>IF(VL[[#This Row],[Account Name]]="Exchange Loss","Expense",VLOOKUP(VL[[#This Row],[Column3]],'Code'!B:D,2,FALSE))</f>
        <v>Expense</v>
      </c>
      <c r="Q581" t="str">
        <f>IF(AND(VL[[#This Row],[Column3]]="60040-00", VL[[#This Row],[Amount]]&gt;0),"Exchange Loss",VLOOKUP(VL[[#This Row],[Column3]],'Code'!B:D,3,FALSE))</f>
        <v>Exchange Loss</v>
      </c>
      <c r="R581" s="1">
        <f>VL[[#This Row],[Column6]]-VL[[#This Row],[Column7]]</f>
        <v>75984</v>
      </c>
      <c r="S581" s="1" t="str">
        <f>VLOOKUP(VL[[#This Row],[Column3]],'Code'!B:E,4,FALSE)</f>
        <v>Out</v>
      </c>
    </row>
    <row r="582" spans="1:19" x14ac:dyDescent="0.25">
      <c r="A582">
        <v>45124</v>
      </c>
      <c r="B582" s="1" t="s">
        <v>799</v>
      </c>
      <c r="C582" s="1" t="s">
        <v>20</v>
      </c>
      <c r="D582" s="1" t="s">
        <v>21</v>
      </c>
      <c r="E582" s="1" t="s">
        <v>800</v>
      </c>
      <c r="G582">
        <v>136065.75</v>
      </c>
      <c r="I582" s="1" t="s">
        <v>0</v>
      </c>
      <c r="N582">
        <v>2023</v>
      </c>
      <c r="O582">
        <f>MONTH(VL[[#This Row],[Column1]])</f>
        <v>7</v>
      </c>
      <c r="P582" t="str">
        <f>IF(VL[[#This Row],[Account Name]]="Exchange Loss","Expense",VLOOKUP(VL[[#This Row],[Column3]],'Code'!B:D,2,FALSE))</f>
        <v>Income</v>
      </c>
      <c r="Q582" t="str">
        <f>IF(AND(VL[[#This Row],[Column3]]="60040-00", VL[[#This Row],[Amount]]&gt;0),"Exchange Loss",VLOOKUP(VL[[#This Row],[Column3]],'Code'!B:D,3,FALSE))</f>
        <v>Interest Income</v>
      </c>
      <c r="R582" s="1">
        <f>VL[[#This Row],[Column6]]-VL[[#This Row],[Column7]]</f>
        <v>-136065.75</v>
      </c>
      <c r="S582" s="1" t="str">
        <f>VLOOKUP(VL[[#This Row],[Column3]],'Code'!B:E,4,FALSE)</f>
        <v>Out</v>
      </c>
    </row>
    <row r="583" spans="1:19" x14ac:dyDescent="0.25">
      <c r="A583">
        <v>45124</v>
      </c>
      <c r="B583" s="1" t="s">
        <v>799</v>
      </c>
      <c r="C583" s="1" t="s">
        <v>20</v>
      </c>
      <c r="D583" s="1" t="s">
        <v>21</v>
      </c>
      <c r="E583" s="1" t="s">
        <v>801</v>
      </c>
      <c r="G583">
        <v>1090481.18</v>
      </c>
      <c r="I583" s="1" t="s">
        <v>0</v>
      </c>
      <c r="N583">
        <v>2023</v>
      </c>
      <c r="O583">
        <f>MONTH(VL[[#This Row],[Column1]])</f>
        <v>7</v>
      </c>
      <c r="P583" t="str">
        <f>IF(VL[[#This Row],[Account Name]]="Exchange Loss","Expense",VLOOKUP(VL[[#This Row],[Column3]],'Code'!B:D,2,FALSE))</f>
        <v>Income</v>
      </c>
      <c r="Q583" t="str">
        <f>IF(AND(VL[[#This Row],[Column3]]="60040-00", VL[[#This Row],[Amount]]&gt;0),"Exchange Loss",VLOOKUP(VL[[#This Row],[Column3]],'Code'!B:D,3,FALSE))</f>
        <v>Interest Income</v>
      </c>
      <c r="R583" s="1">
        <f>VL[[#This Row],[Column6]]-VL[[#This Row],[Column7]]</f>
        <v>-1090481.18</v>
      </c>
      <c r="S583" s="1" t="str">
        <f>VLOOKUP(VL[[#This Row],[Column3]],'Code'!B:E,4,FALSE)</f>
        <v>Out</v>
      </c>
    </row>
    <row r="584" spans="1:19" x14ac:dyDescent="0.25">
      <c r="A584">
        <v>45120</v>
      </c>
      <c r="B584" s="1" t="s">
        <v>802</v>
      </c>
      <c r="C584" s="1" t="s">
        <v>5</v>
      </c>
      <c r="D584" s="1" t="s">
        <v>3385</v>
      </c>
      <c r="E584" s="1" t="s">
        <v>3537</v>
      </c>
      <c r="F584">
        <v>65.510000000000005</v>
      </c>
      <c r="I584" s="1" t="s">
        <v>0</v>
      </c>
      <c r="N584">
        <v>2023</v>
      </c>
      <c r="O584">
        <f>MONTH(VL[[#This Row],[Column1]])</f>
        <v>7</v>
      </c>
      <c r="P584" t="str">
        <f>IF(VL[[#This Row],[Account Name]]="Exchange Loss","Expense",VLOOKUP(VL[[#This Row],[Column3]],'Code'!B:D,2,FALSE))</f>
        <v>Expense</v>
      </c>
      <c r="Q584" t="str">
        <f>IF(AND(VL[[#This Row],[Column3]]="60040-00", VL[[#This Row],[Amount]]&gt;0),"Exchange Loss",VLOOKUP(VL[[#This Row],[Column3]],'Code'!B:D,3,FALSE))</f>
        <v>Bank Charge</v>
      </c>
      <c r="R584" s="1">
        <f>VL[[#This Row],[Column6]]-VL[[#This Row],[Column7]]</f>
        <v>65.510000000000005</v>
      </c>
      <c r="S584" s="1">
        <f>VLOOKUP(VL[[#This Row],[Column3]],'Code'!B:E,4,FALSE)</f>
        <v>0</v>
      </c>
    </row>
    <row r="585" spans="1:19" x14ac:dyDescent="0.25">
      <c r="A585">
        <v>45120</v>
      </c>
      <c r="B585" s="1" t="s">
        <v>802</v>
      </c>
      <c r="C585" s="1" t="s">
        <v>46</v>
      </c>
      <c r="D585" s="1" t="s">
        <v>148</v>
      </c>
      <c r="E585" s="1" t="s">
        <v>803</v>
      </c>
      <c r="F585">
        <v>6461.16</v>
      </c>
      <c r="I585" s="1" t="s">
        <v>0</v>
      </c>
      <c r="N585">
        <v>2023</v>
      </c>
      <c r="O585">
        <f>MONTH(VL[[#This Row],[Column1]])</f>
        <v>7</v>
      </c>
      <c r="P585" t="str">
        <f>IF(VL[[#This Row],[Account Name]]="Exchange Loss","Expense",VLOOKUP(VL[[#This Row],[Column3]],'Code'!B:D,2,FALSE))</f>
        <v>Expense</v>
      </c>
      <c r="Q585" t="str">
        <f>IF(AND(VL[[#This Row],[Column3]]="60040-00", VL[[#This Row],[Amount]]&gt;0),"Exchange Loss",VLOOKUP(VL[[#This Row],[Column3]],'Code'!B:D,3,FALSE))</f>
        <v>Tax Expense</v>
      </c>
      <c r="R585" s="1">
        <f>VL[[#This Row],[Column6]]-VL[[#This Row],[Column7]]</f>
        <v>6461.16</v>
      </c>
      <c r="S585" s="1" t="str">
        <f>VLOOKUP(VL[[#This Row],[Column3]],'Code'!B:E,4,FALSE)</f>
        <v>Out</v>
      </c>
    </row>
    <row r="586" spans="1:19" x14ac:dyDescent="0.25">
      <c r="A586">
        <v>45128</v>
      </c>
      <c r="B586" s="1" t="s">
        <v>804</v>
      </c>
      <c r="C586" s="1" t="s">
        <v>5</v>
      </c>
      <c r="D586" s="1" t="s">
        <v>3385</v>
      </c>
      <c r="E586" s="1" t="s">
        <v>3538</v>
      </c>
      <c r="F586">
        <v>101.51</v>
      </c>
      <c r="I586" s="1" t="s">
        <v>0</v>
      </c>
      <c r="N586">
        <v>2023</v>
      </c>
      <c r="O586">
        <f>MONTH(VL[[#This Row],[Column1]])</f>
        <v>7</v>
      </c>
      <c r="P586" t="str">
        <f>IF(VL[[#This Row],[Account Name]]="Exchange Loss","Expense",VLOOKUP(VL[[#This Row],[Column3]],'Code'!B:D,2,FALSE))</f>
        <v>Expense</v>
      </c>
      <c r="Q586" t="str">
        <f>IF(AND(VL[[#This Row],[Column3]]="60040-00", VL[[#This Row],[Amount]]&gt;0),"Exchange Loss",VLOOKUP(VL[[#This Row],[Column3]],'Code'!B:D,3,FALSE))</f>
        <v>Bank Charge</v>
      </c>
      <c r="R586" s="1">
        <f>VL[[#This Row],[Column6]]-VL[[#This Row],[Column7]]</f>
        <v>101.51</v>
      </c>
      <c r="S586" s="1">
        <f>VLOOKUP(VL[[#This Row],[Column3]],'Code'!B:E,4,FALSE)</f>
        <v>0</v>
      </c>
    </row>
    <row r="587" spans="1:19" x14ac:dyDescent="0.25">
      <c r="A587">
        <v>45128</v>
      </c>
      <c r="B587" s="1" t="s">
        <v>804</v>
      </c>
      <c r="C587" s="1" t="s">
        <v>46</v>
      </c>
      <c r="D587" s="1" t="s">
        <v>148</v>
      </c>
      <c r="E587" s="1" t="s">
        <v>805</v>
      </c>
      <c r="F587">
        <v>3560.12</v>
      </c>
      <c r="I587" s="1" t="s">
        <v>0</v>
      </c>
      <c r="N587">
        <v>2023</v>
      </c>
      <c r="O587">
        <f>MONTH(VL[[#This Row],[Column1]])</f>
        <v>7</v>
      </c>
      <c r="P587" t="str">
        <f>IF(VL[[#This Row],[Account Name]]="Exchange Loss","Expense",VLOOKUP(VL[[#This Row],[Column3]],'Code'!B:D,2,FALSE))</f>
        <v>Expense</v>
      </c>
      <c r="Q587" t="str">
        <f>IF(AND(VL[[#This Row],[Column3]]="60040-00", VL[[#This Row],[Amount]]&gt;0),"Exchange Loss",VLOOKUP(VL[[#This Row],[Column3]],'Code'!B:D,3,FALSE))</f>
        <v>Tax Expense</v>
      </c>
      <c r="R587" s="1">
        <f>VL[[#This Row],[Column6]]-VL[[#This Row],[Column7]]</f>
        <v>3560.12</v>
      </c>
      <c r="S587" s="1" t="str">
        <f>VLOOKUP(VL[[#This Row],[Column3]],'Code'!B:E,4,FALSE)</f>
        <v>Out</v>
      </c>
    </row>
    <row r="588" spans="1:19" x14ac:dyDescent="0.25">
      <c r="A588">
        <v>45131</v>
      </c>
      <c r="B588" s="1" t="s">
        <v>806</v>
      </c>
      <c r="C588" s="1" t="s">
        <v>5</v>
      </c>
      <c r="D588" s="1" t="s">
        <v>3385</v>
      </c>
      <c r="E588" s="1" t="s">
        <v>3539</v>
      </c>
      <c r="F588">
        <v>101.51</v>
      </c>
      <c r="I588" s="1" t="s">
        <v>0</v>
      </c>
      <c r="N588">
        <v>2023</v>
      </c>
      <c r="O588">
        <f>MONTH(VL[[#This Row],[Column1]])</f>
        <v>7</v>
      </c>
      <c r="P588" t="str">
        <f>IF(VL[[#This Row],[Account Name]]="Exchange Loss","Expense",VLOOKUP(VL[[#This Row],[Column3]],'Code'!B:D,2,FALSE))</f>
        <v>Expense</v>
      </c>
      <c r="Q588" t="str">
        <f>IF(AND(VL[[#This Row],[Column3]]="60040-00", VL[[#This Row],[Amount]]&gt;0),"Exchange Loss",VLOOKUP(VL[[#This Row],[Column3]],'Code'!B:D,3,FALSE))</f>
        <v>Bank Charge</v>
      </c>
      <c r="R588" s="1">
        <f>VL[[#This Row],[Column6]]-VL[[#This Row],[Column7]]</f>
        <v>101.51</v>
      </c>
      <c r="S588" s="1">
        <f>VLOOKUP(VL[[#This Row],[Column3]],'Code'!B:E,4,FALSE)</f>
        <v>0</v>
      </c>
    </row>
    <row r="589" spans="1:19" x14ac:dyDescent="0.25">
      <c r="A589">
        <v>45131</v>
      </c>
      <c r="B589" s="1" t="s">
        <v>806</v>
      </c>
      <c r="C589" s="1" t="s">
        <v>4</v>
      </c>
      <c r="D589" s="1" t="s">
        <v>3381</v>
      </c>
      <c r="E589" s="1" t="s">
        <v>3540</v>
      </c>
      <c r="F589">
        <v>1456.21</v>
      </c>
      <c r="I589" s="1" t="s">
        <v>0</v>
      </c>
      <c r="N589">
        <v>2023</v>
      </c>
      <c r="O589">
        <f>MONTH(VL[[#This Row],[Column1]])</f>
        <v>7</v>
      </c>
      <c r="P589" t="str">
        <f>IF(VL[[#This Row],[Account Name]]="Exchange Loss","Expense",VLOOKUP(VL[[#This Row],[Column3]],'Code'!B:D,2,FALSE))</f>
        <v>Expense</v>
      </c>
      <c r="Q589" t="str">
        <f>IF(AND(VL[[#This Row],[Column3]]="60040-00", VL[[#This Row],[Amount]]&gt;0),"Exchange Loss",VLOOKUP(VL[[#This Row],[Column3]],'Code'!B:D,3,FALSE))</f>
        <v>Tax Expense</v>
      </c>
      <c r="R589" s="1">
        <f>VL[[#This Row],[Column6]]-VL[[#This Row],[Column7]]</f>
        <v>1456.21</v>
      </c>
      <c r="S589" s="1" t="str">
        <f>VLOOKUP(VL[[#This Row],[Column3]],'Code'!B:E,4,FALSE)</f>
        <v>Out</v>
      </c>
    </row>
    <row r="590" spans="1:19" x14ac:dyDescent="0.25">
      <c r="A590">
        <v>45132</v>
      </c>
      <c r="B590" s="1" t="s">
        <v>807</v>
      </c>
      <c r="C590" s="1" t="s">
        <v>5</v>
      </c>
      <c r="D590" s="1" t="s">
        <v>3385</v>
      </c>
      <c r="E590" s="1" t="s">
        <v>3541</v>
      </c>
      <c r="F590">
        <v>50.15</v>
      </c>
      <c r="I590" s="1" t="s">
        <v>0</v>
      </c>
      <c r="N590">
        <v>2023</v>
      </c>
      <c r="O590">
        <f>MONTH(VL[[#This Row],[Column1]])</f>
        <v>7</v>
      </c>
      <c r="P590" t="str">
        <f>IF(VL[[#This Row],[Account Name]]="Exchange Loss","Expense",VLOOKUP(VL[[#This Row],[Column3]],'Code'!B:D,2,FALSE))</f>
        <v>Expense</v>
      </c>
      <c r="Q590" t="str">
        <f>IF(AND(VL[[#This Row],[Column3]]="60040-00", VL[[#This Row],[Amount]]&gt;0),"Exchange Loss",VLOOKUP(VL[[#This Row],[Column3]],'Code'!B:D,3,FALSE))</f>
        <v>Bank Charge</v>
      </c>
      <c r="R590" s="1">
        <f>VL[[#This Row],[Column6]]-VL[[#This Row],[Column7]]</f>
        <v>50.15</v>
      </c>
      <c r="S590" s="1">
        <f>VLOOKUP(VL[[#This Row],[Column3]],'Code'!B:E,4,FALSE)</f>
        <v>0</v>
      </c>
    </row>
    <row r="591" spans="1:19" x14ac:dyDescent="0.25">
      <c r="A591">
        <v>45132</v>
      </c>
      <c r="B591" s="1" t="s">
        <v>807</v>
      </c>
      <c r="C591" s="1" t="s">
        <v>46</v>
      </c>
      <c r="D591" s="1" t="s">
        <v>148</v>
      </c>
      <c r="E591" s="1" t="s">
        <v>808</v>
      </c>
      <c r="F591">
        <v>14383.81</v>
      </c>
      <c r="I591" s="1" t="s">
        <v>0</v>
      </c>
      <c r="N591">
        <v>2023</v>
      </c>
      <c r="O591">
        <f>MONTH(VL[[#This Row],[Column1]])</f>
        <v>7</v>
      </c>
      <c r="P591" t="str">
        <f>IF(VL[[#This Row],[Account Name]]="Exchange Loss","Expense",VLOOKUP(VL[[#This Row],[Column3]],'Code'!B:D,2,FALSE))</f>
        <v>Expense</v>
      </c>
      <c r="Q591" t="str">
        <f>IF(AND(VL[[#This Row],[Column3]]="60040-00", VL[[#This Row],[Amount]]&gt;0),"Exchange Loss",VLOOKUP(VL[[#This Row],[Column3]],'Code'!B:D,3,FALSE))</f>
        <v>Tax Expense</v>
      </c>
      <c r="R591" s="1">
        <f>VL[[#This Row],[Column6]]-VL[[#This Row],[Column7]]</f>
        <v>14383.81</v>
      </c>
      <c r="S591" s="1" t="str">
        <f>VLOOKUP(VL[[#This Row],[Column3]],'Code'!B:E,4,FALSE)</f>
        <v>Out</v>
      </c>
    </row>
    <row r="592" spans="1:19" x14ac:dyDescent="0.25">
      <c r="A592">
        <v>45132</v>
      </c>
      <c r="B592" s="1" t="s">
        <v>809</v>
      </c>
      <c r="C592" s="1" t="s">
        <v>5</v>
      </c>
      <c r="D592" s="1" t="s">
        <v>3385</v>
      </c>
      <c r="E592" s="1" t="s">
        <v>810</v>
      </c>
      <c r="F592">
        <v>14.98</v>
      </c>
      <c r="I592" s="1" t="s">
        <v>0</v>
      </c>
      <c r="N592">
        <v>2023</v>
      </c>
      <c r="O592">
        <f>MONTH(VL[[#This Row],[Column1]])</f>
        <v>7</v>
      </c>
      <c r="P592" t="str">
        <f>IF(VL[[#This Row],[Account Name]]="Exchange Loss","Expense",VLOOKUP(VL[[#This Row],[Column3]],'Code'!B:D,2,FALSE))</f>
        <v>Expense</v>
      </c>
      <c r="Q592" t="str">
        <f>IF(AND(VL[[#This Row],[Column3]]="60040-00", VL[[#This Row],[Amount]]&gt;0),"Exchange Loss",VLOOKUP(VL[[#This Row],[Column3]],'Code'!B:D,3,FALSE))</f>
        <v>Bank Charge</v>
      </c>
      <c r="R592" s="1">
        <f>VL[[#This Row],[Column6]]-VL[[#This Row],[Column7]]</f>
        <v>14.98</v>
      </c>
      <c r="S592" s="1">
        <f>VLOOKUP(VL[[#This Row],[Column3]],'Code'!B:E,4,FALSE)</f>
        <v>0</v>
      </c>
    </row>
    <row r="593" spans="1:19" x14ac:dyDescent="0.25">
      <c r="A593">
        <v>45134</v>
      </c>
      <c r="B593" s="1" t="s">
        <v>811</v>
      </c>
      <c r="C593" s="1" t="s">
        <v>24</v>
      </c>
      <c r="D593" s="1" t="s">
        <v>3394</v>
      </c>
      <c r="E593" s="1" t="s">
        <v>812</v>
      </c>
      <c r="F593">
        <v>1396</v>
      </c>
      <c r="I593" s="1" t="s">
        <v>0</v>
      </c>
      <c r="N593">
        <v>2023</v>
      </c>
      <c r="O593">
        <f>MONTH(VL[[#This Row],[Column1]])</f>
        <v>7</v>
      </c>
      <c r="P593" t="str">
        <f>IF(VL[[#This Row],[Account Name]]="Exchange Loss","Expense",VLOOKUP(VL[[#This Row],[Column3]],'Code'!B:D,2,FALSE))</f>
        <v>Expense</v>
      </c>
      <c r="Q593" t="str">
        <f>IF(AND(VL[[#This Row],[Column3]]="60040-00", VL[[#This Row],[Amount]]&gt;0),"Exchange Loss",VLOOKUP(VL[[#This Row],[Column3]],'Code'!B:D,3,FALSE))</f>
        <v>Travelling Fee</v>
      </c>
      <c r="R593" s="1">
        <f>VL[[#This Row],[Column6]]-VL[[#This Row],[Column7]]</f>
        <v>1396</v>
      </c>
      <c r="S593" s="1">
        <f>VLOOKUP(VL[[#This Row],[Column3]],'Code'!B:E,4,FALSE)</f>
        <v>0</v>
      </c>
    </row>
    <row r="594" spans="1:19" x14ac:dyDescent="0.25">
      <c r="A594">
        <v>45134</v>
      </c>
      <c r="B594" s="1" t="s">
        <v>813</v>
      </c>
      <c r="C594" s="1" t="s">
        <v>25</v>
      </c>
      <c r="D594" s="1" t="s">
        <v>3389</v>
      </c>
      <c r="E594" s="1" t="s">
        <v>814</v>
      </c>
      <c r="F594">
        <v>9975</v>
      </c>
      <c r="I594" s="1" t="s">
        <v>0</v>
      </c>
      <c r="N594">
        <v>2023</v>
      </c>
      <c r="O594">
        <f>MONTH(VL[[#This Row],[Column1]])</f>
        <v>7</v>
      </c>
      <c r="P594" t="str">
        <f>IF(VL[[#This Row],[Account Name]]="Exchange Loss","Expense",VLOOKUP(VL[[#This Row],[Column3]],'Code'!B:D,2,FALSE))</f>
        <v>Expense</v>
      </c>
      <c r="Q594" t="str">
        <f>IF(AND(VL[[#This Row],[Column3]]="60040-00", VL[[#This Row],[Amount]]&gt;0),"Exchange Loss",VLOOKUP(VL[[#This Row],[Column3]],'Code'!B:D,3,FALSE))</f>
        <v>Sundry Expense</v>
      </c>
      <c r="R594" s="1">
        <f>VL[[#This Row],[Column6]]-VL[[#This Row],[Column7]]</f>
        <v>9975</v>
      </c>
      <c r="S594" s="1">
        <f>VLOOKUP(VL[[#This Row],[Column3]],'Code'!B:E,4,FALSE)</f>
        <v>0</v>
      </c>
    </row>
    <row r="595" spans="1:19" x14ac:dyDescent="0.25">
      <c r="A595">
        <v>45134</v>
      </c>
      <c r="B595" s="1" t="s">
        <v>815</v>
      </c>
      <c r="C595" s="1" t="s">
        <v>25</v>
      </c>
      <c r="D595" s="1" t="s">
        <v>3389</v>
      </c>
      <c r="E595" s="1" t="s">
        <v>816</v>
      </c>
      <c r="F595">
        <v>13200</v>
      </c>
      <c r="I595" s="1" t="s">
        <v>0</v>
      </c>
      <c r="N595">
        <v>2023</v>
      </c>
      <c r="O595">
        <f>MONTH(VL[[#This Row],[Column1]])</f>
        <v>7</v>
      </c>
      <c r="P595" t="str">
        <f>IF(VL[[#This Row],[Account Name]]="Exchange Loss","Expense",VLOOKUP(VL[[#This Row],[Column3]],'Code'!B:D,2,FALSE))</f>
        <v>Expense</v>
      </c>
      <c r="Q595" t="str">
        <f>IF(AND(VL[[#This Row],[Column3]]="60040-00", VL[[#This Row],[Amount]]&gt;0),"Exchange Loss",VLOOKUP(VL[[#This Row],[Column3]],'Code'!B:D,3,FALSE))</f>
        <v>Sundry Expense</v>
      </c>
      <c r="R595" s="1">
        <f>VL[[#This Row],[Column6]]-VL[[#This Row],[Column7]]</f>
        <v>13200</v>
      </c>
      <c r="S595" s="1">
        <f>VLOOKUP(VL[[#This Row],[Column3]],'Code'!B:E,4,FALSE)</f>
        <v>0</v>
      </c>
    </row>
    <row r="596" spans="1:19" x14ac:dyDescent="0.25">
      <c r="A596">
        <v>45134</v>
      </c>
      <c r="B596" s="1" t="s">
        <v>817</v>
      </c>
      <c r="C596" s="1" t="s">
        <v>12</v>
      </c>
      <c r="D596" s="1" t="s">
        <v>3386</v>
      </c>
      <c r="E596" s="1" t="s">
        <v>818</v>
      </c>
      <c r="F596">
        <v>79200</v>
      </c>
      <c r="I596" s="1" t="s">
        <v>0</v>
      </c>
      <c r="N596">
        <v>2023</v>
      </c>
      <c r="O596">
        <f>MONTH(VL[[#This Row],[Column1]])</f>
        <v>7</v>
      </c>
      <c r="P596" t="str">
        <f>IF(VL[[#This Row],[Account Name]]="Exchange Loss","Expense",VLOOKUP(VL[[#This Row],[Column3]],'Code'!B:D,2,FALSE))</f>
        <v>Expense</v>
      </c>
      <c r="Q596" t="str">
        <f>IF(AND(VL[[#This Row],[Column3]]="60040-00", VL[[#This Row],[Amount]]&gt;0),"Exchange Loss",VLOOKUP(VL[[#This Row],[Column3]],'Code'!B:D,3,FALSE))</f>
        <v>Consultant Fee</v>
      </c>
      <c r="R596" s="1">
        <f>VL[[#This Row],[Column6]]-VL[[#This Row],[Column7]]</f>
        <v>79200</v>
      </c>
      <c r="S596" s="1">
        <f>VLOOKUP(VL[[#This Row],[Column3]],'Code'!B:E,4,FALSE)</f>
        <v>0</v>
      </c>
    </row>
    <row r="597" spans="1:19" x14ac:dyDescent="0.25">
      <c r="A597">
        <v>45107</v>
      </c>
      <c r="B597" s="1" t="s">
        <v>817</v>
      </c>
      <c r="C597" s="1" t="s">
        <v>12</v>
      </c>
      <c r="D597" s="1" t="s">
        <v>3386</v>
      </c>
      <c r="E597" s="1" t="s">
        <v>819</v>
      </c>
      <c r="F597">
        <v>26400</v>
      </c>
      <c r="I597" s="1" t="s">
        <v>0</v>
      </c>
      <c r="N597">
        <v>2023</v>
      </c>
      <c r="O597">
        <f>MONTH(VL[[#This Row],[Column1]])</f>
        <v>6</v>
      </c>
      <c r="P597" t="str">
        <f>IF(VL[[#This Row],[Account Name]]="Exchange Loss","Expense",VLOOKUP(VL[[#This Row],[Column3]],'Code'!B:D,2,FALSE))</f>
        <v>Expense</v>
      </c>
      <c r="Q597" t="str">
        <f>IF(AND(VL[[#This Row],[Column3]]="60040-00", VL[[#This Row],[Amount]]&gt;0),"Exchange Loss",VLOOKUP(VL[[#This Row],[Column3]],'Code'!B:D,3,FALSE))</f>
        <v>Consultant Fee</v>
      </c>
      <c r="R597" s="1">
        <f>VL[[#This Row],[Column6]]-VL[[#This Row],[Column7]]</f>
        <v>26400</v>
      </c>
      <c r="S597" s="1">
        <f>VLOOKUP(VL[[#This Row],[Column3]],'Code'!B:E,4,FALSE)</f>
        <v>0</v>
      </c>
    </row>
    <row r="598" spans="1:19" x14ac:dyDescent="0.25">
      <c r="A598">
        <v>45138</v>
      </c>
      <c r="B598" s="1" t="s">
        <v>820</v>
      </c>
      <c r="C598" s="1" t="s">
        <v>48</v>
      </c>
      <c r="D598" s="1" t="s">
        <v>49</v>
      </c>
      <c r="E598" s="1" t="s">
        <v>3497</v>
      </c>
      <c r="F598">
        <v>11150</v>
      </c>
      <c r="I598" s="1" t="s">
        <v>0</v>
      </c>
      <c r="N598">
        <v>2023</v>
      </c>
      <c r="O598">
        <f>MONTH(VL[[#This Row],[Column1]])</f>
        <v>7</v>
      </c>
      <c r="P598" t="str">
        <f>IF(VL[[#This Row],[Account Name]]="Exchange Loss","Expense",VLOOKUP(VL[[#This Row],[Column3]],'Code'!B:D,2,FALSE))</f>
        <v>Expense</v>
      </c>
      <c r="Q598" t="str">
        <f>IF(AND(VL[[#This Row],[Column3]]="60040-00", VL[[#This Row],[Amount]]&gt;0),"Exchange Loss",VLOOKUP(VL[[#This Row],[Column3]],'Code'!B:D,3,FALSE))</f>
        <v>Management Fee</v>
      </c>
      <c r="R598" s="1">
        <f>VL[[#This Row],[Column6]]-VL[[#This Row],[Column7]]</f>
        <v>11150</v>
      </c>
      <c r="S598" s="1">
        <f>VLOOKUP(VL[[#This Row],[Column3]],'Code'!B:E,4,FALSE)</f>
        <v>0</v>
      </c>
    </row>
    <row r="599" spans="1:19" x14ac:dyDescent="0.25">
      <c r="A599">
        <v>45139</v>
      </c>
      <c r="B599" s="1" t="s">
        <v>821</v>
      </c>
      <c r="C599" s="1" t="s">
        <v>48</v>
      </c>
      <c r="D599" s="1" t="s">
        <v>49</v>
      </c>
      <c r="E599" s="1" t="s">
        <v>822</v>
      </c>
      <c r="F599">
        <v>11150</v>
      </c>
      <c r="I599" s="1" t="s">
        <v>0</v>
      </c>
      <c r="N599">
        <v>2023</v>
      </c>
      <c r="O599">
        <f>MONTH(VL[[#This Row],[Column1]])</f>
        <v>8</v>
      </c>
      <c r="P599" t="str">
        <f>IF(VL[[#This Row],[Account Name]]="Exchange Loss","Expense",VLOOKUP(VL[[#This Row],[Column3]],'Code'!B:D,2,FALSE))</f>
        <v>Expense</v>
      </c>
      <c r="Q599" t="str">
        <f>IF(AND(VL[[#This Row],[Column3]]="60040-00", VL[[#This Row],[Amount]]&gt;0),"Exchange Loss",VLOOKUP(VL[[#This Row],[Column3]],'Code'!B:D,3,FALSE))</f>
        <v>Management Fee</v>
      </c>
      <c r="R599" s="1">
        <f>VL[[#This Row],[Column6]]-VL[[#This Row],[Column7]]</f>
        <v>11150</v>
      </c>
      <c r="S599" s="1">
        <f>VLOOKUP(VL[[#This Row],[Column3]],'Code'!B:E,4,FALSE)</f>
        <v>0</v>
      </c>
    </row>
    <row r="600" spans="1:19" x14ac:dyDescent="0.25">
      <c r="A600">
        <v>45139</v>
      </c>
      <c r="B600" s="1" t="s">
        <v>823</v>
      </c>
      <c r="C600" s="1" t="s">
        <v>2</v>
      </c>
      <c r="D600" s="1" t="s">
        <v>3</v>
      </c>
      <c r="E600" s="1" t="s">
        <v>824</v>
      </c>
      <c r="F600">
        <v>29000</v>
      </c>
      <c r="I600" s="1" t="s">
        <v>0</v>
      </c>
      <c r="N600">
        <v>2023</v>
      </c>
      <c r="O600">
        <f>MONTH(VL[[#This Row],[Column1]])</f>
        <v>8</v>
      </c>
      <c r="P600" t="str">
        <f>IF(VL[[#This Row],[Account Name]]="Exchange Loss","Expense",VLOOKUP(VL[[#This Row],[Column3]],'Code'!B:D,2,FALSE))</f>
        <v>Expense</v>
      </c>
      <c r="Q600" t="str">
        <f>IF(AND(VL[[#This Row],[Column3]]="60040-00", VL[[#This Row],[Amount]]&gt;0),"Exchange Loss",VLOOKUP(VL[[#This Row],[Column3]],'Code'!B:D,3,FALSE))</f>
        <v>Management Fee</v>
      </c>
      <c r="R600" s="1">
        <f>VL[[#This Row],[Column6]]-VL[[#This Row],[Column7]]</f>
        <v>29000</v>
      </c>
      <c r="S600" s="1">
        <f>VLOOKUP(VL[[#This Row],[Column3]],'Code'!B:E,4,FALSE)</f>
        <v>0</v>
      </c>
    </row>
    <row r="601" spans="1:19" x14ac:dyDescent="0.25">
      <c r="A601">
        <v>45138</v>
      </c>
      <c r="B601" s="1" t="s">
        <v>825</v>
      </c>
      <c r="C601" s="1" t="s">
        <v>12</v>
      </c>
      <c r="D601" s="1" t="s">
        <v>3386</v>
      </c>
      <c r="E601" s="1" t="s">
        <v>826</v>
      </c>
      <c r="F601">
        <v>47700</v>
      </c>
      <c r="I601" s="1" t="s">
        <v>0</v>
      </c>
      <c r="N601">
        <v>2023</v>
      </c>
      <c r="O601">
        <f>MONTH(VL[[#This Row],[Column1]])</f>
        <v>7</v>
      </c>
      <c r="P601" t="str">
        <f>IF(VL[[#This Row],[Account Name]]="Exchange Loss","Expense",VLOOKUP(VL[[#This Row],[Column3]],'Code'!B:D,2,FALSE))</f>
        <v>Expense</v>
      </c>
      <c r="Q601" t="str">
        <f>IF(AND(VL[[#This Row],[Column3]]="60040-00", VL[[#This Row],[Amount]]&gt;0),"Exchange Loss",VLOOKUP(VL[[#This Row],[Column3]],'Code'!B:D,3,FALSE))</f>
        <v>Consultant Fee</v>
      </c>
      <c r="R601" s="1">
        <f>VL[[#This Row],[Column6]]-VL[[#This Row],[Column7]]</f>
        <v>47700</v>
      </c>
      <c r="S601" s="1">
        <f>VLOOKUP(VL[[#This Row],[Column3]],'Code'!B:E,4,FALSE)</f>
        <v>0</v>
      </c>
    </row>
    <row r="602" spans="1:19" x14ac:dyDescent="0.25">
      <c r="A602">
        <v>45138</v>
      </c>
      <c r="B602" s="1" t="s">
        <v>827</v>
      </c>
      <c r="C602" s="1" t="s">
        <v>12</v>
      </c>
      <c r="D602" s="1" t="s">
        <v>3386</v>
      </c>
      <c r="E602" s="1" t="s">
        <v>828</v>
      </c>
      <c r="F602">
        <v>26400</v>
      </c>
      <c r="I602" s="1" t="s">
        <v>0</v>
      </c>
      <c r="N602">
        <v>2023</v>
      </c>
      <c r="O602">
        <f>MONTH(VL[[#This Row],[Column1]])</f>
        <v>7</v>
      </c>
      <c r="P602" t="str">
        <f>IF(VL[[#This Row],[Account Name]]="Exchange Loss","Expense",VLOOKUP(VL[[#This Row],[Column3]],'Code'!B:D,2,FALSE))</f>
        <v>Expense</v>
      </c>
      <c r="Q602" t="str">
        <f>IF(AND(VL[[#This Row],[Column3]]="60040-00", VL[[#This Row],[Amount]]&gt;0),"Exchange Loss",VLOOKUP(VL[[#This Row],[Column3]],'Code'!B:D,3,FALSE))</f>
        <v>Consultant Fee</v>
      </c>
      <c r="R602" s="1">
        <f>VL[[#This Row],[Column6]]-VL[[#This Row],[Column7]]</f>
        <v>26400</v>
      </c>
      <c r="S602" s="1">
        <f>VLOOKUP(VL[[#This Row],[Column3]],'Code'!B:E,4,FALSE)</f>
        <v>0</v>
      </c>
    </row>
    <row r="603" spans="1:19" x14ac:dyDescent="0.25">
      <c r="A603">
        <v>45139</v>
      </c>
      <c r="B603" s="1" t="s">
        <v>829</v>
      </c>
      <c r="C603" s="1" t="s">
        <v>45</v>
      </c>
      <c r="D603" s="1" t="s">
        <v>128</v>
      </c>
      <c r="E603" s="1" t="s">
        <v>830</v>
      </c>
      <c r="F603">
        <v>888000</v>
      </c>
      <c r="I603" s="1" t="s">
        <v>0</v>
      </c>
      <c r="N603">
        <v>2023</v>
      </c>
      <c r="O603">
        <f>MONTH(VL[[#This Row],[Column1]])</f>
        <v>8</v>
      </c>
      <c r="P603" t="str">
        <f>IF(VL[[#This Row],[Account Name]]="Exchange Loss","Expense",VLOOKUP(VL[[#This Row],[Column3]],'Code'!B:D,2,FALSE))</f>
        <v>Expense</v>
      </c>
      <c r="Q603" t="str">
        <f>IF(AND(VL[[#This Row],[Column3]]="60040-00", VL[[#This Row],[Amount]]&gt;0),"Exchange Loss",VLOOKUP(VL[[#This Row],[Column3]],'Code'!B:D,3,FALSE))</f>
        <v>Sub-contract Fee</v>
      </c>
      <c r="R603" s="1">
        <f>VL[[#This Row],[Column6]]-VL[[#This Row],[Column7]]</f>
        <v>888000</v>
      </c>
      <c r="S603" s="1">
        <f>VLOOKUP(VL[[#This Row],[Column3]],'Code'!B:E,4,FALSE)</f>
        <v>0</v>
      </c>
    </row>
    <row r="604" spans="1:19" x14ac:dyDescent="0.25">
      <c r="A604">
        <v>45138</v>
      </c>
      <c r="B604" s="1" t="s">
        <v>831</v>
      </c>
      <c r="C604" s="1" t="s">
        <v>7</v>
      </c>
      <c r="D604" s="1" t="s">
        <v>8</v>
      </c>
      <c r="E604" s="1" t="s">
        <v>832</v>
      </c>
      <c r="F604">
        <v>6000</v>
      </c>
      <c r="I604" s="1" t="s">
        <v>0</v>
      </c>
      <c r="N604">
        <v>2023</v>
      </c>
      <c r="O604">
        <f>MONTH(VL[[#This Row],[Column1]])</f>
        <v>7</v>
      </c>
      <c r="P604" t="str">
        <f>IF(VL[[#This Row],[Account Name]]="Exchange Loss","Expense",VLOOKUP(VL[[#This Row],[Column3]],'Code'!B:D,2,FALSE))</f>
        <v>Expense</v>
      </c>
      <c r="Q604" t="str">
        <f>IF(AND(VL[[#This Row],[Column3]]="60040-00", VL[[#This Row],[Amount]]&gt;0),"Exchange Loss",VLOOKUP(VL[[#This Row],[Column3]],'Code'!B:D,3,FALSE))</f>
        <v>Salary &amp; MPF</v>
      </c>
      <c r="R604" s="1">
        <f>VL[[#This Row],[Column6]]-VL[[#This Row],[Column7]]</f>
        <v>6000</v>
      </c>
      <c r="S604" s="1">
        <f>VLOOKUP(VL[[#This Row],[Column3]],'Code'!B:E,4,FALSE)</f>
        <v>0</v>
      </c>
    </row>
    <row r="605" spans="1:19" x14ac:dyDescent="0.25">
      <c r="A605">
        <v>45138</v>
      </c>
      <c r="B605" s="1" t="s">
        <v>831</v>
      </c>
      <c r="C605" s="1" t="s">
        <v>15</v>
      </c>
      <c r="D605" s="1" t="s">
        <v>16</v>
      </c>
      <c r="E605" s="1" t="s">
        <v>833</v>
      </c>
      <c r="F605">
        <v>324536</v>
      </c>
      <c r="I605" s="1" t="s">
        <v>0</v>
      </c>
      <c r="N605">
        <v>2023</v>
      </c>
      <c r="O605">
        <f>MONTH(VL[[#This Row],[Column1]])</f>
        <v>7</v>
      </c>
      <c r="P605" t="str">
        <f>IF(VL[[#This Row],[Account Name]]="Exchange Loss","Expense",VLOOKUP(VL[[#This Row],[Column3]],'Code'!B:D,2,FALSE))</f>
        <v>Expense</v>
      </c>
      <c r="Q605" t="str">
        <f>IF(AND(VL[[#This Row],[Column3]]="60040-00", VL[[#This Row],[Amount]]&gt;0),"Exchange Loss",VLOOKUP(VL[[#This Row],[Column3]],'Code'!B:D,3,FALSE))</f>
        <v>Salary &amp; MPF</v>
      </c>
      <c r="R605" s="1">
        <f>VL[[#This Row],[Column6]]-VL[[#This Row],[Column7]]</f>
        <v>324536</v>
      </c>
      <c r="S605" s="1">
        <f>VLOOKUP(VL[[#This Row],[Column3]],'Code'!B:E,4,FALSE)</f>
        <v>0</v>
      </c>
    </row>
    <row r="606" spans="1:19" x14ac:dyDescent="0.25">
      <c r="A606">
        <v>45138</v>
      </c>
      <c r="B606" s="1" t="s">
        <v>834</v>
      </c>
      <c r="C606" s="1" t="s">
        <v>45</v>
      </c>
      <c r="D606" s="1" t="s">
        <v>128</v>
      </c>
      <c r="E606" s="1" t="s">
        <v>835</v>
      </c>
      <c r="F606">
        <v>70642.61</v>
      </c>
      <c r="I606" s="1" t="s">
        <v>0</v>
      </c>
      <c r="N606">
        <v>2023</v>
      </c>
      <c r="O606">
        <f>MONTH(VL[[#This Row],[Column1]])</f>
        <v>7</v>
      </c>
      <c r="P606" t="str">
        <f>IF(VL[[#This Row],[Account Name]]="Exchange Loss","Expense",VLOOKUP(VL[[#This Row],[Column3]],'Code'!B:D,2,FALSE))</f>
        <v>Expense</v>
      </c>
      <c r="Q606" t="str">
        <f>IF(AND(VL[[#This Row],[Column3]]="60040-00", VL[[#This Row],[Amount]]&gt;0),"Exchange Loss",VLOOKUP(VL[[#This Row],[Column3]],'Code'!B:D,3,FALSE))</f>
        <v>Sub-contract Fee</v>
      </c>
      <c r="R606" s="1">
        <f>VL[[#This Row],[Column6]]-VL[[#This Row],[Column7]]</f>
        <v>70642.61</v>
      </c>
      <c r="S606" s="1">
        <f>VLOOKUP(VL[[#This Row],[Column3]],'Code'!B:E,4,FALSE)</f>
        <v>0</v>
      </c>
    </row>
    <row r="607" spans="1:19" x14ac:dyDescent="0.25">
      <c r="A607">
        <v>45138</v>
      </c>
      <c r="B607" s="1" t="s">
        <v>836</v>
      </c>
      <c r="C607" s="1" t="s">
        <v>17</v>
      </c>
      <c r="D607" s="1" t="s">
        <v>3382</v>
      </c>
      <c r="E607" s="1" t="s">
        <v>837</v>
      </c>
      <c r="G607">
        <v>32267.200000000001</v>
      </c>
      <c r="I607" s="1" t="s">
        <v>0</v>
      </c>
      <c r="N607">
        <v>2023</v>
      </c>
      <c r="O607">
        <f>MONTH(VL[[#This Row],[Column1]])</f>
        <v>7</v>
      </c>
      <c r="P607" t="str">
        <f>IF(VL[[#This Row],[Account Name]]="Exchange Loss","Expense",VLOOKUP(VL[[#This Row],[Column3]],'Code'!B:D,2,FALSE))</f>
        <v>Income</v>
      </c>
      <c r="Q607" t="str">
        <f>IF(AND(VL[[#This Row],[Column3]]="60040-00", VL[[#This Row],[Amount]]&gt;0),"Exchange Loss",VLOOKUP(VL[[#This Row],[Column3]],'Code'!B:D,3,FALSE))</f>
        <v>Sub-contract Income</v>
      </c>
      <c r="R607" s="1">
        <f>VL[[#This Row],[Column6]]-VL[[#This Row],[Column7]]</f>
        <v>-32267.200000000001</v>
      </c>
      <c r="S607" s="1">
        <f>VLOOKUP(VL[[#This Row],[Column3]],'Code'!B:E,4,FALSE)</f>
        <v>0</v>
      </c>
    </row>
    <row r="608" spans="1:19" x14ac:dyDescent="0.25">
      <c r="A608">
        <v>45138</v>
      </c>
      <c r="B608" s="1" t="s">
        <v>838</v>
      </c>
      <c r="C608" s="1" t="s">
        <v>20</v>
      </c>
      <c r="D608" s="1" t="s">
        <v>21</v>
      </c>
      <c r="E608" s="1" t="s">
        <v>730</v>
      </c>
      <c r="G608">
        <v>2222.77</v>
      </c>
      <c r="I608" s="1" t="s">
        <v>0</v>
      </c>
      <c r="N608">
        <v>2023</v>
      </c>
      <c r="O608">
        <f>MONTH(VL[[#This Row],[Column1]])</f>
        <v>7</v>
      </c>
      <c r="P608" t="str">
        <f>IF(VL[[#This Row],[Account Name]]="Exchange Loss","Expense",VLOOKUP(VL[[#This Row],[Column3]],'Code'!B:D,2,FALSE))</f>
        <v>Income</v>
      </c>
      <c r="Q608" t="str">
        <f>IF(AND(VL[[#This Row],[Column3]]="60040-00", VL[[#This Row],[Amount]]&gt;0),"Exchange Loss",VLOOKUP(VL[[#This Row],[Column3]],'Code'!B:D,3,FALSE))</f>
        <v>Interest Income</v>
      </c>
      <c r="R608" s="1">
        <f>VL[[#This Row],[Column6]]-VL[[#This Row],[Column7]]</f>
        <v>-2222.77</v>
      </c>
      <c r="S608" s="1" t="str">
        <f>VLOOKUP(VL[[#This Row],[Column3]],'Code'!B:E,4,FALSE)</f>
        <v>Out</v>
      </c>
    </row>
    <row r="609" spans="1:19" x14ac:dyDescent="0.25">
      <c r="A609">
        <v>45138</v>
      </c>
      <c r="B609" s="1" t="s">
        <v>839</v>
      </c>
      <c r="C609" s="1" t="s">
        <v>20</v>
      </c>
      <c r="D609" s="1" t="s">
        <v>21</v>
      </c>
      <c r="E609" s="1" t="s">
        <v>733</v>
      </c>
      <c r="G609">
        <v>16.170000000000002</v>
      </c>
      <c r="I609" s="1" t="s">
        <v>0</v>
      </c>
      <c r="N609">
        <v>2023</v>
      </c>
      <c r="O609">
        <f>MONTH(VL[[#This Row],[Column1]])</f>
        <v>7</v>
      </c>
      <c r="P609" t="str">
        <f>IF(VL[[#This Row],[Account Name]]="Exchange Loss","Expense",VLOOKUP(VL[[#This Row],[Column3]],'Code'!B:D,2,FALSE))</f>
        <v>Income</v>
      </c>
      <c r="Q609" t="str">
        <f>IF(AND(VL[[#This Row],[Column3]]="60040-00", VL[[#This Row],[Amount]]&gt;0),"Exchange Loss",VLOOKUP(VL[[#This Row],[Column3]],'Code'!B:D,3,FALSE))</f>
        <v>Interest Income</v>
      </c>
      <c r="R609" s="1">
        <f>VL[[#This Row],[Column6]]-VL[[#This Row],[Column7]]</f>
        <v>-16.170000000000002</v>
      </c>
      <c r="S609" s="1" t="str">
        <f>VLOOKUP(VL[[#This Row],[Column3]],'Code'!B:E,4,FALSE)</f>
        <v>Out</v>
      </c>
    </row>
    <row r="610" spans="1:19" x14ac:dyDescent="0.25">
      <c r="A610">
        <v>45138</v>
      </c>
      <c r="B610" s="1" t="s">
        <v>840</v>
      </c>
      <c r="C610" s="1" t="s">
        <v>20</v>
      </c>
      <c r="D610" s="1" t="s">
        <v>21</v>
      </c>
      <c r="E610" s="1" t="s">
        <v>841</v>
      </c>
      <c r="G610">
        <v>4165.43</v>
      </c>
      <c r="I610" s="1" t="s">
        <v>0</v>
      </c>
      <c r="N610">
        <v>2023</v>
      </c>
      <c r="O610">
        <f>MONTH(VL[[#This Row],[Column1]])</f>
        <v>7</v>
      </c>
      <c r="P610" t="str">
        <f>IF(VL[[#This Row],[Account Name]]="Exchange Loss","Expense",VLOOKUP(VL[[#This Row],[Column3]],'Code'!B:D,2,FALSE))</f>
        <v>Income</v>
      </c>
      <c r="Q610" t="str">
        <f>IF(AND(VL[[#This Row],[Column3]]="60040-00", VL[[#This Row],[Amount]]&gt;0),"Exchange Loss",VLOOKUP(VL[[#This Row],[Column3]],'Code'!B:D,3,FALSE))</f>
        <v>Interest Income</v>
      </c>
      <c r="R610" s="1">
        <f>VL[[#This Row],[Column6]]-VL[[#This Row],[Column7]]</f>
        <v>-4165.43</v>
      </c>
      <c r="S610" s="1" t="str">
        <f>VLOOKUP(VL[[#This Row],[Column3]],'Code'!B:E,4,FALSE)</f>
        <v>Out</v>
      </c>
    </row>
    <row r="611" spans="1:19" x14ac:dyDescent="0.25">
      <c r="A611">
        <v>45138</v>
      </c>
      <c r="B611" s="1" t="s">
        <v>842</v>
      </c>
      <c r="C611" s="1" t="s">
        <v>20</v>
      </c>
      <c r="D611" s="1" t="s">
        <v>21</v>
      </c>
      <c r="E611" s="1" t="s">
        <v>843</v>
      </c>
      <c r="G611">
        <v>480.56</v>
      </c>
      <c r="I611" s="1" t="s">
        <v>0</v>
      </c>
      <c r="N611">
        <v>2023</v>
      </c>
      <c r="O611">
        <f>MONTH(VL[[#This Row],[Column1]])</f>
        <v>7</v>
      </c>
      <c r="P611" t="str">
        <f>IF(VL[[#This Row],[Account Name]]="Exchange Loss","Expense",VLOOKUP(VL[[#This Row],[Column3]],'Code'!B:D,2,FALSE))</f>
        <v>Income</v>
      </c>
      <c r="Q611" t="str">
        <f>IF(AND(VL[[#This Row],[Column3]]="60040-00", VL[[#This Row],[Amount]]&gt;0),"Exchange Loss",VLOOKUP(VL[[#This Row],[Column3]],'Code'!B:D,3,FALSE))</f>
        <v>Interest Income</v>
      </c>
      <c r="R611" s="1">
        <f>VL[[#This Row],[Column6]]-VL[[#This Row],[Column7]]</f>
        <v>-480.56</v>
      </c>
      <c r="S611" s="1" t="str">
        <f>VLOOKUP(VL[[#This Row],[Column3]],'Code'!B:E,4,FALSE)</f>
        <v>Out</v>
      </c>
    </row>
    <row r="612" spans="1:19" x14ac:dyDescent="0.25">
      <c r="A612">
        <v>45138</v>
      </c>
      <c r="B612" s="1" t="s">
        <v>844</v>
      </c>
      <c r="C612" s="1" t="s">
        <v>20</v>
      </c>
      <c r="D612" s="1" t="s">
        <v>21</v>
      </c>
      <c r="E612" s="1" t="s">
        <v>736</v>
      </c>
      <c r="G612">
        <v>11.66</v>
      </c>
      <c r="I612" s="1" t="s">
        <v>0</v>
      </c>
      <c r="N612">
        <v>2023</v>
      </c>
      <c r="O612">
        <f>MONTH(VL[[#This Row],[Column1]])</f>
        <v>7</v>
      </c>
      <c r="P612" t="str">
        <f>IF(VL[[#This Row],[Account Name]]="Exchange Loss","Expense",VLOOKUP(VL[[#This Row],[Column3]],'Code'!B:D,2,FALSE))</f>
        <v>Income</v>
      </c>
      <c r="Q612" t="str">
        <f>IF(AND(VL[[#This Row],[Column3]]="60040-00", VL[[#This Row],[Amount]]&gt;0),"Exchange Loss",VLOOKUP(VL[[#This Row],[Column3]],'Code'!B:D,3,FALSE))</f>
        <v>Interest Income</v>
      </c>
      <c r="R612" s="1">
        <f>VL[[#This Row],[Column6]]-VL[[#This Row],[Column7]]</f>
        <v>-11.66</v>
      </c>
      <c r="S612" s="1" t="str">
        <f>VLOOKUP(VL[[#This Row],[Column3]],'Code'!B:E,4,FALSE)</f>
        <v>Out</v>
      </c>
    </row>
    <row r="613" spans="1:19" x14ac:dyDescent="0.25">
      <c r="A613">
        <v>45135</v>
      </c>
      <c r="B613" s="1" t="s">
        <v>845</v>
      </c>
      <c r="C613" s="1" t="s">
        <v>26</v>
      </c>
      <c r="D613" s="1" t="s">
        <v>27</v>
      </c>
      <c r="E613" s="1" t="s">
        <v>846</v>
      </c>
      <c r="F613">
        <v>105</v>
      </c>
      <c r="I613" s="1" t="s">
        <v>0</v>
      </c>
      <c r="N613">
        <v>2023</v>
      </c>
      <c r="O613">
        <f>MONTH(VL[[#This Row],[Column1]])</f>
        <v>7</v>
      </c>
      <c r="P613" t="str">
        <f>IF(VL[[#This Row],[Account Name]]="Exchange Loss","Expense",VLOOKUP(VL[[#This Row],[Column3]],'Code'!B:D,2,FALSE))</f>
        <v>Expense</v>
      </c>
      <c r="Q613" t="str">
        <f>IF(AND(VL[[#This Row],[Column3]]="60040-00", VL[[#This Row],[Amount]]&gt;0),"Exchange Loss",VLOOKUP(VL[[#This Row],[Column3]],'Code'!B:D,3,FALSE))</f>
        <v>Sundry Expense</v>
      </c>
      <c r="R613" s="1">
        <f>VL[[#This Row],[Column6]]-VL[[#This Row],[Column7]]</f>
        <v>105</v>
      </c>
      <c r="S613" s="1">
        <f>VLOOKUP(VL[[#This Row],[Column3]],'Code'!B:E,4,FALSE)</f>
        <v>0</v>
      </c>
    </row>
    <row r="614" spans="1:19" x14ac:dyDescent="0.25">
      <c r="A614">
        <v>45135</v>
      </c>
      <c r="B614" s="1" t="s">
        <v>845</v>
      </c>
      <c r="C614" s="1" t="s">
        <v>30</v>
      </c>
      <c r="D614" s="1" t="s">
        <v>3391</v>
      </c>
      <c r="E614" s="1" t="s">
        <v>847</v>
      </c>
      <c r="F614">
        <v>101</v>
      </c>
      <c r="I614" s="1" t="s">
        <v>0</v>
      </c>
      <c r="N614">
        <v>2023</v>
      </c>
      <c r="O614">
        <f>MONTH(VL[[#This Row],[Column1]])</f>
        <v>7</v>
      </c>
      <c r="P614" t="str">
        <f>IF(VL[[#This Row],[Account Name]]="Exchange Loss","Expense",VLOOKUP(VL[[#This Row],[Column3]],'Code'!B:D,2,FALSE))</f>
        <v>Expense</v>
      </c>
      <c r="Q614" t="str">
        <f>IF(AND(VL[[#This Row],[Column3]]="60040-00", VL[[#This Row],[Amount]]&gt;0),"Exchange Loss",VLOOKUP(VL[[#This Row],[Column3]],'Code'!B:D,3,FALSE))</f>
        <v>Sundry Expense</v>
      </c>
      <c r="R614" s="1">
        <f>VL[[#This Row],[Column6]]-VL[[#This Row],[Column7]]</f>
        <v>101</v>
      </c>
      <c r="S614" s="1">
        <f>VLOOKUP(VL[[#This Row],[Column3]],'Code'!B:E,4,FALSE)</f>
        <v>0</v>
      </c>
    </row>
    <row r="615" spans="1:19" x14ac:dyDescent="0.25">
      <c r="A615">
        <v>45135</v>
      </c>
      <c r="B615" s="1" t="s">
        <v>848</v>
      </c>
      <c r="C615" s="1" t="s">
        <v>6</v>
      </c>
      <c r="D615" s="1" t="s">
        <v>3383</v>
      </c>
      <c r="E615" s="1" t="s">
        <v>849</v>
      </c>
      <c r="F615">
        <v>35412</v>
      </c>
      <c r="I615" s="1" t="s">
        <v>0</v>
      </c>
      <c r="N615">
        <v>2023</v>
      </c>
      <c r="O615">
        <f>MONTH(VL[[#This Row],[Column1]])</f>
        <v>7</v>
      </c>
      <c r="P615" t="str">
        <f>IF(VL[[#This Row],[Account Name]]="Exchange Loss","Expense",VLOOKUP(VL[[#This Row],[Column3]],'Code'!B:D,2,FALSE))</f>
        <v>Expense</v>
      </c>
      <c r="Q615" t="str">
        <f>IF(AND(VL[[#This Row],[Column3]]="60040-00", VL[[#This Row],[Amount]]&gt;0),"Exchange Loss",VLOOKUP(VL[[#This Row],[Column3]],'Code'!B:D,3,FALSE))</f>
        <v>Exchange Loss</v>
      </c>
      <c r="R615" s="1">
        <f>VL[[#This Row],[Column6]]-VL[[#This Row],[Column7]]</f>
        <v>35412</v>
      </c>
      <c r="S615" s="1" t="str">
        <f>VLOOKUP(VL[[#This Row],[Column3]],'Code'!B:E,4,FALSE)</f>
        <v>Out</v>
      </c>
    </row>
    <row r="616" spans="1:19" x14ac:dyDescent="0.25">
      <c r="A616">
        <v>45133</v>
      </c>
      <c r="B616" s="1" t="s">
        <v>850</v>
      </c>
      <c r="C616" s="1" t="s">
        <v>5</v>
      </c>
      <c r="D616" s="1" t="s">
        <v>3385</v>
      </c>
      <c r="E616" s="1" t="s">
        <v>3542</v>
      </c>
      <c r="F616">
        <v>161.51</v>
      </c>
      <c r="I616" s="1" t="s">
        <v>0</v>
      </c>
      <c r="N616">
        <v>2023</v>
      </c>
      <c r="O616">
        <f>MONTH(VL[[#This Row],[Column1]])</f>
        <v>7</v>
      </c>
      <c r="P616" t="str">
        <f>IF(VL[[#This Row],[Account Name]]="Exchange Loss","Expense",VLOOKUP(VL[[#This Row],[Column3]],'Code'!B:D,2,FALSE))</f>
        <v>Expense</v>
      </c>
      <c r="Q616" t="str">
        <f>IF(AND(VL[[#This Row],[Column3]]="60040-00", VL[[#This Row],[Amount]]&gt;0),"Exchange Loss",VLOOKUP(VL[[#This Row],[Column3]],'Code'!B:D,3,FALSE))</f>
        <v>Bank Charge</v>
      </c>
      <c r="R616" s="1">
        <f>VL[[#This Row],[Column6]]-VL[[#This Row],[Column7]]</f>
        <v>161.51</v>
      </c>
      <c r="S616" s="1">
        <f>VLOOKUP(VL[[#This Row],[Column3]],'Code'!B:E,4,FALSE)</f>
        <v>0</v>
      </c>
    </row>
    <row r="617" spans="1:19" x14ac:dyDescent="0.25">
      <c r="A617">
        <v>45133</v>
      </c>
      <c r="B617" s="1" t="s">
        <v>850</v>
      </c>
      <c r="C617" s="1" t="s">
        <v>46</v>
      </c>
      <c r="D617" s="1" t="s">
        <v>148</v>
      </c>
      <c r="E617" s="1" t="s">
        <v>851</v>
      </c>
      <c r="F617">
        <v>3170.88</v>
      </c>
      <c r="I617" s="1" t="s">
        <v>0</v>
      </c>
      <c r="N617">
        <v>2023</v>
      </c>
      <c r="O617">
        <f>MONTH(VL[[#This Row],[Column1]])</f>
        <v>7</v>
      </c>
      <c r="P617" t="str">
        <f>IF(VL[[#This Row],[Account Name]]="Exchange Loss","Expense",VLOOKUP(VL[[#This Row],[Column3]],'Code'!B:D,2,FALSE))</f>
        <v>Expense</v>
      </c>
      <c r="Q617" t="str">
        <f>IF(AND(VL[[#This Row],[Column3]]="60040-00", VL[[#This Row],[Amount]]&gt;0),"Exchange Loss",VLOOKUP(VL[[#This Row],[Column3]],'Code'!B:D,3,FALSE))</f>
        <v>Tax Expense</v>
      </c>
      <c r="R617" s="1">
        <f>VL[[#This Row],[Column6]]-VL[[#This Row],[Column7]]</f>
        <v>3170.88</v>
      </c>
      <c r="S617" s="1" t="str">
        <f>VLOOKUP(VL[[#This Row],[Column3]],'Code'!B:E,4,FALSE)</f>
        <v>Out</v>
      </c>
    </row>
    <row r="618" spans="1:19" x14ac:dyDescent="0.25">
      <c r="A618">
        <v>45133</v>
      </c>
      <c r="B618" s="1" t="s">
        <v>852</v>
      </c>
      <c r="C618" s="1" t="s">
        <v>5</v>
      </c>
      <c r="D618" s="1" t="s">
        <v>3385</v>
      </c>
      <c r="E618" s="1" t="s">
        <v>3543</v>
      </c>
      <c r="F618">
        <v>50.18</v>
      </c>
      <c r="I618" s="1" t="s">
        <v>0</v>
      </c>
      <c r="N618">
        <v>2023</v>
      </c>
      <c r="O618">
        <f>MONTH(VL[[#This Row],[Column1]])</f>
        <v>7</v>
      </c>
      <c r="P618" t="str">
        <f>IF(VL[[#This Row],[Account Name]]="Exchange Loss","Expense",VLOOKUP(VL[[#This Row],[Column3]],'Code'!B:D,2,FALSE))</f>
        <v>Expense</v>
      </c>
      <c r="Q618" t="str">
        <f>IF(AND(VL[[#This Row],[Column3]]="60040-00", VL[[#This Row],[Amount]]&gt;0),"Exchange Loss",VLOOKUP(VL[[#This Row],[Column3]],'Code'!B:D,3,FALSE))</f>
        <v>Bank Charge</v>
      </c>
      <c r="R618" s="1">
        <f>VL[[#This Row],[Column6]]-VL[[#This Row],[Column7]]</f>
        <v>50.18</v>
      </c>
      <c r="S618" s="1">
        <f>VLOOKUP(VL[[#This Row],[Column3]],'Code'!B:E,4,FALSE)</f>
        <v>0</v>
      </c>
    </row>
    <row r="619" spans="1:19" x14ac:dyDescent="0.25">
      <c r="A619">
        <v>45133</v>
      </c>
      <c r="B619" s="1" t="s">
        <v>852</v>
      </c>
      <c r="C619" s="1" t="s">
        <v>46</v>
      </c>
      <c r="D619" s="1" t="s">
        <v>148</v>
      </c>
      <c r="E619" s="1" t="s">
        <v>853</v>
      </c>
      <c r="F619">
        <v>1835.02</v>
      </c>
      <c r="I619" s="1" t="s">
        <v>0</v>
      </c>
      <c r="N619">
        <v>2023</v>
      </c>
      <c r="O619">
        <f>MONTH(VL[[#This Row],[Column1]])</f>
        <v>7</v>
      </c>
      <c r="P619" t="str">
        <f>IF(VL[[#This Row],[Account Name]]="Exchange Loss","Expense",VLOOKUP(VL[[#This Row],[Column3]],'Code'!B:D,2,FALSE))</f>
        <v>Expense</v>
      </c>
      <c r="Q619" t="str">
        <f>IF(AND(VL[[#This Row],[Column3]]="60040-00", VL[[#This Row],[Amount]]&gt;0),"Exchange Loss",VLOOKUP(VL[[#This Row],[Column3]],'Code'!B:D,3,FALSE))</f>
        <v>Tax Expense</v>
      </c>
      <c r="R619" s="1">
        <f>VL[[#This Row],[Column6]]-VL[[#This Row],[Column7]]</f>
        <v>1835.02</v>
      </c>
      <c r="S619" s="1" t="str">
        <f>VLOOKUP(VL[[#This Row],[Column3]],'Code'!B:E,4,FALSE)</f>
        <v>Out</v>
      </c>
    </row>
    <row r="620" spans="1:19" x14ac:dyDescent="0.25">
      <c r="A620">
        <v>45133</v>
      </c>
      <c r="B620" s="1" t="s">
        <v>852</v>
      </c>
      <c r="C620" s="1" t="s">
        <v>6</v>
      </c>
      <c r="D620" s="1" t="s">
        <v>3383</v>
      </c>
      <c r="E620" s="1" t="s">
        <v>3544</v>
      </c>
      <c r="G620">
        <v>0.01</v>
      </c>
      <c r="I620" s="1" t="s">
        <v>0</v>
      </c>
      <c r="N620">
        <v>2023</v>
      </c>
      <c r="O620">
        <f>MONTH(VL[[#This Row],[Column1]])</f>
        <v>7</v>
      </c>
      <c r="P620" t="str">
        <f>IF(VL[[#This Row],[Account Name]]="Exchange Loss","Expense",VLOOKUP(VL[[#This Row],[Column3]],'Code'!B:D,2,FALSE))</f>
        <v>Income</v>
      </c>
      <c r="Q620" t="str">
        <f>IF(AND(VL[[#This Row],[Column3]]="60040-00", VL[[#This Row],[Amount]]&gt;0),"Exchange Loss",VLOOKUP(VL[[#This Row],[Column3]],'Code'!B:D,3,FALSE))</f>
        <v>Exchange Gain</v>
      </c>
      <c r="R620" s="1">
        <f>VL[[#This Row],[Column6]]-VL[[#This Row],[Column7]]</f>
        <v>-0.01</v>
      </c>
      <c r="S620" s="1" t="str">
        <f>VLOOKUP(VL[[#This Row],[Column3]],'Code'!B:E,4,FALSE)</f>
        <v>Out</v>
      </c>
    </row>
    <row r="621" spans="1:19" x14ac:dyDescent="0.25">
      <c r="A621">
        <v>45133</v>
      </c>
      <c r="B621" s="1" t="s">
        <v>854</v>
      </c>
      <c r="C621" s="1" t="s">
        <v>5</v>
      </c>
      <c r="D621" s="1" t="s">
        <v>3385</v>
      </c>
      <c r="E621" s="1" t="s">
        <v>3545</v>
      </c>
      <c r="F621">
        <v>50.2</v>
      </c>
      <c r="I621" s="1" t="s">
        <v>0</v>
      </c>
      <c r="N621">
        <v>2023</v>
      </c>
      <c r="O621">
        <f>MONTH(VL[[#This Row],[Column1]])</f>
        <v>7</v>
      </c>
      <c r="P621" t="str">
        <f>IF(VL[[#This Row],[Account Name]]="Exchange Loss","Expense",VLOOKUP(VL[[#This Row],[Column3]],'Code'!B:D,2,FALSE))</f>
        <v>Expense</v>
      </c>
      <c r="Q621" t="str">
        <f>IF(AND(VL[[#This Row],[Column3]]="60040-00", VL[[#This Row],[Amount]]&gt;0),"Exchange Loss",VLOOKUP(VL[[#This Row],[Column3]],'Code'!B:D,3,FALSE))</f>
        <v>Bank Charge</v>
      </c>
      <c r="R621" s="1">
        <f>VL[[#This Row],[Column6]]-VL[[#This Row],[Column7]]</f>
        <v>50.2</v>
      </c>
      <c r="S621" s="1">
        <f>VLOOKUP(VL[[#This Row],[Column3]],'Code'!B:E,4,FALSE)</f>
        <v>0</v>
      </c>
    </row>
    <row r="622" spans="1:19" x14ac:dyDescent="0.25">
      <c r="A622">
        <v>45133</v>
      </c>
      <c r="B622" s="1" t="s">
        <v>854</v>
      </c>
      <c r="C622" s="1" t="s">
        <v>46</v>
      </c>
      <c r="D622" s="1" t="s">
        <v>148</v>
      </c>
      <c r="E622" s="1" t="s">
        <v>855</v>
      </c>
      <c r="F622">
        <v>1167.76</v>
      </c>
      <c r="I622" s="1" t="s">
        <v>0</v>
      </c>
      <c r="N622">
        <v>2023</v>
      </c>
      <c r="O622">
        <f>MONTH(VL[[#This Row],[Column1]])</f>
        <v>7</v>
      </c>
      <c r="P622" t="str">
        <f>IF(VL[[#This Row],[Account Name]]="Exchange Loss","Expense",VLOOKUP(VL[[#This Row],[Column3]],'Code'!B:D,2,FALSE))</f>
        <v>Expense</v>
      </c>
      <c r="Q622" t="str">
        <f>IF(AND(VL[[#This Row],[Column3]]="60040-00", VL[[#This Row],[Amount]]&gt;0),"Exchange Loss",VLOOKUP(VL[[#This Row],[Column3]],'Code'!B:D,3,FALSE))</f>
        <v>Tax Expense</v>
      </c>
      <c r="R622" s="1">
        <f>VL[[#This Row],[Column6]]-VL[[#This Row],[Column7]]</f>
        <v>1167.76</v>
      </c>
      <c r="S622" s="1" t="str">
        <f>VLOOKUP(VL[[#This Row],[Column3]],'Code'!B:E,4,FALSE)</f>
        <v>Out</v>
      </c>
    </row>
    <row r="623" spans="1:19" x14ac:dyDescent="0.25">
      <c r="A623">
        <v>45133</v>
      </c>
      <c r="B623" s="1" t="s">
        <v>854</v>
      </c>
      <c r="C623" s="1" t="s">
        <v>6</v>
      </c>
      <c r="D623" s="1" t="s">
        <v>3383</v>
      </c>
      <c r="E623" s="1" t="s">
        <v>3546</v>
      </c>
      <c r="G623">
        <v>0.01</v>
      </c>
      <c r="I623" s="1" t="s">
        <v>0</v>
      </c>
      <c r="N623">
        <v>2023</v>
      </c>
      <c r="O623">
        <f>MONTH(VL[[#This Row],[Column1]])</f>
        <v>7</v>
      </c>
      <c r="P623" t="str">
        <f>IF(VL[[#This Row],[Account Name]]="Exchange Loss","Expense",VLOOKUP(VL[[#This Row],[Column3]],'Code'!B:D,2,FALSE))</f>
        <v>Income</v>
      </c>
      <c r="Q623" t="str">
        <f>IF(AND(VL[[#This Row],[Column3]]="60040-00", VL[[#This Row],[Amount]]&gt;0),"Exchange Loss",VLOOKUP(VL[[#This Row],[Column3]],'Code'!B:D,3,FALSE))</f>
        <v>Exchange Gain</v>
      </c>
      <c r="R623" s="1">
        <f>VL[[#This Row],[Column6]]-VL[[#This Row],[Column7]]</f>
        <v>-0.01</v>
      </c>
      <c r="S623" s="1" t="str">
        <f>VLOOKUP(VL[[#This Row],[Column3]],'Code'!B:E,4,FALSE)</f>
        <v>Out</v>
      </c>
    </row>
    <row r="624" spans="1:19" x14ac:dyDescent="0.25">
      <c r="A624">
        <v>45135</v>
      </c>
      <c r="B624" s="1" t="s">
        <v>856</v>
      </c>
      <c r="C624" s="1" t="s">
        <v>5</v>
      </c>
      <c r="D624" s="1" t="s">
        <v>3385</v>
      </c>
      <c r="E624" s="1" t="s">
        <v>3547</v>
      </c>
      <c r="F624">
        <v>101.51</v>
      </c>
      <c r="I624" s="1" t="s">
        <v>0</v>
      </c>
      <c r="N624">
        <v>2023</v>
      </c>
      <c r="O624">
        <f>MONTH(VL[[#This Row],[Column1]])</f>
        <v>7</v>
      </c>
      <c r="P624" t="str">
        <f>IF(VL[[#This Row],[Account Name]]="Exchange Loss","Expense",VLOOKUP(VL[[#This Row],[Column3]],'Code'!B:D,2,FALSE))</f>
        <v>Expense</v>
      </c>
      <c r="Q624" t="str">
        <f>IF(AND(VL[[#This Row],[Column3]]="60040-00", VL[[#This Row],[Amount]]&gt;0),"Exchange Loss",VLOOKUP(VL[[#This Row],[Column3]],'Code'!B:D,3,FALSE))</f>
        <v>Bank Charge</v>
      </c>
      <c r="R624" s="1">
        <f>VL[[#This Row],[Column6]]-VL[[#This Row],[Column7]]</f>
        <v>101.51</v>
      </c>
      <c r="S624" s="1">
        <f>VLOOKUP(VL[[#This Row],[Column3]],'Code'!B:E,4,FALSE)</f>
        <v>0</v>
      </c>
    </row>
    <row r="625" spans="1:19" x14ac:dyDescent="0.25">
      <c r="A625">
        <v>45135</v>
      </c>
      <c r="B625" s="1" t="s">
        <v>856</v>
      </c>
      <c r="C625" s="1" t="s">
        <v>46</v>
      </c>
      <c r="D625" s="1" t="s">
        <v>148</v>
      </c>
      <c r="E625" s="1" t="s">
        <v>857</v>
      </c>
      <c r="F625">
        <v>770.16</v>
      </c>
      <c r="I625" s="1" t="s">
        <v>0</v>
      </c>
      <c r="N625">
        <v>2023</v>
      </c>
      <c r="O625">
        <f>MONTH(VL[[#This Row],[Column1]])</f>
        <v>7</v>
      </c>
      <c r="P625" t="str">
        <f>IF(VL[[#This Row],[Account Name]]="Exchange Loss","Expense",VLOOKUP(VL[[#This Row],[Column3]],'Code'!B:D,2,FALSE))</f>
        <v>Expense</v>
      </c>
      <c r="Q625" t="str">
        <f>IF(AND(VL[[#This Row],[Column3]]="60040-00", VL[[#This Row],[Amount]]&gt;0),"Exchange Loss",VLOOKUP(VL[[#This Row],[Column3]],'Code'!B:D,3,FALSE))</f>
        <v>Tax Expense</v>
      </c>
      <c r="R625" s="1">
        <f>VL[[#This Row],[Column6]]-VL[[#This Row],[Column7]]</f>
        <v>770.16</v>
      </c>
      <c r="S625" s="1" t="str">
        <f>VLOOKUP(VL[[#This Row],[Column3]],'Code'!B:E,4,FALSE)</f>
        <v>Out</v>
      </c>
    </row>
    <row r="626" spans="1:19" x14ac:dyDescent="0.25">
      <c r="A626">
        <v>45131</v>
      </c>
      <c r="B626" s="1" t="s">
        <v>858</v>
      </c>
      <c r="C626" s="1" t="s">
        <v>5</v>
      </c>
      <c r="D626" s="1" t="s">
        <v>3385</v>
      </c>
      <c r="E626" s="1" t="s">
        <v>3548</v>
      </c>
      <c r="F626">
        <v>65.510000000000005</v>
      </c>
      <c r="I626" s="1" t="s">
        <v>0</v>
      </c>
      <c r="N626">
        <v>2023</v>
      </c>
      <c r="O626">
        <f>MONTH(VL[[#This Row],[Column1]])</f>
        <v>7</v>
      </c>
      <c r="P626" t="str">
        <f>IF(VL[[#This Row],[Account Name]]="Exchange Loss","Expense",VLOOKUP(VL[[#This Row],[Column3]],'Code'!B:D,2,FALSE))</f>
        <v>Expense</v>
      </c>
      <c r="Q626" t="str">
        <f>IF(AND(VL[[#This Row],[Column3]]="60040-00", VL[[#This Row],[Amount]]&gt;0),"Exchange Loss",VLOOKUP(VL[[#This Row],[Column3]],'Code'!B:D,3,FALSE))</f>
        <v>Bank Charge</v>
      </c>
      <c r="R626" s="1">
        <f>VL[[#This Row],[Column6]]-VL[[#This Row],[Column7]]</f>
        <v>65.510000000000005</v>
      </c>
      <c r="S626" s="1">
        <f>VLOOKUP(VL[[#This Row],[Column3]],'Code'!B:E,4,FALSE)</f>
        <v>0</v>
      </c>
    </row>
    <row r="627" spans="1:19" x14ac:dyDescent="0.25">
      <c r="A627">
        <v>45131</v>
      </c>
      <c r="B627" s="1" t="s">
        <v>858</v>
      </c>
      <c r="C627" s="1" t="s">
        <v>4</v>
      </c>
      <c r="D627" s="1" t="s">
        <v>3381</v>
      </c>
      <c r="E627" s="1" t="s">
        <v>3549</v>
      </c>
      <c r="F627">
        <v>6032.22</v>
      </c>
      <c r="I627" s="1" t="s">
        <v>0</v>
      </c>
      <c r="N627">
        <v>2023</v>
      </c>
      <c r="O627">
        <f>MONTH(VL[[#This Row],[Column1]])</f>
        <v>7</v>
      </c>
      <c r="P627" t="str">
        <f>IF(VL[[#This Row],[Account Name]]="Exchange Loss","Expense",VLOOKUP(VL[[#This Row],[Column3]],'Code'!B:D,2,FALSE))</f>
        <v>Expense</v>
      </c>
      <c r="Q627" t="str">
        <f>IF(AND(VL[[#This Row],[Column3]]="60040-00", VL[[#This Row],[Amount]]&gt;0),"Exchange Loss",VLOOKUP(VL[[#This Row],[Column3]],'Code'!B:D,3,FALSE))</f>
        <v>Tax Expense</v>
      </c>
      <c r="R627" s="1">
        <f>VL[[#This Row],[Column6]]-VL[[#This Row],[Column7]]</f>
        <v>6032.22</v>
      </c>
      <c r="S627" s="1" t="str">
        <f>VLOOKUP(VL[[#This Row],[Column3]],'Code'!B:E,4,FALSE)</f>
        <v>Out</v>
      </c>
    </row>
    <row r="628" spans="1:19" x14ac:dyDescent="0.25">
      <c r="A628">
        <v>45131</v>
      </c>
      <c r="B628" s="1" t="s">
        <v>858</v>
      </c>
      <c r="C628" s="1" t="s">
        <v>6</v>
      </c>
      <c r="D628" s="1" t="s">
        <v>3383</v>
      </c>
      <c r="E628" s="1" t="s">
        <v>3550</v>
      </c>
      <c r="F628">
        <v>0.02</v>
      </c>
      <c r="I628" s="1" t="s">
        <v>0</v>
      </c>
      <c r="N628">
        <v>2023</v>
      </c>
      <c r="O628">
        <f>MONTH(VL[[#This Row],[Column1]])</f>
        <v>7</v>
      </c>
      <c r="P628" t="str">
        <f>IF(VL[[#This Row],[Account Name]]="Exchange Loss","Expense",VLOOKUP(VL[[#This Row],[Column3]],'Code'!B:D,2,FALSE))</f>
        <v>Expense</v>
      </c>
      <c r="Q628" t="str">
        <f>IF(AND(VL[[#This Row],[Column3]]="60040-00", VL[[#This Row],[Amount]]&gt;0),"Exchange Loss",VLOOKUP(VL[[#This Row],[Column3]],'Code'!B:D,3,FALSE))</f>
        <v>Exchange Loss</v>
      </c>
      <c r="R628" s="1">
        <f>VL[[#This Row],[Column6]]-VL[[#This Row],[Column7]]</f>
        <v>0.02</v>
      </c>
      <c r="S628" s="1" t="str">
        <f>VLOOKUP(VL[[#This Row],[Column3]],'Code'!B:E,4,FALSE)</f>
        <v>Out</v>
      </c>
    </row>
    <row r="629" spans="1:19" x14ac:dyDescent="0.25">
      <c r="A629">
        <v>45133</v>
      </c>
      <c r="B629" s="1" t="s">
        <v>859</v>
      </c>
      <c r="C629" s="1" t="s">
        <v>5</v>
      </c>
      <c r="D629" s="1" t="s">
        <v>3385</v>
      </c>
      <c r="E629" s="1" t="s">
        <v>3551</v>
      </c>
      <c r="F629">
        <v>101.51</v>
      </c>
      <c r="I629" s="1" t="s">
        <v>0</v>
      </c>
      <c r="N629">
        <v>2023</v>
      </c>
      <c r="O629">
        <f>MONTH(VL[[#This Row],[Column1]])</f>
        <v>7</v>
      </c>
      <c r="P629" t="str">
        <f>IF(VL[[#This Row],[Account Name]]="Exchange Loss","Expense",VLOOKUP(VL[[#This Row],[Column3]],'Code'!B:D,2,FALSE))</f>
        <v>Expense</v>
      </c>
      <c r="Q629" t="str">
        <f>IF(AND(VL[[#This Row],[Column3]]="60040-00", VL[[#This Row],[Amount]]&gt;0),"Exchange Loss",VLOOKUP(VL[[#This Row],[Column3]],'Code'!B:D,3,FALSE))</f>
        <v>Bank Charge</v>
      </c>
      <c r="R629" s="1">
        <f>VL[[#This Row],[Column6]]-VL[[#This Row],[Column7]]</f>
        <v>101.51</v>
      </c>
      <c r="S629" s="1">
        <f>VLOOKUP(VL[[#This Row],[Column3]],'Code'!B:E,4,FALSE)</f>
        <v>0</v>
      </c>
    </row>
    <row r="630" spans="1:19" x14ac:dyDescent="0.25">
      <c r="A630">
        <v>45133</v>
      </c>
      <c r="B630" s="1" t="s">
        <v>859</v>
      </c>
      <c r="C630" s="1" t="s">
        <v>46</v>
      </c>
      <c r="D630" s="1" t="s">
        <v>148</v>
      </c>
      <c r="E630" s="1" t="s">
        <v>860</v>
      </c>
      <c r="F630">
        <v>12563.3</v>
      </c>
      <c r="I630" s="1" t="s">
        <v>0</v>
      </c>
      <c r="N630">
        <v>2023</v>
      </c>
      <c r="O630">
        <f>MONTH(VL[[#This Row],[Column1]])</f>
        <v>7</v>
      </c>
      <c r="P630" t="str">
        <f>IF(VL[[#This Row],[Account Name]]="Exchange Loss","Expense",VLOOKUP(VL[[#This Row],[Column3]],'Code'!B:D,2,FALSE))</f>
        <v>Expense</v>
      </c>
      <c r="Q630" t="str">
        <f>IF(AND(VL[[#This Row],[Column3]]="60040-00", VL[[#This Row],[Amount]]&gt;0),"Exchange Loss",VLOOKUP(VL[[#This Row],[Column3]],'Code'!B:D,3,FALSE))</f>
        <v>Tax Expense</v>
      </c>
      <c r="R630" s="1">
        <f>VL[[#This Row],[Column6]]-VL[[#This Row],[Column7]]</f>
        <v>12563.3</v>
      </c>
      <c r="S630" s="1" t="str">
        <f>VLOOKUP(VL[[#This Row],[Column3]],'Code'!B:E,4,FALSE)</f>
        <v>Out</v>
      </c>
    </row>
    <row r="631" spans="1:19" x14ac:dyDescent="0.25">
      <c r="A631">
        <v>45133</v>
      </c>
      <c r="B631" s="1" t="s">
        <v>859</v>
      </c>
      <c r="C631" s="1" t="s">
        <v>6</v>
      </c>
      <c r="D631" s="1" t="s">
        <v>3383</v>
      </c>
      <c r="E631" s="1" t="s">
        <v>3552</v>
      </c>
      <c r="G631">
        <v>0.01</v>
      </c>
      <c r="I631" s="1" t="s">
        <v>0</v>
      </c>
      <c r="N631">
        <v>2023</v>
      </c>
      <c r="O631">
        <f>MONTH(VL[[#This Row],[Column1]])</f>
        <v>7</v>
      </c>
      <c r="P631" t="str">
        <f>IF(VL[[#This Row],[Account Name]]="Exchange Loss","Expense",VLOOKUP(VL[[#This Row],[Column3]],'Code'!B:D,2,FALSE))</f>
        <v>Income</v>
      </c>
      <c r="Q631" t="str">
        <f>IF(AND(VL[[#This Row],[Column3]]="60040-00", VL[[#This Row],[Amount]]&gt;0),"Exchange Loss",VLOOKUP(VL[[#This Row],[Column3]],'Code'!B:D,3,FALSE))</f>
        <v>Exchange Gain</v>
      </c>
      <c r="R631" s="1">
        <f>VL[[#This Row],[Column6]]-VL[[#This Row],[Column7]]</f>
        <v>-0.01</v>
      </c>
      <c r="S631" s="1" t="str">
        <f>VLOOKUP(VL[[#This Row],[Column3]],'Code'!B:E,4,FALSE)</f>
        <v>Out</v>
      </c>
    </row>
    <row r="632" spans="1:19" x14ac:dyDescent="0.25">
      <c r="A632">
        <v>45135</v>
      </c>
      <c r="B632" s="1" t="s">
        <v>861</v>
      </c>
      <c r="C632" s="1" t="s">
        <v>5</v>
      </c>
      <c r="D632" s="1" t="s">
        <v>3385</v>
      </c>
      <c r="E632" s="1" t="s">
        <v>3553</v>
      </c>
      <c r="F632">
        <v>65.510000000000005</v>
      </c>
      <c r="I632" s="1" t="s">
        <v>0</v>
      </c>
      <c r="N632">
        <v>2023</v>
      </c>
      <c r="O632">
        <f>MONTH(VL[[#This Row],[Column1]])</f>
        <v>7</v>
      </c>
      <c r="P632" t="str">
        <f>IF(VL[[#This Row],[Account Name]]="Exchange Loss","Expense",VLOOKUP(VL[[#This Row],[Column3]],'Code'!B:D,2,FALSE))</f>
        <v>Expense</v>
      </c>
      <c r="Q632" t="str">
        <f>IF(AND(VL[[#This Row],[Column3]]="60040-00", VL[[#This Row],[Amount]]&gt;0),"Exchange Loss",VLOOKUP(VL[[#This Row],[Column3]],'Code'!B:D,3,FALSE))</f>
        <v>Bank Charge</v>
      </c>
      <c r="R632" s="1">
        <f>VL[[#This Row],[Column6]]-VL[[#This Row],[Column7]]</f>
        <v>65.510000000000005</v>
      </c>
      <c r="S632" s="1">
        <f>VLOOKUP(VL[[#This Row],[Column3]],'Code'!B:E,4,FALSE)</f>
        <v>0</v>
      </c>
    </row>
    <row r="633" spans="1:19" x14ac:dyDescent="0.25">
      <c r="A633">
        <v>45135</v>
      </c>
      <c r="B633" s="1" t="s">
        <v>861</v>
      </c>
      <c r="C633" s="1" t="s">
        <v>46</v>
      </c>
      <c r="D633" s="1" t="s">
        <v>148</v>
      </c>
      <c r="E633" s="1" t="s">
        <v>862</v>
      </c>
      <c r="F633">
        <v>10731.41</v>
      </c>
      <c r="I633" s="1" t="s">
        <v>0</v>
      </c>
      <c r="N633">
        <v>2023</v>
      </c>
      <c r="O633">
        <f>MONTH(VL[[#This Row],[Column1]])</f>
        <v>7</v>
      </c>
      <c r="P633" t="str">
        <f>IF(VL[[#This Row],[Account Name]]="Exchange Loss","Expense",VLOOKUP(VL[[#This Row],[Column3]],'Code'!B:D,2,FALSE))</f>
        <v>Expense</v>
      </c>
      <c r="Q633" t="str">
        <f>IF(AND(VL[[#This Row],[Column3]]="60040-00", VL[[#This Row],[Amount]]&gt;0),"Exchange Loss",VLOOKUP(VL[[#This Row],[Column3]],'Code'!B:D,3,FALSE))</f>
        <v>Tax Expense</v>
      </c>
      <c r="R633" s="1">
        <f>VL[[#This Row],[Column6]]-VL[[#This Row],[Column7]]</f>
        <v>10731.41</v>
      </c>
      <c r="S633" s="1" t="str">
        <f>VLOOKUP(VL[[#This Row],[Column3]],'Code'!B:E,4,FALSE)</f>
        <v>Out</v>
      </c>
    </row>
    <row r="634" spans="1:19" x14ac:dyDescent="0.25">
      <c r="A634">
        <v>45135</v>
      </c>
      <c r="B634" s="1" t="s">
        <v>861</v>
      </c>
      <c r="C634" s="1" t="s">
        <v>6</v>
      </c>
      <c r="D634" s="1" t="s">
        <v>3383</v>
      </c>
      <c r="E634" s="1" t="s">
        <v>3554</v>
      </c>
      <c r="F634">
        <v>0.01</v>
      </c>
      <c r="I634" s="1" t="s">
        <v>0</v>
      </c>
      <c r="N634">
        <v>2023</v>
      </c>
      <c r="O634">
        <f>MONTH(VL[[#This Row],[Column1]])</f>
        <v>7</v>
      </c>
      <c r="P634" t="str">
        <f>IF(VL[[#This Row],[Account Name]]="Exchange Loss","Expense",VLOOKUP(VL[[#This Row],[Column3]],'Code'!B:D,2,FALSE))</f>
        <v>Expense</v>
      </c>
      <c r="Q634" t="str">
        <f>IF(AND(VL[[#This Row],[Column3]]="60040-00", VL[[#This Row],[Amount]]&gt;0),"Exchange Loss",VLOOKUP(VL[[#This Row],[Column3]],'Code'!B:D,3,FALSE))</f>
        <v>Exchange Loss</v>
      </c>
      <c r="R634" s="1">
        <f>VL[[#This Row],[Column6]]-VL[[#This Row],[Column7]]</f>
        <v>0.01</v>
      </c>
      <c r="S634" s="1" t="str">
        <f>VLOOKUP(VL[[#This Row],[Column3]],'Code'!B:E,4,FALSE)</f>
        <v>Out</v>
      </c>
    </row>
    <row r="635" spans="1:19" x14ac:dyDescent="0.25">
      <c r="A635">
        <v>45138</v>
      </c>
      <c r="B635" s="1" t="s">
        <v>863</v>
      </c>
      <c r="C635" s="1" t="s">
        <v>5</v>
      </c>
      <c r="D635" s="1" t="s">
        <v>3385</v>
      </c>
      <c r="E635" s="1" t="s">
        <v>864</v>
      </c>
      <c r="F635">
        <v>960</v>
      </c>
      <c r="I635" s="1" t="s">
        <v>0</v>
      </c>
      <c r="N635">
        <v>2023</v>
      </c>
      <c r="O635">
        <f>MONTH(VL[[#This Row],[Column1]])</f>
        <v>7</v>
      </c>
      <c r="P635" t="str">
        <f>IF(VL[[#This Row],[Account Name]]="Exchange Loss","Expense",VLOOKUP(VL[[#This Row],[Column3]],'Code'!B:D,2,FALSE))</f>
        <v>Expense</v>
      </c>
      <c r="Q635" t="str">
        <f>IF(AND(VL[[#This Row],[Column3]]="60040-00", VL[[#This Row],[Amount]]&gt;0),"Exchange Loss",VLOOKUP(VL[[#This Row],[Column3]],'Code'!B:D,3,FALSE))</f>
        <v>Bank Charge</v>
      </c>
      <c r="R635" s="1">
        <f>VL[[#This Row],[Column6]]-VL[[#This Row],[Column7]]</f>
        <v>960</v>
      </c>
      <c r="S635" s="1">
        <f>VLOOKUP(VL[[#This Row],[Column3]],'Code'!B:E,4,FALSE)</f>
        <v>0</v>
      </c>
    </row>
    <row r="636" spans="1:19" x14ac:dyDescent="0.25">
      <c r="A636">
        <v>45141</v>
      </c>
      <c r="B636" s="1" t="s">
        <v>865</v>
      </c>
      <c r="C636" s="1" t="s">
        <v>11</v>
      </c>
      <c r="D636" s="1" t="s">
        <v>3393</v>
      </c>
      <c r="E636" s="1" t="s">
        <v>866</v>
      </c>
      <c r="F636">
        <v>37233.910000000003</v>
      </c>
      <c r="I636" s="1" t="s">
        <v>0</v>
      </c>
      <c r="N636">
        <v>2023</v>
      </c>
      <c r="O636">
        <f>MONTH(VL[[#This Row],[Column1]])</f>
        <v>8</v>
      </c>
      <c r="P636" t="str">
        <f>IF(VL[[#This Row],[Account Name]]="Exchange Loss","Expense",VLOOKUP(VL[[#This Row],[Column3]],'Code'!B:D,2,FALSE))</f>
        <v>Expense</v>
      </c>
      <c r="Q636" t="str">
        <f>IF(AND(VL[[#This Row],[Column3]]="60040-00", VL[[#This Row],[Amount]]&gt;0),"Exchange Loss",VLOOKUP(VL[[#This Row],[Column3]],'Code'!B:D,3,FALSE))</f>
        <v>Travelling Fee</v>
      </c>
      <c r="R636" s="1">
        <f>VL[[#This Row],[Column6]]-VL[[#This Row],[Column7]]</f>
        <v>37233.910000000003</v>
      </c>
      <c r="S636" s="1">
        <f>VLOOKUP(VL[[#This Row],[Column3]],'Code'!B:E,4,FALSE)</f>
        <v>0</v>
      </c>
    </row>
    <row r="637" spans="1:19" x14ac:dyDescent="0.25">
      <c r="A637">
        <v>45141</v>
      </c>
      <c r="B637" s="1" t="s">
        <v>867</v>
      </c>
      <c r="C637" s="1" t="s">
        <v>25</v>
      </c>
      <c r="D637" s="1" t="s">
        <v>3389</v>
      </c>
      <c r="E637" s="1" t="s">
        <v>868</v>
      </c>
      <c r="F637">
        <v>4400</v>
      </c>
      <c r="I637" s="1" t="s">
        <v>0</v>
      </c>
      <c r="N637">
        <v>2023</v>
      </c>
      <c r="O637">
        <f>MONTH(VL[[#This Row],[Column1]])</f>
        <v>8</v>
      </c>
      <c r="P637" t="str">
        <f>IF(VL[[#This Row],[Account Name]]="Exchange Loss","Expense",VLOOKUP(VL[[#This Row],[Column3]],'Code'!B:D,2,FALSE))</f>
        <v>Expense</v>
      </c>
      <c r="Q637" t="str">
        <f>IF(AND(VL[[#This Row],[Column3]]="60040-00", VL[[#This Row],[Amount]]&gt;0),"Exchange Loss",VLOOKUP(VL[[#This Row],[Column3]],'Code'!B:D,3,FALSE))</f>
        <v>Sundry Expense</v>
      </c>
      <c r="R637" s="1">
        <f>VL[[#This Row],[Column6]]-VL[[#This Row],[Column7]]</f>
        <v>4400</v>
      </c>
      <c r="S637" s="1">
        <f>VLOOKUP(VL[[#This Row],[Column3]],'Code'!B:E,4,FALSE)</f>
        <v>0</v>
      </c>
    </row>
    <row r="638" spans="1:19" x14ac:dyDescent="0.25">
      <c r="A638">
        <v>45141</v>
      </c>
      <c r="B638" s="1" t="s">
        <v>869</v>
      </c>
      <c r="C638" s="1" t="s">
        <v>25</v>
      </c>
      <c r="D638" s="1" t="s">
        <v>3389</v>
      </c>
      <c r="E638" s="1" t="s">
        <v>870</v>
      </c>
      <c r="F638">
        <v>4485</v>
      </c>
      <c r="I638" s="1" t="s">
        <v>0</v>
      </c>
      <c r="N638">
        <v>2023</v>
      </c>
      <c r="O638">
        <f>MONTH(VL[[#This Row],[Column1]])</f>
        <v>8</v>
      </c>
      <c r="P638" t="str">
        <f>IF(VL[[#This Row],[Account Name]]="Exchange Loss","Expense",VLOOKUP(VL[[#This Row],[Column3]],'Code'!B:D,2,FALSE))</f>
        <v>Expense</v>
      </c>
      <c r="Q638" t="str">
        <f>IF(AND(VL[[#This Row],[Column3]]="60040-00", VL[[#This Row],[Amount]]&gt;0),"Exchange Loss",VLOOKUP(VL[[#This Row],[Column3]],'Code'!B:D,3,FALSE))</f>
        <v>Sundry Expense</v>
      </c>
      <c r="R638" s="1">
        <f>VL[[#This Row],[Column6]]-VL[[#This Row],[Column7]]</f>
        <v>4485</v>
      </c>
      <c r="S638" s="1">
        <f>VLOOKUP(VL[[#This Row],[Column3]],'Code'!B:E,4,FALSE)</f>
        <v>0</v>
      </c>
    </row>
    <row r="639" spans="1:19" x14ac:dyDescent="0.25">
      <c r="A639">
        <v>45138</v>
      </c>
      <c r="B639" s="1" t="s">
        <v>871</v>
      </c>
      <c r="C639" s="1" t="s">
        <v>47</v>
      </c>
      <c r="D639" s="1" t="s">
        <v>204</v>
      </c>
      <c r="E639" s="1" t="s">
        <v>872</v>
      </c>
      <c r="G639">
        <v>222598.94</v>
      </c>
      <c r="I639" s="1" t="s">
        <v>0</v>
      </c>
      <c r="N639">
        <v>2023</v>
      </c>
      <c r="O639">
        <f>MONTH(VL[[#This Row],[Column1]])</f>
        <v>7</v>
      </c>
      <c r="P639" t="str">
        <f>IF(VL[[#This Row],[Account Name]]="Exchange Loss","Expense",VLOOKUP(VL[[#This Row],[Column3]],'Code'!B:D,2,FALSE))</f>
        <v>Income</v>
      </c>
      <c r="Q639" t="str">
        <f>IF(AND(VL[[#This Row],[Column3]]="60040-00", VL[[#This Row],[Amount]]&gt;0),"Exchange Loss",VLOOKUP(VL[[#This Row],[Column3]],'Code'!B:D,3,FALSE))</f>
        <v>Royalty Income</v>
      </c>
      <c r="R639" s="1">
        <f>VL[[#This Row],[Column6]]-VL[[#This Row],[Column7]]</f>
        <v>-222598.94</v>
      </c>
      <c r="S639" s="1">
        <f>VLOOKUP(VL[[#This Row],[Column3]],'Code'!B:E,4,FALSE)</f>
        <v>0</v>
      </c>
    </row>
    <row r="640" spans="1:19" x14ac:dyDescent="0.25">
      <c r="A640">
        <v>45138</v>
      </c>
      <c r="B640" s="1" t="s">
        <v>873</v>
      </c>
      <c r="C640" s="1" t="s">
        <v>47</v>
      </c>
      <c r="D640" s="1" t="s">
        <v>204</v>
      </c>
      <c r="E640" s="1" t="s">
        <v>874</v>
      </c>
      <c r="G640">
        <v>54613.25</v>
      </c>
      <c r="I640" s="1" t="s">
        <v>0</v>
      </c>
      <c r="N640">
        <v>2023</v>
      </c>
      <c r="O640">
        <f>MONTH(VL[[#This Row],[Column1]])</f>
        <v>7</v>
      </c>
      <c r="P640" t="str">
        <f>IF(VL[[#This Row],[Account Name]]="Exchange Loss","Expense",VLOOKUP(VL[[#This Row],[Column3]],'Code'!B:D,2,FALSE))</f>
        <v>Income</v>
      </c>
      <c r="Q640" t="str">
        <f>IF(AND(VL[[#This Row],[Column3]]="60040-00", VL[[#This Row],[Amount]]&gt;0),"Exchange Loss",VLOOKUP(VL[[#This Row],[Column3]],'Code'!B:D,3,FALSE))</f>
        <v>Royalty Income</v>
      </c>
      <c r="R640" s="1">
        <f>VL[[#This Row],[Column6]]-VL[[#This Row],[Column7]]</f>
        <v>-54613.25</v>
      </c>
      <c r="S640" s="1">
        <f>VLOOKUP(VL[[#This Row],[Column3]],'Code'!B:E,4,FALSE)</f>
        <v>0</v>
      </c>
    </row>
    <row r="641" spans="1:19" x14ac:dyDescent="0.25">
      <c r="A641">
        <v>45138</v>
      </c>
      <c r="B641" s="1" t="s">
        <v>875</v>
      </c>
      <c r="C641" s="1" t="s">
        <v>47</v>
      </c>
      <c r="D641" s="1" t="s">
        <v>204</v>
      </c>
      <c r="E641" s="1" t="s">
        <v>876</v>
      </c>
      <c r="G641">
        <v>121789.78</v>
      </c>
      <c r="I641" s="1" t="s">
        <v>0</v>
      </c>
      <c r="N641">
        <v>2023</v>
      </c>
      <c r="O641">
        <f>MONTH(VL[[#This Row],[Column1]])</f>
        <v>7</v>
      </c>
      <c r="P641" t="str">
        <f>IF(VL[[#This Row],[Account Name]]="Exchange Loss","Expense",VLOOKUP(VL[[#This Row],[Column3]],'Code'!B:D,2,FALSE))</f>
        <v>Income</v>
      </c>
      <c r="Q641" t="str">
        <f>IF(AND(VL[[#This Row],[Column3]]="60040-00", VL[[#This Row],[Amount]]&gt;0),"Exchange Loss",VLOOKUP(VL[[#This Row],[Column3]],'Code'!B:D,3,FALSE))</f>
        <v>Royalty Income</v>
      </c>
      <c r="R641" s="1">
        <f>VL[[#This Row],[Column6]]-VL[[#This Row],[Column7]]</f>
        <v>-121789.78</v>
      </c>
      <c r="S641" s="1">
        <f>VLOOKUP(VL[[#This Row],[Column3]],'Code'!B:E,4,FALSE)</f>
        <v>0</v>
      </c>
    </row>
    <row r="642" spans="1:19" x14ac:dyDescent="0.25">
      <c r="A642">
        <v>45138</v>
      </c>
      <c r="B642" s="1" t="s">
        <v>877</v>
      </c>
      <c r="C642" s="1" t="s">
        <v>47</v>
      </c>
      <c r="D642" s="1" t="s">
        <v>204</v>
      </c>
      <c r="E642" s="1" t="s">
        <v>878</v>
      </c>
      <c r="G642">
        <v>260285.14</v>
      </c>
      <c r="I642" s="1" t="s">
        <v>0</v>
      </c>
      <c r="N642">
        <v>2023</v>
      </c>
      <c r="O642">
        <f>MONTH(VL[[#This Row],[Column1]])</f>
        <v>7</v>
      </c>
      <c r="P642" t="str">
        <f>IF(VL[[#This Row],[Account Name]]="Exchange Loss","Expense",VLOOKUP(VL[[#This Row],[Column3]],'Code'!B:D,2,FALSE))</f>
        <v>Income</v>
      </c>
      <c r="Q642" t="str">
        <f>IF(AND(VL[[#This Row],[Column3]]="60040-00", VL[[#This Row],[Amount]]&gt;0),"Exchange Loss",VLOOKUP(VL[[#This Row],[Column3]],'Code'!B:D,3,FALSE))</f>
        <v>Royalty Income</v>
      </c>
      <c r="R642" s="1">
        <f>VL[[#This Row],[Column6]]-VL[[#This Row],[Column7]]</f>
        <v>-260285.14</v>
      </c>
      <c r="S642" s="1">
        <f>VLOOKUP(VL[[#This Row],[Column3]],'Code'!B:E,4,FALSE)</f>
        <v>0</v>
      </c>
    </row>
    <row r="643" spans="1:19" x14ac:dyDescent="0.25">
      <c r="A643">
        <v>45138</v>
      </c>
      <c r="B643" s="1" t="s">
        <v>879</v>
      </c>
      <c r="C643" s="1" t="s">
        <v>47</v>
      </c>
      <c r="D643" s="1" t="s">
        <v>204</v>
      </c>
      <c r="E643" s="1" t="s">
        <v>880</v>
      </c>
      <c r="G643">
        <v>195061.31</v>
      </c>
      <c r="I643" s="1" t="s">
        <v>0</v>
      </c>
      <c r="N643">
        <v>2023</v>
      </c>
      <c r="O643">
        <f>MONTH(VL[[#This Row],[Column1]])</f>
        <v>7</v>
      </c>
      <c r="P643" t="str">
        <f>IF(VL[[#This Row],[Account Name]]="Exchange Loss","Expense",VLOOKUP(VL[[#This Row],[Column3]],'Code'!B:D,2,FALSE))</f>
        <v>Income</v>
      </c>
      <c r="Q643" t="str">
        <f>IF(AND(VL[[#This Row],[Column3]]="60040-00", VL[[#This Row],[Amount]]&gt;0),"Exchange Loss",VLOOKUP(VL[[#This Row],[Column3]],'Code'!B:D,3,FALSE))</f>
        <v>Royalty Income</v>
      </c>
      <c r="R643" s="1">
        <f>VL[[#This Row],[Column6]]-VL[[#This Row],[Column7]]</f>
        <v>-195061.31</v>
      </c>
      <c r="S643" s="1">
        <f>VLOOKUP(VL[[#This Row],[Column3]],'Code'!B:E,4,FALSE)</f>
        <v>0</v>
      </c>
    </row>
    <row r="644" spans="1:19" x14ac:dyDescent="0.25">
      <c r="A644">
        <v>45138</v>
      </c>
      <c r="B644" s="1" t="s">
        <v>881</v>
      </c>
      <c r="C644" s="1" t="s">
        <v>18</v>
      </c>
      <c r="D644" s="1" t="s">
        <v>19</v>
      </c>
      <c r="E644" s="1" t="s">
        <v>882</v>
      </c>
      <c r="G644">
        <v>18937.72</v>
      </c>
      <c r="I644" s="1" t="s">
        <v>0</v>
      </c>
      <c r="N644">
        <v>2023</v>
      </c>
      <c r="O644">
        <f>MONTH(VL[[#This Row],[Column1]])</f>
        <v>7</v>
      </c>
      <c r="P644" t="str">
        <f>IF(VL[[#This Row],[Account Name]]="Exchange Loss","Expense",VLOOKUP(VL[[#This Row],[Column3]],'Code'!B:D,2,FALSE))</f>
        <v>Income</v>
      </c>
      <c r="Q644" t="str">
        <f>IF(AND(VL[[#This Row],[Column3]]="60040-00", VL[[#This Row],[Amount]]&gt;0),"Exchange Loss",VLOOKUP(VL[[#This Row],[Column3]],'Code'!B:D,3,FALSE))</f>
        <v>Royalty Income</v>
      </c>
      <c r="R644" s="1">
        <f>VL[[#This Row],[Column6]]-VL[[#This Row],[Column7]]</f>
        <v>-18937.72</v>
      </c>
      <c r="S644" s="1">
        <f>VLOOKUP(VL[[#This Row],[Column3]],'Code'!B:E,4,FALSE)</f>
        <v>0</v>
      </c>
    </row>
    <row r="645" spans="1:19" x14ac:dyDescent="0.25">
      <c r="A645">
        <v>45138</v>
      </c>
      <c r="B645" s="1" t="s">
        <v>883</v>
      </c>
      <c r="C645" s="1" t="s">
        <v>47</v>
      </c>
      <c r="D645" s="1" t="s">
        <v>204</v>
      </c>
      <c r="E645" s="1" t="s">
        <v>884</v>
      </c>
      <c r="G645">
        <v>21960.639999999999</v>
      </c>
      <c r="I645" s="1" t="s">
        <v>0</v>
      </c>
      <c r="N645">
        <v>2023</v>
      </c>
      <c r="O645">
        <f>MONTH(VL[[#This Row],[Column1]])</f>
        <v>7</v>
      </c>
      <c r="P645" t="str">
        <f>IF(VL[[#This Row],[Account Name]]="Exchange Loss","Expense",VLOOKUP(VL[[#This Row],[Column3]],'Code'!B:D,2,FALSE))</f>
        <v>Income</v>
      </c>
      <c r="Q645" t="str">
        <f>IF(AND(VL[[#This Row],[Column3]]="60040-00", VL[[#This Row],[Amount]]&gt;0),"Exchange Loss",VLOOKUP(VL[[#This Row],[Column3]],'Code'!B:D,3,FALSE))</f>
        <v>Royalty Income</v>
      </c>
      <c r="R645" s="1">
        <f>VL[[#This Row],[Column6]]-VL[[#This Row],[Column7]]</f>
        <v>-21960.639999999999</v>
      </c>
      <c r="S645" s="1">
        <f>VLOOKUP(VL[[#This Row],[Column3]],'Code'!B:E,4,FALSE)</f>
        <v>0</v>
      </c>
    </row>
    <row r="646" spans="1:19" x14ac:dyDescent="0.25">
      <c r="A646">
        <v>45138</v>
      </c>
      <c r="B646" s="1" t="s">
        <v>885</v>
      </c>
      <c r="C646" s="1" t="s">
        <v>47</v>
      </c>
      <c r="D646" s="1" t="s">
        <v>204</v>
      </c>
      <c r="E646" s="1" t="s">
        <v>886</v>
      </c>
      <c r="G646">
        <v>32496.73</v>
      </c>
      <c r="I646" s="1" t="s">
        <v>0</v>
      </c>
      <c r="N646">
        <v>2023</v>
      </c>
      <c r="O646">
        <f>MONTH(VL[[#This Row],[Column1]])</f>
        <v>7</v>
      </c>
      <c r="P646" t="str">
        <f>IF(VL[[#This Row],[Account Name]]="Exchange Loss","Expense",VLOOKUP(VL[[#This Row],[Column3]],'Code'!B:D,2,FALSE))</f>
        <v>Income</v>
      </c>
      <c r="Q646" t="str">
        <f>IF(AND(VL[[#This Row],[Column3]]="60040-00", VL[[#This Row],[Amount]]&gt;0),"Exchange Loss",VLOOKUP(VL[[#This Row],[Column3]],'Code'!B:D,3,FALSE))</f>
        <v>Royalty Income</v>
      </c>
      <c r="R646" s="1">
        <f>VL[[#This Row],[Column6]]-VL[[#This Row],[Column7]]</f>
        <v>-32496.73</v>
      </c>
      <c r="S646" s="1">
        <f>VLOOKUP(VL[[#This Row],[Column3]],'Code'!B:E,4,FALSE)</f>
        <v>0</v>
      </c>
    </row>
    <row r="647" spans="1:19" x14ac:dyDescent="0.25">
      <c r="A647">
        <v>45138</v>
      </c>
      <c r="B647" s="1" t="s">
        <v>887</v>
      </c>
      <c r="C647" s="1" t="s">
        <v>47</v>
      </c>
      <c r="D647" s="1" t="s">
        <v>204</v>
      </c>
      <c r="E647" s="1" t="s">
        <v>888</v>
      </c>
      <c r="G647">
        <v>14481.95</v>
      </c>
      <c r="I647" s="1" t="s">
        <v>0</v>
      </c>
      <c r="N647">
        <v>2023</v>
      </c>
      <c r="O647">
        <f>MONTH(VL[[#This Row],[Column1]])</f>
        <v>7</v>
      </c>
      <c r="P647" t="str">
        <f>IF(VL[[#This Row],[Account Name]]="Exchange Loss","Expense",VLOOKUP(VL[[#This Row],[Column3]],'Code'!B:D,2,FALSE))</f>
        <v>Income</v>
      </c>
      <c r="Q647" t="str">
        <f>IF(AND(VL[[#This Row],[Column3]]="60040-00", VL[[#This Row],[Amount]]&gt;0),"Exchange Loss",VLOOKUP(VL[[#This Row],[Column3]],'Code'!B:D,3,FALSE))</f>
        <v>Royalty Income</v>
      </c>
      <c r="R647" s="1">
        <f>VL[[#This Row],[Column6]]-VL[[#This Row],[Column7]]</f>
        <v>-14481.95</v>
      </c>
      <c r="S647" s="1">
        <f>VLOOKUP(VL[[#This Row],[Column3]],'Code'!B:E,4,FALSE)</f>
        <v>0</v>
      </c>
    </row>
    <row r="648" spans="1:19" x14ac:dyDescent="0.25">
      <c r="A648">
        <v>45138</v>
      </c>
      <c r="B648" s="1" t="s">
        <v>889</v>
      </c>
      <c r="C648" s="1" t="s">
        <v>47</v>
      </c>
      <c r="D648" s="1" t="s">
        <v>204</v>
      </c>
      <c r="E648" s="1" t="s">
        <v>890</v>
      </c>
      <c r="G648">
        <v>14012.44</v>
      </c>
      <c r="I648" s="1" t="s">
        <v>0</v>
      </c>
      <c r="N648">
        <v>2023</v>
      </c>
      <c r="O648">
        <f>MONTH(VL[[#This Row],[Column1]])</f>
        <v>7</v>
      </c>
      <c r="P648" t="str">
        <f>IF(VL[[#This Row],[Account Name]]="Exchange Loss","Expense",VLOOKUP(VL[[#This Row],[Column3]],'Code'!B:D,2,FALSE))</f>
        <v>Income</v>
      </c>
      <c r="Q648" t="str">
        <f>IF(AND(VL[[#This Row],[Column3]]="60040-00", VL[[#This Row],[Amount]]&gt;0),"Exchange Loss",VLOOKUP(VL[[#This Row],[Column3]],'Code'!B:D,3,FALSE))</f>
        <v>Royalty Income</v>
      </c>
      <c r="R648" s="1">
        <f>VL[[#This Row],[Column6]]-VL[[#This Row],[Column7]]</f>
        <v>-14012.44</v>
      </c>
      <c r="S648" s="1">
        <f>VLOOKUP(VL[[#This Row],[Column3]],'Code'!B:E,4,FALSE)</f>
        <v>0</v>
      </c>
    </row>
    <row r="649" spans="1:19" x14ac:dyDescent="0.25">
      <c r="A649">
        <v>45138</v>
      </c>
      <c r="B649" s="1" t="s">
        <v>891</v>
      </c>
      <c r="C649" s="1" t="s">
        <v>47</v>
      </c>
      <c r="D649" s="1" t="s">
        <v>204</v>
      </c>
      <c r="E649" s="1" t="s">
        <v>892</v>
      </c>
      <c r="G649">
        <v>65247.59</v>
      </c>
      <c r="I649" s="1" t="s">
        <v>0</v>
      </c>
      <c r="N649">
        <v>2023</v>
      </c>
      <c r="O649">
        <f>MONTH(VL[[#This Row],[Column1]])</f>
        <v>7</v>
      </c>
      <c r="P649" t="str">
        <f>IF(VL[[#This Row],[Account Name]]="Exchange Loss","Expense",VLOOKUP(VL[[#This Row],[Column3]],'Code'!B:D,2,FALSE))</f>
        <v>Income</v>
      </c>
      <c r="Q649" t="str">
        <f>IF(AND(VL[[#This Row],[Column3]]="60040-00", VL[[#This Row],[Amount]]&gt;0),"Exchange Loss",VLOOKUP(VL[[#This Row],[Column3]],'Code'!B:D,3,FALSE))</f>
        <v>Royalty Income</v>
      </c>
      <c r="R649" s="1">
        <f>VL[[#This Row],[Column6]]-VL[[#This Row],[Column7]]</f>
        <v>-65247.59</v>
      </c>
      <c r="S649" s="1">
        <f>VLOOKUP(VL[[#This Row],[Column3]],'Code'!B:E,4,FALSE)</f>
        <v>0</v>
      </c>
    </row>
    <row r="650" spans="1:19" x14ac:dyDescent="0.25">
      <c r="A650">
        <v>45138</v>
      </c>
      <c r="B650" s="1" t="s">
        <v>893</v>
      </c>
      <c r="C650" s="1" t="s">
        <v>18</v>
      </c>
      <c r="D650" s="1" t="s">
        <v>19</v>
      </c>
      <c r="E650" s="1" t="s">
        <v>894</v>
      </c>
      <c r="G650">
        <v>31444.22</v>
      </c>
      <c r="I650" s="1" t="s">
        <v>0</v>
      </c>
      <c r="N650">
        <v>2023</v>
      </c>
      <c r="O650">
        <f>MONTH(VL[[#This Row],[Column1]])</f>
        <v>7</v>
      </c>
      <c r="P650" t="str">
        <f>IF(VL[[#This Row],[Account Name]]="Exchange Loss","Expense",VLOOKUP(VL[[#This Row],[Column3]],'Code'!B:D,2,FALSE))</f>
        <v>Income</v>
      </c>
      <c r="Q650" t="str">
        <f>IF(AND(VL[[#This Row],[Column3]]="60040-00", VL[[#This Row],[Amount]]&gt;0),"Exchange Loss",VLOOKUP(VL[[#This Row],[Column3]],'Code'!B:D,3,FALSE))</f>
        <v>Royalty Income</v>
      </c>
      <c r="R650" s="1">
        <f>VL[[#This Row],[Column6]]-VL[[#This Row],[Column7]]</f>
        <v>-31444.22</v>
      </c>
      <c r="S650" s="1">
        <f>VLOOKUP(VL[[#This Row],[Column3]],'Code'!B:E,4,FALSE)</f>
        <v>0</v>
      </c>
    </row>
    <row r="651" spans="1:19" x14ac:dyDescent="0.25">
      <c r="A651">
        <v>45138</v>
      </c>
      <c r="B651" s="1" t="s">
        <v>895</v>
      </c>
      <c r="C651" s="1" t="s">
        <v>18</v>
      </c>
      <c r="D651" s="1" t="s">
        <v>19</v>
      </c>
      <c r="E651" s="1" t="s">
        <v>896</v>
      </c>
      <c r="G651">
        <v>9327.6</v>
      </c>
      <c r="I651" s="1" t="s">
        <v>0</v>
      </c>
      <c r="N651">
        <v>2023</v>
      </c>
      <c r="O651">
        <f>MONTH(VL[[#This Row],[Column1]])</f>
        <v>7</v>
      </c>
      <c r="P651" t="str">
        <f>IF(VL[[#This Row],[Account Name]]="Exchange Loss","Expense",VLOOKUP(VL[[#This Row],[Column3]],'Code'!B:D,2,FALSE))</f>
        <v>Income</v>
      </c>
      <c r="Q651" t="str">
        <f>IF(AND(VL[[#This Row],[Column3]]="60040-00", VL[[#This Row],[Amount]]&gt;0),"Exchange Loss",VLOOKUP(VL[[#This Row],[Column3]],'Code'!B:D,3,FALSE))</f>
        <v>Royalty Income</v>
      </c>
      <c r="R651" s="1">
        <f>VL[[#This Row],[Column6]]-VL[[#This Row],[Column7]]</f>
        <v>-9327.6</v>
      </c>
      <c r="S651" s="1">
        <f>VLOOKUP(VL[[#This Row],[Column3]],'Code'!B:E,4,FALSE)</f>
        <v>0</v>
      </c>
    </row>
    <row r="652" spans="1:19" x14ac:dyDescent="0.25">
      <c r="A652">
        <v>45138</v>
      </c>
      <c r="B652" s="1" t="s">
        <v>897</v>
      </c>
      <c r="C652" s="1" t="s">
        <v>47</v>
      </c>
      <c r="D652" s="1" t="s">
        <v>204</v>
      </c>
      <c r="E652" s="1" t="s">
        <v>898</v>
      </c>
      <c r="G652">
        <v>34304.04</v>
      </c>
      <c r="I652" s="1" t="s">
        <v>0</v>
      </c>
      <c r="N652">
        <v>2023</v>
      </c>
      <c r="O652">
        <f>MONTH(VL[[#This Row],[Column1]])</f>
        <v>7</v>
      </c>
      <c r="P652" t="str">
        <f>IF(VL[[#This Row],[Account Name]]="Exchange Loss","Expense",VLOOKUP(VL[[#This Row],[Column3]],'Code'!B:D,2,FALSE))</f>
        <v>Income</v>
      </c>
      <c r="Q652" t="str">
        <f>IF(AND(VL[[#This Row],[Column3]]="60040-00", VL[[#This Row],[Amount]]&gt;0),"Exchange Loss",VLOOKUP(VL[[#This Row],[Column3]],'Code'!B:D,3,FALSE))</f>
        <v>Royalty Income</v>
      </c>
      <c r="R652" s="1">
        <f>VL[[#This Row],[Column6]]-VL[[#This Row],[Column7]]</f>
        <v>-34304.04</v>
      </c>
      <c r="S652" s="1">
        <f>VLOOKUP(VL[[#This Row],[Column3]],'Code'!B:E,4,FALSE)</f>
        <v>0</v>
      </c>
    </row>
    <row r="653" spans="1:19" x14ac:dyDescent="0.25">
      <c r="A653">
        <v>45138</v>
      </c>
      <c r="B653" s="1" t="s">
        <v>899</v>
      </c>
      <c r="C653" s="1" t="s">
        <v>47</v>
      </c>
      <c r="D653" s="1" t="s">
        <v>204</v>
      </c>
      <c r="E653" s="1" t="s">
        <v>900</v>
      </c>
      <c r="G653">
        <v>28675.3</v>
      </c>
      <c r="I653" s="1" t="s">
        <v>0</v>
      </c>
      <c r="N653">
        <v>2023</v>
      </c>
      <c r="O653">
        <f>MONTH(VL[[#This Row],[Column1]])</f>
        <v>7</v>
      </c>
      <c r="P653" t="str">
        <f>IF(VL[[#This Row],[Account Name]]="Exchange Loss","Expense",VLOOKUP(VL[[#This Row],[Column3]],'Code'!B:D,2,FALSE))</f>
        <v>Income</v>
      </c>
      <c r="Q653" t="str">
        <f>IF(AND(VL[[#This Row],[Column3]]="60040-00", VL[[#This Row],[Amount]]&gt;0),"Exchange Loss",VLOOKUP(VL[[#This Row],[Column3]],'Code'!B:D,3,FALSE))</f>
        <v>Royalty Income</v>
      </c>
      <c r="R653" s="1">
        <f>VL[[#This Row],[Column6]]-VL[[#This Row],[Column7]]</f>
        <v>-28675.3</v>
      </c>
      <c r="S653" s="1">
        <f>VLOOKUP(VL[[#This Row],[Column3]],'Code'!B:E,4,FALSE)</f>
        <v>0</v>
      </c>
    </row>
    <row r="654" spans="1:19" x14ac:dyDescent="0.25">
      <c r="A654">
        <v>45138</v>
      </c>
      <c r="B654" s="1" t="s">
        <v>901</v>
      </c>
      <c r="C654" s="1" t="s">
        <v>47</v>
      </c>
      <c r="D654" s="1" t="s">
        <v>204</v>
      </c>
      <c r="E654" s="1" t="s">
        <v>902</v>
      </c>
      <c r="G654">
        <v>27216.25</v>
      </c>
      <c r="I654" s="1" t="s">
        <v>0</v>
      </c>
      <c r="N654">
        <v>2023</v>
      </c>
      <c r="O654">
        <f>MONTH(VL[[#This Row],[Column1]])</f>
        <v>7</v>
      </c>
      <c r="P654" t="str">
        <f>IF(VL[[#This Row],[Account Name]]="Exchange Loss","Expense",VLOOKUP(VL[[#This Row],[Column3]],'Code'!B:D,2,FALSE))</f>
        <v>Income</v>
      </c>
      <c r="Q654" t="str">
        <f>IF(AND(VL[[#This Row],[Column3]]="60040-00", VL[[#This Row],[Amount]]&gt;0),"Exchange Loss",VLOOKUP(VL[[#This Row],[Column3]],'Code'!B:D,3,FALSE))</f>
        <v>Royalty Income</v>
      </c>
      <c r="R654" s="1">
        <f>VL[[#This Row],[Column6]]-VL[[#This Row],[Column7]]</f>
        <v>-27216.25</v>
      </c>
      <c r="S654" s="1">
        <f>VLOOKUP(VL[[#This Row],[Column3]],'Code'!B:E,4,FALSE)</f>
        <v>0</v>
      </c>
    </row>
    <row r="655" spans="1:19" x14ac:dyDescent="0.25">
      <c r="A655">
        <v>45138</v>
      </c>
      <c r="B655" s="1" t="s">
        <v>903</v>
      </c>
      <c r="C655" s="1" t="s">
        <v>47</v>
      </c>
      <c r="D655" s="1" t="s">
        <v>204</v>
      </c>
      <c r="E655" s="1" t="s">
        <v>904</v>
      </c>
      <c r="G655">
        <v>22378.36</v>
      </c>
      <c r="I655" s="1" t="s">
        <v>0</v>
      </c>
      <c r="N655">
        <v>2023</v>
      </c>
      <c r="O655">
        <f>MONTH(VL[[#This Row],[Column1]])</f>
        <v>7</v>
      </c>
      <c r="P655" t="str">
        <f>IF(VL[[#This Row],[Account Name]]="Exchange Loss","Expense",VLOOKUP(VL[[#This Row],[Column3]],'Code'!B:D,2,FALSE))</f>
        <v>Income</v>
      </c>
      <c r="Q655" t="str">
        <f>IF(AND(VL[[#This Row],[Column3]]="60040-00", VL[[#This Row],[Amount]]&gt;0),"Exchange Loss",VLOOKUP(VL[[#This Row],[Column3]],'Code'!B:D,3,FALSE))</f>
        <v>Royalty Income</v>
      </c>
      <c r="R655" s="1">
        <f>VL[[#This Row],[Column6]]-VL[[#This Row],[Column7]]</f>
        <v>-22378.36</v>
      </c>
      <c r="S655" s="1">
        <f>VLOOKUP(VL[[#This Row],[Column3]],'Code'!B:E,4,FALSE)</f>
        <v>0</v>
      </c>
    </row>
    <row r="656" spans="1:19" x14ac:dyDescent="0.25">
      <c r="A656">
        <v>45138</v>
      </c>
      <c r="B656" s="1" t="s">
        <v>905</v>
      </c>
      <c r="C656" s="1" t="s">
        <v>47</v>
      </c>
      <c r="D656" s="1" t="s">
        <v>204</v>
      </c>
      <c r="E656" s="1" t="s">
        <v>906</v>
      </c>
      <c r="G656">
        <v>14955.36</v>
      </c>
      <c r="I656" s="1" t="s">
        <v>0</v>
      </c>
      <c r="N656">
        <v>2023</v>
      </c>
      <c r="O656">
        <f>MONTH(VL[[#This Row],[Column1]])</f>
        <v>7</v>
      </c>
      <c r="P656" t="str">
        <f>IF(VL[[#This Row],[Account Name]]="Exchange Loss","Expense",VLOOKUP(VL[[#This Row],[Column3]],'Code'!B:D,2,FALSE))</f>
        <v>Income</v>
      </c>
      <c r="Q656" t="str">
        <f>IF(AND(VL[[#This Row],[Column3]]="60040-00", VL[[#This Row],[Amount]]&gt;0),"Exchange Loss",VLOOKUP(VL[[#This Row],[Column3]],'Code'!B:D,3,FALSE))</f>
        <v>Royalty Income</v>
      </c>
      <c r="R656" s="1">
        <f>VL[[#This Row],[Column6]]-VL[[#This Row],[Column7]]</f>
        <v>-14955.36</v>
      </c>
      <c r="S656" s="1">
        <f>VLOOKUP(VL[[#This Row],[Column3]],'Code'!B:E,4,FALSE)</f>
        <v>0</v>
      </c>
    </row>
    <row r="657" spans="1:19" x14ac:dyDescent="0.25">
      <c r="A657">
        <v>45138</v>
      </c>
      <c r="B657" s="1" t="s">
        <v>907</v>
      </c>
      <c r="C657" s="1" t="s">
        <v>47</v>
      </c>
      <c r="D657" s="1" t="s">
        <v>204</v>
      </c>
      <c r="E657" s="1" t="s">
        <v>908</v>
      </c>
      <c r="G657">
        <v>2897.9</v>
      </c>
      <c r="I657" s="1" t="s">
        <v>0</v>
      </c>
      <c r="N657">
        <v>2023</v>
      </c>
      <c r="O657">
        <f>MONTH(VL[[#This Row],[Column1]])</f>
        <v>7</v>
      </c>
      <c r="P657" t="str">
        <f>IF(VL[[#This Row],[Account Name]]="Exchange Loss","Expense",VLOOKUP(VL[[#This Row],[Column3]],'Code'!B:D,2,FALSE))</f>
        <v>Income</v>
      </c>
      <c r="Q657" t="str">
        <f>IF(AND(VL[[#This Row],[Column3]]="60040-00", VL[[#This Row],[Amount]]&gt;0),"Exchange Loss",VLOOKUP(VL[[#This Row],[Column3]],'Code'!B:D,3,FALSE))</f>
        <v>Royalty Income</v>
      </c>
      <c r="R657" s="1">
        <f>VL[[#This Row],[Column6]]-VL[[#This Row],[Column7]]</f>
        <v>-2897.9</v>
      </c>
      <c r="S657" s="1">
        <f>VLOOKUP(VL[[#This Row],[Column3]],'Code'!B:E,4,FALSE)</f>
        <v>0</v>
      </c>
    </row>
    <row r="658" spans="1:19" x14ac:dyDescent="0.25">
      <c r="A658">
        <v>45138</v>
      </c>
      <c r="B658" s="1" t="s">
        <v>909</v>
      </c>
      <c r="C658" s="1" t="s">
        <v>47</v>
      </c>
      <c r="D658" s="1" t="s">
        <v>204</v>
      </c>
      <c r="E658" s="1" t="s">
        <v>910</v>
      </c>
      <c r="G658">
        <v>15484.06</v>
      </c>
      <c r="I658" s="1" t="s">
        <v>0</v>
      </c>
      <c r="N658">
        <v>2023</v>
      </c>
      <c r="O658">
        <f>MONTH(VL[[#This Row],[Column1]])</f>
        <v>7</v>
      </c>
      <c r="P658" t="str">
        <f>IF(VL[[#This Row],[Account Name]]="Exchange Loss","Expense",VLOOKUP(VL[[#This Row],[Column3]],'Code'!B:D,2,FALSE))</f>
        <v>Income</v>
      </c>
      <c r="Q658" t="str">
        <f>IF(AND(VL[[#This Row],[Column3]]="60040-00", VL[[#This Row],[Amount]]&gt;0),"Exchange Loss",VLOOKUP(VL[[#This Row],[Column3]],'Code'!B:D,3,FALSE))</f>
        <v>Royalty Income</v>
      </c>
      <c r="R658" s="1">
        <f>VL[[#This Row],[Column6]]-VL[[#This Row],[Column7]]</f>
        <v>-15484.06</v>
      </c>
      <c r="S658" s="1">
        <f>VLOOKUP(VL[[#This Row],[Column3]],'Code'!B:E,4,FALSE)</f>
        <v>0</v>
      </c>
    </row>
    <row r="659" spans="1:19" x14ac:dyDescent="0.25">
      <c r="A659">
        <v>45138</v>
      </c>
      <c r="B659" s="1" t="s">
        <v>911</v>
      </c>
      <c r="C659" s="1" t="s">
        <v>47</v>
      </c>
      <c r="D659" s="1" t="s">
        <v>204</v>
      </c>
      <c r="E659" s="1" t="s">
        <v>912</v>
      </c>
      <c r="G659">
        <v>40826.29</v>
      </c>
      <c r="I659" s="1" t="s">
        <v>0</v>
      </c>
      <c r="N659">
        <v>2023</v>
      </c>
      <c r="O659">
        <f>MONTH(VL[[#This Row],[Column1]])</f>
        <v>7</v>
      </c>
      <c r="P659" t="str">
        <f>IF(VL[[#This Row],[Account Name]]="Exchange Loss","Expense",VLOOKUP(VL[[#This Row],[Column3]],'Code'!B:D,2,FALSE))</f>
        <v>Income</v>
      </c>
      <c r="Q659" t="str">
        <f>IF(AND(VL[[#This Row],[Column3]]="60040-00", VL[[#This Row],[Amount]]&gt;0),"Exchange Loss",VLOOKUP(VL[[#This Row],[Column3]],'Code'!B:D,3,FALSE))</f>
        <v>Royalty Income</v>
      </c>
      <c r="R659" s="1">
        <f>VL[[#This Row],[Column6]]-VL[[#This Row],[Column7]]</f>
        <v>-40826.29</v>
      </c>
      <c r="S659" s="1">
        <f>VLOOKUP(VL[[#This Row],[Column3]],'Code'!B:E,4,FALSE)</f>
        <v>0</v>
      </c>
    </row>
    <row r="660" spans="1:19" x14ac:dyDescent="0.25">
      <c r="A660">
        <v>45138</v>
      </c>
      <c r="B660" s="1" t="s">
        <v>913</v>
      </c>
      <c r="C660" s="1" t="s">
        <v>47</v>
      </c>
      <c r="D660" s="1" t="s">
        <v>204</v>
      </c>
      <c r="E660" s="1" t="s">
        <v>914</v>
      </c>
      <c r="G660">
        <v>58999.48</v>
      </c>
      <c r="I660" s="1" t="s">
        <v>0</v>
      </c>
      <c r="N660">
        <v>2023</v>
      </c>
      <c r="O660">
        <f>MONTH(VL[[#This Row],[Column1]])</f>
        <v>7</v>
      </c>
      <c r="P660" t="str">
        <f>IF(VL[[#This Row],[Account Name]]="Exchange Loss","Expense",VLOOKUP(VL[[#This Row],[Column3]],'Code'!B:D,2,FALSE))</f>
        <v>Income</v>
      </c>
      <c r="Q660" t="str">
        <f>IF(AND(VL[[#This Row],[Column3]]="60040-00", VL[[#This Row],[Amount]]&gt;0),"Exchange Loss",VLOOKUP(VL[[#This Row],[Column3]],'Code'!B:D,3,FALSE))</f>
        <v>Royalty Income</v>
      </c>
      <c r="R660" s="1">
        <f>VL[[#This Row],[Column6]]-VL[[#This Row],[Column7]]</f>
        <v>-58999.48</v>
      </c>
      <c r="S660" s="1">
        <f>VLOOKUP(VL[[#This Row],[Column3]],'Code'!B:E,4,FALSE)</f>
        <v>0</v>
      </c>
    </row>
    <row r="661" spans="1:19" x14ac:dyDescent="0.25">
      <c r="A661">
        <v>45138</v>
      </c>
      <c r="B661" s="1" t="s">
        <v>915</v>
      </c>
      <c r="C661" s="1" t="s">
        <v>47</v>
      </c>
      <c r="D661" s="1" t="s">
        <v>204</v>
      </c>
      <c r="E661" s="1" t="s">
        <v>916</v>
      </c>
      <c r="G661">
        <v>147699.48000000001</v>
      </c>
      <c r="I661" s="1" t="s">
        <v>0</v>
      </c>
      <c r="N661">
        <v>2023</v>
      </c>
      <c r="O661">
        <f>MONTH(VL[[#This Row],[Column1]])</f>
        <v>7</v>
      </c>
      <c r="P661" t="str">
        <f>IF(VL[[#This Row],[Account Name]]="Exchange Loss","Expense",VLOOKUP(VL[[#This Row],[Column3]],'Code'!B:D,2,FALSE))</f>
        <v>Income</v>
      </c>
      <c r="Q661" t="str">
        <f>IF(AND(VL[[#This Row],[Column3]]="60040-00", VL[[#This Row],[Amount]]&gt;0),"Exchange Loss",VLOOKUP(VL[[#This Row],[Column3]],'Code'!B:D,3,FALSE))</f>
        <v>Royalty Income</v>
      </c>
      <c r="R661" s="1">
        <f>VL[[#This Row],[Column6]]-VL[[#This Row],[Column7]]</f>
        <v>-147699.48000000001</v>
      </c>
      <c r="S661" s="1">
        <f>VLOOKUP(VL[[#This Row],[Column3]],'Code'!B:E,4,FALSE)</f>
        <v>0</v>
      </c>
    </row>
    <row r="662" spans="1:19" x14ac:dyDescent="0.25">
      <c r="A662">
        <v>45138</v>
      </c>
      <c r="B662" s="1" t="s">
        <v>917</v>
      </c>
      <c r="C662" s="1" t="s">
        <v>47</v>
      </c>
      <c r="D662" s="1" t="s">
        <v>204</v>
      </c>
      <c r="E662" s="1" t="s">
        <v>918</v>
      </c>
      <c r="G662">
        <v>371800.06</v>
      </c>
      <c r="I662" s="1" t="s">
        <v>0</v>
      </c>
      <c r="N662">
        <v>2023</v>
      </c>
      <c r="O662">
        <f>MONTH(VL[[#This Row],[Column1]])</f>
        <v>7</v>
      </c>
      <c r="P662" t="str">
        <f>IF(VL[[#This Row],[Account Name]]="Exchange Loss","Expense",VLOOKUP(VL[[#This Row],[Column3]],'Code'!B:D,2,FALSE))</f>
        <v>Income</v>
      </c>
      <c r="Q662" t="str">
        <f>IF(AND(VL[[#This Row],[Column3]]="60040-00", VL[[#This Row],[Amount]]&gt;0),"Exchange Loss",VLOOKUP(VL[[#This Row],[Column3]],'Code'!B:D,3,FALSE))</f>
        <v>Royalty Income</v>
      </c>
      <c r="R662" s="1">
        <f>VL[[#This Row],[Column6]]-VL[[#This Row],[Column7]]</f>
        <v>-371800.06</v>
      </c>
      <c r="S662" s="1">
        <f>VLOOKUP(VL[[#This Row],[Column3]],'Code'!B:E,4,FALSE)</f>
        <v>0</v>
      </c>
    </row>
    <row r="663" spans="1:19" x14ac:dyDescent="0.25">
      <c r="A663">
        <v>45138</v>
      </c>
      <c r="B663" s="1" t="s">
        <v>919</v>
      </c>
      <c r="C663" s="1" t="s">
        <v>9</v>
      </c>
      <c r="D663" s="1" t="s">
        <v>10</v>
      </c>
      <c r="E663" s="1" t="s">
        <v>920</v>
      </c>
      <c r="F663">
        <v>7152</v>
      </c>
      <c r="I663" s="1" t="s">
        <v>0</v>
      </c>
      <c r="N663">
        <v>2023</v>
      </c>
      <c r="O663">
        <f>MONTH(VL[[#This Row],[Column1]])</f>
        <v>7</v>
      </c>
      <c r="P663" t="str">
        <f>IF(VL[[#This Row],[Account Name]]="Exchange Loss","Expense",VLOOKUP(VL[[#This Row],[Column3]],'Code'!B:D,2,FALSE))</f>
        <v>Expense</v>
      </c>
      <c r="Q663" t="str">
        <f>IF(AND(VL[[#This Row],[Column3]]="60040-00", VL[[#This Row],[Amount]]&gt;0),"Exchange Loss",VLOOKUP(VL[[#This Row],[Column3]],'Code'!B:D,3,FALSE))</f>
        <v>Entertainment</v>
      </c>
      <c r="R663" s="1">
        <f>VL[[#This Row],[Column6]]-VL[[#This Row],[Column7]]</f>
        <v>7152</v>
      </c>
      <c r="S663" s="1">
        <f>VLOOKUP(VL[[#This Row],[Column3]],'Code'!B:E,4,FALSE)</f>
        <v>0</v>
      </c>
    </row>
    <row r="664" spans="1:19" x14ac:dyDescent="0.25">
      <c r="A664">
        <v>45148</v>
      </c>
      <c r="B664" s="1" t="s">
        <v>921</v>
      </c>
      <c r="C664" s="1" t="s">
        <v>11</v>
      </c>
      <c r="D664" s="1" t="s">
        <v>3393</v>
      </c>
      <c r="E664" s="1" t="s">
        <v>922</v>
      </c>
      <c r="F664">
        <v>11174.58</v>
      </c>
      <c r="I664" s="1" t="s">
        <v>0</v>
      </c>
      <c r="N664">
        <v>2023</v>
      </c>
      <c r="O664">
        <f>MONTH(VL[[#This Row],[Column1]])</f>
        <v>8</v>
      </c>
      <c r="P664" t="str">
        <f>IF(VL[[#This Row],[Account Name]]="Exchange Loss","Expense",VLOOKUP(VL[[#This Row],[Column3]],'Code'!B:D,2,FALSE))</f>
        <v>Expense</v>
      </c>
      <c r="Q664" t="str">
        <f>IF(AND(VL[[#This Row],[Column3]]="60040-00", VL[[#This Row],[Amount]]&gt;0),"Exchange Loss",VLOOKUP(VL[[#This Row],[Column3]],'Code'!B:D,3,FALSE))</f>
        <v>Travelling Fee</v>
      </c>
      <c r="R664" s="1">
        <f>VL[[#This Row],[Column6]]-VL[[#This Row],[Column7]]</f>
        <v>11174.58</v>
      </c>
      <c r="S664" s="1">
        <f>VLOOKUP(VL[[#This Row],[Column3]],'Code'!B:E,4,FALSE)</f>
        <v>0</v>
      </c>
    </row>
    <row r="665" spans="1:19" x14ac:dyDescent="0.25">
      <c r="A665">
        <v>45148</v>
      </c>
      <c r="B665" s="1" t="s">
        <v>923</v>
      </c>
      <c r="C665" s="1" t="s">
        <v>26</v>
      </c>
      <c r="D665" s="1" t="s">
        <v>27</v>
      </c>
      <c r="E665" s="1" t="s">
        <v>924</v>
      </c>
      <c r="F665">
        <v>13480</v>
      </c>
      <c r="I665" s="1" t="s">
        <v>0</v>
      </c>
      <c r="N665">
        <v>2023</v>
      </c>
      <c r="O665">
        <f>MONTH(VL[[#This Row],[Column1]])</f>
        <v>8</v>
      </c>
      <c r="P665" t="str">
        <f>IF(VL[[#This Row],[Account Name]]="Exchange Loss","Expense",VLOOKUP(VL[[#This Row],[Column3]],'Code'!B:D,2,FALSE))</f>
        <v>Expense</v>
      </c>
      <c r="Q665" t="str">
        <f>IF(AND(VL[[#This Row],[Column3]]="60040-00", VL[[#This Row],[Amount]]&gt;0),"Exchange Loss",VLOOKUP(VL[[#This Row],[Column3]],'Code'!B:D,3,FALSE))</f>
        <v>Sundry Expense</v>
      </c>
      <c r="R665" s="1">
        <f>VL[[#This Row],[Column6]]-VL[[#This Row],[Column7]]</f>
        <v>13480</v>
      </c>
      <c r="S665" s="1">
        <f>VLOOKUP(VL[[#This Row],[Column3]],'Code'!B:E,4,FALSE)</f>
        <v>0</v>
      </c>
    </row>
    <row r="666" spans="1:19" x14ac:dyDescent="0.25">
      <c r="A666">
        <v>45139</v>
      </c>
      <c r="B666" s="1" t="s">
        <v>925</v>
      </c>
      <c r="C666" s="1" t="s">
        <v>5</v>
      </c>
      <c r="D666" s="1" t="s">
        <v>3385</v>
      </c>
      <c r="E666" s="1" t="s">
        <v>3555</v>
      </c>
      <c r="F666">
        <v>50.26</v>
      </c>
      <c r="I666" s="1" t="s">
        <v>0</v>
      </c>
      <c r="N666">
        <v>2023</v>
      </c>
      <c r="O666">
        <f>MONTH(VL[[#This Row],[Column1]])</f>
        <v>8</v>
      </c>
      <c r="P666" t="str">
        <f>IF(VL[[#This Row],[Account Name]]="Exchange Loss","Expense",VLOOKUP(VL[[#This Row],[Column3]],'Code'!B:D,2,FALSE))</f>
        <v>Expense</v>
      </c>
      <c r="Q666" t="str">
        <f>IF(AND(VL[[#This Row],[Column3]]="60040-00", VL[[#This Row],[Amount]]&gt;0),"Exchange Loss",VLOOKUP(VL[[#This Row],[Column3]],'Code'!B:D,3,FALSE))</f>
        <v>Bank Charge</v>
      </c>
      <c r="R666" s="1">
        <f>VL[[#This Row],[Column6]]-VL[[#This Row],[Column7]]</f>
        <v>50.26</v>
      </c>
      <c r="S666" s="1">
        <f>VLOOKUP(VL[[#This Row],[Column3]],'Code'!B:E,4,FALSE)</f>
        <v>0</v>
      </c>
    </row>
    <row r="667" spans="1:19" x14ac:dyDescent="0.25">
      <c r="A667">
        <v>45139</v>
      </c>
      <c r="B667" s="1" t="s">
        <v>925</v>
      </c>
      <c r="C667" s="1" t="s">
        <v>46</v>
      </c>
      <c r="D667" s="1" t="s">
        <v>148</v>
      </c>
      <c r="E667" s="1" t="s">
        <v>926</v>
      </c>
      <c r="F667">
        <v>5805.42</v>
      </c>
      <c r="I667" s="1" t="s">
        <v>0</v>
      </c>
      <c r="N667">
        <v>2023</v>
      </c>
      <c r="O667">
        <f>MONTH(VL[[#This Row],[Column1]])</f>
        <v>8</v>
      </c>
      <c r="P667" t="str">
        <f>IF(VL[[#This Row],[Account Name]]="Exchange Loss","Expense",VLOOKUP(VL[[#This Row],[Column3]],'Code'!B:D,2,FALSE))</f>
        <v>Expense</v>
      </c>
      <c r="Q667" t="str">
        <f>IF(AND(VL[[#This Row],[Column3]]="60040-00", VL[[#This Row],[Amount]]&gt;0),"Exchange Loss",VLOOKUP(VL[[#This Row],[Column3]],'Code'!B:D,3,FALSE))</f>
        <v>Tax Expense</v>
      </c>
      <c r="R667" s="1">
        <f>VL[[#This Row],[Column6]]-VL[[#This Row],[Column7]]</f>
        <v>5805.42</v>
      </c>
      <c r="S667" s="1" t="str">
        <f>VLOOKUP(VL[[#This Row],[Column3]],'Code'!B:E,4,FALSE)</f>
        <v>Out</v>
      </c>
    </row>
    <row r="668" spans="1:19" x14ac:dyDescent="0.25">
      <c r="A668">
        <v>45139</v>
      </c>
      <c r="B668" s="1" t="s">
        <v>925</v>
      </c>
      <c r="C668" s="1" t="s">
        <v>6</v>
      </c>
      <c r="D668" s="1" t="s">
        <v>3383</v>
      </c>
      <c r="E668" s="1" t="s">
        <v>3556</v>
      </c>
      <c r="G668">
        <v>0.01</v>
      </c>
      <c r="I668" s="1" t="s">
        <v>0</v>
      </c>
      <c r="N668">
        <v>2023</v>
      </c>
      <c r="O668">
        <f>MONTH(VL[[#This Row],[Column1]])</f>
        <v>8</v>
      </c>
      <c r="P668" t="str">
        <f>IF(VL[[#This Row],[Account Name]]="Exchange Loss","Expense",VLOOKUP(VL[[#This Row],[Column3]],'Code'!B:D,2,FALSE))</f>
        <v>Income</v>
      </c>
      <c r="Q668" t="str">
        <f>IF(AND(VL[[#This Row],[Column3]]="60040-00", VL[[#This Row],[Amount]]&gt;0),"Exchange Loss",VLOOKUP(VL[[#This Row],[Column3]],'Code'!B:D,3,FALSE))</f>
        <v>Exchange Gain</v>
      </c>
      <c r="R668" s="1">
        <f>VL[[#This Row],[Column6]]-VL[[#This Row],[Column7]]</f>
        <v>-0.01</v>
      </c>
      <c r="S668" s="1" t="str">
        <f>VLOOKUP(VL[[#This Row],[Column3]],'Code'!B:E,4,FALSE)</f>
        <v>Out</v>
      </c>
    </row>
    <row r="669" spans="1:19" x14ac:dyDescent="0.25">
      <c r="A669">
        <v>45149</v>
      </c>
      <c r="B669" s="1" t="s">
        <v>927</v>
      </c>
      <c r="C669" s="1" t="s">
        <v>5</v>
      </c>
      <c r="D669" s="1" t="s">
        <v>3385</v>
      </c>
      <c r="E669" s="1" t="s">
        <v>928</v>
      </c>
      <c r="F669">
        <v>291.26</v>
      </c>
      <c r="I669" s="1" t="s">
        <v>0</v>
      </c>
      <c r="N669">
        <v>2023</v>
      </c>
      <c r="O669">
        <f>MONTH(VL[[#This Row],[Column1]])</f>
        <v>8</v>
      </c>
      <c r="P669" t="str">
        <f>IF(VL[[#This Row],[Account Name]]="Exchange Loss","Expense",VLOOKUP(VL[[#This Row],[Column3]],'Code'!B:D,2,FALSE))</f>
        <v>Expense</v>
      </c>
      <c r="Q669" t="str">
        <f>IF(AND(VL[[#This Row],[Column3]]="60040-00", VL[[#This Row],[Amount]]&gt;0),"Exchange Loss",VLOOKUP(VL[[#This Row],[Column3]],'Code'!B:D,3,FALSE))</f>
        <v>Bank Charge</v>
      </c>
      <c r="R669" s="1">
        <f>VL[[#This Row],[Column6]]-VL[[#This Row],[Column7]]</f>
        <v>291.26</v>
      </c>
      <c r="S669" s="1">
        <f>VLOOKUP(VL[[#This Row],[Column3]],'Code'!B:E,4,FALSE)</f>
        <v>0</v>
      </c>
    </row>
    <row r="670" spans="1:19" x14ac:dyDescent="0.25">
      <c r="A670">
        <v>45154</v>
      </c>
      <c r="B670" s="1" t="s">
        <v>929</v>
      </c>
      <c r="C670" s="1" t="s">
        <v>5</v>
      </c>
      <c r="D670" s="1" t="s">
        <v>3385</v>
      </c>
      <c r="E670" s="1" t="s">
        <v>3557</v>
      </c>
      <c r="F670">
        <v>65.510000000000005</v>
      </c>
      <c r="I670" s="1" t="s">
        <v>0</v>
      </c>
      <c r="N670">
        <v>2023</v>
      </c>
      <c r="O670">
        <f>MONTH(VL[[#This Row],[Column1]])</f>
        <v>8</v>
      </c>
      <c r="P670" t="str">
        <f>IF(VL[[#This Row],[Account Name]]="Exchange Loss","Expense",VLOOKUP(VL[[#This Row],[Column3]],'Code'!B:D,2,FALSE))</f>
        <v>Expense</v>
      </c>
      <c r="Q670" t="str">
        <f>IF(AND(VL[[#This Row],[Column3]]="60040-00", VL[[#This Row],[Amount]]&gt;0),"Exchange Loss",VLOOKUP(VL[[#This Row],[Column3]],'Code'!B:D,3,FALSE))</f>
        <v>Bank Charge</v>
      </c>
      <c r="R670" s="1">
        <f>VL[[#This Row],[Column6]]-VL[[#This Row],[Column7]]</f>
        <v>65.510000000000005</v>
      </c>
      <c r="S670" s="1">
        <f>VLOOKUP(VL[[#This Row],[Column3]],'Code'!B:E,4,FALSE)</f>
        <v>0</v>
      </c>
    </row>
    <row r="671" spans="1:19" x14ac:dyDescent="0.25">
      <c r="A671">
        <v>45154</v>
      </c>
      <c r="B671" s="1" t="s">
        <v>929</v>
      </c>
      <c r="C671" s="1" t="s">
        <v>4</v>
      </c>
      <c r="D671" s="1" t="s">
        <v>3381</v>
      </c>
      <c r="E671" s="1" t="s">
        <v>3558</v>
      </c>
      <c r="F671">
        <v>865.71</v>
      </c>
      <c r="I671" s="1" t="s">
        <v>0</v>
      </c>
      <c r="N671">
        <v>2023</v>
      </c>
      <c r="O671">
        <f>MONTH(VL[[#This Row],[Column1]])</f>
        <v>8</v>
      </c>
      <c r="P671" t="str">
        <f>IF(VL[[#This Row],[Account Name]]="Exchange Loss","Expense",VLOOKUP(VL[[#This Row],[Column3]],'Code'!B:D,2,FALSE))</f>
        <v>Expense</v>
      </c>
      <c r="Q671" t="str">
        <f>IF(AND(VL[[#This Row],[Column3]]="60040-00", VL[[#This Row],[Amount]]&gt;0),"Exchange Loss",VLOOKUP(VL[[#This Row],[Column3]],'Code'!B:D,3,FALSE))</f>
        <v>Tax Expense</v>
      </c>
      <c r="R671" s="1">
        <f>VL[[#This Row],[Column6]]-VL[[#This Row],[Column7]]</f>
        <v>865.71</v>
      </c>
      <c r="S671" s="1" t="str">
        <f>VLOOKUP(VL[[#This Row],[Column3]],'Code'!B:E,4,FALSE)</f>
        <v>Out</v>
      </c>
    </row>
    <row r="672" spans="1:19" x14ac:dyDescent="0.25">
      <c r="A672">
        <v>45154</v>
      </c>
      <c r="B672" s="1" t="s">
        <v>929</v>
      </c>
      <c r="C672" s="1" t="s">
        <v>6</v>
      </c>
      <c r="D672" s="1" t="s">
        <v>3383</v>
      </c>
      <c r="E672" s="1" t="s">
        <v>3559</v>
      </c>
      <c r="G672">
        <v>0.01</v>
      </c>
      <c r="I672" s="1" t="s">
        <v>0</v>
      </c>
      <c r="N672">
        <v>2023</v>
      </c>
      <c r="O672">
        <f>MONTH(VL[[#This Row],[Column1]])</f>
        <v>8</v>
      </c>
      <c r="P672" t="str">
        <f>IF(VL[[#This Row],[Account Name]]="Exchange Loss","Expense",VLOOKUP(VL[[#This Row],[Column3]],'Code'!B:D,2,FALSE))</f>
        <v>Income</v>
      </c>
      <c r="Q672" t="str">
        <f>IF(AND(VL[[#This Row],[Column3]]="60040-00", VL[[#This Row],[Amount]]&gt;0),"Exchange Loss",VLOOKUP(VL[[#This Row],[Column3]],'Code'!B:D,3,FALSE))</f>
        <v>Exchange Gain</v>
      </c>
      <c r="R672" s="1">
        <f>VL[[#This Row],[Column6]]-VL[[#This Row],[Column7]]</f>
        <v>-0.01</v>
      </c>
      <c r="S672" s="1" t="str">
        <f>VLOOKUP(VL[[#This Row],[Column3]],'Code'!B:E,4,FALSE)</f>
        <v>Out</v>
      </c>
    </row>
    <row r="673" spans="1:19" x14ac:dyDescent="0.25">
      <c r="A673">
        <v>45155</v>
      </c>
      <c r="B673" s="1" t="s">
        <v>930</v>
      </c>
      <c r="C673" s="1" t="s">
        <v>5</v>
      </c>
      <c r="D673" s="1" t="s">
        <v>3385</v>
      </c>
      <c r="E673" s="1" t="s">
        <v>3560</v>
      </c>
      <c r="F673">
        <v>101.51</v>
      </c>
      <c r="I673" s="1" t="s">
        <v>0</v>
      </c>
      <c r="N673">
        <v>2023</v>
      </c>
      <c r="O673">
        <f>MONTH(VL[[#This Row],[Column1]])</f>
        <v>8</v>
      </c>
      <c r="P673" t="str">
        <f>IF(VL[[#This Row],[Account Name]]="Exchange Loss","Expense",VLOOKUP(VL[[#This Row],[Column3]],'Code'!B:D,2,FALSE))</f>
        <v>Expense</v>
      </c>
      <c r="Q673" t="str">
        <f>IF(AND(VL[[#This Row],[Column3]]="60040-00", VL[[#This Row],[Amount]]&gt;0),"Exchange Loss",VLOOKUP(VL[[#This Row],[Column3]],'Code'!B:D,3,FALSE))</f>
        <v>Bank Charge</v>
      </c>
      <c r="R673" s="1">
        <f>VL[[#This Row],[Column6]]-VL[[#This Row],[Column7]]</f>
        <v>101.51</v>
      </c>
      <c r="S673" s="1">
        <f>VLOOKUP(VL[[#This Row],[Column3]],'Code'!B:E,4,FALSE)</f>
        <v>0</v>
      </c>
    </row>
    <row r="674" spans="1:19" x14ac:dyDescent="0.25">
      <c r="A674">
        <v>45155</v>
      </c>
      <c r="B674" s="1" t="s">
        <v>930</v>
      </c>
      <c r="C674" s="1" t="s">
        <v>46</v>
      </c>
      <c r="D674" s="1" t="s">
        <v>148</v>
      </c>
      <c r="E674" s="1" t="s">
        <v>931</v>
      </c>
      <c r="F674">
        <v>6045.88</v>
      </c>
      <c r="I674" s="1" t="s">
        <v>0</v>
      </c>
      <c r="N674">
        <v>2023</v>
      </c>
      <c r="O674">
        <f>MONTH(VL[[#This Row],[Column1]])</f>
        <v>8</v>
      </c>
      <c r="P674" t="str">
        <f>IF(VL[[#This Row],[Account Name]]="Exchange Loss","Expense",VLOOKUP(VL[[#This Row],[Column3]],'Code'!B:D,2,FALSE))</f>
        <v>Expense</v>
      </c>
      <c r="Q674" t="str">
        <f>IF(AND(VL[[#This Row],[Column3]]="60040-00", VL[[#This Row],[Amount]]&gt;0),"Exchange Loss",VLOOKUP(VL[[#This Row],[Column3]],'Code'!B:D,3,FALSE))</f>
        <v>Tax Expense</v>
      </c>
      <c r="R674" s="1">
        <f>VL[[#This Row],[Column6]]-VL[[#This Row],[Column7]]</f>
        <v>6045.88</v>
      </c>
      <c r="S674" s="1" t="str">
        <f>VLOOKUP(VL[[#This Row],[Column3]],'Code'!B:E,4,FALSE)</f>
        <v>Out</v>
      </c>
    </row>
    <row r="675" spans="1:19" x14ac:dyDescent="0.25">
      <c r="A675">
        <v>45155</v>
      </c>
      <c r="B675" s="1" t="s">
        <v>930</v>
      </c>
      <c r="C675" s="1" t="s">
        <v>6</v>
      </c>
      <c r="D675" s="1" t="s">
        <v>3383</v>
      </c>
      <c r="E675" s="1" t="s">
        <v>3561</v>
      </c>
      <c r="G675">
        <v>0.01</v>
      </c>
      <c r="I675" s="1" t="s">
        <v>0</v>
      </c>
      <c r="N675">
        <v>2023</v>
      </c>
      <c r="O675">
        <f>MONTH(VL[[#This Row],[Column1]])</f>
        <v>8</v>
      </c>
      <c r="P675" t="str">
        <f>IF(VL[[#This Row],[Account Name]]="Exchange Loss","Expense",VLOOKUP(VL[[#This Row],[Column3]],'Code'!B:D,2,FALSE))</f>
        <v>Income</v>
      </c>
      <c r="Q675" t="str">
        <f>IF(AND(VL[[#This Row],[Column3]]="60040-00", VL[[#This Row],[Amount]]&gt;0),"Exchange Loss",VLOOKUP(VL[[#This Row],[Column3]],'Code'!B:D,3,FALSE))</f>
        <v>Exchange Gain</v>
      </c>
      <c r="R675" s="1">
        <f>VL[[#This Row],[Column6]]-VL[[#This Row],[Column7]]</f>
        <v>-0.01</v>
      </c>
      <c r="S675" s="1" t="str">
        <f>VLOOKUP(VL[[#This Row],[Column3]],'Code'!B:E,4,FALSE)</f>
        <v>Out</v>
      </c>
    </row>
    <row r="676" spans="1:19" x14ac:dyDescent="0.25">
      <c r="A676">
        <v>45155</v>
      </c>
      <c r="B676" s="1" t="s">
        <v>932</v>
      </c>
      <c r="C676" s="1" t="s">
        <v>5</v>
      </c>
      <c r="D676" s="1" t="s">
        <v>3385</v>
      </c>
      <c r="E676" s="1" t="s">
        <v>3562</v>
      </c>
      <c r="F676">
        <v>101.51</v>
      </c>
      <c r="I676" s="1" t="s">
        <v>0</v>
      </c>
      <c r="N676">
        <v>2023</v>
      </c>
      <c r="O676">
        <f>MONTH(VL[[#This Row],[Column1]])</f>
        <v>8</v>
      </c>
      <c r="P676" t="str">
        <f>IF(VL[[#This Row],[Account Name]]="Exchange Loss","Expense",VLOOKUP(VL[[#This Row],[Column3]],'Code'!B:D,2,FALSE))</f>
        <v>Expense</v>
      </c>
      <c r="Q676" t="str">
        <f>IF(AND(VL[[#This Row],[Column3]]="60040-00", VL[[#This Row],[Amount]]&gt;0),"Exchange Loss",VLOOKUP(VL[[#This Row],[Column3]],'Code'!B:D,3,FALSE))</f>
        <v>Bank Charge</v>
      </c>
      <c r="R676" s="1">
        <f>VL[[#This Row],[Column6]]-VL[[#This Row],[Column7]]</f>
        <v>101.51</v>
      </c>
      <c r="S676" s="1">
        <f>VLOOKUP(VL[[#This Row],[Column3]],'Code'!B:E,4,FALSE)</f>
        <v>0</v>
      </c>
    </row>
    <row r="677" spans="1:19" x14ac:dyDescent="0.25">
      <c r="A677">
        <v>45155</v>
      </c>
      <c r="B677" s="1" t="s">
        <v>932</v>
      </c>
      <c r="C677" s="1" t="s">
        <v>4</v>
      </c>
      <c r="D677" s="1" t="s">
        <v>3381</v>
      </c>
      <c r="E677" s="1" t="s">
        <v>3563</v>
      </c>
      <c r="F677">
        <v>2453.75</v>
      </c>
      <c r="I677" s="1" t="s">
        <v>0</v>
      </c>
      <c r="N677">
        <v>2023</v>
      </c>
      <c r="O677">
        <f>MONTH(VL[[#This Row],[Column1]])</f>
        <v>8</v>
      </c>
      <c r="P677" t="str">
        <f>IF(VL[[#This Row],[Account Name]]="Exchange Loss","Expense",VLOOKUP(VL[[#This Row],[Column3]],'Code'!B:D,2,FALSE))</f>
        <v>Expense</v>
      </c>
      <c r="Q677" t="str">
        <f>IF(AND(VL[[#This Row],[Column3]]="60040-00", VL[[#This Row],[Amount]]&gt;0),"Exchange Loss",VLOOKUP(VL[[#This Row],[Column3]],'Code'!B:D,3,FALSE))</f>
        <v>Tax Expense</v>
      </c>
      <c r="R677" s="1">
        <f>VL[[#This Row],[Column6]]-VL[[#This Row],[Column7]]</f>
        <v>2453.75</v>
      </c>
      <c r="S677" s="1" t="str">
        <f>VLOOKUP(VL[[#This Row],[Column3]],'Code'!B:E,4,FALSE)</f>
        <v>Out</v>
      </c>
    </row>
    <row r="678" spans="1:19" x14ac:dyDescent="0.25">
      <c r="A678">
        <v>45155</v>
      </c>
      <c r="B678" s="1" t="s">
        <v>932</v>
      </c>
      <c r="C678" s="1" t="s">
        <v>6</v>
      </c>
      <c r="D678" s="1" t="s">
        <v>3383</v>
      </c>
      <c r="E678" s="1" t="s">
        <v>3564</v>
      </c>
      <c r="G678">
        <v>0.01</v>
      </c>
      <c r="I678" s="1" t="s">
        <v>0</v>
      </c>
      <c r="N678">
        <v>2023</v>
      </c>
      <c r="O678">
        <f>MONTH(VL[[#This Row],[Column1]])</f>
        <v>8</v>
      </c>
      <c r="P678" t="str">
        <f>IF(VL[[#This Row],[Account Name]]="Exchange Loss","Expense",VLOOKUP(VL[[#This Row],[Column3]],'Code'!B:D,2,FALSE))</f>
        <v>Income</v>
      </c>
      <c r="Q678" t="str">
        <f>IF(AND(VL[[#This Row],[Column3]]="60040-00", VL[[#This Row],[Amount]]&gt;0),"Exchange Loss",VLOOKUP(VL[[#This Row],[Column3]],'Code'!B:D,3,FALSE))</f>
        <v>Exchange Gain</v>
      </c>
      <c r="R678" s="1">
        <f>VL[[#This Row],[Column6]]-VL[[#This Row],[Column7]]</f>
        <v>-0.01</v>
      </c>
      <c r="S678" s="1" t="str">
        <f>VLOOKUP(VL[[#This Row],[Column3]],'Code'!B:E,4,FALSE)</f>
        <v>Out</v>
      </c>
    </row>
    <row r="679" spans="1:19" x14ac:dyDescent="0.25">
      <c r="A679">
        <v>45139</v>
      </c>
      <c r="B679" s="1" t="s">
        <v>933</v>
      </c>
      <c r="C679" s="1" t="s">
        <v>5</v>
      </c>
      <c r="D679" s="1" t="s">
        <v>3385</v>
      </c>
      <c r="E679" s="1" t="s">
        <v>3565</v>
      </c>
      <c r="F679">
        <v>101.51</v>
      </c>
      <c r="I679" s="1" t="s">
        <v>0</v>
      </c>
      <c r="N679">
        <v>2023</v>
      </c>
      <c r="O679">
        <f>MONTH(VL[[#This Row],[Column1]])</f>
        <v>8</v>
      </c>
      <c r="P679" t="str">
        <f>IF(VL[[#This Row],[Account Name]]="Exchange Loss","Expense",VLOOKUP(VL[[#This Row],[Column3]],'Code'!B:D,2,FALSE))</f>
        <v>Expense</v>
      </c>
      <c r="Q679" t="str">
        <f>IF(AND(VL[[#This Row],[Column3]]="60040-00", VL[[#This Row],[Amount]]&gt;0),"Exchange Loss",VLOOKUP(VL[[#This Row],[Column3]],'Code'!B:D,3,FALSE))</f>
        <v>Bank Charge</v>
      </c>
      <c r="R679" s="1">
        <f>VL[[#This Row],[Column6]]-VL[[#This Row],[Column7]]</f>
        <v>101.51</v>
      </c>
      <c r="S679" s="1">
        <f>VLOOKUP(VL[[#This Row],[Column3]],'Code'!B:E,4,FALSE)</f>
        <v>0</v>
      </c>
    </row>
    <row r="680" spans="1:19" x14ac:dyDescent="0.25">
      <c r="A680">
        <v>45139</v>
      </c>
      <c r="B680" s="1" t="s">
        <v>933</v>
      </c>
      <c r="C680" s="1" t="s">
        <v>46</v>
      </c>
      <c r="D680" s="1" t="s">
        <v>148</v>
      </c>
      <c r="E680" s="1" t="s">
        <v>934</v>
      </c>
      <c r="F680">
        <v>6703.55</v>
      </c>
      <c r="I680" s="1" t="s">
        <v>0</v>
      </c>
      <c r="N680">
        <v>2023</v>
      </c>
      <c r="O680">
        <f>MONTH(VL[[#This Row],[Column1]])</f>
        <v>8</v>
      </c>
      <c r="P680" t="str">
        <f>IF(VL[[#This Row],[Account Name]]="Exchange Loss","Expense",VLOOKUP(VL[[#This Row],[Column3]],'Code'!B:D,2,FALSE))</f>
        <v>Expense</v>
      </c>
      <c r="Q680" t="str">
        <f>IF(AND(VL[[#This Row],[Column3]]="60040-00", VL[[#This Row],[Amount]]&gt;0),"Exchange Loss",VLOOKUP(VL[[#This Row],[Column3]],'Code'!B:D,3,FALSE))</f>
        <v>Tax Expense</v>
      </c>
      <c r="R680" s="1">
        <f>VL[[#This Row],[Column6]]-VL[[#This Row],[Column7]]</f>
        <v>6703.55</v>
      </c>
      <c r="S680" s="1" t="str">
        <f>VLOOKUP(VL[[#This Row],[Column3]],'Code'!B:E,4,FALSE)</f>
        <v>Out</v>
      </c>
    </row>
    <row r="681" spans="1:19" x14ac:dyDescent="0.25">
      <c r="A681">
        <v>45139</v>
      </c>
      <c r="B681" s="1" t="s">
        <v>933</v>
      </c>
      <c r="C681" s="1" t="s">
        <v>6</v>
      </c>
      <c r="D681" s="1" t="s">
        <v>3383</v>
      </c>
      <c r="E681" s="1" t="s">
        <v>3566</v>
      </c>
      <c r="G681">
        <v>0.01</v>
      </c>
      <c r="I681" s="1" t="s">
        <v>0</v>
      </c>
      <c r="N681">
        <v>2023</v>
      </c>
      <c r="O681">
        <f>MONTH(VL[[#This Row],[Column1]])</f>
        <v>8</v>
      </c>
      <c r="P681" t="str">
        <f>IF(VL[[#This Row],[Account Name]]="Exchange Loss","Expense",VLOOKUP(VL[[#This Row],[Column3]],'Code'!B:D,2,FALSE))</f>
        <v>Income</v>
      </c>
      <c r="Q681" t="str">
        <f>IF(AND(VL[[#This Row],[Column3]]="60040-00", VL[[#This Row],[Amount]]&gt;0),"Exchange Loss",VLOOKUP(VL[[#This Row],[Column3]],'Code'!B:D,3,FALSE))</f>
        <v>Exchange Gain</v>
      </c>
      <c r="R681" s="1">
        <f>VL[[#This Row],[Column6]]-VL[[#This Row],[Column7]]</f>
        <v>-0.01</v>
      </c>
      <c r="S681" s="1" t="str">
        <f>VLOOKUP(VL[[#This Row],[Column3]],'Code'!B:E,4,FALSE)</f>
        <v>Out</v>
      </c>
    </row>
    <row r="682" spans="1:19" x14ac:dyDescent="0.25">
      <c r="A682">
        <v>45156</v>
      </c>
      <c r="B682" s="1" t="s">
        <v>935</v>
      </c>
      <c r="C682" s="1" t="s">
        <v>20</v>
      </c>
      <c r="D682" s="1" t="s">
        <v>21</v>
      </c>
      <c r="E682" s="1" t="s">
        <v>936</v>
      </c>
      <c r="G682">
        <v>135103.54</v>
      </c>
      <c r="I682" s="1" t="s">
        <v>0</v>
      </c>
      <c r="N682">
        <v>2023</v>
      </c>
      <c r="O682">
        <f>MONTH(VL[[#This Row],[Column1]])</f>
        <v>8</v>
      </c>
      <c r="P682" t="str">
        <f>IF(VL[[#This Row],[Account Name]]="Exchange Loss","Expense",VLOOKUP(VL[[#This Row],[Column3]],'Code'!B:D,2,FALSE))</f>
        <v>Income</v>
      </c>
      <c r="Q682" t="str">
        <f>IF(AND(VL[[#This Row],[Column3]]="60040-00", VL[[#This Row],[Amount]]&gt;0),"Exchange Loss",VLOOKUP(VL[[#This Row],[Column3]],'Code'!B:D,3,FALSE))</f>
        <v>Interest Income</v>
      </c>
      <c r="R682" s="1">
        <f>VL[[#This Row],[Column6]]-VL[[#This Row],[Column7]]</f>
        <v>-135103.54</v>
      </c>
      <c r="S682" s="1" t="str">
        <f>VLOOKUP(VL[[#This Row],[Column3]],'Code'!B:E,4,FALSE)</f>
        <v>Out</v>
      </c>
    </row>
    <row r="683" spans="1:19" x14ac:dyDescent="0.25">
      <c r="A683">
        <v>45156</v>
      </c>
      <c r="B683" s="1" t="s">
        <v>935</v>
      </c>
      <c r="C683" s="1" t="s">
        <v>20</v>
      </c>
      <c r="D683" s="1" t="s">
        <v>21</v>
      </c>
      <c r="E683" s="1" t="s">
        <v>3567</v>
      </c>
      <c r="G683">
        <v>1062438.31</v>
      </c>
      <c r="I683" s="1" t="s">
        <v>0</v>
      </c>
      <c r="N683">
        <v>2023</v>
      </c>
      <c r="O683">
        <f>MONTH(VL[[#This Row],[Column1]])</f>
        <v>8</v>
      </c>
      <c r="P683" t="str">
        <f>IF(VL[[#This Row],[Account Name]]="Exchange Loss","Expense",VLOOKUP(VL[[#This Row],[Column3]],'Code'!B:D,2,FALSE))</f>
        <v>Income</v>
      </c>
      <c r="Q683" t="str">
        <f>IF(AND(VL[[#This Row],[Column3]]="60040-00", VL[[#This Row],[Amount]]&gt;0),"Exchange Loss",VLOOKUP(VL[[#This Row],[Column3]],'Code'!B:D,3,FALSE))</f>
        <v>Interest Income</v>
      </c>
      <c r="R683" s="1">
        <f>VL[[#This Row],[Column6]]-VL[[#This Row],[Column7]]</f>
        <v>-1062438.31</v>
      </c>
      <c r="S683" s="1" t="str">
        <f>VLOOKUP(VL[[#This Row],[Column3]],'Code'!B:E,4,FALSE)</f>
        <v>Out</v>
      </c>
    </row>
    <row r="684" spans="1:19" x14ac:dyDescent="0.25">
      <c r="A684">
        <v>45162</v>
      </c>
      <c r="B684" s="1" t="s">
        <v>937</v>
      </c>
      <c r="C684" s="1" t="s">
        <v>15</v>
      </c>
      <c r="D684" s="1" t="s">
        <v>16</v>
      </c>
      <c r="E684" s="1" t="s">
        <v>938</v>
      </c>
      <c r="F684">
        <v>62650.95</v>
      </c>
      <c r="I684" s="1" t="s">
        <v>0</v>
      </c>
      <c r="N684">
        <v>2023</v>
      </c>
      <c r="O684">
        <f>MONTH(VL[[#This Row],[Column1]])</f>
        <v>8</v>
      </c>
      <c r="P684" t="str">
        <f>IF(VL[[#This Row],[Account Name]]="Exchange Loss","Expense",VLOOKUP(VL[[#This Row],[Column3]],'Code'!B:D,2,FALSE))</f>
        <v>Expense</v>
      </c>
      <c r="Q684" t="str">
        <f>IF(AND(VL[[#This Row],[Column3]]="60040-00", VL[[#This Row],[Amount]]&gt;0),"Exchange Loss",VLOOKUP(VL[[#This Row],[Column3]],'Code'!B:D,3,FALSE))</f>
        <v>Salary &amp; MPF</v>
      </c>
      <c r="R684" s="1">
        <f>VL[[#This Row],[Column6]]-VL[[#This Row],[Column7]]</f>
        <v>62650.95</v>
      </c>
      <c r="S684" s="1">
        <f>VLOOKUP(VL[[#This Row],[Column3]],'Code'!B:E,4,FALSE)</f>
        <v>0</v>
      </c>
    </row>
    <row r="685" spans="1:19" x14ac:dyDescent="0.25">
      <c r="A685">
        <v>45163</v>
      </c>
      <c r="B685" s="1" t="s">
        <v>939</v>
      </c>
      <c r="C685" s="1" t="s">
        <v>11</v>
      </c>
      <c r="D685" s="1" t="s">
        <v>3393</v>
      </c>
      <c r="E685" s="1" t="s">
        <v>940</v>
      </c>
      <c r="F685">
        <v>15886</v>
      </c>
      <c r="I685" s="1" t="s">
        <v>0</v>
      </c>
      <c r="N685">
        <v>2023</v>
      </c>
      <c r="O685">
        <f>MONTH(VL[[#This Row],[Column1]])</f>
        <v>8</v>
      </c>
      <c r="P685" t="str">
        <f>IF(VL[[#This Row],[Account Name]]="Exchange Loss","Expense",VLOOKUP(VL[[#This Row],[Column3]],'Code'!B:D,2,FALSE))</f>
        <v>Expense</v>
      </c>
      <c r="Q685" t="str">
        <f>IF(AND(VL[[#This Row],[Column3]]="60040-00", VL[[#This Row],[Amount]]&gt;0),"Exchange Loss",VLOOKUP(VL[[#This Row],[Column3]],'Code'!B:D,3,FALSE))</f>
        <v>Travelling Fee</v>
      </c>
      <c r="R685" s="1">
        <f>VL[[#This Row],[Column6]]-VL[[#This Row],[Column7]]</f>
        <v>15886</v>
      </c>
      <c r="S685" s="1">
        <f>VLOOKUP(VL[[#This Row],[Column3]],'Code'!B:E,4,FALSE)</f>
        <v>0</v>
      </c>
    </row>
    <row r="686" spans="1:19" x14ac:dyDescent="0.25">
      <c r="A686">
        <v>45163</v>
      </c>
      <c r="B686" s="1" t="s">
        <v>939</v>
      </c>
      <c r="C686" s="1" t="s">
        <v>11</v>
      </c>
      <c r="D686" s="1" t="s">
        <v>3393</v>
      </c>
      <c r="E686" s="1" t="s">
        <v>941</v>
      </c>
      <c r="F686">
        <v>462.00000000000006</v>
      </c>
      <c r="I686" s="1" t="s">
        <v>0</v>
      </c>
      <c r="N686">
        <v>2023</v>
      </c>
      <c r="O686">
        <f>MONTH(VL[[#This Row],[Column1]])</f>
        <v>8</v>
      </c>
      <c r="P686" t="str">
        <f>IF(VL[[#This Row],[Account Name]]="Exchange Loss","Expense",VLOOKUP(VL[[#This Row],[Column3]],'Code'!B:D,2,FALSE))</f>
        <v>Expense</v>
      </c>
      <c r="Q686" t="str">
        <f>IF(AND(VL[[#This Row],[Column3]]="60040-00", VL[[#This Row],[Amount]]&gt;0),"Exchange Loss",VLOOKUP(VL[[#This Row],[Column3]],'Code'!B:D,3,FALSE))</f>
        <v>Travelling Fee</v>
      </c>
      <c r="R686" s="1">
        <f>VL[[#This Row],[Column6]]-VL[[#This Row],[Column7]]</f>
        <v>462.00000000000006</v>
      </c>
      <c r="S686" s="1">
        <f>VLOOKUP(VL[[#This Row],[Column3]],'Code'!B:E,4,FALSE)</f>
        <v>0</v>
      </c>
    </row>
    <row r="687" spans="1:19" x14ac:dyDescent="0.25">
      <c r="A687">
        <v>45160</v>
      </c>
      <c r="B687" s="1" t="s">
        <v>942</v>
      </c>
      <c r="C687" s="1" t="s">
        <v>5</v>
      </c>
      <c r="D687" s="1" t="s">
        <v>3385</v>
      </c>
      <c r="E687" s="1" t="s">
        <v>3568</v>
      </c>
      <c r="F687">
        <v>65.510000000000005</v>
      </c>
      <c r="I687" s="1" t="s">
        <v>0</v>
      </c>
      <c r="N687">
        <v>2023</v>
      </c>
      <c r="O687">
        <f>MONTH(VL[[#This Row],[Column1]])</f>
        <v>8</v>
      </c>
      <c r="P687" t="str">
        <f>IF(VL[[#This Row],[Account Name]]="Exchange Loss","Expense",VLOOKUP(VL[[#This Row],[Column3]],'Code'!B:D,2,FALSE))</f>
        <v>Expense</v>
      </c>
      <c r="Q687" t="str">
        <f>IF(AND(VL[[#This Row],[Column3]]="60040-00", VL[[#This Row],[Amount]]&gt;0),"Exchange Loss",VLOOKUP(VL[[#This Row],[Column3]],'Code'!B:D,3,FALSE))</f>
        <v>Bank Charge</v>
      </c>
      <c r="R687" s="1">
        <f>VL[[#This Row],[Column6]]-VL[[#This Row],[Column7]]</f>
        <v>65.510000000000005</v>
      </c>
      <c r="S687" s="1">
        <f>VLOOKUP(VL[[#This Row],[Column3]],'Code'!B:E,4,FALSE)</f>
        <v>0</v>
      </c>
    </row>
    <row r="688" spans="1:19" x14ac:dyDescent="0.25">
      <c r="A688">
        <v>45160</v>
      </c>
      <c r="B688" s="1" t="s">
        <v>942</v>
      </c>
      <c r="C688" s="1" t="s">
        <v>4</v>
      </c>
      <c r="D688" s="1" t="s">
        <v>3381</v>
      </c>
      <c r="E688" s="1" t="s">
        <v>3569</v>
      </c>
      <c r="F688">
        <v>1776.96</v>
      </c>
      <c r="I688" s="1" t="s">
        <v>0</v>
      </c>
      <c r="N688">
        <v>2023</v>
      </c>
      <c r="O688">
        <f>MONTH(VL[[#This Row],[Column1]])</f>
        <v>8</v>
      </c>
      <c r="P688" t="str">
        <f>IF(VL[[#This Row],[Account Name]]="Exchange Loss","Expense",VLOOKUP(VL[[#This Row],[Column3]],'Code'!B:D,2,FALSE))</f>
        <v>Expense</v>
      </c>
      <c r="Q688" t="str">
        <f>IF(AND(VL[[#This Row],[Column3]]="60040-00", VL[[#This Row],[Amount]]&gt;0),"Exchange Loss",VLOOKUP(VL[[#This Row],[Column3]],'Code'!B:D,3,FALSE))</f>
        <v>Tax Expense</v>
      </c>
      <c r="R688" s="1">
        <f>VL[[#This Row],[Column6]]-VL[[#This Row],[Column7]]</f>
        <v>1776.96</v>
      </c>
      <c r="S688" s="1" t="str">
        <f>VLOOKUP(VL[[#This Row],[Column3]],'Code'!B:E,4,FALSE)</f>
        <v>Out</v>
      </c>
    </row>
    <row r="689" spans="1:19" x14ac:dyDescent="0.25">
      <c r="A689">
        <v>45160</v>
      </c>
      <c r="B689" s="1" t="s">
        <v>943</v>
      </c>
      <c r="C689" s="1" t="s">
        <v>5</v>
      </c>
      <c r="D689" s="1" t="s">
        <v>3385</v>
      </c>
      <c r="E689" s="1" t="s">
        <v>3570</v>
      </c>
      <c r="F689">
        <v>101.51</v>
      </c>
      <c r="I689" s="1" t="s">
        <v>0</v>
      </c>
      <c r="N689">
        <v>2023</v>
      </c>
      <c r="O689">
        <f>MONTH(VL[[#This Row],[Column1]])</f>
        <v>8</v>
      </c>
      <c r="P689" t="str">
        <f>IF(VL[[#This Row],[Account Name]]="Exchange Loss","Expense",VLOOKUP(VL[[#This Row],[Column3]],'Code'!B:D,2,FALSE))</f>
        <v>Expense</v>
      </c>
      <c r="Q689" t="str">
        <f>IF(AND(VL[[#This Row],[Column3]]="60040-00", VL[[#This Row],[Amount]]&gt;0),"Exchange Loss",VLOOKUP(VL[[#This Row],[Column3]],'Code'!B:D,3,FALSE))</f>
        <v>Bank Charge</v>
      </c>
      <c r="R689" s="1">
        <f>VL[[#This Row],[Column6]]-VL[[#This Row],[Column7]]</f>
        <v>101.51</v>
      </c>
      <c r="S689" s="1">
        <f>VLOOKUP(VL[[#This Row],[Column3]],'Code'!B:E,4,FALSE)</f>
        <v>0</v>
      </c>
    </row>
    <row r="690" spans="1:19" x14ac:dyDescent="0.25">
      <c r="A690">
        <v>45160</v>
      </c>
      <c r="B690" s="1" t="s">
        <v>943</v>
      </c>
      <c r="C690" s="1" t="s">
        <v>46</v>
      </c>
      <c r="D690" s="1" t="s">
        <v>148</v>
      </c>
      <c r="E690" s="1" t="s">
        <v>944</v>
      </c>
      <c r="F690">
        <v>819.73</v>
      </c>
      <c r="I690" s="1" t="s">
        <v>0</v>
      </c>
      <c r="N690">
        <v>2023</v>
      </c>
      <c r="O690">
        <f>MONTH(VL[[#This Row],[Column1]])</f>
        <v>8</v>
      </c>
      <c r="P690" t="str">
        <f>IF(VL[[#This Row],[Account Name]]="Exchange Loss","Expense",VLOOKUP(VL[[#This Row],[Column3]],'Code'!B:D,2,FALSE))</f>
        <v>Expense</v>
      </c>
      <c r="Q690" t="str">
        <f>IF(AND(VL[[#This Row],[Column3]]="60040-00", VL[[#This Row],[Amount]]&gt;0),"Exchange Loss",VLOOKUP(VL[[#This Row],[Column3]],'Code'!B:D,3,FALSE))</f>
        <v>Tax Expense</v>
      </c>
      <c r="R690" s="1">
        <f>VL[[#This Row],[Column6]]-VL[[#This Row],[Column7]]</f>
        <v>819.73</v>
      </c>
      <c r="S690" s="1" t="str">
        <f>VLOOKUP(VL[[#This Row],[Column3]],'Code'!B:E,4,FALSE)</f>
        <v>Out</v>
      </c>
    </row>
    <row r="691" spans="1:19" x14ac:dyDescent="0.25">
      <c r="A691">
        <v>45160</v>
      </c>
      <c r="B691" s="1" t="s">
        <v>943</v>
      </c>
      <c r="C691" s="1" t="s">
        <v>6</v>
      </c>
      <c r="D691" s="1" t="s">
        <v>3383</v>
      </c>
      <c r="E691" s="1" t="s">
        <v>3571</v>
      </c>
      <c r="G691">
        <v>55.19</v>
      </c>
      <c r="I691" s="1" t="s">
        <v>0</v>
      </c>
      <c r="N691">
        <v>2023</v>
      </c>
      <c r="O691">
        <f>MONTH(VL[[#This Row],[Column1]])</f>
        <v>8</v>
      </c>
      <c r="P691" t="str">
        <f>IF(VL[[#This Row],[Account Name]]="Exchange Loss","Expense",VLOOKUP(VL[[#This Row],[Column3]],'Code'!B:D,2,FALSE))</f>
        <v>Income</v>
      </c>
      <c r="Q691" t="str">
        <f>IF(AND(VL[[#This Row],[Column3]]="60040-00", VL[[#This Row],[Amount]]&gt;0),"Exchange Loss",VLOOKUP(VL[[#This Row],[Column3]],'Code'!B:D,3,FALSE))</f>
        <v>Exchange Gain</v>
      </c>
      <c r="R691" s="1">
        <f>VL[[#This Row],[Column6]]-VL[[#This Row],[Column7]]</f>
        <v>-55.19</v>
      </c>
      <c r="S691" s="1" t="str">
        <f>VLOOKUP(VL[[#This Row],[Column3]],'Code'!B:E,4,FALSE)</f>
        <v>Out</v>
      </c>
    </row>
    <row r="692" spans="1:19" x14ac:dyDescent="0.25">
      <c r="A692">
        <v>45166</v>
      </c>
      <c r="B692" s="1" t="s">
        <v>945</v>
      </c>
      <c r="C692" s="1" t="s">
        <v>5</v>
      </c>
      <c r="D692" s="1" t="s">
        <v>3385</v>
      </c>
      <c r="E692" s="1" t="s">
        <v>3572</v>
      </c>
      <c r="F692">
        <v>101.51</v>
      </c>
      <c r="I692" s="1" t="s">
        <v>0</v>
      </c>
      <c r="N692">
        <v>2023</v>
      </c>
      <c r="O692">
        <f>MONTH(VL[[#This Row],[Column1]])</f>
        <v>8</v>
      </c>
      <c r="P692" t="str">
        <f>IF(VL[[#This Row],[Account Name]]="Exchange Loss","Expense",VLOOKUP(VL[[#This Row],[Column3]],'Code'!B:D,2,FALSE))</f>
        <v>Expense</v>
      </c>
      <c r="Q692" t="str">
        <f>IF(AND(VL[[#This Row],[Column3]]="60040-00", VL[[#This Row],[Amount]]&gt;0),"Exchange Loss",VLOOKUP(VL[[#This Row],[Column3]],'Code'!B:D,3,FALSE))</f>
        <v>Bank Charge</v>
      </c>
      <c r="R692" s="1">
        <f>VL[[#This Row],[Column6]]-VL[[#This Row],[Column7]]</f>
        <v>101.51</v>
      </c>
      <c r="S692" s="1">
        <f>VLOOKUP(VL[[#This Row],[Column3]],'Code'!B:E,4,FALSE)</f>
        <v>0</v>
      </c>
    </row>
    <row r="693" spans="1:19" x14ac:dyDescent="0.25">
      <c r="A693">
        <v>45166</v>
      </c>
      <c r="B693" s="1" t="s">
        <v>945</v>
      </c>
      <c r="C693" s="1" t="s">
        <v>46</v>
      </c>
      <c r="D693" s="1" t="s">
        <v>148</v>
      </c>
      <c r="E693" s="1" t="s">
        <v>946</v>
      </c>
      <c r="F693">
        <v>12479.69</v>
      </c>
      <c r="I693" s="1" t="s">
        <v>0</v>
      </c>
      <c r="N693">
        <v>2023</v>
      </c>
      <c r="O693">
        <f>MONTH(VL[[#This Row],[Column1]])</f>
        <v>8</v>
      </c>
      <c r="P693" t="str">
        <f>IF(VL[[#This Row],[Account Name]]="Exchange Loss","Expense",VLOOKUP(VL[[#This Row],[Column3]],'Code'!B:D,2,FALSE))</f>
        <v>Expense</v>
      </c>
      <c r="Q693" t="str">
        <f>IF(AND(VL[[#This Row],[Column3]]="60040-00", VL[[#This Row],[Amount]]&gt;0),"Exchange Loss",VLOOKUP(VL[[#This Row],[Column3]],'Code'!B:D,3,FALSE))</f>
        <v>Tax Expense</v>
      </c>
      <c r="R693" s="1">
        <f>VL[[#This Row],[Column6]]-VL[[#This Row],[Column7]]</f>
        <v>12479.69</v>
      </c>
      <c r="S693" s="1" t="str">
        <f>VLOOKUP(VL[[#This Row],[Column3]],'Code'!B:E,4,FALSE)</f>
        <v>Out</v>
      </c>
    </row>
    <row r="694" spans="1:19" x14ac:dyDescent="0.25">
      <c r="A694">
        <v>45161</v>
      </c>
      <c r="B694" s="1" t="s">
        <v>947</v>
      </c>
      <c r="C694" s="1" t="s">
        <v>5</v>
      </c>
      <c r="D694" s="1" t="s">
        <v>3385</v>
      </c>
      <c r="E694" s="1" t="s">
        <v>3573</v>
      </c>
      <c r="F694">
        <v>50.45</v>
      </c>
      <c r="I694" s="1" t="s">
        <v>0</v>
      </c>
      <c r="N694">
        <v>2023</v>
      </c>
      <c r="O694">
        <f>MONTH(VL[[#This Row],[Column1]])</f>
        <v>8</v>
      </c>
      <c r="P694" t="str">
        <f>IF(VL[[#This Row],[Account Name]]="Exchange Loss","Expense",VLOOKUP(VL[[#This Row],[Column3]],'Code'!B:D,2,FALSE))</f>
        <v>Expense</v>
      </c>
      <c r="Q694" t="str">
        <f>IF(AND(VL[[#This Row],[Column3]]="60040-00", VL[[#This Row],[Amount]]&gt;0),"Exchange Loss",VLOOKUP(VL[[#This Row],[Column3]],'Code'!B:D,3,FALSE))</f>
        <v>Bank Charge</v>
      </c>
      <c r="R694" s="1">
        <f>VL[[#This Row],[Column6]]-VL[[#This Row],[Column7]]</f>
        <v>50.45</v>
      </c>
      <c r="S694" s="1">
        <f>VLOOKUP(VL[[#This Row],[Column3]],'Code'!B:E,4,FALSE)</f>
        <v>0</v>
      </c>
    </row>
    <row r="695" spans="1:19" x14ac:dyDescent="0.25">
      <c r="A695">
        <v>45161</v>
      </c>
      <c r="B695" s="1" t="s">
        <v>947</v>
      </c>
      <c r="C695" s="1" t="s">
        <v>46</v>
      </c>
      <c r="D695" s="1" t="s">
        <v>148</v>
      </c>
      <c r="E695" s="1" t="s">
        <v>948</v>
      </c>
      <c r="F695">
        <v>1249.4000000000001</v>
      </c>
      <c r="I695" s="1" t="s">
        <v>0</v>
      </c>
      <c r="N695">
        <v>2023</v>
      </c>
      <c r="O695">
        <f>MONTH(VL[[#This Row],[Column1]])</f>
        <v>8</v>
      </c>
      <c r="P695" t="str">
        <f>IF(VL[[#This Row],[Account Name]]="Exchange Loss","Expense",VLOOKUP(VL[[#This Row],[Column3]],'Code'!B:D,2,FALSE))</f>
        <v>Expense</v>
      </c>
      <c r="Q695" t="str">
        <f>IF(AND(VL[[#This Row],[Column3]]="60040-00", VL[[#This Row],[Amount]]&gt;0),"Exchange Loss",VLOOKUP(VL[[#This Row],[Column3]],'Code'!B:D,3,FALSE))</f>
        <v>Tax Expense</v>
      </c>
      <c r="R695" s="1">
        <f>VL[[#This Row],[Column6]]-VL[[#This Row],[Column7]]</f>
        <v>1249.4000000000001</v>
      </c>
      <c r="S695" s="1" t="str">
        <f>VLOOKUP(VL[[#This Row],[Column3]],'Code'!B:E,4,FALSE)</f>
        <v>Out</v>
      </c>
    </row>
    <row r="696" spans="1:19" x14ac:dyDescent="0.25">
      <c r="A696">
        <v>45161</v>
      </c>
      <c r="B696" s="1" t="s">
        <v>949</v>
      </c>
      <c r="C696" s="1" t="s">
        <v>22</v>
      </c>
      <c r="D696" s="1" t="s">
        <v>23</v>
      </c>
      <c r="E696" s="1" t="s">
        <v>950</v>
      </c>
      <c r="F696">
        <v>2324.37</v>
      </c>
      <c r="I696" s="1" t="s">
        <v>0</v>
      </c>
      <c r="N696">
        <v>2023</v>
      </c>
      <c r="O696">
        <f>MONTH(VL[[#This Row],[Column1]])</f>
        <v>8</v>
      </c>
      <c r="P696" t="str">
        <f>IF(VL[[#This Row],[Account Name]]="Exchange Loss","Expense",VLOOKUP(VL[[#This Row],[Column3]],'Code'!B:D,2,FALSE))</f>
        <v>Expense</v>
      </c>
      <c r="Q696" t="str">
        <f>IF(AND(VL[[#This Row],[Column3]]="60040-00", VL[[#This Row],[Amount]]&gt;0),"Exchange Loss",VLOOKUP(VL[[#This Row],[Column3]],'Code'!B:D,3,FALSE))</f>
        <v>Insurance Fee</v>
      </c>
      <c r="R696" s="1">
        <f>VL[[#This Row],[Column6]]-VL[[#This Row],[Column7]]</f>
        <v>2324.37</v>
      </c>
      <c r="S696" s="1">
        <f>VLOOKUP(VL[[#This Row],[Column3]],'Code'!B:E,4,FALSE)</f>
        <v>0</v>
      </c>
    </row>
    <row r="697" spans="1:19" x14ac:dyDescent="0.25">
      <c r="A697">
        <v>45161</v>
      </c>
      <c r="B697" s="1" t="s">
        <v>949</v>
      </c>
      <c r="C697" s="1" t="s">
        <v>22</v>
      </c>
      <c r="D697" s="1" t="s">
        <v>23</v>
      </c>
      <c r="E697" s="1" t="s">
        <v>951</v>
      </c>
      <c r="F697">
        <v>3319.68</v>
      </c>
      <c r="I697" s="1" t="s">
        <v>0</v>
      </c>
      <c r="N697">
        <v>2023</v>
      </c>
      <c r="O697">
        <f>MONTH(VL[[#This Row],[Column1]])</f>
        <v>8</v>
      </c>
      <c r="P697" t="str">
        <f>IF(VL[[#This Row],[Account Name]]="Exchange Loss","Expense",VLOOKUP(VL[[#This Row],[Column3]],'Code'!B:D,2,FALSE))</f>
        <v>Expense</v>
      </c>
      <c r="Q697" t="str">
        <f>IF(AND(VL[[#This Row],[Column3]]="60040-00", VL[[#This Row],[Amount]]&gt;0),"Exchange Loss",VLOOKUP(VL[[#This Row],[Column3]],'Code'!B:D,3,FALSE))</f>
        <v>Insurance Fee</v>
      </c>
      <c r="R697" s="1">
        <f>VL[[#This Row],[Column6]]-VL[[#This Row],[Column7]]</f>
        <v>3319.68</v>
      </c>
      <c r="S697" s="1">
        <f>VLOOKUP(VL[[#This Row],[Column3]],'Code'!B:E,4,FALSE)</f>
        <v>0</v>
      </c>
    </row>
    <row r="698" spans="1:19" x14ac:dyDescent="0.25">
      <c r="A698">
        <v>45161</v>
      </c>
      <c r="B698" s="1" t="s">
        <v>949</v>
      </c>
      <c r="C698" s="1" t="s">
        <v>9</v>
      </c>
      <c r="D698" s="1" t="s">
        <v>10</v>
      </c>
      <c r="E698" s="1" t="s">
        <v>952</v>
      </c>
      <c r="F698">
        <v>16459.95</v>
      </c>
      <c r="I698" s="1" t="s">
        <v>0</v>
      </c>
      <c r="N698">
        <v>2023</v>
      </c>
      <c r="O698">
        <f>MONTH(VL[[#This Row],[Column1]])</f>
        <v>8</v>
      </c>
      <c r="P698" t="str">
        <f>IF(VL[[#This Row],[Account Name]]="Exchange Loss","Expense",VLOOKUP(VL[[#This Row],[Column3]],'Code'!B:D,2,FALSE))</f>
        <v>Expense</v>
      </c>
      <c r="Q698" t="str">
        <f>IF(AND(VL[[#This Row],[Column3]]="60040-00", VL[[#This Row],[Amount]]&gt;0),"Exchange Loss",VLOOKUP(VL[[#This Row],[Column3]],'Code'!B:D,3,FALSE))</f>
        <v>Entertainment</v>
      </c>
      <c r="R698" s="1">
        <f>VL[[#This Row],[Column6]]-VL[[#This Row],[Column7]]</f>
        <v>16459.95</v>
      </c>
      <c r="S698" s="1">
        <f>VLOOKUP(VL[[#This Row],[Column3]],'Code'!B:E,4,FALSE)</f>
        <v>0</v>
      </c>
    </row>
    <row r="699" spans="1:19" x14ac:dyDescent="0.25">
      <c r="A699">
        <v>45161</v>
      </c>
      <c r="B699" s="1" t="s">
        <v>949</v>
      </c>
      <c r="C699" s="1" t="s">
        <v>9</v>
      </c>
      <c r="D699" s="1" t="s">
        <v>10</v>
      </c>
      <c r="E699" s="1" t="s">
        <v>953</v>
      </c>
      <c r="F699">
        <v>95986.06</v>
      </c>
      <c r="I699" s="1" t="s">
        <v>0</v>
      </c>
      <c r="N699">
        <v>2023</v>
      </c>
      <c r="O699">
        <f>MONTH(VL[[#This Row],[Column1]])</f>
        <v>8</v>
      </c>
      <c r="P699" t="str">
        <f>IF(VL[[#This Row],[Account Name]]="Exchange Loss","Expense",VLOOKUP(VL[[#This Row],[Column3]],'Code'!B:D,2,FALSE))</f>
        <v>Expense</v>
      </c>
      <c r="Q699" t="str">
        <f>IF(AND(VL[[#This Row],[Column3]]="60040-00", VL[[#This Row],[Amount]]&gt;0),"Exchange Loss",VLOOKUP(VL[[#This Row],[Column3]],'Code'!B:D,3,FALSE))</f>
        <v>Entertainment</v>
      </c>
      <c r="R699" s="1">
        <f>VL[[#This Row],[Column6]]-VL[[#This Row],[Column7]]</f>
        <v>95986.06</v>
      </c>
      <c r="S699" s="1">
        <f>VLOOKUP(VL[[#This Row],[Column3]],'Code'!B:E,4,FALSE)</f>
        <v>0</v>
      </c>
    </row>
    <row r="700" spans="1:19" x14ac:dyDescent="0.25">
      <c r="A700">
        <v>44957</v>
      </c>
      <c r="B700" s="1" t="s">
        <v>949</v>
      </c>
      <c r="C700" s="1" t="s">
        <v>22</v>
      </c>
      <c r="D700" s="1" t="s">
        <v>23</v>
      </c>
      <c r="E700" s="1" t="s">
        <v>950</v>
      </c>
      <c r="F700">
        <v>4648.78</v>
      </c>
      <c r="I700" s="1" t="s">
        <v>0</v>
      </c>
      <c r="N700">
        <v>2023</v>
      </c>
      <c r="O700">
        <f>MONTH(VL[[#This Row],[Column1]])</f>
        <v>1</v>
      </c>
      <c r="P700" t="str">
        <f>IF(VL[[#This Row],[Account Name]]="Exchange Loss","Expense",VLOOKUP(VL[[#This Row],[Column3]],'Code'!B:D,2,FALSE))</f>
        <v>Expense</v>
      </c>
      <c r="Q700" t="str">
        <f>IF(AND(VL[[#This Row],[Column3]]="60040-00", VL[[#This Row],[Amount]]&gt;0),"Exchange Loss",VLOOKUP(VL[[#This Row],[Column3]],'Code'!B:D,3,FALSE))</f>
        <v>Insurance Fee</v>
      </c>
      <c r="R700" s="1">
        <f>VL[[#This Row],[Column6]]-VL[[#This Row],[Column7]]</f>
        <v>4648.78</v>
      </c>
      <c r="S700" s="1">
        <f>VLOOKUP(VL[[#This Row],[Column3]],'Code'!B:E,4,FALSE)</f>
        <v>0</v>
      </c>
    </row>
    <row r="701" spans="1:19" x14ac:dyDescent="0.25">
      <c r="A701">
        <v>44985</v>
      </c>
      <c r="B701" s="1" t="s">
        <v>949</v>
      </c>
      <c r="C701" s="1" t="s">
        <v>22</v>
      </c>
      <c r="D701" s="1" t="s">
        <v>23</v>
      </c>
      <c r="E701" s="1" t="s">
        <v>950</v>
      </c>
      <c r="F701">
        <v>2324.39</v>
      </c>
      <c r="I701" s="1" t="s">
        <v>0</v>
      </c>
      <c r="N701">
        <v>2023</v>
      </c>
      <c r="O701">
        <f>MONTH(VL[[#This Row],[Column1]])</f>
        <v>2</v>
      </c>
      <c r="P701" t="str">
        <f>IF(VL[[#This Row],[Account Name]]="Exchange Loss","Expense",VLOOKUP(VL[[#This Row],[Column3]],'Code'!B:D,2,FALSE))</f>
        <v>Expense</v>
      </c>
      <c r="Q701" t="str">
        <f>IF(AND(VL[[#This Row],[Column3]]="60040-00", VL[[#This Row],[Amount]]&gt;0),"Exchange Loss",VLOOKUP(VL[[#This Row],[Column3]],'Code'!B:D,3,FALSE))</f>
        <v>Insurance Fee</v>
      </c>
      <c r="R701" s="1">
        <f>VL[[#This Row],[Column6]]-VL[[#This Row],[Column7]]</f>
        <v>2324.39</v>
      </c>
      <c r="S701" s="1">
        <f>VLOOKUP(VL[[#This Row],[Column3]],'Code'!B:E,4,FALSE)</f>
        <v>0</v>
      </c>
    </row>
    <row r="702" spans="1:19" x14ac:dyDescent="0.25">
      <c r="A702">
        <v>45016</v>
      </c>
      <c r="B702" s="1" t="s">
        <v>949</v>
      </c>
      <c r="C702" s="1" t="s">
        <v>22</v>
      </c>
      <c r="D702" s="1" t="s">
        <v>23</v>
      </c>
      <c r="E702" s="1" t="s">
        <v>950</v>
      </c>
      <c r="F702">
        <v>2324.39</v>
      </c>
      <c r="I702" s="1" t="s">
        <v>0</v>
      </c>
      <c r="N702">
        <v>2023</v>
      </c>
      <c r="O702">
        <f>MONTH(VL[[#This Row],[Column1]])</f>
        <v>3</v>
      </c>
      <c r="P702" t="str">
        <f>IF(VL[[#This Row],[Account Name]]="Exchange Loss","Expense",VLOOKUP(VL[[#This Row],[Column3]],'Code'!B:D,2,FALSE))</f>
        <v>Expense</v>
      </c>
      <c r="Q702" t="str">
        <f>IF(AND(VL[[#This Row],[Column3]]="60040-00", VL[[#This Row],[Amount]]&gt;0),"Exchange Loss",VLOOKUP(VL[[#This Row],[Column3]],'Code'!B:D,3,FALSE))</f>
        <v>Insurance Fee</v>
      </c>
      <c r="R702" s="1">
        <f>VL[[#This Row],[Column6]]-VL[[#This Row],[Column7]]</f>
        <v>2324.39</v>
      </c>
      <c r="S702" s="1">
        <f>VLOOKUP(VL[[#This Row],[Column3]],'Code'!B:E,4,FALSE)</f>
        <v>0</v>
      </c>
    </row>
    <row r="703" spans="1:19" x14ac:dyDescent="0.25">
      <c r="A703">
        <v>45046</v>
      </c>
      <c r="B703" s="1" t="s">
        <v>949</v>
      </c>
      <c r="C703" s="1" t="s">
        <v>22</v>
      </c>
      <c r="D703" s="1" t="s">
        <v>23</v>
      </c>
      <c r="E703" s="1" t="s">
        <v>950</v>
      </c>
      <c r="F703">
        <v>2324.39</v>
      </c>
      <c r="I703" s="1" t="s">
        <v>0</v>
      </c>
      <c r="N703">
        <v>2023</v>
      </c>
      <c r="O703">
        <f>MONTH(VL[[#This Row],[Column1]])</f>
        <v>4</v>
      </c>
      <c r="P703" t="str">
        <f>IF(VL[[#This Row],[Account Name]]="Exchange Loss","Expense",VLOOKUP(VL[[#This Row],[Column3]],'Code'!B:D,2,FALSE))</f>
        <v>Expense</v>
      </c>
      <c r="Q703" t="str">
        <f>IF(AND(VL[[#This Row],[Column3]]="60040-00", VL[[#This Row],[Amount]]&gt;0),"Exchange Loss",VLOOKUP(VL[[#This Row],[Column3]],'Code'!B:D,3,FALSE))</f>
        <v>Insurance Fee</v>
      </c>
      <c r="R703" s="1">
        <f>VL[[#This Row],[Column6]]-VL[[#This Row],[Column7]]</f>
        <v>2324.39</v>
      </c>
      <c r="S703" s="1">
        <f>VLOOKUP(VL[[#This Row],[Column3]],'Code'!B:E,4,FALSE)</f>
        <v>0</v>
      </c>
    </row>
    <row r="704" spans="1:19" x14ac:dyDescent="0.25">
      <c r="A704">
        <v>45077</v>
      </c>
      <c r="B704" s="1" t="s">
        <v>949</v>
      </c>
      <c r="C704" s="1" t="s">
        <v>22</v>
      </c>
      <c r="D704" s="1" t="s">
        <v>23</v>
      </c>
      <c r="E704" s="1" t="s">
        <v>950</v>
      </c>
      <c r="F704">
        <v>2324.39</v>
      </c>
      <c r="I704" s="1" t="s">
        <v>0</v>
      </c>
      <c r="N704">
        <v>2023</v>
      </c>
      <c r="O704">
        <f>MONTH(VL[[#This Row],[Column1]])</f>
        <v>5</v>
      </c>
      <c r="P704" t="str">
        <f>IF(VL[[#This Row],[Account Name]]="Exchange Loss","Expense",VLOOKUP(VL[[#This Row],[Column3]],'Code'!B:D,2,FALSE))</f>
        <v>Expense</v>
      </c>
      <c r="Q704" t="str">
        <f>IF(AND(VL[[#This Row],[Column3]]="60040-00", VL[[#This Row],[Amount]]&gt;0),"Exchange Loss",VLOOKUP(VL[[#This Row],[Column3]],'Code'!B:D,3,FALSE))</f>
        <v>Insurance Fee</v>
      </c>
      <c r="R704" s="1">
        <f>VL[[#This Row],[Column6]]-VL[[#This Row],[Column7]]</f>
        <v>2324.39</v>
      </c>
      <c r="S704" s="1">
        <f>VLOOKUP(VL[[#This Row],[Column3]],'Code'!B:E,4,FALSE)</f>
        <v>0</v>
      </c>
    </row>
    <row r="705" spans="1:19" x14ac:dyDescent="0.25">
      <c r="A705">
        <v>45107</v>
      </c>
      <c r="B705" s="1" t="s">
        <v>949</v>
      </c>
      <c r="C705" s="1" t="s">
        <v>22</v>
      </c>
      <c r="D705" s="1" t="s">
        <v>23</v>
      </c>
      <c r="E705" s="1" t="s">
        <v>950</v>
      </c>
      <c r="F705">
        <v>2324.39</v>
      </c>
      <c r="I705" s="1" t="s">
        <v>0</v>
      </c>
      <c r="N705">
        <v>2023</v>
      </c>
      <c r="O705">
        <f>MONTH(VL[[#This Row],[Column1]])</f>
        <v>6</v>
      </c>
      <c r="P705" t="str">
        <f>IF(VL[[#This Row],[Account Name]]="Exchange Loss","Expense",VLOOKUP(VL[[#This Row],[Column3]],'Code'!B:D,2,FALSE))</f>
        <v>Expense</v>
      </c>
      <c r="Q705" t="str">
        <f>IF(AND(VL[[#This Row],[Column3]]="60040-00", VL[[#This Row],[Amount]]&gt;0),"Exchange Loss",VLOOKUP(VL[[#This Row],[Column3]],'Code'!B:D,3,FALSE))</f>
        <v>Insurance Fee</v>
      </c>
      <c r="R705" s="1">
        <f>VL[[#This Row],[Column6]]-VL[[#This Row],[Column7]]</f>
        <v>2324.39</v>
      </c>
      <c r="S705" s="1">
        <f>VLOOKUP(VL[[#This Row],[Column3]],'Code'!B:E,4,FALSE)</f>
        <v>0</v>
      </c>
    </row>
    <row r="706" spans="1:19" x14ac:dyDescent="0.25">
      <c r="A706">
        <v>45138</v>
      </c>
      <c r="B706" s="1" t="s">
        <v>949</v>
      </c>
      <c r="C706" s="1" t="s">
        <v>22</v>
      </c>
      <c r="D706" s="1" t="s">
        <v>23</v>
      </c>
      <c r="E706" s="1" t="s">
        <v>950</v>
      </c>
      <c r="F706">
        <v>2324.39</v>
      </c>
      <c r="I706" s="1" t="s">
        <v>0</v>
      </c>
      <c r="N706">
        <v>2023</v>
      </c>
      <c r="O706">
        <f>MONTH(VL[[#This Row],[Column1]])</f>
        <v>7</v>
      </c>
      <c r="P706" t="str">
        <f>IF(VL[[#This Row],[Account Name]]="Exchange Loss","Expense",VLOOKUP(VL[[#This Row],[Column3]],'Code'!B:D,2,FALSE))</f>
        <v>Expense</v>
      </c>
      <c r="Q706" t="str">
        <f>IF(AND(VL[[#This Row],[Column3]]="60040-00", VL[[#This Row],[Amount]]&gt;0),"Exchange Loss",VLOOKUP(VL[[#This Row],[Column3]],'Code'!B:D,3,FALSE))</f>
        <v>Insurance Fee</v>
      </c>
      <c r="R706" s="1">
        <f>VL[[#This Row],[Column6]]-VL[[#This Row],[Column7]]</f>
        <v>2324.39</v>
      </c>
      <c r="S706" s="1">
        <f>VLOOKUP(VL[[#This Row],[Column3]],'Code'!B:E,4,FALSE)</f>
        <v>0</v>
      </c>
    </row>
    <row r="707" spans="1:19" x14ac:dyDescent="0.25">
      <c r="A707">
        <v>45199</v>
      </c>
      <c r="B707" s="1" t="s">
        <v>949</v>
      </c>
      <c r="C707" s="1" t="s">
        <v>22</v>
      </c>
      <c r="D707" s="1" t="s">
        <v>23</v>
      </c>
      <c r="E707" s="1" t="s">
        <v>950</v>
      </c>
      <c r="F707">
        <v>2324.39</v>
      </c>
      <c r="I707" s="1" t="s">
        <v>0</v>
      </c>
      <c r="N707">
        <v>2023</v>
      </c>
      <c r="O707">
        <f>MONTH(VL[[#This Row],[Column1]])</f>
        <v>9</v>
      </c>
      <c r="P707" t="str">
        <f>IF(VL[[#This Row],[Account Name]]="Exchange Loss","Expense",VLOOKUP(VL[[#This Row],[Column3]],'Code'!B:D,2,FALSE))</f>
        <v>Expense</v>
      </c>
      <c r="Q707" t="str">
        <f>IF(AND(VL[[#This Row],[Column3]]="60040-00", VL[[#This Row],[Amount]]&gt;0),"Exchange Loss",VLOOKUP(VL[[#This Row],[Column3]],'Code'!B:D,3,FALSE))</f>
        <v>Insurance Fee</v>
      </c>
      <c r="R707" s="1">
        <f>VL[[#This Row],[Column6]]-VL[[#This Row],[Column7]]</f>
        <v>2324.39</v>
      </c>
      <c r="S707" s="1">
        <f>VLOOKUP(VL[[#This Row],[Column3]],'Code'!B:E,4,FALSE)</f>
        <v>0</v>
      </c>
    </row>
    <row r="708" spans="1:19" x14ac:dyDescent="0.25">
      <c r="A708">
        <v>45230</v>
      </c>
      <c r="B708" s="1" t="s">
        <v>949</v>
      </c>
      <c r="C708" s="1" t="s">
        <v>22</v>
      </c>
      <c r="D708" s="1" t="s">
        <v>23</v>
      </c>
      <c r="E708" s="1" t="s">
        <v>950</v>
      </c>
      <c r="F708">
        <v>2324.39</v>
      </c>
      <c r="I708" s="1" t="s">
        <v>0</v>
      </c>
      <c r="N708">
        <v>2023</v>
      </c>
      <c r="O708">
        <f>MONTH(VL[[#This Row],[Column1]])</f>
        <v>10</v>
      </c>
      <c r="P708" t="str">
        <f>IF(VL[[#This Row],[Account Name]]="Exchange Loss","Expense",VLOOKUP(VL[[#This Row],[Column3]],'Code'!B:D,2,FALSE))</f>
        <v>Expense</v>
      </c>
      <c r="Q708" t="str">
        <f>IF(AND(VL[[#This Row],[Column3]]="60040-00", VL[[#This Row],[Amount]]&gt;0),"Exchange Loss",VLOOKUP(VL[[#This Row],[Column3]],'Code'!B:D,3,FALSE))</f>
        <v>Insurance Fee</v>
      </c>
      <c r="R708" s="1">
        <f>VL[[#This Row],[Column6]]-VL[[#This Row],[Column7]]</f>
        <v>2324.39</v>
      </c>
      <c r="S708" s="1">
        <f>VLOOKUP(VL[[#This Row],[Column3]],'Code'!B:E,4,FALSE)</f>
        <v>0</v>
      </c>
    </row>
    <row r="709" spans="1:19" x14ac:dyDescent="0.25">
      <c r="A709">
        <v>45260</v>
      </c>
      <c r="B709" s="1" t="s">
        <v>949</v>
      </c>
      <c r="C709" s="1" t="s">
        <v>22</v>
      </c>
      <c r="D709" s="1" t="s">
        <v>23</v>
      </c>
      <c r="E709" s="1" t="s">
        <v>950</v>
      </c>
      <c r="F709">
        <v>2324.39</v>
      </c>
      <c r="I709" s="1" t="s">
        <v>0</v>
      </c>
      <c r="N709">
        <v>2023</v>
      </c>
      <c r="O709">
        <f>MONTH(VL[[#This Row],[Column1]])</f>
        <v>11</v>
      </c>
      <c r="P709" t="str">
        <f>IF(VL[[#This Row],[Account Name]]="Exchange Loss","Expense",VLOOKUP(VL[[#This Row],[Column3]],'Code'!B:D,2,FALSE))</f>
        <v>Expense</v>
      </c>
      <c r="Q709" t="str">
        <f>IF(AND(VL[[#This Row],[Column3]]="60040-00", VL[[#This Row],[Amount]]&gt;0),"Exchange Loss",VLOOKUP(VL[[#This Row],[Column3]],'Code'!B:D,3,FALSE))</f>
        <v>Insurance Fee</v>
      </c>
      <c r="R709" s="1">
        <f>VL[[#This Row],[Column6]]-VL[[#This Row],[Column7]]</f>
        <v>2324.39</v>
      </c>
      <c r="S709" s="1">
        <f>VLOOKUP(VL[[#This Row],[Column3]],'Code'!B:E,4,FALSE)</f>
        <v>0</v>
      </c>
    </row>
    <row r="710" spans="1:19" x14ac:dyDescent="0.25">
      <c r="A710">
        <v>45169</v>
      </c>
      <c r="B710" s="1" t="s">
        <v>954</v>
      </c>
      <c r="C710" s="1" t="s">
        <v>11</v>
      </c>
      <c r="D710" s="1" t="s">
        <v>3393</v>
      </c>
      <c r="E710" s="1" t="s">
        <v>955</v>
      </c>
      <c r="F710">
        <v>880</v>
      </c>
      <c r="I710" s="1" t="s">
        <v>0</v>
      </c>
      <c r="N710">
        <v>2023</v>
      </c>
      <c r="O710">
        <f>MONTH(VL[[#This Row],[Column1]])</f>
        <v>8</v>
      </c>
      <c r="P710" t="str">
        <f>IF(VL[[#This Row],[Account Name]]="Exchange Loss","Expense",VLOOKUP(VL[[#This Row],[Column3]],'Code'!B:D,2,FALSE))</f>
        <v>Expense</v>
      </c>
      <c r="Q710" t="str">
        <f>IF(AND(VL[[#This Row],[Column3]]="60040-00", VL[[#This Row],[Amount]]&gt;0),"Exchange Loss",VLOOKUP(VL[[#This Row],[Column3]],'Code'!B:D,3,FALSE))</f>
        <v>Travelling Fee</v>
      </c>
      <c r="R710" s="1">
        <f>VL[[#This Row],[Column6]]-VL[[#This Row],[Column7]]</f>
        <v>880</v>
      </c>
      <c r="S710" s="1">
        <f>VLOOKUP(VL[[#This Row],[Column3]],'Code'!B:E,4,FALSE)</f>
        <v>0</v>
      </c>
    </row>
    <row r="711" spans="1:19" x14ac:dyDescent="0.25">
      <c r="A711">
        <v>45169</v>
      </c>
      <c r="B711" s="1" t="s">
        <v>954</v>
      </c>
      <c r="C711" s="1" t="s">
        <v>11</v>
      </c>
      <c r="D711" s="1" t="s">
        <v>3393</v>
      </c>
      <c r="E711" s="1" t="s">
        <v>956</v>
      </c>
      <c r="F711">
        <v>1300</v>
      </c>
      <c r="I711" s="1" t="s">
        <v>0</v>
      </c>
      <c r="N711">
        <v>2023</v>
      </c>
      <c r="O711">
        <f>MONTH(VL[[#This Row],[Column1]])</f>
        <v>8</v>
      </c>
      <c r="P711" t="str">
        <f>IF(VL[[#This Row],[Account Name]]="Exchange Loss","Expense",VLOOKUP(VL[[#This Row],[Column3]],'Code'!B:D,2,FALSE))</f>
        <v>Expense</v>
      </c>
      <c r="Q711" t="str">
        <f>IF(AND(VL[[#This Row],[Column3]]="60040-00", VL[[#This Row],[Amount]]&gt;0),"Exchange Loss",VLOOKUP(VL[[#This Row],[Column3]],'Code'!B:D,3,FALSE))</f>
        <v>Travelling Fee</v>
      </c>
      <c r="R711" s="1">
        <f>VL[[#This Row],[Column6]]-VL[[#This Row],[Column7]]</f>
        <v>1300</v>
      </c>
      <c r="S711" s="1">
        <f>VLOOKUP(VL[[#This Row],[Column3]],'Code'!B:E,4,FALSE)</f>
        <v>0</v>
      </c>
    </row>
    <row r="712" spans="1:19" x14ac:dyDescent="0.25">
      <c r="A712">
        <v>45170</v>
      </c>
      <c r="B712" s="1" t="s">
        <v>957</v>
      </c>
      <c r="C712" s="1" t="s">
        <v>48</v>
      </c>
      <c r="D712" s="1" t="s">
        <v>49</v>
      </c>
      <c r="E712" s="1" t="s">
        <v>822</v>
      </c>
      <c r="F712">
        <v>11150</v>
      </c>
      <c r="I712" s="1" t="s">
        <v>0</v>
      </c>
      <c r="N712">
        <v>2023</v>
      </c>
      <c r="O712">
        <f>MONTH(VL[[#This Row],[Column1]])</f>
        <v>9</v>
      </c>
      <c r="P712" t="str">
        <f>IF(VL[[#This Row],[Account Name]]="Exchange Loss","Expense",VLOOKUP(VL[[#This Row],[Column3]],'Code'!B:D,2,FALSE))</f>
        <v>Expense</v>
      </c>
      <c r="Q712" t="str">
        <f>IF(AND(VL[[#This Row],[Column3]]="60040-00", VL[[#This Row],[Amount]]&gt;0),"Exchange Loss",VLOOKUP(VL[[#This Row],[Column3]],'Code'!B:D,3,FALSE))</f>
        <v>Management Fee</v>
      </c>
      <c r="R712" s="1">
        <f>VL[[#This Row],[Column6]]-VL[[#This Row],[Column7]]</f>
        <v>11150</v>
      </c>
      <c r="S712" s="1">
        <f>VLOOKUP(VL[[#This Row],[Column3]],'Code'!B:E,4,FALSE)</f>
        <v>0</v>
      </c>
    </row>
    <row r="713" spans="1:19" x14ac:dyDescent="0.25">
      <c r="A713">
        <v>45170</v>
      </c>
      <c r="B713" s="1" t="s">
        <v>958</v>
      </c>
      <c r="C713" s="1" t="s">
        <v>2</v>
      </c>
      <c r="D713" s="1" t="s">
        <v>3</v>
      </c>
      <c r="E713" s="1" t="s">
        <v>959</v>
      </c>
      <c r="F713">
        <v>29000</v>
      </c>
      <c r="I713" s="1" t="s">
        <v>0</v>
      </c>
      <c r="N713">
        <v>2023</v>
      </c>
      <c r="O713">
        <f>MONTH(VL[[#This Row],[Column1]])</f>
        <v>9</v>
      </c>
      <c r="P713" t="str">
        <f>IF(VL[[#This Row],[Account Name]]="Exchange Loss","Expense",VLOOKUP(VL[[#This Row],[Column3]],'Code'!B:D,2,FALSE))</f>
        <v>Expense</v>
      </c>
      <c r="Q713" t="str">
        <f>IF(AND(VL[[#This Row],[Column3]]="60040-00", VL[[#This Row],[Amount]]&gt;0),"Exchange Loss",VLOOKUP(VL[[#This Row],[Column3]],'Code'!B:D,3,FALSE))</f>
        <v>Management Fee</v>
      </c>
      <c r="R713" s="1">
        <f>VL[[#This Row],[Column6]]-VL[[#This Row],[Column7]]</f>
        <v>29000</v>
      </c>
      <c r="S713" s="1">
        <f>VLOOKUP(VL[[#This Row],[Column3]],'Code'!B:E,4,FALSE)</f>
        <v>0</v>
      </c>
    </row>
    <row r="714" spans="1:19" x14ac:dyDescent="0.25">
      <c r="A714">
        <v>45169</v>
      </c>
      <c r="B714" s="1" t="s">
        <v>960</v>
      </c>
      <c r="C714" s="1" t="s">
        <v>12</v>
      </c>
      <c r="D714" s="1" t="s">
        <v>3386</v>
      </c>
      <c r="E714" s="1" t="s">
        <v>961</v>
      </c>
      <c r="F714">
        <v>47700</v>
      </c>
      <c r="I714" s="1" t="s">
        <v>0</v>
      </c>
      <c r="N714">
        <v>2023</v>
      </c>
      <c r="O714">
        <f>MONTH(VL[[#This Row],[Column1]])</f>
        <v>8</v>
      </c>
      <c r="P714" t="str">
        <f>IF(VL[[#This Row],[Account Name]]="Exchange Loss","Expense",VLOOKUP(VL[[#This Row],[Column3]],'Code'!B:D,2,FALSE))</f>
        <v>Expense</v>
      </c>
      <c r="Q714" t="str">
        <f>IF(AND(VL[[#This Row],[Column3]]="60040-00", VL[[#This Row],[Amount]]&gt;0),"Exchange Loss",VLOOKUP(VL[[#This Row],[Column3]],'Code'!B:D,3,FALSE))</f>
        <v>Consultant Fee</v>
      </c>
      <c r="R714" s="1">
        <f>VL[[#This Row],[Column6]]-VL[[#This Row],[Column7]]</f>
        <v>47700</v>
      </c>
      <c r="S714" s="1">
        <f>VLOOKUP(VL[[#This Row],[Column3]],'Code'!B:E,4,FALSE)</f>
        <v>0</v>
      </c>
    </row>
    <row r="715" spans="1:19" x14ac:dyDescent="0.25">
      <c r="A715">
        <v>45169</v>
      </c>
      <c r="B715" s="1" t="s">
        <v>962</v>
      </c>
      <c r="C715" s="1" t="s">
        <v>12</v>
      </c>
      <c r="D715" s="1" t="s">
        <v>3386</v>
      </c>
      <c r="E715" s="1" t="s">
        <v>963</v>
      </c>
      <c r="F715">
        <v>26879.4</v>
      </c>
      <c r="I715" s="1" t="s">
        <v>0</v>
      </c>
      <c r="N715">
        <v>2023</v>
      </c>
      <c r="O715">
        <f>MONTH(VL[[#This Row],[Column1]])</f>
        <v>8</v>
      </c>
      <c r="P715" t="str">
        <f>IF(VL[[#This Row],[Account Name]]="Exchange Loss","Expense",VLOOKUP(VL[[#This Row],[Column3]],'Code'!B:D,2,FALSE))</f>
        <v>Expense</v>
      </c>
      <c r="Q715" t="str">
        <f>IF(AND(VL[[#This Row],[Column3]]="60040-00", VL[[#This Row],[Amount]]&gt;0),"Exchange Loss",VLOOKUP(VL[[#This Row],[Column3]],'Code'!B:D,3,FALSE))</f>
        <v>Consultant Fee</v>
      </c>
      <c r="R715" s="1">
        <f>VL[[#This Row],[Column6]]-VL[[#This Row],[Column7]]</f>
        <v>26879.4</v>
      </c>
      <c r="S715" s="1">
        <f>VLOOKUP(VL[[#This Row],[Column3]],'Code'!B:E,4,FALSE)</f>
        <v>0</v>
      </c>
    </row>
    <row r="716" spans="1:19" x14ac:dyDescent="0.25">
      <c r="A716">
        <v>45170</v>
      </c>
      <c r="B716" s="1" t="s">
        <v>964</v>
      </c>
      <c r="C716" s="1" t="s">
        <v>45</v>
      </c>
      <c r="D716" s="1" t="s">
        <v>128</v>
      </c>
      <c r="E716" s="1" t="s">
        <v>830</v>
      </c>
      <c r="F716">
        <v>888000</v>
      </c>
      <c r="I716" s="1" t="s">
        <v>0</v>
      </c>
      <c r="N716">
        <v>2023</v>
      </c>
      <c r="O716">
        <f>MONTH(VL[[#This Row],[Column1]])</f>
        <v>9</v>
      </c>
      <c r="P716" t="str">
        <f>IF(VL[[#This Row],[Account Name]]="Exchange Loss","Expense",VLOOKUP(VL[[#This Row],[Column3]],'Code'!B:D,2,FALSE))</f>
        <v>Expense</v>
      </c>
      <c r="Q716" t="str">
        <f>IF(AND(VL[[#This Row],[Column3]]="60040-00", VL[[#This Row],[Amount]]&gt;0),"Exchange Loss",VLOOKUP(VL[[#This Row],[Column3]],'Code'!B:D,3,FALSE))</f>
        <v>Sub-contract Fee</v>
      </c>
      <c r="R716" s="1">
        <f>VL[[#This Row],[Column6]]-VL[[#This Row],[Column7]]</f>
        <v>888000</v>
      </c>
      <c r="S716" s="1">
        <f>VLOOKUP(VL[[#This Row],[Column3]],'Code'!B:E,4,FALSE)</f>
        <v>0</v>
      </c>
    </row>
    <row r="717" spans="1:19" x14ac:dyDescent="0.25">
      <c r="A717">
        <v>45169</v>
      </c>
      <c r="B717" s="1" t="s">
        <v>965</v>
      </c>
      <c r="C717" s="1" t="s">
        <v>7</v>
      </c>
      <c r="D717" s="1" t="s">
        <v>8</v>
      </c>
      <c r="E717" s="1" t="s">
        <v>966</v>
      </c>
      <c r="F717">
        <v>4500</v>
      </c>
      <c r="I717" s="1" t="s">
        <v>0</v>
      </c>
      <c r="N717">
        <v>2023</v>
      </c>
      <c r="O717">
        <f>MONTH(VL[[#This Row],[Column1]])</f>
        <v>8</v>
      </c>
      <c r="P717" t="str">
        <f>IF(VL[[#This Row],[Account Name]]="Exchange Loss","Expense",VLOOKUP(VL[[#This Row],[Column3]],'Code'!B:D,2,FALSE))</f>
        <v>Expense</v>
      </c>
      <c r="Q717" t="str">
        <f>IF(AND(VL[[#This Row],[Column3]]="60040-00", VL[[#This Row],[Amount]]&gt;0),"Exchange Loss",VLOOKUP(VL[[#This Row],[Column3]],'Code'!B:D,3,FALSE))</f>
        <v>Salary &amp; MPF</v>
      </c>
      <c r="R717" s="1">
        <f>VL[[#This Row],[Column6]]-VL[[#This Row],[Column7]]</f>
        <v>4500</v>
      </c>
      <c r="S717" s="1">
        <f>VLOOKUP(VL[[#This Row],[Column3]],'Code'!B:E,4,FALSE)</f>
        <v>0</v>
      </c>
    </row>
    <row r="718" spans="1:19" x14ac:dyDescent="0.25">
      <c r="A718">
        <v>45169</v>
      </c>
      <c r="B718" s="1" t="s">
        <v>965</v>
      </c>
      <c r="C718" s="1" t="s">
        <v>15</v>
      </c>
      <c r="D718" s="1" t="s">
        <v>16</v>
      </c>
      <c r="E718" s="1" t="s">
        <v>967</v>
      </c>
      <c r="F718">
        <v>278440</v>
      </c>
      <c r="I718" s="1" t="s">
        <v>0</v>
      </c>
      <c r="N718">
        <v>2023</v>
      </c>
      <c r="O718">
        <f>MONTH(VL[[#This Row],[Column1]])</f>
        <v>8</v>
      </c>
      <c r="P718" t="str">
        <f>IF(VL[[#This Row],[Account Name]]="Exchange Loss","Expense",VLOOKUP(VL[[#This Row],[Column3]],'Code'!B:D,2,FALSE))</f>
        <v>Expense</v>
      </c>
      <c r="Q718" t="str">
        <f>IF(AND(VL[[#This Row],[Column3]]="60040-00", VL[[#This Row],[Amount]]&gt;0),"Exchange Loss",VLOOKUP(VL[[#This Row],[Column3]],'Code'!B:D,3,FALSE))</f>
        <v>Salary &amp; MPF</v>
      </c>
      <c r="R718" s="1">
        <f>VL[[#This Row],[Column6]]-VL[[#This Row],[Column7]]</f>
        <v>278440</v>
      </c>
      <c r="S718" s="1">
        <f>VLOOKUP(VL[[#This Row],[Column3]],'Code'!B:E,4,FALSE)</f>
        <v>0</v>
      </c>
    </row>
    <row r="719" spans="1:19" x14ac:dyDescent="0.25">
      <c r="A719">
        <v>45169</v>
      </c>
      <c r="B719" s="1" t="s">
        <v>968</v>
      </c>
      <c r="C719" s="1" t="s">
        <v>45</v>
      </c>
      <c r="D719" s="1" t="s">
        <v>128</v>
      </c>
      <c r="E719" s="1" t="s">
        <v>835</v>
      </c>
      <c r="F719">
        <v>70735.61</v>
      </c>
      <c r="I719" s="1" t="s">
        <v>0</v>
      </c>
      <c r="N719">
        <v>2023</v>
      </c>
      <c r="O719">
        <f>MONTH(VL[[#This Row],[Column1]])</f>
        <v>8</v>
      </c>
      <c r="P719" t="str">
        <f>IF(VL[[#This Row],[Account Name]]="Exchange Loss","Expense",VLOOKUP(VL[[#This Row],[Column3]],'Code'!B:D,2,FALSE))</f>
        <v>Expense</v>
      </c>
      <c r="Q719" t="str">
        <f>IF(AND(VL[[#This Row],[Column3]]="60040-00", VL[[#This Row],[Amount]]&gt;0),"Exchange Loss",VLOOKUP(VL[[#This Row],[Column3]],'Code'!B:D,3,FALSE))</f>
        <v>Sub-contract Fee</v>
      </c>
      <c r="R719" s="1">
        <f>VL[[#This Row],[Column6]]-VL[[#This Row],[Column7]]</f>
        <v>70735.61</v>
      </c>
      <c r="S719" s="1">
        <f>VLOOKUP(VL[[#This Row],[Column3]],'Code'!B:E,4,FALSE)</f>
        <v>0</v>
      </c>
    </row>
    <row r="720" spans="1:19" x14ac:dyDescent="0.25">
      <c r="A720">
        <v>45169</v>
      </c>
      <c r="B720" s="1" t="s">
        <v>969</v>
      </c>
      <c r="C720" s="1" t="s">
        <v>17</v>
      </c>
      <c r="D720" s="1" t="s">
        <v>3382</v>
      </c>
      <c r="E720" s="1" t="s">
        <v>837</v>
      </c>
      <c r="G720">
        <v>44905.67</v>
      </c>
      <c r="I720" s="1" t="s">
        <v>0</v>
      </c>
      <c r="N720">
        <v>2023</v>
      </c>
      <c r="O720">
        <f>MONTH(VL[[#This Row],[Column1]])</f>
        <v>8</v>
      </c>
      <c r="P720" t="str">
        <f>IF(VL[[#This Row],[Account Name]]="Exchange Loss","Expense",VLOOKUP(VL[[#This Row],[Column3]],'Code'!B:D,2,FALSE))</f>
        <v>Income</v>
      </c>
      <c r="Q720" t="str">
        <f>IF(AND(VL[[#This Row],[Column3]]="60040-00", VL[[#This Row],[Amount]]&gt;0),"Exchange Loss",VLOOKUP(VL[[#This Row],[Column3]],'Code'!B:D,3,FALSE))</f>
        <v>Sub-contract Income</v>
      </c>
      <c r="R720" s="1">
        <f>VL[[#This Row],[Column6]]-VL[[#This Row],[Column7]]</f>
        <v>-44905.67</v>
      </c>
      <c r="S720" s="1">
        <f>VLOOKUP(VL[[#This Row],[Column3]],'Code'!B:E,4,FALSE)</f>
        <v>0</v>
      </c>
    </row>
    <row r="721" spans="1:19" x14ac:dyDescent="0.25">
      <c r="A721">
        <v>45169</v>
      </c>
      <c r="B721" s="1" t="s">
        <v>970</v>
      </c>
      <c r="C721" s="1" t="s">
        <v>20</v>
      </c>
      <c r="D721" s="1" t="s">
        <v>21</v>
      </c>
      <c r="E721" s="1" t="s">
        <v>730</v>
      </c>
      <c r="G721">
        <v>104.35</v>
      </c>
      <c r="I721" s="1" t="s">
        <v>0</v>
      </c>
      <c r="N721">
        <v>2023</v>
      </c>
      <c r="O721">
        <f>MONTH(VL[[#This Row],[Column1]])</f>
        <v>8</v>
      </c>
      <c r="P721" t="str">
        <f>IF(VL[[#This Row],[Account Name]]="Exchange Loss","Expense",VLOOKUP(VL[[#This Row],[Column3]],'Code'!B:D,2,FALSE))</f>
        <v>Income</v>
      </c>
      <c r="Q721" t="str">
        <f>IF(AND(VL[[#This Row],[Column3]]="60040-00", VL[[#This Row],[Amount]]&gt;0),"Exchange Loss",VLOOKUP(VL[[#This Row],[Column3]],'Code'!B:D,3,FALSE))</f>
        <v>Interest Income</v>
      </c>
      <c r="R721" s="1">
        <f>VL[[#This Row],[Column6]]-VL[[#This Row],[Column7]]</f>
        <v>-104.35</v>
      </c>
      <c r="S721" s="1" t="str">
        <f>VLOOKUP(VL[[#This Row],[Column3]],'Code'!B:E,4,FALSE)</f>
        <v>Out</v>
      </c>
    </row>
    <row r="722" spans="1:19" x14ac:dyDescent="0.25">
      <c r="A722">
        <v>45169</v>
      </c>
      <c r="B722" s="1" t="s">
        <v>971</v>
      </c>
      <c r="C722" s="1" t="s">
        <v>20</v>
      </c>
      <c r="D722" s="1" t="s">
        <v>21</v>
      </c>
      <c r="E722" s="1" t="s">
        <v>733</v>
      </c>
      <c r="G722">
        <v>18.77</v>
      </c>
      <c r="I722" s="1" t="s">
        <v>0</v>
      </c>
      <c r="N722">
        <v>2023</v>
      </c>
      <c r="O722">
        <f>MONTH(VL[[#This Row],[Column1]])</f>
        <v>8</v>
      </c>
      <c r="P722" t="str">
        <f>IF(VL[[#This Row],[Account Name]]="Exchange Loss","Expense",VLOOKUP(VL[[#This Row],[Column3]],'Code'!B:D,2,FALSE))</f>
        <v>Income</v>
      </c>
      <c r="Q722" t="str">
        <f>IF(AND(VL[[#This Row],[Column3]]="60040-00", VL[[#This Row],[Amount]]&gt;0),"Exchange Loss",VLOOKUP(VL[[#This Row],[Column3]],'Code'!B:D,3,FALSE))</f>
        <v>Interest Income</v>
      </c>
      <c r="R722" s="1">
        <f>VL[[#This Row],[Column6]]-VL[[#This Row],[Column7]]</f>
        <v>-18.77</v>
      </c>
      <c r="S722" s="1" t="str">
        <f>VLOOKUP(VL[[#This Row],[Column3]],'Code'!B:E,4,FALSE)</f>
        <v>Out</v>
      </c>
    </row>
    <row r="723" spans="1:19" x14ac:dyDescent="0.25">
      <c r="A723">
        <v>45169</v>
      </c>
      <c r="B723" s="1" t="s">
        <v>971</v>
      </c>
      <c r="C723" s="1" t="s">
        <v>20</v>
      </c>
      <c r="D723" s="1" t="s">
        <v>21</v>
      </c>
      <c r="E723" s="1" t="s">
        <v>972</v>
      </c>
      <c r="G723">
        <v>152.49</v>
      </c>
      <c r="I723" s="1" t="s">
        <v>0</v>
      </c>
      <c r="N723">
        <v>2023</v>
      </c>
      <c r="O723">
        <f>MONTH(VL[[#This Row],[Column1]])</f>
        <v>8</v>
      </c>
      <c r="P723" t="str">
        <f>IF(VL[[#This Row],[Account Name]]="Exchange Loss","Expense",VLOOKUP(VL[[#This Row],[Column3]],'Code'!B:D,2,FALSE))</f>
        <v>Income</v>
      </c>
      <c r="Q723" t="str">
        <f>IF(AND(VL[[#This Row],[Column3]]="60040-00", VL[[#This Row],[Amount]]&gt;0),"Exchange Loss",VLOOKUP(VL[[#This Row],[Column3]],'Code'!B:D,3,FALSE))</f>
        <v>Interest Income</v>
      </c>
      <c r="R723" s="1">
        <f>VL[[#This Row],[Column6]]-VL[[#This Row],[Column7]]</f>
        <v>-152.49</v>
      </c>
      <c r="S723" s="1" t="str">
        <f>VLOOKUP(VL[[#This Row],[Column3]],'Code'!B:E,4,FALSE)</f>
        <v>Out</v>
      </c>
    </row>
    <row r="724" spans="1:19" x14ac:dyDescent="0.25">
      <c r="A724">
        <v>45169</v>
      </c>
      <c r="B724" s="1" t="s">
        <v>971</v>
      </c>
      <c r="C724" s="1" t="s">
        <v>20</v>
      </c>
      <c r="D724" s="1" t="s">
        <v>21</v>
      </c>
      <c r="E724" s="1" t="s">
        <v>973</v>
      </c>
      <c r="G724">
        <v>463.5</v>
      </c>
      <c r="I724" s="1" t="s">
        <v>0</v>
      </c>
      <c r="N724">
        <v>2023</v>
      </c>
      <c r="O724">
        <f>MONTH(VL[[#This Row],[Column1]])</f>
        <v>8</v>
      </c>
      <c r="P724" t="str">
        <f>IF(VL[[#This Row],[Account Name]]="Exchange Loss","Expense",VLOOKUP(VL[[#This Row],[Column3]],'Code'!B:D,2,FALSE))</f>
        <v>Income</v>
      </c>
      <c r="Q724" t="str">
        <f>IF(AND(VL[[#This Row],[Column3]]="60040-00", VL[[#This Row],[Amount]]&gt;0),"Exchange Loss",VLOOKUP(VL[[#This Row],[Column3]],'Code'!B:D,3,FALSE))</f>
        <v>Interest Income</v>
      </c>
      <c r="R724" s="1">
        <f>VL[[#This Row],[Column6]]-VL[[#This Row],[Column7]]</f>
        <v>-463.5</v>
      </c>
      <c r="S724" s="1" t="str">
        <f>VLOOKUP(VL[[#This Row],[Column3]],'Code'!B:E,4,FALSE)</f>
        <v>Out</v>
      </c>
    </row>
    <row r="725" spans="1:19" x14ac:dyDescent="0.25">
      <c r="A725">
        <v>45169</v>
      </c>
      <c r="B725" s="1" t="s">
        <v>974</v>
      </c>
      <c r="C725" s="1" t="s">
        <v>20</v>
      </c>
      <c r="D725" s="1" t="s">
        <v>21</v>
      </c>
      <c r="E725" s="1" t="s">
        <v>736</v>
      </c>
      <c r="G725">
        <v>14.9</v>
      </c>
      <c r="I725" s="1" t="s">
        <v>0</v>
      </c>
      <c r="N725">
        <v>2023</v>
      </c>
      <c r="O725">
        <f>MONTH(VL[[#This Row],[Column1]])</f>
        <v>8</v>
      </c>
      <c r="P725" t="str">
        <f>IF(VL[[#This Row],[Account Name]]="Exchange Loss","Expense",VLOOKUP(VL[[#This Row],[Column3]],'Code'!B:D,2,FALSE))</f>
        <v>Income</v>
      </c>
      <c r="Q725" t="str">
        <f>IF(AND(VL[[#This Row],[Column3]]="60040-00", VL[[#This Row],[Amount]]&gt;0),"Exchange Loss",VLOOKUP(VL[[#This Row],[Column3]],'Code'!B:D,3,FALSE))</f>
        <v>Interest Income</v>
      </c>
      <c r="R725" s="1">
        <f>VL[[#This Row],[Column6]]-VL[[#This Row],[Column7]]</f>
        <v>-14.9</v>
      </c>
      <c r="S725" s="1" t="str">
        <f>VLOOKUP(VL[[#This Row],[Column3]],'Code'!B:E,4,FALSE)</f>
        <v>Out</v>
      </c>
    </row>
    <row r="726" spans="1:19" x14ac:dyDescent="0.25">
      <c r="A726">
        <v>44932</v>
      </c>
      <c r="B726" s="1" t="s">
        <v>975</v>
      </c>
      <c r="C726" s="1" t="s">
        <v>13</v>
      </c>
      <c r="D726" s="1" t="s">
        <v>14</v>
      </c>
      <c r="E726" s="1" t="s">
        <v>3574</v>
      </c>
      <c r="F726">
        <v>788</v>
      </c>
      <c r="I726" s="1" t="s">
        <v>0</v>
      </c>
      <c r="N726">
        <v>2023</v>
      </c>
      <c r="O726">
        <f>MONTH(VL[[#This Row],[Column1]])</f>
        <v>1</v>
      </c>
      <c r="P726" t="str">
        <f>IF(VL[[#This Row],[Account Name]]="Exchange Loss","Expense",VLOOKUP(VL[[#This Row],[Column3]],'Code'!B:D,2,FALSE))</f>
        <v>Expense</v>
      </c>
      <c r="Q726" t="str">
        <f>IF(AND(VL[[#This Row],[Column3]]="60040-00", VL[[#This Row],[Amount]]&gt;0),"Exchange Loss",VLOOKUP(VL[[#This Row],[Column3]],'Code'!B:D,3,FALSE))</f>
        <v>Sundry Expense</v>
      </c>
      <c r="R726" s="1">
        <f>VL[[#This Row],[Column6]]-VL[[#This Row],[Column7]]</f>
        <v>788</v>
      </c>
      <c r="S726" s="1">
        <f>VLOOKUP(VL[[#This Row],[Column3]],'Code'!B:E,4,FALSE)</f>
        <v>0</v>
      </c>
    </row>
    <row r="727" spans="1:19" x14ac:dyDescent="0.25">
      <c r="A727">
        <v>44932</v>
      </c>
      <c r="B727" s="1" t="s">
        <v>976</v>
      </c>
      <c r="C727" s="1" t="s">
        <v>13</v>
      </c>
      <c r="D727" s="1" t="s">
        <v>14</v>
      </c>
      <c r="E727" s="1" t="s">
        <v>3575</v>
      </c>
      <c r="F727">
        <v>2252.36</v>
      </c>
      <c r="I727" s="1" t="s">
        <v>0</v>
      </c>
      <c r="N727">
        <v>2023</v>
      </c>
      <c r="O727">
        <f>MONTH(VL[[#This Row],[Column1]])</f>
        <v>1</v>
      </c>
      <c r="P727" t="str">
        <f>IF(VL[[#This Row],[Account Name]]="Exchange Loss","Expense",VLOOKUP(VL[[#This Row],[Column3]],'Code'!B:D,2,FALSE))</f>
        <v>Expense</v>
      </c>
      <c r="Q727" t="str">
        <f>IF(AND(VL[[#This Row],[Column3]]="60040-00", VL[[#This Row],[Amount]]&gt;0),"Exchange Loss",VLOOKUP(VL[[#This Row],[Column3]],'Code'!B:D,3,FALSE))</f>
        <v>Sundry Expense</v>
      </c>
      <c r="R727" s="1">
        <f>VL[[#This Row],[Column6]]-VL[[#This Row],[Column7]]</f>
        <v>2252.36</v>
      </c>
      <c r="S727" s="1">
        <f>VLOOKUP(VL[[#This Row],[Column3]],'Code'!B:E,4,FALSE)</f>
        <v>0</v>
      </c>
    </row>
    <row r="728" spans="1:19" x14ac:dyDescent="0.25">
      <c r="A728">
        <v>44932</v>
      </c>
      <c r="B728" s="1" t="s">
        <v>976</v>
      </c>
      <c r="C728" s="1" t="s">
        <v>13</v>
      </c>
      <c r="D728" s="1" t="s">
        <v>14</v>
      </c>
      <c r="E728" s="1" t="s">
        <v>3576</v>
      </c>
      <c r="F728">
        <v>1950.1</v>
      </c>
      <c r="I728" s="1" t="s">
        <v>0</v>
      </c>
      <c r="N728">
        <v>2023</v>
      </c>
      <c r="O728">
        <f>MONTH(VL[[#This Row],[Column1]])</f>
        <v>1</v>
      </c>
      <c r="P728" t="str">
        <f>IF(VL[[#This Row],[Account Name]]="Exchange Loss","Expense",VLOOKUP(VL[[#This Row],[Column3]],'Code'!B:D,2,FALSE))</f>
        <v>Expense</v>
      </c>
      <c r="Q728" t="str">
        <f>IF(AND(VL[[#This Row],[Column3]]="60040-00", VL[[#This Row],[Amount]]&gt;0),"Exchange Loss",VLOOKUP(VL[[#This Row],[Column3]],'Code'!B:D,3,FALSE))</f>
        <v>Sundry Expense</v>
      </c>
      <c r="R728" s="1">
        <f>VL[[#This Row],[Column6]]-VL[[#This Row],[Column7]]</f>
        <v>1950.1</v>
      </c>
      <c r="S728" s="1">
        <f>VLOOKUP(VL[[#This Row],[Column3]],'Code'!B:E,4,FALSE)</f>
        <v>0</v>
      </c>
    </row>
    <row r="729" spans="1:19" x14ac:dyDescent="0.25">
      <c r="A729">
        <v>44966</v>
      </c>
      <c r="B729" s="1" t="s">
        <v>977</v>
      </c>
      <c r="C729" s="1" t="s">
        <v>55</v>
      </c>
      <c r="D729" s="1" t="s">
        <v>3395</v>
      </c>
      <c r="E729" s="1" t="s">
        <v>3577</v>
      </c>
      <c r="F729">
        <v>4151.2</v>
      </c>
      <c r="I729" s="1" t="s">
        <v>0</v>
      </c>
      <c r="N729">
        <v>2023</v>
      </c>
      <c r="O729">
        <f>MONTH(VL[[#This Row],[Column1]])</f>
        <v>2</v>
      </c>
      <c r="P729" t="str">
        <f>IF(VL[[#This Row],[Account Name]]="Exchange Loss","Expense",VLOOKUP(VL[[#This Row],[Column3]],'Code'!B:D,2,FALSE))</f>
        <v>Expense</v>
      </c>
      <c r="Q729" t="str">
        <f>IF(AND(VL[[#This Row],[Column3]]="60040-00", VL[[#This Row],[Amount]]&gt;0),"Exchange Loss",VLOOKUP(VL[[#This Row],[Column3]],'Code'!B:D,3,FALSE))</f>
        <v>Sundry Expense</v>
      </c>
      <c r="R729" s="1">
        <f>VL[[#This Row],[Column6]]-VL[[#This Row],[Column7]]</f>
        <v>4151.2</v>
      </c>
      <c r="S729" s="1">
        <f>VLOOKUP(VL[[#This Row],[Column3]],'Code'!B:E,4,FALSE)</f>
        <v>0</v>
      </c>
    </row>
    <row r="730" spans="1:19" x14ac:dyDescent="0.25">
      <c r="A730">
        <v>44993</v>
      </c>
      <c r="B730" s="1" t="s">
        <v>978</v>
      </c>
      <c r="C730" s="1" t="s">
        <v>55</v>
      </c>
      <c r="D730" s="1" t="s">
        <v>3395</v>
      </c>
      <c r="E730" s="1" t="s">
        <v>3578</v>
      </c>
      <c r="F730">
        <v>6800</v>
      </c>
      <c r="I730" s="1" t="s">
        <v>0</v>
      </c>
      <c r="N730">
        <v>2023</v>
      </c>
      <c r="O730">
        <f>MONTH(VL[[#This Row],[Column1]])</f>
        <v>3</v>
      </c>
      <c r="P730" t="str">
        <f>IF(VL[[#This Row],[Account Name]]="Exchange Loss","Expense",VLOOKUP(VL[[#This Row],[Column3]],'Code'!B:D,2,FALSE))</f>
        <v>Expense</v>
      </c>
      <c r="Q730" t="str">
        <f>IF(AND(VL[[#This Row],[Column3]]="60040-00", VL[[#This Row],[Amount]]&gt;0),"Exchange Loss",VLOOKUP(VL[[#This Row],[Column3]],'Code'!B:D,3,FALSE))</f>
        <v>Sundry Expense</v>
      </c>
      <c r="R730" s="1">
        <f>VL[[#This Row],[Column6]]-VL[[#This Row],[Column7]]</f>
        <v>6800</v>
      </c>
      <c r="S730" s="1">
        <f>VLOOKUP(VL[[#This Row],[Column3]],'Code'!B:E,4,FALSE)</f>
        <v>0</v>
      </c>
    </row>
    <row r="731" spans="1:19" x14ac:dyDescent="0.25">
      <c r="A731">
        <v>45001</v>
      </c>
      <c r="B731" s="1" t="s">
        <v>979</v>
      </c>
      <c r="C731" s="1" t="s">
        <v>13</v>
      </c>
      <c r="D731" s="1" t="s">
        <v>14</v>
      </c>
      <c r="E731" s="1" t="s">
        <v>3579</v>
      </c>
      <c r="F731">
        <v>2261.1</v>
      </c>
      <c r="I731" s="1" t="s">
        <v>0</v>
      </c>
      <c r="N731">
        <v>2023</v>
      </c>
      <c r="O731">
        <f>MONTH(VL[[#This Row],[Column1]])</f>
        <v>3</v>
      </c>
      <c r="P731" t="str">
        <f>IF(VL[[#This Row],[Account Name]]="Exchange Loss","Expense",VLOOKUP(VL[[#This Row],[Column3]],'Code'!B:D,2,FALSE))</f>
        <v>Expense</v>
      </c>
      <c r="Q731" t="str">
        <f>IF(AND(VL[[#This Row],[Column3]]="60040-00", VL[[#This Row],[Amount]]&gt;0),"Exchange Loss",VLOOKUP(VL[[#This Row],[Column3]],'Code'!B:D,3,FALSE))</f>
        <v>Sundry Expense</v>
      </c>
      <c r="R731" s="1">
        <f>VL[[#This Row],[Column6]]-VL[[#This Row],[Column7]]</f>
        <v>2261.1</v>
      </c>
      <c r="S731" s="1">
        <f>VLOOKUP(VL[[#This Row],[Column3]],'Code'!B:E,4,FALSE)</f>
        <v>0</v>
      </c>
    </row>
    <row r="732" spans="1:19" x14ac:dyDescent="0.25">
      <c r="A732">
        <v>45001</v>
      </c>
      <c r="B732" s="1" t="s">
        <v>979</v>
      </c>
      <c r="C732" s="1" t="s">
        <v>13</v>
      </c>
      <c r="D732" s="1" t="s">
        <v>14</v>
      </c>
      <c r="E732" s="1" t="s">
        <v>3580</v>
      </c>
      <c r="F732">
        <v>1957.66</v>
      </c>
      <c r="I732" s="1" t="s">
        <v>0</v>
      </c>
      <c r="N732">
        <v>2023</v>
      </c>
      <c r="O732">
        <f>MONTH(VL[[#This Row],[Column1]])</f>
        <v>3</v>
      </c>
      <c r="P732" t="str">
        <f>IF(VL[[#This Row],[Account Name]]="Exchange Loss","Expense",VLOOKUP(VL[[#This Row],[Column3]],'Code'!B:D,2,FALSE))</f>
        <v>Expense</v>
      </c>
      <c r="Q732" t="str">
        <f>IF(AND(VL[[#This Row],[Column3]]="60040-00", VL[[#This Row],[Amount]]&gt;0),"Exchange Loss",VLOOKUP(VL[[#This Row],[Column3]],'Code'!B:D,3,FALSE))</f>
        <v>Sundry Expense</v>
      </c>
      <c r="R732" s="1">
        <f>VL[[#This Row],[Column6]]-VL[[#This Row],[Column7]]</f>
        <v>1957.66</v>
      </c>
      <c r="S732" s="1">
        <f>VLOOKUP(VL[[#This Row],[Column3]],'Code'!B:E,4,FALSE)</f>
        <v>0</v>
      </c>
    </row>
    <row r="733" spans="1:19" x14ac:dyDescent="0.25">
      <c r="A733">
        <v>45006</v>
      </c>
      <c r="B733" s="1" t="s">
        <v>980</v>
      </c>
      <c r="C733" s="1" t="s">
        <v>13</v>
      </c>
      <c r="D733" s="1" t="s">
        <v>14</v>
      </c>
      <c r="E733" s="1" t="s">
        <v>3581</v>
      </c>
      <c r="F733">
        <v>600</v>
      </c>
      <c r="I733" s="1" t="s">
        <v>0</v>
      </c>
      <c r="N733">
        <v>2023</v>
      </c>
      <c r="O733">
        <f>MONTH(VL[[#This Row],[Column1]])</f>
        <v>3</v>
      </c>
      <c r="P733" t="str">
        <f>IF(VL[[#This Row],[Account Name]]="Exchange Loss","Expense",VLOOKUP(VL[[#This Row],[Column3]],'Code'!B:D,2,FALSE))</f>
        <v>Expense</v>
      </c>
      <c r="Q733" t="str">
        <f>IF(AND(VL[[#This Row],[Column3]]="60040-00", VL[[#This Row],[Amount]]&gt;0),"Exchange Loss",VLOOKUP(VL[[#This Row],[Column3]],'Code'!B:D,3,FALSE))</f>
        <v>Sundry Expense</v>
      </c>
      <c r="R733" s="1">
        <f>VL[[#This Row],[Column6]]-VL[[#This Row],[Column7]]</f>
        <v>600</v>
      </c>
      <c r="S733" s="1">
        <f>VLOOKUP(VL[[#This Row],[Column3]],'Code'!B:E,4,FALSE)</f>
        <v>0</v>
      </c>
    </row>
    <row r="734" spans="1:19" x14ac:dyDescent="0.25">
      <c r="A734">
        <v>45020</v>
      </c>
      <c r="B734" s="1" t="s">
        <v>981</v>
      </c>
      <c r="C734" s="1" t="s">
        <v>13</v>
      </c>
      <c r="D734" s="1" t="s">
        <v>14</v>
      </c>
      <c r="E734" s="1" t="s">
        <v>3582</v>
      </c>
      <c r="F734">
        <v>600</v>
      </c>
      <c r="I734" s="1" t="s">
        <v>0</v>
      </c>
      <c r="N734">
        <v>2023</v>
      </c>
      <c r="O734">
        <f>MONTH(VL[[#This Row],[Column1]])</f>
        <v>4</v>
      </c>
      <c r="P734" t="str">
        <f>IF(VL[[#This Row],[Account Name]]="Exchange Loss","Expense",VLOOKUP(VL[[#This Row],[Column3]],'Code'!B:D,2,FALSE))</f>
        <v>Expense</v>
      </c>
      <c r="Q734" t="str">
        <f>IF(AND(VL[[#This Row],[Column3]]="60040-00", VL[[#This Row],[Amount]]&gt;0),"Exchange Loss",VLOOKUP(VL[[#This Row],[Column3]],'Code'!B:D,3,FALSE))</f>
        <v>Sundry Expense</v>
      </c>
      <c r="R734" s="1">
        <f>VL[[#This Row],[Column6]]-VL[[#This Row],[Column7]]</f>
        <v>600</v>
      </c>
      <c r="S734" s="1">
        <f>VLOOKUP(VL[[#This Row],[Column3]],'Code'!B:E,4,FALSE)</f>
        <v>0</v>
      </c>
    </row>
    <row r="735" spans="1:19" x14ac:dyDescent="0.25">
      <c r="A735">
        <v>45020</v>
      </c>
      <c r="B735" s="1" t="s">
        <v>981</v>
      </c>
      <c r="C735" s="1" t="s">
        <v>13</v>
      </c>
      <c r="D735" s="1" t="s">
        <v>14</v>
      </c>
      <c r="E735" s="1" t="s">
        <v>3583</v>
      </c>
      <c r="F735">
        <v>600</v>
      </c>
      <c r="I735" s="1" t="s">
        <v>0</v>
      </c>
      <c r="N735">
        <v>2023</v>
      </c>
      <c r="O735">
        <f>MONTH(VL[[#This Row],[Column1]])</f>
        <v>4</v>
      </c>
      <c r="P735" t="str">
        <f>IF(VL[[#This Row],[Account Name]]="Exchange Loss","Expense",VLOOKUP(VL[[#This Row],[Column3]],'Code'!B:D,2,FALSE))</f>
        <v>Expense</v>
      </c>
      <c r="Q735" t="str">
        <f>IF(AND(VL[[#This Row],[Column3]]="60040-00", VL[[#This Row],[Amount]]&gt;0),"Exchange Loss",VLOOKUP(VL[[#This Row],[Column3]],'Code'!B:D,3,FALSE))</f>
        <v>Sundry Expense</v>
      </c>
      <c r="R735" s="1">
        <f>VL[[#This Row],[Column6]]-VL[[#This Row],[Column7]]</f>
        <v>600</v>
      </c>
      <c r="S735" s="1">
        <f>VLOOKUP(VL[[#This Row],[Column3]],'Code'!B:E,4,FALSE)</f>
        <v>0</v>
      </c>
    </row>
    <row r="736" spans="1:19" x14ac:dyDescent="0.25">
      <c r="A736">
        <v>45022</v>
      </c>
      <c r="B736" s="1" t="s">
        <v>982</v>
      </c>
      <c r="C736" s="1" t="s">
        <v>13</v>
      </c>
      <c r="D736" s="1" t="s">
        <v>14</v>
      </c>
      <c r="E736" s="1" t="s">
        <v>983</v>
      </c>
      <c r="F736">
        <v>4574</v>
      </c>
      <c r="I736" s="1" t="s">
        <v>0</v>
      </c>
      <c r="N736">
        <v>2023</v>
      </c>
      <c r="O736">
        <f>MONTH(VL[[#This Row],[Column1]])</f>
        <v>4</v>
      </c>
      <c r="P736" t="str">
        <f>IF(VL[[#This Row],[Account Name]]="Exchange Loss","Expense",VLOOKUP(VL[[#This Row],[Column3]],'Code'!B:D,2,FALSE))</f>
        <v>Expense</v>
      </c>
      <c r="Q736" t="str">
        <f>IF(AND(VL[[#This Row],[Column3]]="60040-00", VL[[#This Row],[Amount]]&gt;0),"Exchange Loss",VLOOKUP(VL[[#This Row],[Column3]],'Code'!B:D,3,FALSE))</f>
        <v>Sundry Expense</v>
      </c>
      <c r="R736" s="1">
        <f>VL[[#This Row],[Column6]]-VL[[#This Row],[Column7]]</f>
        <v>4574</v>
      </c>
      <c r="S736" s="1">
        <f>VLOOKUP(VL[[#This Row],[Column3]],'Code'!B:E,4,FALSE)</f>
        <v>0</v>
      </c>
    </row>
    <row r="737" spans="1:19" x14ac:dyDescent="0.25">
      <c r="A737">
        <v>45029</v>
      </c>
      <c r="B737" s="1" t="s">
        <v>984</v>
      </c>
      <c r="C737" s="1" t="s">
        <v>13</v>
      </c>
      <c r="D737" s="1" t="s">
        <v>14</v>
      </c>
      <c r="E737" s="1" t="s">
        <v>3584</v>
      </c>
      <c r="F737">
        <v>546</v>
      </c>
      <c r="I737" s="1" t="s">
        <v>0</v>
      </c>
      <c r="N737">
        <v>2023</v>
      </c>
      <c r="O737">
        <f>MONTH(VL[[#This Row],[Column1]])</f>
        <v>4</v>
      </c>
      <c r="P737" t="str">
        <f>IF(VL[[#This Row],[Account Name]]="Exchange Loss","Expense",VLOOKUP(VL[[#This Row],[Column3]],'Code'!B:D,2,FALSE))</f>
        <v>Expense</v>
      </c>
      <c r="Q737" t="str">
        <f>IF(AND(VL[[#This Row],[Column3]]="60040-00", VL[[#This Row],[Amount]]&gt;0),"Exchange Loss",VLOOKUP(VL[[#This Row],[Column3]],'Code'!B:D,3,FALSE))</f>
        <v>Sundry Expense</v>
      </c>
      <c r="R737" s="1">
        <f>VL[[#This Row],[Column6]]-VL[[#This Row],[Column7]]</f>
        <v>546</v>
      </c>
      <c r="S737" s="1">
        <f>VLOOKUP(VL[[#This Row],[Column3]],'Code'!B:E,4,FALSE)</f>
        <v>0</v>
      </c>
    </row>
    <row r="738" spans="1:19" x14ac:dyDescent="0.25">
      <c r="A738">
        <v>45040</v>
      </c>
      <c r="B738" s="1" t="s">
        <v>985</v>
      </c>
      <c r="C738" s="1" t="s">
        <v>13</v>
      </c>
      <c r="D738" s="1" t="s">
        <v>14</v>
      </c>
      <c r="E738" s="1" t="s">
        <v>3585</v>
      </c>
      <c r="F738">
        <v>2216.12</v>
      </c>
      <c r="I738" s="1" t="s">
        <v>0</v>
      </c>
      <c r="N738">
        <v>2023</v>
      </c>
      <c r="O738">
        <f>MONTH(VL[[#This Row],[Column1]])</f>
        <v>4</v>
      </c>
      <c r="P738" t="str">
        <f>IF(VL[[#This Row],[Account Name]]="Exchange Loss","Expense",VLOOKUP(VL[[#This Row],[Column3]],'Code'!B:D,2,FALSE))</f>
        <v>Expense</v>
      </c>
      <c r="Q738" t="str">
        <f>IF(AND(VL[[#This Row],[Column3]]="60040-00", VL[[#This Row],[Amount]]&gt;0),"Exchange Loss",VLOOKUP(VL[[#This Row],[Column3]],'Code'!B:D,3,FALSE))</f>
        <v>Sundry Expense</v>
      </c>
      <c r="R738" s="1">
        <f>VL[[#This Row],[Column6]]-VL[[#This Row],[Column7]]</f>
        <v>2216.12</v>
      </c>
      <c r="S738" s="1">
        <f>VLOOKUP(VL[[#This Row],[Column3]],'Code'!B:E,4,FALSE)</f>
        <v>0</v>
      </c>
    </row>
    <row r="739" spans="1:19" x14ac:dyDescent="0.25">
      <c r="A739">
        <v>45040</v>
      </c>
      <c r="B739" s="1" t="s">
        <v>985</v>
      </c>
      <c r="C739" s="1" t="s">
        <v>13</v>
      </c>
      <c r="D739" s="1" t="s">
        <v>14</v>
      </c>
      <c r="E739" s="1" t="s">
        <v>3586</v>
      </c>
      <c r="F739">
        <v>1918.71</v>
      </c>
      <c r="I739" s="1" t="s">
        <v>0</v>
      </c>
      <c r="N739">
        <v>2023</v>
      </c>
      <c r="O739">
        <f>MONTH(VL[[#This Row],[Column1]])</f>
        <v>4</v>
      </c>
      <c r="P739" t="str">
        <f>IF(VL[[#This Row],[Account Name]]="Exchange Loss","Expense",VLOOKUP(VL[[#This Row],[Column3]],'Code'!B:D,2,FALSE))</f>
        <v>Expense</v>
      </c>
      <c r="Q739" t="str">
        <f>IF(AND(VL[[#This Row],[Column3]]="60040-00", VL[[#This Row],[Amount]]&gt;0),"Exchange Loss",VLOOKUP(VL[[#This Row],[Column3]],'Code'!B:D,3,FALSE))</f>
        <v>Sundry Expense</v>
      </c>
      <c r="R739" s="1">
        <f>VL[[#This Row],[Column6]]-VL[[#This Row],[Column7]]</f>
        <v>1918.71</v>
      </c>
      <c r="S739" s="1">
        <f>VLOOKUP(VL[[#This Row],[Column3]],'Code'!B:E,4,FALSE)</f>
        <v>0</v>
      </c>
    </row>
    <row r="740" spans="1:19" x14ac:dyDescent="0.25">
      <c r="A740">
        <v>45049</v>
      </c>
      <c r="B740" s="1" t="s">
        <v>986</v>
      </c>
      <c r="C740" s="1" t="s">
        <v>13</v>
      </c>
      <c r="D740" s="1" t="s">
        <v>14</v>
      </c>
      <c r="E740" s="1" t="s">
        <v>3587</v>
      </c>
      <c r="F740">
        <v>1014</v>
      </c>
      <c r="I740" s="1" t="s">
        <v>0</v>
      </c>
      <c r="N740">
        <v>2023</v>
      </c>
      <c r="O740">
        <f>MONTH(VL[[#This Row],[Column1]])</f>
        <v>5</v>
      </c>
      <c r="P740" t="str">
        <f>IF(VL[[#This Row],[Account Name]]="Exchange Loss","Expense",VLOOKUP(VL[[#This Row],[Column3]],'Code'!B:D,2,FALSE))</f>
        <v>Expense</v>
      </c>
      <c r="Q740" t="str">
        <f>IF(AND(VL[[#This Row],[Column3]]="60040-00", VL[[#This Row],[Amount]]&gt;0),"Exchange Loss",VLOOKUP(VL[[#This Row],[Column3]],'Code'!B:D,3,FALSE))</f>
        <v>Sundry Expense</v>
      </c>
      <c r="R740" s="1">
        <f>VL[[#This Row],[Column6]]-VL[[#This Row],[Column7]]</f>
        <v>1014</v>
      </c>
      <c r="S740" s="1">
        <f>VLOOKUP(VL[[#This Row],[Column3]],'Code'!B:E,4,FALSE)</f>
        <v>0</v>
      </c>
    </row>
    <row r="741" spans="1:19" x14ac:dyDescent="0.25">
      <c r="A741">
        <v>45056</v>
      </c>
      <c r="B741" s="1" t="s">
        <v>987</v>
      </c>
      <c r="C741" s="1" t="s">
        <v>55</v>
      </c>
      <c r="D741" s="1" t="s">
        <v>3395</v>
      </c>
      <c r="E741" s="1" t="s">
        <v>3588</v>
      </c>
      <c r="F741">
        <v>7250</v>
      </c>
      <c r="I741" s="1" t="s">
        <v>0</v>
      </c>
      <c r="N741">
        <v>2023</v>
      </c>
      <c r="O741">
        <f>MONTH(VL[[#This Row],[Column1]])</f>
        <v>5</v>
      </c>
      <c r="P741" t="str">
        <f>IF(VL[[#This Row],[Account Name]]="Exchange Loss","Expense",VLOOKUP(VL[[#This Row],[Column3]],'Code'!B:D,2,FALSE))</f>
        <v>Expense</v>
      </c>
      <c r="Q741" t="str">
        <f>IF(AND(VL[[#This Row],[Column3]]="60040-00", VL[[#This Row],[Amount]]&gt;0),"Exchange Loss",VLOOKUP(VL[[#This Row],[Column3]],'Code'!B:D,3,FALSE))</f>
        <v>Sundry Expense</v>
      </c>
      <c r="R741" s="1">
        <f>VL[[#This Row],[Column6]]-VL[[#This Row],[Column7]]</f>
        <v>7250</v>
      </c>
      <c r="S741" s="1">
        <f>VLOOKUP(VL[[#This Row],[Column3]],'Code'!B:E,4,FALSE)</f>
        <v>0</v>
      </c>
    </row>
    <row r="742" spans="1:19" x14ac:dyDescent="0.25">
      <c r="A742">
        <v>45078</v>
      </c>
      <c r="B742" s="1" t="s">
        <v>988</v>
      </c>
      <c r="C742" s="1" t="s">
        <v>55</v>
      </c>
      <c r="D742" s="1" t="s">
        <v>3395</v>
      </c>
      <c r="E742" s="1" t="s">
        <v>989</v>
      </c>
      <c r="F742">
        <v>30600</v>
      </c>
      <c r="I742" s="1" t="s">
        <v>0</v>
      </c>
      <c r="N742">
        <v>2023</v>
      </c>
      <c r="O742">
        <f>MONTH(VL[[#This Row],[Column1]])</f>
        <v>6</v>
      </c>
      <c r="P742" t="str">
        <f>IF(VL[[#This Row],[Account Name]]="Exchange Loss","Expense",VLOOKUP(VL[[#This Row],[Column3]],'Code'!B:D,2,FALSE))</f>
        <v>Expense</v>
      </c>
      <c r="Q742" t="str">
        <f>IF(AND(VL[[#This Row],[Column3]]="60040-00", VL[[#This Row],[Amount]]&gt;0),"Exchange Loss",VLOOKUP(VL[[#This Row],[Column3]],'Code'!B:D,3,FALSE))</f>
        <v>Sundry Expense</v>
      </c>
      <c r="R742" s="1">
        <f>VL[[#This Row],[Column6]]-VL[[#This Row],[Column7]]</f>
        <v>30600</v>
      </c>
      <c r="S742" s="1">
        <f>VLOOKUP(VL[[#This Row],[Column3]],'Code'!B:E,4,FALSE)</f>
        <v>0</v>
      </c>
    </row>
    <row r="743" spans="1:19" x14ac:dyDescent="0.25">
      <c r="A743">
        <v>45090</v>
      </c>
      <c r="B743" s="1" t="s">
        <v>990</v>
      </c>
      <c r="C743" s="1" t="s">
        <v>13</v>
      </c>
      <c r="D743" s="1" t="s">
        <v>14</v>
      </c>
      <c r="E743" s="1" t="s">
        <v>991</v>
      </c>
      <c r="F743">
        <v>4233.79</v>
      </c>
      <c r="I743" s="1" t="s">
        <v>0</v>
      </c>
      <c r="N743">
        <v>2023</v>
      </c>
      <c r="O743">
        <f>MONTH(VL[[#This Row],[Column1]])</f>
        <v>6</v>
      </c>
      <c r="P743" t="str">
        <f>IF(VL[[#This Row],[Account Name]]="Exchange Loss","Expense",VLOOKUP(VL[[#This Row],[Column3]],'Code'!B:D,2,FALSE))</f>
        <v>Expense</v>
      </c>
      <c r="Q743" t="str">
        <f>IF(AND(VL[[#This Row],[Column3]]="60040-00", VL[[#This Row],[Amount]]&gt;0),"Exchange Loss",VLOOKUP(VL[[#This Row],[Column3]],'Code'!B:D,3,FALSE))</f>
        <v>Sundry Expense</v>
      </c>
      <c r="R743" s="1">
        <f>VL[[#This Row],[Column6]]-VL[[#This Row],[Column7]]</f>
        <v>4233.79</v>
      </c>
      <c r="S743" s="1">
        <f>VLOOKUP(VL[[#This Row],[Column3]],'Code'!B:E,4,FALSE)</f>
        <v>0</v>
      </c>
    </row>
    <row r="744" spans="1:19" x14ac:dyDescent="0.25">
      <c r="A744">
        <v>45118</v>
      </c>
      <c r="B744" s="1" t="s">
        <v>992</v>
      </c>
      <c r="C744" s="1" t="s">
        <v>13</v>
      </c>
      <c r="D744" s="1" t="s">
        <v>14</v>
      </c>
      <c r="E744" s="1" t="s">
        <v>993</v>
      </c>
      <c r="F744">
        <v>490</v>
      </c>
      <c r="I744" s="1" t="s">
        <v>0</v>
      </c>
      <c r="N744">
        <v>2023</v>
      </c>
      <c r="O744">
        <f>MONTH(VL[[#This Row],[Column1]])</f>
        <v>7</v>
      </c>
      <c r="P744" t="str">
        <f>IF(VL[[#This Row],[Account Name]]="Exchange Loss","Expense",VLOOKUP(VL[[#This Row],[Column3]],'Code'!B:D,2,FALSE))</f>
        <v>Expense</v>
      </c>
      <c r="Q744" t="str">
        <f>IF(AND(VL[[#This Row],[Column3]]="60040-00", VL[[#This Row],[Amount]]&gt;0),"Exchange Loss",VLOOKUP(VL[[#This Row],[Column3]],'Code'!B:D,3,FALSE))</f>
        <v>Sundry Expense</v>
      </c>
      <c r="R744" s="1">
        <f>VL[[#This Row],[Column6]]-VL[[#This Row],[Column7]]</f>
        <v>490</v>
      </c>
      <c r="S744" s="1">
        <f>VLOOKUP(VL[[#This Row],[Column3]],'Code'!B:E,4,FALSE)</f>
        <v>0</v>
      </c>
    </row>
    <row r="745" spans="1:19" x14ac:dyDescent="0.25">
      <c r="A745">
        <v>45135</v>
      </c>
      <c r="B745" s="1" t="s">
        <v>994</v>
      </c>
      <c r="C745" s="1" t="s">
        <v>13</v>
      </c>
      <c r="D745" s="1" t="s">
        <v>14</v>
      </c>
      <c r="E745" s="1" t="s">
        <v>995</v>
      </c>
      <c r="F745">
        <v>2137.9499999999998</v>
      </c>
      <c r="I745" s="1" t="s">
        <v>0</v>
      </c>
      <c r="N745">
        <v>2023</v>
      </c>
      <c r="O745">
        <f>MONTH(VL[[#This Row],[Column1]])</f>
        <v>7</v>
      </c>
      <c r="P745" t="str">
        <f>IF(VL[[#This Row],[Account Name]]="Exchange Loss","Expense",VLOOKUP(VL[[#This Row],[Column3]],'Code'!B:D,2,FALSE))</f>
        <v>Expense</v>
      </c>
      <c r="Q745" t="str">
        <f>IF(AND(VL[[#This Row],[Column3]]="60040-00", VL[[#This Row],[Amount]]&gt;0),"Exchange Loss",VLOOKUP(VL[[#This Row],[Column3]],'Code'!B:D,3,FALSE))</f>
        <v>Sundry Expense</v>
      </c>
      <c r="R745" s="1">
        <f>VL[[#This Row],[Column6]]-VL[[#This Row],[Column7]]</f>
        <v>2137.9499999999998</v>
      </c>
      <c r="S745" s="1">
        <f>VLOOKUP(VL[[#This Row],[Column3]],'Code'!B:E,4,FALSE)</f>
        <v>0</v>
      </c>
    </row>
    <row r="746" spans="1:19" x14ac:dyDescent="0.25">
      <c r="A746">
        <v>45162</v>
      </c>
      <c r="B746" s="1" t="s">
        <v>996</v>
      </c>
      <c r="C746" s="1" t="s">
        <v>55</v>
      </c>
      <c r="D746" s="1" t="s">
        <v>3395</v>
      </c>
      <c r="E746" s="1" t="s">
        <v>997</v>
      </c>
      <c r="F746">
        <v>3883.5</v>
      </c>
      <c r="I746" s="1" t="s">
        <v>0</v>
      </c>
      <c r="N746">
        <v>2023</v>
      </c>
      <c r="O746">
        <f>MONTH(VL[[#This Row],[Column1]])</f>
        <v>8</v>
      </c>
      <c r="P746" t="str">
        <f>IF(VL[[#This Row],[Account Name]]="Exchange Loss","Expense",VLOOKUP(VL[[#This Row],[Column3]],'Code'!B:D,2,FALSE))</f>
        <v>Expense</v>
      </c>
      <c r="Q746" t="str">
        <f>IF(AND(VL[[#This Row],[Column3]]="60040-00", VL[[#This Row],[Amount]]&gt;0),"Exchange Loss",VLOOKUP(VL[[#This Row],[Column3]],'Code'!B:D,3,FALSE))</f>
        <v>Sundry Expense</v>
      </c>
      <c r="R746" s="1">
        <f>VL[[#This Row],[Column6]]-VL[[#This Row],[Column7]]</f>
        <v>3883.5</v>
      </c>
      <c r="S746" s="1">
        <f>VLOOKUP(VL[[#This Row],[Column3]],'Code'!B:E,4,FALSE)</f>
        <v>0</v>
      </c>
    </row>
    <row r="747" spans="1:19" x14ac:dyDescent="0.25">
      <c r="A747">
        <v>45163</v>
      </c>
      <c r="B747" s="1" t="s">
        <v>998</v>
      </c>
      <c r="C747" s="1" t="s">
        <v>13</v>
      </c>
      <c r="D747" s="1" t="s">
        <v>14</v>
      </c>
      <c r="E747" s="1" t="s">
        <v>999</v>
      </c>
      <c r="F747">
        <v>14400</v>
      </c>
      <c r="I747" s="1" t="s">
        <v>0</v>
      </c>
      <c r="N747">
        <v>2023</v>
      </c>
      <c r="O747">
        <f>MONTH(VL[[#This Row],[Column1]])</f>
        <v>8</v>
      </c>
      <c r="P747" t="str">
        <f>IF(VL[[#This Row],[Account Name]]="Exchange Loss","Expense",VLOOKUP(VL[[#This Row],[Column3]],'Code'!B:D,2,FALSE))</f>
        <v>Expense</v>
      </c>
      <c r="Q747" t="str">
        <f>IF(AND(VL[[#This Row],[Column3]]="60040-00", VL[[#This Row],[Amount]]&gt;0),"Exchange Loss",VLOOKUP(VL[[#This Row],[Column3]],'Code'!B:D,3,FALSE))</f>
        <v>Sundry Expense</v>
      </c>
      <c r="R747" s="1">
        <f>VL[[#This Row],[Column6]]-VL[[#This Row],[Column7]]</f>
        <v>14400</v>
      </c>
      <c r="S747" s="1">
        <f>VLOOKUP(VL[[#This Row],[Column3]],'Code'!B:E,4,FALSE)</f>
        <v>0</v>
      </c>
    </row>
    <row r="748" spans="1:19" x14ac:dyDescent="0.25">
      <c r="A748">
        <v>45077</v>
      </c>
      <c r="B748" s="1" t="s">
        <v>982</v>
      </c>
      <c r="C748" s="1" t="s">
        <v>13</v>
      </c>
      <c r="D748" s="1" t="s">
        <v>14</v>
      </c>
      <c r="E748" s="1" t="s">
        <v>983</v>
      </c>
      <c r="F748">
        <v>2287</v>
      </c>
      <c r="I748" s="1" t="s">
        <v>0</v>
      </c>
      <c r="N748">
        <v>2023</v>
      </c>
      <c r="O748">
        <f>MONTH(VL[[#This Row],[Column1]])</f>
        <v>5</v>
      </c>
      <c r="P748" t="str">
        <f>IF(VL[[#This Row],[Account Name]]="Exchange Loss","Expense",VLOOKUP(VL[[#This Row],[Column3]],'Code'!B:D,2,FALSE))</f>
        <v>Expense</v>
      </c>
      <c r="Q748" t="str">
        <f>IF(AND(VL[[#This Row],[Column3]]="60040-00", VL[[#This Row],[Amount]]&gt;0),"Exchange Loss",VLOOKUP(VL[[#This Row],[Column3]],'Code'!B:D,3,FALSE))</f>
        <v>Sundry Expense</v>
      </c>
      <c r="R748" s="1">
        <f>VL[[#This Row],[Column6]]-VL[[#This Row],[Column7]]</f>
        <v>2287</v>
      </c>
      <c r="S748" s="1">
        <f>VLOOKUP(VL[[#This Row],[Column3]],'Code'!B:E,4,FALSE)</f>
        <v>0</v>
      </c>
    </row>
    <row r="749" spans="1:19" x14ac:dyDescent="0.25">
      <c r="A749">
        <v>45107</v>
      </c>
      <c r="B749" s="1" t="s">
        <v>982</v>
      </c>
      <c r="C749" s="1" t="s">
        <v>13</v>
      </c>
      <c r="D749" s="1" t="s">
        <v>14</v>
      </c>
      <c r="E749" s="1" t="s">
        <v>983</v>
      </c>
      <c r="F749">
        <v>2287</v>
      </c>
      <c r="I749" s="1" t="s">
        <v>0</v>
      </c>
      <c r="N749">
        <v>2023</v>
      </c>
      <c r="O749">
        <f>MONTH(VL[[#This Row],[Column1]])</f>
        <v>6</v>
      </c>
      <c r="P749" t="str">
        <f>IF(VL[[#This Row],[Account Name]]="Exchange Loss","Expense",VLOOKUP(VL[[#This Row],[Column3]],'Code'!B:D,2,FALSE))</f>
        <v>Expense</v>
      </c>
      <c r="Q749" t="str">
        <f>IF(AND(VL[[#This Row],[Column3]]="60040-00", VL[[#This Row],[Amount]]&gt;0),"Exchange Loss",VLOOKUP(VL[[#This Row],[Column3]],'Code'!B:D,3,FALSE))</f>
        <v>Sundry Expense</v>
      </c>
      <c r="R749" s="1">
        <f>VL[[#This Row],[Column6]]-VL[[#This Row],[Column7]]</f>
        <v>2287</v>
      </c>
      <c r="S749" s="1">
        <f>VLOOKUP(VL[[#This Row],[Column3]],'Code'!B:E,4,FALSE)</f>
        <v>0</v>
      </c>
    </row>
    <row r="750" spans="1:19" x14ac:dyDescent="0.25">
      <c r="A750">
        <v>45138</v>
      </c>
      <c r="B750" s="1" t="s">
        <v>982</v>
      </c>
      <c r="C750" s="1" t="s">
        <v>13</v>
      </c>
      <c r="D750" s="1" t="s">
        <v>14</v>
      </c>
      <c r="E750" s="1" t="s">
        <v>983</v>
      </c>
      <c r="F750">
        <v>2287</v>
      </c>
      <c r="I750" s="1" t="s">
        <v>0</v>
      </c>
      <c r="N750">
        <v>2023</v>
      </c>
      <c r="O750">
        <f>MONTH(VL[[#This Row],[Column1]])</f>
        <v>7</v>
      </c>
      <c r="P750" t="str">
        <f>IF(VL[[#This Row],[Account Name]]="Exchange Loss","Expense",VLOOKUP(VL[[#This Row],[Column3]],'Code'!B:D,2,FALSE))</f>
        <v>Expense</v>
      </c>
      <c r="Q750" t="str">
        <f>IF(AND(VL[[#This Row],[Column3]]="60040-00", VL[[#This Row],[Amount]]&gt;0),"Exchange Loss",VLOOKUP(VL[[#This Row],[Column3]],'Code'!B:D,3,FALSE))</f>
        <v>Sundry Expense</v>
      </c>
      <c r="R750" s="1">
        <f>VL[[#This Row],[Column6]]-VL[[#This Row],[Column7]]</f>
        <v>2287</v>
      </c>
      <c r="S750" s="1">
        <f>VLOOKUP(VL[[#This Row],[Column3]],'Code'!B:E,4,FALSE)</f>
        <v>0</v>
      </c>
    </row>
    <row r="751" spans="1:19" x14ac:dyDescent="0.25">
      <c r="A751">
        <v>45169</v>
      </c>
      <c r="B751" s="1" t="s">
        <v>982</v>
      </c>
      <c r="C751" s="1" t="s">
        <v>13</v>
      </c>
      <c r="D751" s="1" t="s">
        <v>14</v>
      </c>
      <c r="E751" s="1" t="s">
        <v>983</v>
      </c>
      <c r="F751">
        <v>2287</v>
      </c>
      <c r="I751" s="1" t="s">
        <v>0</v>
      </c>
      <c r="N751">
        <v>2023</v>
      </c>
      <c r="O751">
        <f>MONTH(VL[[#This Row],[Column1]])</f>
        <v>8</v>
      </c>
      <c r="P751" t="str">
        <f>IF(VL[[#This Row],[Account Name]]="Exchange Loss","Expense",VLOOKUP(VL[[#This Row],[Column3]],'Code'!B:D,2,FALSE))</f>
        <v>Expense</v>
      </c>
      <c r="Q751" t="str">
        <f>IF(AND(VL[[#This Row],[Column3]]="60040-00", VL[[#This Row],[Amount]]&gt;0),"Exchange Loss",VLOOKUP(VL[[#This Row],[Column3]],'Code'!B:D,3,FALSE))</f>
        <v>Sundry Expense</v>
      </c>
      <c r="R751" s="1">
        <f>VL[[#This Row],[Column6]]-VL[[#This Row],[Column7]]</f>
        <v>2287</v>
      </c>
      <c r="S751" s="1">
        <f>VLOOKUP(VL[[#This Row],[Column3]],'Code'!B:E,4,FALSE)</f>
        <v>0</v>
      </c>
    </row>
    <row r="752" spans="1:19" x14ac:dyDescent="0.25">
      <c r="A752">
        <v>45199</v>
      </c>
      <c r="B752" s="1" t="s">
        <v>982</v>
      </c>
      <c r="C752" s="1" t="s">
        <v>13</v>
      </c>
      <c r="D752" s="1" t="s">
        <v>14</v>
      </c>
      <c r="E752" s="1" t="s">
        <v>983</v>
      </c>
      <c r="F752">
        <v>2287</v>
      </c>
      <c r="I752" s="1" t="s">
        <v>0</v>
      </c>
      <c r="N752">
        <v>2023</v>
      </c>
      <c r="O752">
        <f>MONTH(VL[[#This Row],[Column1]])</f>
        <v>9</v>
      </c>
      <c r="P752" t="str">
        <f>IF(VL[[#This Row],[Account Name]]="Exchange Loss","Expense",VLOOKUP(VL[[#This Row],[Column3]],'Code'!B:D,2,FALSE))</f>
        <v>Expense</v>
      </c>
      <c r="Q752" t="str">
        <f>IF(AND(VL[[#This Row],[Column3]]="60040-00", VL[[#This Row],[Amount]]&gt;0),"Exchange Loss",VLOOKUP(VL[[#This Row],[Column3]],'Code'!B:D,3,FALSE))</f>
        <v>Sundry Expense</v>
      </c>
      <c r="R752" s="1">
        <f>VL[[#This Row],[Column6]]-VL[[#This Row],[Column7]]</f>
        <v>2287</v>
      </c>
      <c r="S752" s="1">
        <f>VLOOKUP(VL[[#This Row],[Column3]],'Code'!B:E,4,FALSE)</f>
        <v>0</v>
      </c>
    </row>
    <row r="753" spans="1:19" x14ac:dyDescent="0.25">
      <c r="A753">
        <v>45230</v>
      </c>
      <c r="B753" s="1" t="s">
        <v>982</v>
      </c>
      <c r="C753" s="1" t="s">
        <v>13</v>
      </c>
      <c r="D753" s="1" t="s">
        <v>14</v>
      </c>
      <c r="E753" s="1" t="s">
        <v>983</v>
      </c>
      <c r="F753">
        <v>2287</v>
      </c>
      <c r="I753" s="1" t="s">
        <v>0</v>
      </c>
      <c r="N753">
        <v>2023</v>
      </c>
      <c r="O753">
        <f>MONTH(VL[[#This Row],[Column1]])</f>
        <v>10</v>
      </c>
      <c r="P753" t="str">
        <f>IF(VL[[#This Row],[Account Name]]="Exchange Loss","Expense",VLOOKUP(VL[[#This Row],[Column3]],'Code'!B:D,2,FALSE))</f>
        <v>Expense</v>
      </c>
      <c r="Q753" t="str">
        <f>IF(AND(VL[[#This Row],[Column3]]="60040-00", VL[[#This Row],[Amount]]&gt;0),"Exchange Loss",VLOOKUP(VL[[#This Row],[Column3]],'Code'!B:D,3,FALSE))</f>
        <v>Sundry Expense</v>
      </c>
      <c r="R753" s="1">
        <f>VL[[#This Row],[Column6]]-VL[[#This Row],[Column7]]</f>
        <v>2287</v>
      </c>
      <c r="S753" s="1">
        <f>VLOOKUP(VL[[#This Row],[Column3]],'Code'!B:E,4,FALSE)</f>
        <v>0</v>
      </c>
    </row>
    <row r="754" spans="1:19" x14ac:dyDescent="0.25">
      <c r="A754">
        <v>45167</v>
      </c>
      <c r="B754" s="1" t="s">
        <v>1000</v>
      </c>
      <c r="C754" s="1" t="s">
        <v>5</v>
      </c>
      <c r="D754" s="1" t="s">
        <v>3385</v>
      </c>
      <c r="E754" s="1" t="s">
        <v>3589</v>
      </c>
      <c r="F754">
        <v>50.42</v>
      </c>
      <c r="I754" s="1" t="s">
        <v>0</v>
      </c>
      <c r="N754">
        <v>2023</v>
      </c>
      <c r="O754">
        <f>MONTH(VL[[#This Row],[Column1]])</f>
        <v>8</v>
      </c>
      <c r="P754" t="str">
        <f>IF(VL[[#This Row],[Account Name]]="Exchange Loss","Expense",VLOOKUP(VL[[#This Row],[Column3]],'Code'!B:D,2,FALSE))</f>
        <v>Expense</v>
      </c>
      <c r="Q754" t="str">
        <f>IF(AND(VL[[#This Row],[Column3]]="60040-00", VL[[#This Row],[Amount]]&gt;0),"Exchange Loss",VLOOKUP(VL[[#This Row],[Column3]],'Code'!B:D,3,FALSE))</f>
        <v>Bank Charge</v>
      </c>
      <c r="R754" s="1">
        <f>VL[[#This Row],[Column6]]-VL[[#This Row],[Column7]]</f>
        <v>50.42</v>
      </c>
      <c r="S754" s="1">
        <f>VLOOKUP(VL[[#This Row],[Column3]],'Code'!B:E,4,FALSE)</f>
        <v>0</v>
      </c>
    </row>
    <row r="755" spans="1:19" x14ac:dyDescent="0.25">
      <c r="A755">
        <v>45167</v>
      </c>
      <c r="B755" s="1" t="s">
        <v>1000</v>
      </c>
      <c r="C755" s="1" t="s">
        <v>46</v>
      </c>
      <c r="D755" s="1" t="s">
        <v>148</v>
      </c>
      <c r="E755" s="1" t="s">
        <v>1001</v>
      </c>
      <c r="F755">
        <v>14733.12</v>
      </c>
      <c r="I755" s="1" t="s">
        <v>0</v>
      </c>
      <c r="N755">
        <v>2023</v>
      </c>
      <c r="O755">
        <f>MONTH(VL[[#This Row],[Column1]])</f>
        <v>8</v>
      </c>
      <c r="P755" t="str">
        <f>IF(VL[[#This Row],[Account Name]]="Exchange Loss","Expense",VLOOKUP(VL[[#This Row],[Column3]],'Code'!B:D,2,FALSE))</f>
        <v>Expense</v>
      </c>
      <c r="Q755" t="str">
        <f>IF(AND(VL[[#This Row],[Column3]]="60040-00", VL[[#This Row],[Amount]]&gt;0),"Exchange Loss",VLOOKUP(VL[[#This Row],[Column3]],'Code'!B:D,3,FALSE))</f>
        <v>Tax Expense</v>
      </c>
      <c r="R755" s="1">
        <f>VL[[#This Row],[Column6]]-VL[[#This Row],[Column7]]</f>
        <v>14733.12</v>
      </c>
      <c r="S755" s="1" t="str">
        <f>VLOOKUP(VL[[#This Row],[Column3]],'Code'!B:E,4,FALSE)</f>
        <v>Out</v>
      </c>
    </row>
    <row r="756" spans="1:19" x14ac:dyDescent="0.25">
      <c r="A756">
        <v>45167</v>
      </c>
      <c r="B756" s="1" t="s">
        <v>1000</v>
      </c>
      <c r="C756" s="1" t="s">
        <v>6</v>
      </c>
      <c r="D756" s="1" t="s">
        <v>3383</v>
      </c>
      <c r="E756" s="1" t="s">
        <v>3590</v>
      </c>
      <c r="F756">
        <v>0.01</v>
      </c>
      <c r="I756" s="1" t="s">
        <v>0</v>
      </c>
      <c r="N756">
        <v>2023</v>
      </c>
      <c r="O756">
        <f>MONTH(VL[[#This Row],[Column1]])</f>
        <v>8</v>
      </c>
      <c r="P756" t="str">
        <f>IF(VL[[#This Row],[Account Name]]="Exchange Loss","Expense",VLOOKUP(VL[[#This Row],[Column3]],'Code'!B:D,2,FALSE))</f>
        <v>Expense</v>
      </c>
      <c r="Q756" t="str">
        <f>IF(AND(VL[[#This Row],[Column3]]="60040-00", VL[[#This Row],[Amount]]&gt;0),"Exchange Loss",VLOOKUP(VL[[#This Row],[Column3]],'Code'!B:D,3,FALSE))</f>
        <v>Exchange Loss</v>
      </c>
      <c r="R756" s="1">
        <f>VL[[#This Row],[Column6]]-VL[[#This Row],[Column7]]</f>
        <v>0.01</v>
      </c>
      <c r="S756" s="1" t="str">
        <f>VLOOKUP(VL[[#This Row],[Column3]],'Code'!B:E,4,FALSE)</f>
        <v>Out</v>
      </c>
    </row>
    <row r="757" spans="1:19" x14ac:dyDescent="0.25">
      <c r="A757">
        <v>45167</v>
      </c>
      <c r="B757" s="1" t="s">
        <v>1002</v>
      </c>
      <c r="C757" s="1" t="s">
        <v>5</v>
      </c>
      <c r="D757" s="1" t="s">
        <v>3385</v>
      </c>
      <c r="E757" s="1" t="s">
        <v>3591</v>
      </c>
      <c r="F757">
        <v>65.510000000000005</v>
      </c>
      <c r="I757" s="1" t="s">
        <v>0</v>
      </c>
      <c r="N757">
        <v>2023</v>
      </c>
      <c r="O757">
        <f>MONTH(VL[[#This Row],[Column1]])</f>
        <v>8</v>
      </c>
      <c r="P757" t="str">
        <f>IF(VL[[#This Row],[Account Name]]="Exchange Loss","Expense",VLOOKUP(VL[[#This Row],[Column3]],'Code'!B:D,2,FALSE))</f>
        <v>Expense</v>
      </c>
      <c r="Q757" t="str">
        <f>IF(AND(VL[[#This Row],[Column3]]="60040-00", VL[[#This Row],[Amount]]&gt;0),"Exchange Loss",VLOOKUP(VL[[#This Row],[Column3]],'Code'!B:D,3,FALSE))</f>
        <v>Bank Charge</v>
      </c>
      <c r="R757" s="1">
        <f>VL[[#This Row],[Column6]]-VL[[#This Row],[Column7]]</f>
        <v>65.510000000000005</v>
      </c>
      <c r="S757" s="1">
        <f>VLOOKUP(VL[[#This Row],[Column3]],'Code'!B:E,4,FALSE)</f>
        <v>0</v>
      </c>
    </row>
    <row r="758" spans="1:19" x14ac:dyDescent="0.25">
      <c r="A758">
        <v>45167</v>
      </c>
      <c r="B758" s="1" t="s">
        <v>1002</v>
      </c>
      <c r="C758" s="1" t="s">
        <v>46</v>
      </c>
      <c r="D758" s="1" t="s">
        <v>148</v>
      </c>
      <c r="E758" s="1" t="s">
        <v>1003</v>
      </c>
      <c r="F758">
        <v>11293.02</v>
      </c>
      <c r="I758" s="1" t="s">
        <v>0</v>
      </c>
      <c r="N758">
        <v>2023</v>
      </c>
      <c r="O758">
        <f>MONTH(VL[[#This Row],[Column1]])</f>
        <v>8</v>
      </c>
      <c r="P758" t="str">
        <f>IF(VL[[#This Row],[Account Name]]="Exchange Loss","Expense",VLOOKUP(VL[[#This Row],[Column3]],'Code'!B:D,2,FALSE))</f>
        <v>Expense</v>
      </c>
      <c r="Q758" t="str">
        <f>IF(AND(VL[[#This Row],[Column3]]="60040-00", VL[[#This Row],[Amount]]&gt;0),"Exchange Loss",VLOOKUP(VL[[#This Row],[Column3]],'Code'!B:D,3,FALSE))</f>
        <v>Tax Expense</v>
      </c>
      <c r="R758" s="1">
        <f>VL[[#This Row],[Column6]]-VL[[#This Row],[Column7]]</f>
        <v>11293.02</v>
      </c>
      <c r="S758" s="1" t="str">
        <f>VLOOKUP(VL[[#This Row],[Column3]],'Code'!B:E,4,FALSE)</f>
        <v>Out</v>
      </c>
    </row>
    <row r="759" spans="1:19" x14ac:dyDescent="0.25">
      <c r="A759">
        <v>45168</v>
      </c>
      <c r="B759" s="1" t="s">
        <v>1004</v>
      </c>
      <c r="C759" s="1" t="s">
        <v>5</v>
      </c>
      <c r="D759" s="1" t="s">
        <v>3385</v>
      </c>
      <c r="E759" s="1" t="s">
        <v>3592</v>
      </c>
      <c r="F759">
        <v>50.44</v>
      </c>
      <c r="I759" s="1" t="s">
        <v>0</v>
      </c>
      <c r="N759">
        <v>2023</v>
      </c>
      <c r="O759">
        <f>MONTH(VL[[#This Row],[Column1]])</f>
        <v>8</v>
      </c>
      <c r="P759" t="str">
        <f>IF(VL[[#This Row],[Account Name]]="Exchange Loss","Expense",VLOOKUP(VL[[#This Row],[Column3]],'Code'!B:D,2,FALSE))</f>
        <v>Expense</v>
      </c>
      <c r="Q759" t="str">
        <f>IF(AND(VL[[#This Row],[Column3]]="60040-00", VL[[#This Row],[Amount]]&gt;0),"Exchange Loss",VLOOKUP(VL[[#This Row],[Column3]],'Code'!B:D,3,FALSE))</f>
        <v>Bank Charge</v>
      </c>
      <c r="R759" s="1">
        <f>VL[[#This Row],[Column6]]-VL[[#This Row],[Column7]]</f>
        <v>50.44</v>
      </c>
      <c r="S759" s="1">
        <f>VLOOKUP(VL[[#This Row],[Column3]],'Code'!B:E,4,FALSE)</f>
        <v>0</v>
      </c>
    </row>
    <row r="760" spans="1:19" x14ac:dyDescent="0.25">
      <c r="A760">
        <v>45168</v>
      </c>
      <c r="B760" s="1" t="s">
        <v>1004</v>
      </c>
      <c r="C760" s="1" t="s">
        <v>46</v>
      </c>
      <c r="D760" s="1" t="s">
        <v>148</v>
      </c>
      <c r="E760" s="1" t="s">
        <v>1005</v>
      </c>
      <c r="F760">
        <v>1935.2</v>
      </c>
      <c r="I760" s="1" t="s">
        <v>0</v>
      </c>
      <c r="N760">
        <v>2023</v>
      </c>
      <c r="O760">
        <f>MONTH(VL[[#This Row],[Column1]])</f>
        <v>8</v>
      </c>
      <c r="P760" t="str">
        <f>IF(VL[[#This Row],[Account Name]]="Exchange Loss","Expense",VLOOKUP(VL[[#This Row],[Column3]],'Code'!B:D,2,FALSE))</f>
        <v>Expense</v>
      </c>
      <c r="Q760" t="str">
        <f>IF(AND(VL[[#This Row],[Column3]]="60040-00", VL[[#This Row],[Amount]]&gt;0),"Exchange Loss",VLOOKUP(VL[[#This Row],[Column3]],'Code'!B:D,3,FALSE))</f>
        <v>Tax Expense</v>
      </c>
      <c r="R760" s="1">
        <f>VL[[#This Row],[Column6]]-VL[[#This Row],[Column7]]</f>
        <v>1935.2</v>
      </c>
      <c r="S760" s="1" t="str">
        <f>VLOOKUP(VL[[#This Row],[Column3]],'Code'!B:E,4,FALSE)</f>
        <v>Out</v>
      </c>
    </row>
    <row r="761" spans="1:19" x14ac:dyDescent="0.25">
      <c r="A761">
        <v>45168</v>
      </c>
      <c r="B761" s="1" t="s">
        <v>1004</v>
      </c>
      <c r="C761" s="1" t="s">
        <v>6</v>
      </c>
      <c r="D761" s="1" t="s">
        <v>3383</v>
      </c>
      <c r="E761" s="1" t="s">
        <v>3593</v>
      </c>
      <c r="F761">
        <v>0.01</v>
      </c>
      <c r="I761" s="1" t="s">
        <v>0</v>
      </c>
      <c r="N761">
        <v>2023</v>
      </c>
      <c r="O761">
        <f>MONTH(VL[[#This Row],[Column1]])</f>
        <v>8</v>
      </c>
      <c r="P761" t="str">
        <f>IF(VL[[#This Row],[Account Name]]="Exchange Loss","Expense",VLOOKUP(VL[[#This Row],[Column3]],'Code'!B:D,2,FALSE))</f>
        <v>Expense</v>
      </c>
      <c r="Q761" t="str">
        <f>IF(AND(VL[[#This Row],[Column3]]="60040-00", VL[[#This Row],[Amount]]&gt;0),"Exchange Loss",VLOOKUP(VL[[#This Row],[Column3]],'Code'!B:D,3,FALSE))</f>
        <v>Exchange Loss</v>
      </c>
      <c r="R761" s="1">
        <f>VL[[#This Row],[Column6]]-VL[[#This Row],[Column7]]</f>
        <v>0.01</v>
      </c>
      <c r="S761" s="1" t="str">
        <f>VLOOKUP(VL[[#This Row],[Column3]],'Code'!B:E,4,FALSE)</f>
        <v>Out</v>
      </c>
    </row>
    <row r="762" spans="1:19" x14ac:dyDescent="0.25">
      <c r="A762">
        <v>45168</v>
      </c>
      <c r="B762" s="1" t="s">
        <v>1006</v>
      </c>
      <c r="C762" s="1" t="s">
        <v>5</v>
      </c>
      <c r="D762" s="1" t="s">
        <v>3385</v>
      </c>
      <c r="E762" s="1" t="s">
        <v>3594</v>
      </c>
      <c r="F762">
        <v>101.51</v>
      </c>
      <c r="I762" s="1" t="s">
        <v>0</v>
      </c>
      <c r="N762">
        <v>2023</v>
      </c>
      <c r="O762">
        <f>MONTH(VL[[#This Row],[Column1]])</f>
        <v>8</v>
      </c>
      <c r="P762" t="str">
        <f>IF(VL[[#This Row],[Account Name]]="Exchange Loss","Expense",VLOOKUP(VL[[#This Row],[Column3]],'Code'!B:D,2,FALSE))</f>
        <v>Expense</v>
      </c>
      <c r="Q762" t="str">
        <f>IF(AND(VL[[#This Row],[Column3]]="60040-00", VL[[#This Row],[Amount]]&gt;0),"Exchange Loss",VLOOKUP(VL[[#This Row],[Column3]],'Code'!B:D,3,FALSE))</f>
        <v>Bank Charge</v>
      </c>
      <c r="R762" s="1">
        <f>VL[[#This Row],[Column6]]-VL[[#This Row],[Column7]]</f>
        <v>101.51</v>
      </c>
      <c r="S762" s="1">
        <f>VLOOKUP(VL[[#This Row],[Column3]],'Code'!B:E,4,FALSE)</f>
        <v>0</v>
      </c>
    </row>
    <row r="763" spans="1:19" x14ac:dyDescent="0.25">
      <c r="A763">
        <v>45168</v>
      </c>
      <c r="B763" s="1" t="s">
        <v>1006</v>
      </c>
      <c r="C763" s="1" t="s">
        <v>46</v>
      </c>
      <c r="D763" s="1" t="s">
        <v>148</v>
      </c>
      <c r="E763" s="1" t="s">
        <v>1007</v>
      </c>
      <c r="F763">
        <v>3693.26</v>
      </c>
      <c r="I763" s="1" t="s">
        <v>0</v>
      </c>
      <c r="N763">
        <v>2023</v>
      </c>
      <c r="O763">
        <f>MONTH(VL[[#This Row],[Column1]])</f>
        <v>8</v>
      </c>
      <c r="P763" t="str">
        <f>IF(VL[[#This Row],[Account Name]]="Exchange Loss","Expense",VLOOKUP(VL[[#This Row],[Column3]],'Code'!B:D,2,FALSE))</f>
        <v>Expense</v>
      </c>
      <c r="Q763" t="str">
        <f>IF(AND(VL[[#This Row],[Column3]]="60040-00", VL[[#This Row],[Amount]]&gt;0),"Exchange Loss",VLOOKUP(VL[[#This Row],[Column3]],'Code'!B:D,3,FALSE))</f>
        <v>Tax Expense</v>
      </c>
      <c r="R763" s="1">
        <f>VL[[#This Row],[Column6]]-VL[[#This Row],[Column7]]</f>
        <v>3693.26</v>
      </c>
      <c r="S763" s="1" t="str">
        <f>VLOOKUP(VL[[#This Row],[Column3]],'Code'!B:E,4,FALSE)</f>
        <v>Out</v>
      </c>
    </row>
    <row r="764" spans="1:19" x14ac:dyDescent="0.25">
      <c r="A764">
        <v>45168</v>
      </c>
      <c r="B764" s="1" t="s">
        <v>1006</v>
      </c>
      <c r="C764" s="1" t="s">
        <v>6</v>
      </c>
      <c r="D764" s="1" t="s">
        <v>3383</v>
      </c>
      <c r="E764" s="1" t="s">
        <v>3595</v>
      </c>
      <c r="F764">
        <v>0.01</v>
      </c>
      <c r="I764" s="1" t="s">
        <v>0</v>
      </c>
      <c r="N764">
        <v>2023</v>
      </c>
      <c r="O764">
        <f>MONTH(VL[[#This Row],[Column1]])</f>
        <v>8</v>
      </c>
      <c r="P764" t="str">
        <f>IF(VL[[#This Row],[Account Name]]="Exchange Loss","Expense",VLOOKUP(VL[[#This Row],[Column3]],'Code'!B:D,2,FALSE))</f>
        <v>Expense</v>
      </c>
      <c r="Q764" t="str">
        <f>IF(AND(VL[[#This Row],[Column3]]="60040-00", VL[[#This Row],[Amount]]&gt;0),"Exchange Loss",VLOOKUP(VL[[#This Row],[Column3]],'Code'!B:D,3,FALSE))</f>
        <v>Exchange Loss</v>
      </c>
      <c r="R764" s="1">
        <f>VL[[#This Row],[Column6]]-VL[[#This Row],[Column7]]</f>
        <v>0.01</v>
      </c>
      <c r="S764" s="1" t="str">
        <f>VLOOKUP(VL[[#This Row],[Column3]],'Code'!B:E,4,FALSE)</f>
        <v>Out</v>
      </c>
    </row>
    <row r="765" spans="1:19" x14ac:dyDescent="0.25">
      <c r="A765">
        <v>45174</v>
      </c>
      <c r="B765" s="1" t="s">
        <v>1008</v>
      </c>
      <c r="C765" s="1" t="s">
        <v>30</v>
      </c>
      <c r="D765" s="1" t="s">
        <v>3391</v>
      </c>
      <c r="E765" s="1" t="s">
        <v>1009</v>
      </c>
      <c r="F765">
        <v>333</v>
      </c>
      <c r="I765" s="1" t="s">
        <v>0</v>
      </c>
      <c r="N765">
        <v>2023</v>
      </c>
      <c r="O765">
        <f>MONTH(VL[[#This Row],[Column1]])</f>
        <v>9</v>
      </c>
      <c r="P765" t="str">
        <f>IF(VL[[#This Row],[Account Name]]="Exchange Loss","Expense",VLOOKUP(VL[[#This Row],[Column3]],'Code'!B:D,2,FALSE))</f>
        <v>Expense</v>
      </c>
      <c r="Q765" t="str">
        <f>IF(AND(VL[[#This Row],[Column3]]="60040-00", VL[[#This Row],[Amount]]&gt;0),"Exchange Loss",VLOOKUP(VL[[#This Row],[Column3]],'Code'!B:D,3,FALSE))</f>
        <v>Sundry Expense</v>
      </c>
      <c r="R765" s="1">
        <f>VL[[#This Row],[Column6]]-VL[[#This Row],[Column7]]</f>
        <v>333</v>
      </c>
      <c r="S765" s="1">
        <f>VLOOKUP(VL[[#This Row],[Column3]],'Code'!B:E,4,FALSE)</f>
        <v>0</v>
      </c>
    </row>
    <row r="766" spans="1:19" x14ac:dyDescent="0.25">
      <c r="A766">
        <v>45174</v>
      </c>
      <c r="B766" s="1" t="s">
        <v>1010</v>
      </c>
      <c r="C766" s="1" t="s">
        <v>24</v>
      </c>
      <c r="D766" s="1" t="s">
        <v>3394</v>
      </c>
      <c r="E766" s="1" t="s">
        <v>1011</v>
      </c>
      <c r="F766">
        <v>835</v>
      </c>
      <c r="I766" s="1" t="s">
        <v>0</v>
      </c>
      <c r="N766">
        <v>2023</v>
      </c>
      <c r="O766">
        <f>MONTH(VL[[#This Row],[Column1]])</f>
        <v>9</v>
      </c>
      <c r="P766" t="str">
        <f>IF(VL[[#This Row],[Account Name]]="Exchange Loss","Expense",VLOOKUP(VL[[#This Row],[Column3]],'Code'!B:D,2,FALSE))</f>
        <v>Expense</v>
      </c>
      <c r="Q766" t="str">
        <f>IF(AND(VL[[#This Row],[Column3]]="60040-00", VL[[#This Row],[Amount]]&gt;0),"Exchange Loss",VLOOKUP(VL[[#This Row],[Column3]],'Code'!B:D,3,FALSE))</f>
        <v>Travelling Fee</v>
      </c>
      <c r="R766" s="1">
        <f>VL[[#This Row],[Column6]]-VL[[#This Row],[Column7]]</f>
        <v>835</v>
      </c>
      <c r="S766" s="1">
        <f>VLOOKUP(VL[[#This Row],[Column3]],'Code'!B:E,4,FALSE)</f>
        <v>0</v>
      </c>
    </row>
    <row r="767" spans="1:19" x14ac:dyDescent="0.25">
      <c r="A767">
        <v>45169</v>
      </c>
      <c r="B767" s="1" t="s">
        <v>1012</v>
      </c>
      <c r="C767" s="1" t="s">
        <v>12</v>
      </c>
      <c r="D767" s="1" t="s">
        <v>3386</v>
      </c>
      <c r="E767" s="1" t="s">
        <v>1013</v>
      </c>
      <c r="F767">
        <v>14193.55</v>
      </c>
      <c r="I767" s="1" t="s">
        <v>0</v>
      </c>
      <c r="N767">
        <v>2023</v>
      </c>
      <c r="O767">
        <f>MONTH(VL[[#This Row],[Column1]])</f>
        <v>8</v>
      </c>
      <c r="P767" t="str">
        <f>IF(VL[[#This Row],[Account Name]]="Exchange Loss","Expense",VLOOKUP(VL[[#This Row],[Column3]],'Code'!B:D,2,FALSE))</f>
        <v>Expense</v>
      </c>
      <c r="Q767" t="str">
        <f>IF(AND(VL[[#This Row],[Column3]]="60040-00", VL[[#This Row],[Amount]]&gt;0),"Exchange Loss",VLOOKUP(VL[[#This Row],[Column3]],'Code'!B:D,3,FALSE))</f>
        <v>Consultant Fee</v>
      </c>
      <c r="R767" s="1">
        <f>VL[[#This Row],[Column6]]-VL[[#This Row],[Column7]]</f>
        <v>14193.55</v>
      </c>
      <c r="S767" s="1">
        <f>VLOOKUP(VL[[#This Row],[Column3]],'Code'!B:E,4,FALSE)</f>
        <v>0</v>
      </c>
    </row>
    <row r="768" spans="1:19" x14ac:dyDescent="0.25">
      <c r="A768">
        <v>45169</v>
      </c>
      <c r="B768" s="1" t="s">
        <v>1014</v>
      </c>
      <c r="C768" s="1" t="s">
        <v>47</v>
      </c>
      <c r="D768" s="1" t="s">
        <v>204</v>
      </c>
      <c r="E768" s="1" t="s">
        <v>1015</v>
      </c>
      <c r="G768">
        <v>227620.79</v>
      </c>
      <c r="I768" s="1" t="s">
        <v>0</v>
      </c>
      <c r="N768">
        <v>2023</v>
      </c>
      <c r="O768">
        <f>MONTH(VL[[#This Row],[Column1]])</f>
        <v>8</v>
      </c>
      <c r="P768" t="str">
        <f>IF(VL[[#This Row],[Account Name]]="Exchange Loss","Expense",VLOOKUP(VL[[#This Row],[Column3]],'Code'!B:D,2,FALSE))</f>
        <v>Income</v>
      </c>
      <c r="Q768" t="str">
        <f>IF(AND(VL[[#This Row],[Column3]]="60040-00", VL[[#This Row],[Amount]]&gt;0),"Exchange Loss",VLOOKUP(VL[[#This Row],[Column3]],'Code'!B:D,3,FALSE))</f>
        <v>Royalty Income</v>
      </c>
      <c r="R768" s="1">
        <f>VL[[#This Row],[Column6]]-VL[[#This Row],[Column7]]</f>
        <v>-227620.79</v>
      </c>
      <c r="S768" s="1">
        <f>VLOOKUP(VL[[#This Row],[Column3]],'Code'!B:E,4,FALSE)</f>
        <v>0</v>
      </c>
    </row>
    <row r="769" spans="1:19" x14ac:dyDescent="0.25">
      <c r="A769">
        <v>45169</v>
      </c>
      <c r="B769" s="1" t="s">
        <v>1016</v>
      </c>
      <c r="C769" s="1" t="s">
        <v>47</v>
      </c>
      <c r="D769" s="1" t="s">
        <v>204</v>
      </c>
      <c r="E769" s="1" t="s">
        <v>1017</v>
      </c>
      <c r="G769">
        <v>56932.24</v>
      </c>
      <c r="I769" s="1" t="s">
        <v>0</v>
      </c>
      <c r="N769">
        <v>2023</v>
      </c>
      <c r="O769">
        <f>MONTH(VL[[#This Row],[Column1]])</f>
        <v>8</v>
      </c>
      <c r="P769" t="str">
        <f>IF(VL[[#This Row],[Account Name]]="Exchange Loss","Expense",VLOOKUP(VL[[#This Row],[Column3]],'Code'!B:D,2,FALSE))</f>
        <v>Income</v>
      </c>
      <c r="Q769" t="str">
        <f>IF(AND(VL[[#This Row],[Column3]]="60040-00", VL[[#This Row],[Amount]]&gt;0),"Exchange Loss",VLOOKUP(VL[[#This Row],[Column3]],'Code'!B:D,3,FALSE))</f>
        <v>Royalty Income</v>
      </c>
      <c r="R769" s="1">
        <f>VL[[#This Row],[Column6]]-VL[[#This Row],[Column7]]</f>
        <v>-56932.24</v>
      </c>
      <c r="S769" s="1">
        <f>VLOOKUP(VL[[#This Row],[Column3]],'Code'!B:E,4,FALSE)</f>
        <v>0</v>
      </c>
    </row>
    <row r="770" spans="1:19" x14ac:dyDescent="0.25">
      <c r="A770">
        <v>45169</v>
      </c>
      <c r="B770" s="1" t="s">
        <v>1018</v>
      </c>
      <c r="C770" s="1" t="s">
        <v>47</v>
      </c>
      <c r="D770" s="1" t="s">
        <v>204</v>
      </c>
      <c r="E770" s="1" t="s">
        <v>1019</v>
      </c>
      <c r="G770">
        <v>123073.7</v>
      </c>
      <c r="I770" s="1" t="s">
        <v>0</v>
      </c>
      <c r="N770">
        <v>2023</v>
      </c>
      <c r="O770">
        <f>MONTH(VL[[#This Row],[Column1]])</f>
        <v>8</v>
      </c>
      <c r="P770" t="str">
        <f>IF(VL[[#This Row],[Account Name]]="Exchange Loss","Expense",VLOOKUP(VL[[#This Row],[Column3]],'Code'!B:D,2,FALSE))</f>
        <v>Income</v>
      </c>
      <c r="Q770" t="str">
        <f>IF(AND(VL[[#This Row],[Column3]]="60040-00", VL[[#This Row],[Amount]]&gt;0),"Exchange Loss",VLOOKUP(VL[[#This Row],[Column3]],'Code'!B:D,3,FALSE))</f>
        <v>Royalty Income</v>
      </c>
      <c r="R770" s="1">
        <f>VL[[#This Row],[Column6]]-VL[[#This Row],[Column7]]</f>
        <v>-123073.7</v>
      </c>
      <c r="S770" s="1">
        <f>VLOOKUP(VL[[#This Row],[Column3]],'Code'!B:E,4,FALSE)</f>
        <v>0</v>
      </c>
    </row>
    <row r="771" spans="1:19" x14ac:dyDescent="0.25">
      <c r="A771">
        <v>45169</v>
      </c>
      <c r="B771" s="1" t="s">
        <v>1020</v>
      </c>
      <c r="C771" s="1" t="s">
        <v>47</v>
      </c>
      <c r="D771" s="1" t="s">
        <v>204</v>
      </c>
      <c r="E771" s="1" t="s">
        <v>1021</v>
      </c>
      <c r="G771">
        <v>265833.71999999997</v>
      </c>
      <c r="I771" s="1" t="s">
        <v>0</v>
      </c>
      <c r="N771">
        <v>2023</v>
      </c>
      <c r="O771">
        <f>MONTH(VL[[#This Row],[Column1]])</f>
        <v>8</v>
      </c>
      <c r="P771" t="str">
        <f>IF(VL[[#This Row],[Account Name]]="Exchange Loss","Expense",VLOOKUP(VL[[#This Row],[Column3]],'Code'!B:D,2,FALSE))</f>
        <v>Income</v>
      </c>
      <c r="Q771" t="str">
        <f>IF(AND(VL[[#This Row],[Column3]]="60040-00", VL[[#This Row],[Amount]]&gt;0),"Exchange Loss",VLOOKUP(VL[[#This Row],[Column3]],'Code'!B:D,3,FALSE))</f>
        <v>Royalty Income</v>
      </c>
      <c r="R771" s="1">
        <f>VL[[#This Row],[Column6]]-VL[[#This Row],[Column7]]</f>
        <v>-265833.71999999997</v>
      </c>
      <c r="S771" s="1">
        <f>VLOOKUP(VL[[#This Row],[Column3]],'Code'!B:E,4,FALSE)</f>
        <v>0</v>
      </c>
    </row>
    <row r="772" spans="1:19" x14ac:dyDescent="0.25">
      <c r="A772">
        <v>45169</v>
      </c>
      <c r="B772" s="1" t="s">
        <v>1022</v>
      </c>
      <c r="C772" s="1" t="s">
        <v>47</v>
      </c>
      <c r="D772" s="1" t="s">
        <v>204</v>
      </c>
      <c r="E772" s="1" t="s">
        <v>1023</v>
      </c>
      <c r="G772">
        <v>190870.9</v>
      </c>
      <c r="I772" s="1" t="s">
        <v>0</v>
      </c>
      <c r="N772">
        <v>2023</v>
      </c>
      <c r="O772">
        <f>MONTH(VL[[#This Row],[Column1]])</f>
        <v>8</v>
      </c>
      <c r="P772" t="str">
        <f>IF(VL[[#This Row],[Account Name]]="Exchange Loss","Expense",VLOOKUP(VL[[#This Row],[Column3]],'Code'!B:D,2,FALSE))</f>
        <v>Income</v>
      </c>
      <c r="Q772" t="str">
        <f>IF(AND(VL[[#This Row],[Column3]]="60040-00", VL[[#This Row],[Amount]]&gt;0),"Exchange Loss",VLOOKUP(VL[[#This Row],[Column3]],'Code'!B:D,3,FALSE))</f>
        <v>Royalty Income</v>
      </c>
      <c r="R772" s="1">
        <f>VL[[#This Row],[Column6]]-VL[[#This Row],[Column7]]</f>
        <v>-190870.9</v>
      </c>
      <c r="S772" s="1">
        <f>VLOOKUP(VL[[#This Row],[Column3]],'Code'!B:E,4,FALSE)</f>
        <v>0</v>
      </c>
    </row>
    <row r="773" spans="1:19" x14ac:dyDescent="0.25">
      <c r="A773">
        <v>45169</v>
      </c>
      <c r="B773" s="1" t="s">
        <v>1024</v>
      </c>
      <c r="C773" s="1" t="s">
        <v>18</v>
      </c>
      <c r="D773" s="1" t="s">
        <v>19</v>
      </c>
      <c r="E773" s="1" t="s">
        <v>1025</v>
      </c>
      <c r="G773">
        <v>19792.91</v>
      </c>
      <c r="I773" s="1" t="s">
        <v>0</v>
      </c>
      <c r="N773">
        <v>2023</v>
      </c>
      <c r="O773">
        <f>MONTH(VL[[#This Row],[Column1]])</f>
        <v>8</v>
      </c>
      <c r="P773" t="str">
        <f>IF(VL[[#This Row],[Account Name]]="Exchange Loss","Expense",VLOOKUP(VL[[#This Row],[Column3]],'Code'!B:D,2,FALSE))</f>
        <v>Income</v>
      </c>
      <c r="Q773" t="str">
        <f>IF(AND(VL[[#This Row],[Column3]]="60040-00", VL[[#This Row],[Amount]]&gt;0),"Exchange Loss",VLOOKUP(VL[[#This Row],[Column3]],'Code'!B:D,3,FALSE))</f>
        <v>Royalty Income</v>
      </c>
      <c r="R773" s="1">
        <f>VL[[#This Row],[Column6]]-VL[[#This Row],[Column7]]</f>
        <v>-19792.91</v>
      </c>
      <c r="S773" s="1">
        <f>VLOOKUP(VL[[#This Row],[Column3]],'Code'!B:E,4,FALSE)</f>
        <v>0</v>
      </c>
    </row>
    <row r="774" spans="1:19" x14ac:dyDescent="0.25">
      <c r="A774">
        <v>45169</v>
      </c>
      <c r="B774" s="1" t="s">
        <v>1026</v>
      </c>
      <c r="C774" s="1" t="s">
        <v>47</v>
      </c>
      <c r="D774" s="1" t="s">
        <v>204</v>
      </c>
      <c r="E774" s="1" t="s">
        <v>1027</v>
      </c>
      <c r="G774">
        <v>21530.81</v>
      </c>
      <c r="I774" s="1" t="s">
        <v>0</v>
      </c>
      <c r="N774">
        <v>2023</v>
      </c>
      <c r="O774">
        <f>MONTH(VL[[#This Row],[Column1]])</f>
        <v>8</v>
      </c>
      <c r="P774" t="str">
        <f>IF(VL[[#This Row],[Account Name]]="Exchange Loss","Expense",VLOOKUP(VL[[#This Row],[Column3]],'Code'!B:D,2,FALSE))</f>
        <v>Income</v>
      </c>
      <c r="Q774" t="str">
        <f>IF(AND(VL[[#This Row],[Column3]]="60040-00", VL[[#This Row],[Amount]]&gt;0),"Exchange Loss",VLOOKUP(VL[[#This Row],[Column3]],'Code'!B:D,3,FALSE))</f>
        <v>Royalty Income</v>
      </c>
      <c r="R774" s="1">
        <f>VL[[#This Row],[Column6]]-VL[[#This Row],[Column7]]</f>
        <v>-21530.81</v>
      </c>
      <c r="S774" s="1">
        <f>VLOOKUP(VL[[#This Row],[Column3]],'Code'!B:E,4,FALSE)</f>
        <v>0</v>
      </c>
    </row>
    <row r="775" spans="1:19" x14ac:dyDescent="0.25">
      <c r="A775">
        <v>45169</v>
      </c>
      <c r="B775" s="1" t="s">
        <v>1028</v>
      </c>
      <c r="C775" s="1" t="s">
        <v>47</v>
      </c>
      <c r="D775" s="1" t="s">
        <v>204</v>
      </c>
      <c r="E775" s="1" t="s">
        <v>1029</v>
      </c>
      <c r="G775">
        <v>33442.03</v>
      </c>
      <c r="I775" s="1" t="s">
        <v>0</v>
      </c>
      <c r="N775">
        <v>2023</v>
      </c>
      <c r="O775">
        <f>MONTH(VL[[#This Row],[Column1]])</f>
        <v>8</v>
      </c>
      <c r="P775" t="str">
        <f>IF(VL[[#This Row],[Account Name]]="Exchange Loss","Expense",VLOOKUP(VL[[#This Row],[Column3]],'Code'!B:D,2,FALSE))</f>
        <v>Income</v>
      </c>
      <c r="Q775" t="str">
        <f>IF(AND(VL[[#This Row],[Column3]]="60040-00", VL[[#This Row],[Amount]]&gt;0),"Exchange Loss",VLOOKUP(VL[[#This Row],[Column3]],'Code'!B:D,3,FALSE))</f>
        <v>Royalty Income</v>
      </c>
      <c r="R775" s="1">
        <f>VL[[#This Row],[Column6]]-VL[[#This Row],[Column7]]</f>
        <v>-33442.03</v>
      </c>
      <c r="S775" s="1">
        <f>VLOOKUP(VL[[#This Row],[Column3]],'Code'!B:E,4,FALSE)</f>
        <v>0</v>
      </c>
    </row>
    <row r="776" spans="1:19" x14ac:dyDescent="0.25">
      <c r="A776">
        <v>45169</v>
      </c>
      <c r="B776" s="1" t="s">
        <v>1030</v>
      </c>
      <c r="C776" s="1" t="s">
        <v>47</v>
      </c>
      <c r="D776" s="1" t="s">
        <v>204</v>
      </c>
      <c r="E776" s="1" t="s">
        <v>1031</v>
      </c>
      <c r="G776">
        <v>14809.69</v>
      </c>
      <c r="I776" s="1" t="s">
        <v>0</v>
      </c>
      <c r="N776">
        <v>2023</v>
      </c>
      <c r="O776">
        <f>MONTH(VL[[#This Row],[Column1]])</f>
        <v>8</v>
      </c>
      <c r="P776" t="str">
        <f>IF(VL[[#This Row],[Account Name]]="Exchange Loss","Expense",VLOOKUP(VL[[#This Row],[Column3]],'Code'!B:D,2,FALSE))</f>
        <v>Income</v>
      </c>
      <c r="Q776" t="str">
        <f>IF(AND(VL[[#This Row],[Column3]]="60040-00", VL[[#This Row],[Amount]]&gt;0),"Exchange Loss",VLOOKUP(VL[[#This Row],[Column3]],'Code'!B:D,3,FALSE))</f>
        <v>Royalty Income</v>
      </c>
      <c r="R776" s="1">
        <f>VL[[#This Row],[Column6]]-VL[[#This Row],[Column7]]</f>
        <v>-14809.69</v>
      </c>
      <c r="S776" s="1">
        <f>VLOOKUP(VL[[#This Row],[Column3]],'Code'!B:E,4,FALSE)</f>
        <v>0</v>
      </c>
    </row>
    <row r="777" spans="1:19" x14ac:dyDescent="0.25">
      <c r="A777">
        <v>45169</v>
      </c>
      <c r="B777" s="1" t="s">
        <v>1032</v>
      </c>
      <c r="C777" s="1" t="s">
        <v>47</v>
      </c>
      <c r="D777" s="1" t="s">
        <v>204</v>
      </c>
      <c r="E777" s="1" t="s">
        <v>1033</v>
      </c>
      <c r="G777">
        <v>16442.830000000002</v>
      </c>
      <c r="I777" s="1" t="s">
        <v>0</v>
      </c>
      <c r="N777">
        <v>2023</v>
      </c>
      <c r="O777">
        <f>MONTH(VL[[#This Row],[Column1]])</f>
        <v>8</v>
      </c>
      <c r="P777" t="str">
        <f>IF(VL[[#This Row],[Account Name]]="Exchange Loss","Expense",VLOOKUP(VL[[#This Row],[Column3]],'Code'!B:D,2,FALSE))</f>
        <v>Income</v>
      </c>
      <c r="Q777" t="str">
        <f>IF(AND(VL[[#This Row],[Column3]]="60040-00", VL[[#This Row],[Amount]]&gt;0),"Exchange Loss",VLOOKUP(VL[[#This Row],[Column3]],'Code'!B:D,3,FALSE))</f>
        <v>Royalty Income</v>
      </c>
      <c r="R777" s="1">
        <f>VL[[#This Row],[Column6]]-VL[[#This Row],[Column7]]</f>
        <v>-16442.830000000002</v>
      </c>
      <c r="S777" s="1">
        <f>VLOOKUP(VL[[#This Row],[Column3]],'Code'!B:E,4,FALSE)</f>
        <v>0</v>
      </c>
    </row>
    <row r="778" spans="1:19" x14ac:dyDescent="0.25">
      <c r="A778">
        <v>45169</v>
      </c>
      <c r="B778" s="1" t="s">
        <v>1034</v>
      </c>
      <c r="C778" s="1" t="s">
        <v>47</v>
      </c>
      <c r="D778" s="1" t="s">
        <v>204</v>
      </c>
      <c r="E778" s="1" t="s">
        <v>1035</v>
      </c>
      <c r="G778">
        <v>65582.98</v>
      </c>
      <c r="I778" s="1" t="s">
        <v>0</v>
      </c>
      <c r="N778">
        <v>2023</v>
      </c>
      <c r="O778">
        <f>MONTH(VL[[#This Row],[Column1]])</f>
        <v>8</v>
      </c>
      <c r="P778" t="str">
        <f>IF(VL[[#This Row],[Account Name]]="Exchange Loss","Expense",VLOOKUP(VL[[#This Row],[Column3]],'Code'!B:D,2,FALSE))</f>
        <v>Income</v>
      </c>
      <c r="Q778" t="str">
        <f>IF(AND(VL[[#This Row],[Column3]]="60040-00", VL[[#This Row],[Amount]]&gt;0),"Exchange Loss",VLOOKUP(VL[[#This Row],[Column3]],'Code'!B:D,3,FALSE))</f>
        <v>Royalty Income</v>
      </c>
      <c r="R778" s="1">
        <f>VL[[#This Row],[Column6]]-VL[[#This Row],[Column7]]</f>
        <v>-65582.98</v>
      </c>
      <c r="S778" s="1">
        <f>VLOOKUP(VL[[#This Row],[Column3]],'Code'!B:E,4,FALSE)</f>
        <v>0</v>
      </c>
    </row>
    <row r="779" spans="1:19" x14ac:dyDescent="0.25">
      <c r="A779">
        <v>45169</v>
      </c>
      <c r="B779" s="1" t="s">
        <v>1036</v>
      </c>
      <c r="C779" s="1" t="s">
        <v>18</v>
      </c>
      <c r="D779" s="1" t="s">
        <v>19</v>
      </c>
      <c r="E779" s="1" t="s">
        <v>1037</v>
      </c>
      <c r="G779">
        <v>32979.94</v>
      </c>
      <c r="I779" s="1" t="s">
        <v>0</v>
      </c>
      <c r="N779">
        <v>2023</v>
      </c>
      <c r="O779">
        <f>MONTH(VL[[#This Row],[Column1]])</f>
        <v>8</v>
      </c>
      <c r="P779" t="str">
        <f>IF(VL[[#This Row],[Account Name]]="Exchange Loss","Expense",VLOOKUP(VL[[#This Row],[Column3]],'Code'!B:D,2,FALSE))</f>
        <v>Income</v>
      </c>
      <c r="Q779" t="str">
        <f>IF(AND(VL[[#This Row],[Column3]]="60040-00", VL[[#This Row],[Amount]]&gt;0),"Exchange Loss",VLOOKUP(VL[[#This Row],[Column3]],'Code'!B:D,3,FALSE))</f>
        <v>Royalty Income</v>
      </c>
      <c r="R779" s="1">
        <f>VL[[#This Row],[Column6]]-VL[[#This Row],[Column7]]</f>
        <v>-32979.94</v>
      </c>
      <c r="S779" s="1">
        <f>VLOOKUP(VL[[#This Row],[Column3]],'Code'!B:E,4,FALSE)</f>
        <v>0</v>
      </c>
    </row>
    <row r="780" spans="1:19" x14ac:dyDescent="0.25">
      <c r="A780">
        <v>45169</v>
      </c>
      <c r="B780" s="1" t="s">
        <v>1038</v>
      </c>
      <c r="C780" s="1" t="s">
        <v>18</v>
      </c>
      <c r="D780" s="1" t="s">
        <v>19</v>
      </c>
      <c r="E780" s="1" t="s">
        <v>1039</v>
      </c>
      <c r="G780">
        <v>10912.34</v>
      </c>
      <c r="I780" s="1" t="s">
        <v>0</v>
      </c>
      <c r="N780">
        <v>2023</v>
      </c>
      <c r="O780">
        <f>MONTH(VL[[#This Row],[Column1]])</f>
        <v>8</v>
      </c>
      <c r="P780" t="str">
        <f>IF(VL[[#This Row],[Account Name]]="Exchange Loss","Expense",VLOOKUP(VL[[#This Row],[Column3]],'Code'!B:D,2,FALSE))</f>
        <v>Income</v>
      </c>
      <c r="Q780" t="str">
        <f>IF(AND(VL[[#This Row],[Column3]]="60040-00", VL[[#This Row],[Amount]]&gt;0),"Exchange Loss",VLOOKUP(VL[[#This Row],[Column3]],'Code'!B:D,3,FALSE))</f>
        <v>Royalty Income</v>
      </c>
      <c r="R780" s="1">
        <f>VL[[#This Row],[Column6]]-VL[[#This Row],[Column7]]</f>
        <v>-10912.34</v>
      </c>
      <c r="S780" s="1">
        <f>VLOOKUP(VL[[#This Row],[Column3]],'Code'!B:E,4,FALSE)</f>
        <v>0</v>
      </c>
    </row>
    <row r="781" spans="1:19" x14ac:dyDescent="0.25">
      <c r="A781">
        <v>45169</v>
      </c>
      <c r="B781" s="1" t="s">
        <v>1040</v>
      </c>
      <c r="C781" s="1" t="s">
        <v>47</v>
      </c>
      <c r="D781" s="1" t="s">
        <v>204</v>
      </c>
      <c r="E781" s="1" t="s">
        <v>1041</v>
      </c>
      <c r="G781">
        <v>35598.32</v>
      </c>
      <c r="I781" s="1" t="s">
        <v>0</v>
      </c>
      <c r="N781">
        <v>2023</v>
      </c>
      <c r="O781">
        <f>MONTH(VL[[#This Row],[Column1]])</f>
        <v>8</v>
      </c>
      <c r="P781" t="str">
        <f>IF(VL[[#This Row],[Account Name]]="Exchange Loss","Expense",VLOOKUP(VL[[#This Row],[Column3]],'Code'!B:D,2,FALSE))</f>
        <v>Income</v>
      </c>
      <c r="Q781" t="str">
        <f>IF(AND(VL[[#This Row],[Column3]]="60040-00", VL[[#This Row],[Amount]]&gt;0),"Exchange Loss",VLOOKUP(VL[[#This Row],[Column3]],'Code'!B:D,3,FALSE))</f>
        <v>Royalty Income</v>
      </c>
      <c r="R781" s="1">
        <f>VL[[#This Row],[Column6]]-VL[[#This Row],[Column7]]</f>
        <v>-35598.32</v>
      </c>
      <c r="S781" s="1">
        <f>VLOOKUP(VL[[#This Row],[Column3]],'Code'!B:E,4,FALSE)</f>
        <v>0</v>
      </c>
    </row>
    <row r="782" spans="1:19" x14ac:dyDescent="0.25">
      <c r="A782">
        <v>45169</v>
      </c>
      <c r="B782" s="1" t="s">
        <v>1042</v>
      </c>
      <c r="C782" s="1" t="s">
        <v>47</v>
      </c>
      <c r="D782" s="1" t="s">
        <v>204</v>
      </c>
      <c r="E782" s="1" t="s">
        <v>1043</v>
      </c>
      <c r="G782">
        <v>30166.07</v>
      </c>
      <c r="I782" s="1" t="s">
        <v>0</v>
      </c>
      <c r="N782">
        <v>2023</v>
      </c>
      <c r="O782">
        <f>MONTH(VL[[#This Row],[Column1]])</f>
        <v>8</v>
      </c>
      <c r="P782" t="str">
        <f>IF(VL[[#This Row],[Account Name]]="Exchange Loss","Expense",VLOOKUP(VL[[#This Row],[Column3]],'Code'!B:D,2,FALSE))</f>
        <v>Income</v>
      </c>
      <c r="Q782" t="str">
        <f>IF(AND(VL[[#This Row],[Column3]]="60040-00", VL[[#This Row],[Amount]]&gt;0),"Exchange Loss",VLOOKUP(VL[[#This Row],[Column3]],'Code'!B:D,3,FALSE))</f>
        <v>Royalty Income</v>
      </c>
      <c r="R782" s="1">
        <f>VL[[#This Row],[Column6]]-VL[[#This Row],[Column7]]</f>
        <v>-30166.07</v>
      </c>
      <c r="S782" s="1">
        <f>VLOOKUP(VL[[#This Row],[Column3]],'Code'!B:E,4,FALSE)</f>
        <v>0</v>
      </c>
    </row>
    <row r="783" spans="1:19" x14ac:dyDescent="0.25">
      <c r="A783">
        <v>45169</v>
      </c>
      <c r="B783" s="1" t="s">
        <v>1044</v>
      </c>
      <c r="C783" s="1" t="s">
        <v>47</v>
      </c>
      <c r="D783" s="1" t="s">
        <v>204</v>
      </c>
      <c r="E783" s="1" t="s">
        <v>1045</v>
      </c>
      <c r="G783">
        <v>28015.8</v>
      </c>
      <c r="I783" s="1" t="s">
        <v>0</v>
      </c>
      <c r="N783">
        <v>2023</v>
      </c>
      <c r="O783">
        <f>MONTH(VL[[#This Row],[Column1]])</f>
        <v>8</v>
      </c>
      <c r="P783" t="str">
        <f>IF(VL[[#This Row],[Account Name]]="Exchange Loss","Expense",VLOOKUP(VL[[#This Row],[Column3]],'Code'!B:D,2,FALSE))</f>
        <v>Income</v>
      </c>
      <c r="Q783" t="str">
        <f>IF(AND(VL[[#This Row],[Column3]]="60040-00", VL[[#This Row],[Amount]]&gt;0),"Exchange Loss",VLOOKUP(VL[[#This Row],[Column3]],'Code'!B:D,3,FALSE))</f>
        <v>Royalty Income</v>
      </c>
      <c r="R783" s="1">
        <f>VL[[#This Row],[Column6]]-VL[[#This Row],[Column7]]</f>
        <v>-28015.8</v>
      </c>
      <c r="S783" s="1">
        <f>VLOOKUP(VL[[#This Row],[Column3]],'Code'!B:E,4,FALSE)</f>
        <v>0</v>
      </c>
    </row>
    <row r="784" spans="1:19" x14ac:dyDescent="0.25">
      <c r="A784">
        <v>45169</v>
      </c>
      <c r="B784" s="1" t="s">
        <v>1046</v>
      </c>
      <c r="C784" s="1" t="s">
        <v>47</v>
      </c>
      <c r="D784" s="1" t="s">
        <v>204</v>
      </c>
      <c r="E784" s="1" t="s">
        <v>1047</v>
      </c>
      <c r="G784">
        <v>20946.37</v>
      </c>
      <c r="I784" s="1" t="s">
        <v>0</v>
      </c>
      <c r="N784">
        <v>2023</v>
      </c>
      <c r="O784">
        <f>MONTH(VL[[#This Row],[Column1]])</f>
        <v>8</v>
      </c>
      <c r="P784" t="str">
        <f>IF(VL[[#This Row],[Account Name]]="Exchange Loss","Expense",VLOOKUP(VL[[#This Row],[Column3]],'Code'!B:D,2,FALSE))</f>
        <v>Income</v>
      </c>
      <c r="Q784" t="str">
        <f>IF(AND(VL[[#This Row],[Column3]]="60040-00", VL[[#This Row],[Amount]]&gt;0),"Exchange Loss",VLOOKUP(VL[[#This Row],[Column3]],'Code'!B:D,3,FALSE))</f>
        <v>Royalty Income</v>
      </c>
      <c r="R784" s="1">
        <f>VL[[#This Row],[Column6]]-VL[[#This Row],[Column7]]</f>
        <v>-20946.37</v>
      </c>
      <c r="S784" s="1">
        <f>VLOOKUP(VL[[#This Row],[Column3]],'Code'!B:E,4,FALSE)</f>
        <v>0</v>
      </c>
    </row>
    <row r="785" spans="1:19" x14ac:dyDescent="0.25">
      <c r="A785">
        <v>45169</v>
      </c>
      <c r="B785" s="1" t="s">
        <v>1048</v>
      </c>
      <c r="C785" s="1" t="s">
        <v>47</v>
      </c>
      <c r="D785" s="1" t="s">
        <v>204</v>
      </c>
      <c r="E785" s="1" t="s">
        <v>1049</v>
      </c>
      <c r="G785">
        <v>15250.99</v>
      </c>
      <c r="I785" s="1" t="s">
        <v>0</v>
      </c>
      <c r="N785">
        <v>2023</v>
      </c>
      <c r="O785">
        <f>MONTH(VL[[#This Row],[Column1]])</f>
        <v>8</v>
      </c>
      <c r="P785" t="str">
        <f>IF(VL[[#This Row],[Account Name]]="Exchange Loss","Expense",VLOOKUP(VL[[#This Row],[Column3]],'Code'!B:D,2,FALSE))</f>
        <v>Income</v>
      </c>
      <c r="Q785" t="str">
        <f>IF(AND(VL[[#This Row],[Column3]]="60040-00", VL[[#This Row],[Amount]]&gt;0),"Exchange Loss",VLOOKUP(VL[[#This Row],[Column3]],'Code'!B:D,3,FALSE))</f>
        <v>Royalty Income</v>
      </c>
      <c r="R785" s="1">
        <f>VL[[#This Row],[Column6]]-VL[[#This Row],[Column7]]</f>
        <v>-15250.99</v>
      </c>
      <c r="S785" s="1">
        <f>VLOOKUP(VL[[#This Row],[Column3]],'Code'!B:E,4,FALSE)</f>
        <v>0</v>
      </c>
    </row>
    <row r="786" spans="1:19" x14ac:dyDescent="0.25">
      <c r="A786">
        <v>45169</v>
      </c>
      <c r="B786" s="1" t="s">
        <v>1050</v>
      </c>
      <c r="C786" s="1" t="s">
        <v>47</v>
      </c>
      <c r="D786" s="1" t="s">
        <v>204</v>
      </c>
      <c r="E786" s="1" t="s">
        <v>1051</v>
      </c>
      <c r="G786">
        <v>3090.72</v>
      </c>
      <c r="I786" s="1" t="s">
        <v>0</v>
      </c>
      <c r="N786">
        <v>2023</v>
      </c>
      <c r="O786">
        <f>MONTH(VL[[#This Row],[Column1]])</f>
        <v>8</v>
      </c>
      <c r="P786" t="str">
        <f>IF(VL[[#This Row],[Account Name]]="Exchange Loss","Expense",VLOOKUP(VL[[#This Row],[Column3]],'Code'!B:D,2,FALSE))</f>
        <v>Income</v>
      </c>
      <c r="Q786" t="str">
        <f>IF(AND(VL[[#This Row],[Column3]]="60040-00", VL[[#This Row],[Amount]]&gt;0),"Exchange Loss",VLOOKUP(VL[[#This Row],[Column3]],'Code'!B:D,3,FALSE))</f>
        <v>Royalty Income</v>
      </c>
      <c r="R786" s="1">
        <f>VL[[#This Row],[Column6]]-VL[[#This Row],[Column7]]</f>
        <v>-3090.72</v>
      </c>
      <c r="S786" s="1">
        <f>VLOOKUP(VL[[#This Row],[Column3]],'Code'!B:E,4,FALSE)</f>
        <v>0</v>
      </c>
    </row>
    <row r="787" spans="1:19" x14ac:dyDescent="0.25">
      <c r="A787">
        <v>45169</v>
      </c>
      <c r="B787" s="1" t="s">
        <v>1052</v>
      </c>
      <c r="C787" s="1" t="s">
        <v>47</v>
      </c>
      <c r="D787" s="1" t="s">
        <v>204</v>
      </c>
      <c r="E787" s="1" t="s">
        <v>1053</v>
      </c>
      <c r="G787">
        <v>17239.18</v>
      </c>
      <c r="I787" s="1" t="s">
        <v>0</v>
      </c>
      <c r="N787">
        <v>2023</v>
      </c>
      <c r="O787">
        <f>MONTH(VL[[#This Row],[Column1]])</f>
        <v>8</v>
      </c>
      <c r="P787" t="str">
        <f>IF(VL[[#This Row],[Account Name]]="Exchange Loss","Expense",VLOOKUP(VL[[#This Row],[Column3]],'Code'!B:D,2,FALSE))</f>
        <v>Income</v>
      </c>
      <c r="Q787" t="str">
        <f>IF(AND(VL[[#This Row],[Column3]]="60040-00", VL[[#This Row],[Amount]]&gt;0),"Exchange Loss",VLOOKUP(VL[[#This Row],[Column3]],'Code'!B:D,3,FALSE))</f>
        <v>Royalty Income</v>
      </c>
      <c r="R787" s="1">
        <f>VL[[#This Row],[Column6]]-VL[[#This Row],[Column7]]</f>
        <v>-17239.18</v>
      </c>
      <c r="S787" s="1">
        <f>VLOOKUP(VL[[#This Row],[Column3]],'Code'!B:E,4,FALSE)</f>
        <v>0</v>
      </c>
    </row>
    <row r="788" spans="1:19" x14ac:dyDescent="0.25">
      <c r="A788">
        <v>45169</v>
      </c>
      <c r="B788" s="1" t="s">
        <v>1054</v>
      </c>
      <c r="C788" s="1" t="s">
        <v>47</v>
      </c>
      <c r="D788" s="1" t="s">
        <v>204</v>
      </c>
      <c r="E788" s="1" t="s">
        <v>1055</v>
      </c>
      <c r="G788">
        <v>42206.6</v>
      </c>
      <c r="I788" s="1" t="s">
        <v>0</v>
      </c>
      <c r="N788">
        <v>2023</v>
      </c>
      <c r="O788">
        <f>MONTH(VL[[#This Row],[Column1]])</f>
        <v>8</v>
      </c>
      <c r="P788" t="str">
        <f>IF(VL[[#This Row],[Account Name]]="Exchange Loss","Expense",VLOOKUP(VL[[#This Row],[Column3]],'Code'!B:D,2,FALSE))</f>
        <v>Income</v>
      </c>
      <c r="Q788" t="str">
        <f>IF(AND(VL[[#This Row],[Column3]]="60040-00", VL[[#This Row],[Amount]]&gt;0),"Exchange Loss",VLOOKUP(VL[[#This Row],[Column3]],'Code'!B:D,3,FALSE))</f>
        <v>Royalty Income</v>
      </c>
      <c r="R788" s="1">
        <f>VL[[#This Row],[Column6]]-VL[[#This Row],[Column7]]</f>
        <v>-42206.6</v>
      </c>
      <c r="S788" s="1">
        <f>VLOOKUP(VL[[#This Row],[Column3]],'Code'!B:E,4,FALSE)</f>
        <v>0</v>
      </c>
    </row>
    <row r="789" spans="1:19" x14ac:dyDescent="0.25">
      <c r="A789">
        <v>45169</v>
      </c>
      <c r="B789" s="1" t="s">
        <v>1056</v>
      </c>
      <c r="C789" s="1" t="s">
        <v>47</v>
      </c>
      <c r="D789" s="1" t="s">
        <v>204</v>
      </c>
      <c r="E789" s="1" t="s">
        <v>1057</v>
      </c>
      <c r="G789">
        <v>61201.279999999999</v>
      </c>
      <c r="I789" s="1" t="s">
        <v>0</v>
      </c>
      <c r="N789">
        <v>2023</v>
      </c>
      <c r="O789">
        <f>MONTH(VL[[#This Row],[Column1]])</f>
        <v>8</v>
      </c>
      <c r="P789" t="str">
        <f>IF(VL[[#This Row],[Account Name]]="Exchange Loss","Expense",VLOOKUP(VL[[#This Row],[Column3]],'Code'!B:D,2,FALSE))</f>
        <v>Income</v>
      </c>
      <c r="Q789" t="str">
        <f>IF(AND(VL[[#This Row],[Column3]]="60040-00", VL[[#This Row],[Amount]]&gt;0),"Exchange Loss",VLOOKUP(VL[[#This Row],[Column3]],'Code'!B:D,3,FALSE))</f>
        <v>Royalty Income</v>
      </c>
      <c r="R789" s="1">
        <f>VL[[#This Row],[Column6]]-VL[[#This Row],[Column7]]</f>
        <v>-61201.279999999999</v>
      </c>
      <c r="S789" s="1">
        <f>VLOOKUP(VL[[#This Row],[Column3]],'Code'!B:E,4,FALSE)</f>
        <v>0</v>
      </c>
    </row>
    <row r="790" spans="1:19" x14ac:dyDescent="0.25">
      <c r="A790">
        <v>45169</v>
      </c>
      <c r="B790" s="1" t="s">
        <v>1058</v>
      </c>
      <c r="C790" s="1" t="s">
        <v>47</v>
      </c>
      <c r="D790" s="1" t="s">
        <v>204</v>
      </c>
      <c r="E790" s="1" t="s">
        <v>1059</v>
      </c>
      <c r="G790">
        <v>146301</v>
      </c>
      <c r="I790" s="1" t="s">
        <v>0</v>
      </c>
      <c r="N790">
        <v>2023</v>
      </c>
      <c r="O790">
        <f>MONTH(VL[[#This Row],[Column1]])</f>
        <v>8</v>
      </c>
      <c r="P790" t="str">
        <f>IF(VL[[#This Row],[Account Name]]="Exchange Loss","Expense",VLOOKUP(VL[[#This Row],[Column3]],'Code'!B:D,2,FALSE))</f>
        <v>Income</v>
      </c>
      <c r="Q790" t="str">
        <f>IF(AND(VL[[#This Row],[Column3]]="60040-00", VL[[#This Row],[Amount]]&gt;0),"Exchange Loss",VLOOKUP(VL[[#This Row],[Column3]],'Code'!B:D,3,FALSE))</f>
        <v>Royalty Income</v>
      </c>
      <c r="R790" s="1">
        <f>VL[[#This Row],[Column6]]-VL[[#This Row],[Column7]]</f>
        <v>-146301</v>
      </c>
      <c r="S790" s="1">
        <f>VLOOKUP(VL[[#This Row],[Column3]],'Code'!B:E,4,FALSE)</f>
        <v>0</v>
      </c>
    </row>
    <row r="791" spans="1:19" x14ac:dyDescent="0.25">
      <c r="A791">
        <v>45169</v>
      </c>
      <c r="B791" s="1" t="s">
        <v>1060</v>
      </c>
      <c r="C791" s="1" t="s">
        <v>47</v>
      </c>
      <c r="D791" s="1" t="s">
        <v>204</v>
      </c>
      <c r="E791" s="1" t="s">
        <v>1061</v>
      </c>
      <c r="G791">
        <v>378851.62</v>
      </c>
      <c r="I791" s="1" t="s">
        <v>0</v>
      </c>
      <c r="N791">
        <v>2023</v>
      </c>
      <c r="O791">
        <f>MONTH(VL[[#This Row],[Column1]])</f>
        <v>8</v>
      </c>
      <c r="P791" t="str">
        <f>IF(VL[[#This Row],[Account Name]]="Exchange Loss","Expense",VLOOKUP(VL[[#This Row],[Column3]],'Code'!B:D,2,FALSE))</f>
        <v>Income</v>
      </c>
      <c r="Q791" t="str">
        <f>IF(AND(VL[[#This Row],[Column3]]="60040-00", VL[[#This Row],[Amount]]&gt;0),"Exchange Loss",VLOOKUP(VL[[#This Row],[Column3]],'Code'!B:D,3,FALSE))</f>
        <v>Royalty Income</v>
      </c>
      <c r="R791" s="1">
        <f>VL[[#This Row],[Column6]]-VL[[#This Row],[Column7]]</f>
        <v>-378851.62</v>
      </c>
      <c r="S791" s="1">
        <f>VLOOKUP(VL[[#This Row],[Column3]],'Code'!B:E,4,FALSE)</f>
        <v>0</v>
      </c>
    </row>
    <row r="792" spans="1:19" x14ac:dyDescent="0.25">
      <c r="A792">
        <v>45150</v>
      </c>
      <c r="B792" s="1" t="s">
        <v>1062</v>
      </c>
      <c r="C792" s="1" t="s">
        <v>34</v>
      </c>
      <c r="D792" s="1" t="s">
        <v>35</v>
      </c>
      <c r="E792" s="1" t="s">
        <v>1063</v>
      </c>
      <c r="G792">
        <v>2023</v>
      </c>
      <c r="I792" s="1" t="s">
        <v>0</v>
      </c>
      <c r="N792">
        <v>2023</v>
      </c>
      <c r="O792">
        <f>MONTH(VL[[#This Row],[Column1]])</f>
        <v>8</v>
      </c>
      <c r="P792" t="str">
        <f>IF(VL[[#This Row],[Account Name]]="Exchange Loss","Expense",VLOOKUP(VL[[#This Row],[Column3]],'Code'!B:D,2,FALSE))</f>
        <v>Income</v>
      </c>
      <c r="Q792" t="str">
        <f>IF(AND(VL[[#This Row],[Column3]]="60040-00", VL[[#This Row],[Amount]]&gt;0),"Exchange Loss",VLOOKUP(VL[[#This Row],[Column3]],'Code'!B:D,3,FALSE))</f>
        <v>Sundry Income</v>
      </c>
      <c r="R792" s="1">
        <f>VL[[#This Row],[Column6]]-VL[[#This Row],[Column7]]</f>
        <v>-2023</v>
      </c>
      <c r="S792" s="1">
        <f>VLOOKUP(VL[[#This Row],[Column3]],'Code'!B:E,4,FALSE)</f>
        <v>0</v>
      </c>
    </row>
    <row r="793" spans="1:19" x14ac:dyDescent="0.25">
      <c r="A793">
        <v>45181</v>
      </c>
      <c r="B793" s="1" t="s">
        <v>1064</v>
      </c>
      <c r="C793" s="1" t="s">
        <v>50</v>
      </c>
      <c r="D793" s="1" t="s">
        <v>51</v>
      </c>
      <c r="E793" s="1" t="s">
        <v>1065</v>
      </c>
      <c r="F793">
        <v>12800</v>
      </c>
      <c r="I793" s="1" t="s">
        <v>0</v>
      </c>
      <c r="N793">
        <v>2023</v>
      </c>
      <c r="O793">
        <f>MONTH(VL[[#This Row],[Column1]])</f>
        <v>9</v>
      </c>
      <c r="P793" t="str">
        <f>IF(VL[[#This Row],[Account Name]]="Exchange Loss","Expense",VLOOKUP(VL[[#This Row],[Column3]],'Code'!B:D,2,FALSE))</f>
        <v>Expense</v>
      </c>
      <c r="Q793" t="str">
        <f>IF(AND(VL[[#This Row],[Column3]]="60040-00", VL[[#This Row],[Amount]]&gt;0),"Exchange Loss",VLOOKUP(VL[[#This Row],[Column3]],'Code'!B:D,3,FALSE))</f>
        <v>Entertainment</v>
      </c>
      <c r="R793" s="1">
        <f>VL[[#This Row],[Column6]]-VL[[#This Row],[Column7]]</f>
        <v>12800</v>
      </c>
      <c r="S793" s="1">
        <f>VLOOKUP(VL[[#This Row],[Column3]],'Code'!B:E,4,FALSE)</f>
        <v>0</v>
      </c>
    </row>
    <row r="794" spans="1:19" x14ac:dyDescent="0.25">
      <c r="A794">
        <v>45182</v>
      </c>
      <c r="B794" s="1" t="s">
        <v>1066</v>
      </c>
      <c r="C794" s="1" t="s">
        <v>24</v>
      </c>
      <c r="D794" s="1" t="s">
        <v>3394</v>
      </c>
      <c r="E794" s="1" t="s">
        <v>1067</v>
      </c>
      <c r="F794">
        <v>930</v>
      </c>
      <c r="I794" s="1" t="s">
        <v>0</v>
      </c>
      <c r="N794">
        <v>2023</v>
      </c>
      <c r="O794">
        <f>MONTH(VL[[#This Row],[Column1]])</f>
        <v>9</v>
      </c>
      <c r="P794" t="str">
        <f>IF(VL[[#This Row],[Account Name]]="Exchange Loss","Expense",VLOOKUP(VL[[#This Row],[Column3]],'Code'!B:D,2,FALSE))</f>
        <v>Expense</v>
      </c>
      <c r="Q794" t="str">
        <f>IF(AND(VL[[#This Row],[Column3]]="60040-00", VL[[#This Row],[Amount]]&gt;0),"Exchange Loss",VLOOKUP(VL[[#This Row],[Column3]],'Code'!B:D,3,FALSE))</f>
        <v>Travelling Fee</v>
      </c>
      <c r="R794" s="1">
        <f>VL[[#This Row],[Column6]]-VL[[#This Row],[Column7]]</f>
        <v>930</v>
      </c>
      <c r="S794" s="1">
        <f>VLOOKUP(VL[[#This Row],[Column3]],'Code'!B:E,4,FALSE)</f>
        <v>0</v>
      </c>
    </row>
    <row r="795" spans="1:19" x14ac:dyDescent="0.25">
      <c r="A795">
        <v>45182</v>
      </c>
      <c r="B795" s="1" t="s">
        <v>1068</v>
      </c>
      <c r="C795" s="1" t="s">
        <v>50</v>
      </c>
      <c r="D795" s="1" t="s">
        <v>51</v>
      </c>
      <c r="E795" s="1" t="s">
        <v>1069</v>
      </c>
      <c r="F795">
        <v>1800</v>
      </c>
      <c r="I795" s="1" t="s">
        <v>0</v>
      </c>
      <c r="N795">
        <v>2023</v>
      </c>
      <c r="O795">
        <f>MONTH(VL[[#This Row],[Column1]])</f>
        <v>9</v>
      </c>
      <c r="P795" t="str">
        <f>IF(VL[[#This Row],[Account Name]]="Exchange Loss","Expense",VLOOKUP(VL[[#This Row],[Column3]],'Code'!B:D,2,FALSE))</f>
        <v>Expense</v>
      </c>
      <c r="Q795" t="str">
        <f>IF(AND(VL[[#This Row],[Column3]]="60040-00", VL[[#This Row],[Amount]]&gt;0),"Exchange Loss",VLOOKUP(VL[[#This Row],[Column3]],'Code'!B:D,3,FALSE))</f>
        <v>Entertainment</v>
      </c>
      <c r="R795" s="1">
        <f>VL[[#This Row],[Column6]]-VL[[#This Row],[Column7]]</f>
        <v>1800</v>
      </c>
      <c r="S795" s="1">
        <f>VLOOKUP(VL[[#This Row],[Column3]],'Code'!B:E,4,FALSE)</f>
        <v>0</v>
      </c>
    </row>
    <row r="796" spans="1:19" x14ac:dyDescent="0.25">
      <c r="A796">
        <v>45174</v>
      </c>
      <c r="B796" s="1" t="s">
        <v>1070</v>
      </c>
      <c r="C796" s="1" t="s">
        <v>5</v>
      </c>
      <c r="D796" s="1" t="s">
        <v>3385</v>
      </c>
      <c r="E796" s="1" t="s">
        <v>1071</v>
      </c>
      <c r="F796">
        <v>292.48</v>
      </c>
      <c r="I796" s="1" t="s">
        <v>0</v>
      </c>
      <c r="N796">
        <v>2023</v>
      </c>
      <c r="O796">
        <f>MONTH(VL[[#This Row],[Column1]])</f>
        <v>9</v>
      </c>
      <c r="P796" t="str">
        <f>IF(VL[[#This Row],[Account Name]]="Exchange Loss","Expense",VLOOKUP(VL[[#This Row],[Column3]],'Code'!B:D,2,FALSE))</f>
        <v>Expense</v>
      </c>
      <c r="Q796" t="str">
        <f>IF(AND(VL[[#This Row],[Column3]]="60040-00", VL[[#This Row],[Amount]]&gt;0),"Exchange Loss",VLOOKUP(VL[[#This Row],[Column3]],'Code'!B:D,3,FALSE))</f>
        <v>Bank Charge</v>
      </c>
      <c r="R796" s="1">
        <f>VL[[#This Row],[Column6]]-VL[[#This Row],[Column7]]</f>
        <v>292.48</v>
      </c>
      <c r="S796" s="1">
        <f>VLOOKUP(VL[[#This Row],[Column3]],'Code'!B:E,4,FALSE)</f>
        <v>0</v>
      </c>
    </row>
    <row r="797" spans="1:19" x14ac:dyDescent="0.25">
      <c r="A797">
        <v>45169</v>
      </c>
      <c r="B797" s="1" t="s">
        <v>1072</v>
      </c>
      <c r="C797" s="1" t="s">
        <v>36</v>
      </c>
      <c r="D797" s="1" t="s">
        <v>37</v>
      </c>
      <c r="E797" s="1" t="s">
        <v>1073</v>
      </c>
      <c r="F797">
        <v>634232</v>
      </c>
      <c r="I797" s="1" t="s">
        <v>0</v>
      </c>
      <c r="N797">
        <v>2023</v>
      </c>
      <c r="O797">
        <f>MONTH(VL[[#This Row],[Column1]])</f>
        <v>8</v>
      </c>
      <c r="P797" t="str">
        <f>IF(VL[[#This Row],[Account Name]]="Exchange Loss","Expense",VLOOKUP(VL[[#This Row],[Column3]],'Code'!B:D,2,FALSE))</f>
        <v>Expense</v>
      </c>
      <c r="Q797" t="str">
        <f>IF(AND(VL[[#This Row],[Column3]]="60040-00", VL[[#This Row],[Amount]]&gt;0),"Exchange Loss",VLOOKUP(VL[[#This Row],[Column3]],'Code'!B:D,3,FALSE))</f>
        <v>Tax Expense</v>
      </c>
      <c r="R797" s="1">
        <f>VL[[#This Row],[Column6]]-VL[[#This Row],[Column7]]</f>
        <v>634232</v>
      </c>
      <c r="S797" s="1" t="str">
        <f>VLOOKUP(VL[[#This Row],[Column3]],'Code'!B:E,4,FALSE)</f>
        <v>Out</v>
      </c>
    </row>
    <row r="798" spans="1:19" x14ac:dyDescent="0.25">
      <c r="A798">
        <v>45188</v>
      </c>
      <c r="B798" s="1" t="s">
        <v>1074</v>
      </c>
      <c r="C798" s="1" t="s">
        <v>50</v>
      </c>
      <c r="D798" s="1" t="s">
        <v>51</v>
      </c>
      <c r="E798" s="1" t="s">
        <v>1075</v>
      </c>
      <c r="F798">
        <v>44060.76</v>
      </c>
      <c r="I798" s="1" t="s">
        <v>0</v>
      </c>
      <c r="N798">
        <v>2023</v>
      </c>
      <c r="O798">
        <f>MONTH(VL[[#This Row],[Column1]])</f>
        <v>9</v>
      </c>
      <c r="P798" t="str">
        <f>IF(VL[[#This Row],[Account Name]]="Exchange Loss","Expense",VLOOKUP(VL[[#This Row],[Column3]],'Code'!B:D,2,FALSE))</f>
        <v>Expense</v>
      </c>
      <c r="Q798" t="str">
        <f>IF(AND(VL[[#This Row],[Column3]]="60040-00", VL[[#This Row],[Amount]]&gt;0),"Exchange Loss",VLOOKUP(VL[[#This Row],[Column3]],'Code'!B:D,3,FALSE))</f>
        <v>Entertainment</v>
      </c>
      <c r="R798" s="1">
        <f>VL[[#This Row],[Column6]]-VL[[#This Row],[Column7]]</f>
        <v>44060.76</v>
      </c>
      <c r="S798" s="1">
        <f>VLOOKUP(VL[[#This Row],[Column3]],'Code'!B:E,4,FALSE)</f>
        <v>0</v>
      </c>
    </row>
    <row r="799" spans="1:19" x14ac:dyDescent="0.25">
      <c r="A799">
        <v>45188</v>
      </c>
      <c r="B799" s="1" t="s">
        <v>1076</v>
      </c>
      <c r="C799" s="1" t="s">
        <v>56</v>
      </c>
      <c r="D799" s="1" t="s">
        <v>3392</v>
      </c>
      <c r="E799" s="1" t="s">
        <v>1077</v>
      </c>
      <c r="F799">
        <v>759812.71</v>
      </c>
      <c r="I799" s="1" t="s">
        <v>0</v>
      </c>
      <c r="N799">
        <v>2023</v>
      </c>
      <c r="O799">
        <f>MONTH(VL[[#This Row],[Column1]])</f>
        <v>9</v>
      </c>
      <c r="P799" t="str">
        <f>IF(VL[[#This Row],[Account Name]]="Exchange Loss","Expense",VLOOKUP(VL[[#This Row],[Column3]],'Code'!B:D,2,FALSE))</f>
        <v>Expense</v>
      </c>
      <c r="Q799" t="str">
        <f>IF(AND(VL[[#This Row],[Column3]]="60040-00", VL[[#This Row],[Amount]]&gt;0),"Exchange Loss",VLOOKUP(VL[[#This Row],[Column3]],'Code'!B:D,3,FALSE))</f>
        <v>Investment Loss</v>
      </c>
      <c r="R799" s="1">
        <f>VL[[#This Row],[Column6]]-VL[[#This Row],[Column7]]</f>
        <v>759812.71</v>
      </c>
      <c r="S799" s="1" t="str">
        <f>VLOOKUP(VL[[#This Row],[Column3]],'Code'!B:E,4,FALSE)</f>
        <v>Out</v>
      </c>
    </row>
    <row r="800" spans="1:19" x14ac:dyDescent="0.25">
      <c r="A800">
        <v>45189</v>
      </c>
      <c r="B800" s="1" t="s">
        <v>1078</v>
      </c>
      <c r="C800" s="1" t="s">
        <v>13</v>
      </c>
      <c r="D800" s="1" t="s">
        <v>14</v>
      </c>
      <c r="E800" s="1" t="s">
        <v>1079</v>
      </c>
      <c r="F800">
        <v>2082.9699999999998</v>
      </c>
      <c r="I800" s="1" t="s">
        <v>0</v>
      </c>
      <c r="N800">
        <v>2023</v>
      </c>
      <c r="O800">
        <f>MONTH(VL[[#This Row],[Column1]])</f>
        <v>9</v>
      </c>
      <c r="P800" t="str">
        <f>IF(VL[[#This Row],[Account Name]]="Exchange Loss","Expense",VLOOKUP(VL[[#This Row],[Column3]],'Code'!B:D,2,FALSE))</f>
        <v>Expense</v>
      </c>
      <c r="Q800" t="str">
        <f>IF(AND(VL[[#This Row],[Column3]]="60040-00", VL[[#This Row],[Amount]]&gt;0),"Exchange Loss",VLOOKUP(VL[[#This Row],[Column3]],'Code'!B:D,3,FALSE))</f>
        <v>Sundry Expense</v>
      </c>
      <c r="R800" s="1">
        <f>VL[[#This Row],[Column6]]-VL[[#This Row],[Column7]]</f>
        <v>2082.9699999999998</v>
      </c>
      <c r="S800" s="1">
        <f>VLOOKUP(VL[[#This Row],[Column3]],'Code'!B:E,4,FALSE)</f>
        <v>0</v>
      </c>
    </row>
    <row r="801" spans="1:19" x14ac:dyDescent="0.25">
      <c r="A801">
        <v>45189</v>
      </c>
      <c r="B801" s="1" t="s">
        <v>1078</v>
      </c>
      <c r="C801" s="1" t="s">
        <v>13</v>
      </c>
      <c r="D801" s="1" t="s">
        <v>14</v>
      </c>
      <c r="E801" s="1" t="s">
        <v>1080</v>
      </c>
      <c r="F801">
        <v>3638.24</v>
      </c>
      <c r="I801" s="1" t="s">
        <v>0</v>
      </c>
      <c r="N801">
        <v>2023</v>
      </c>
      <c r="O801">
        <f>MONTH(VL[[#This Row],[Column1]])</f>
        <v>9</v>
      </c>
      <c r="P801" t="str">
        <f>IF(VL[[#This Row],[Account Name]]="Exchange Loss","Expense",VLOOKUP(VL[[#This Row],[Column3]],'Code'!B:D,2,FALSE))</f>
        <v>Expense</v>
      </c>
      <c r="Q801" t="str">
        <f>IF(AND(VL[[#This Row],[Column3]]="60040-00", VL[[#This Row],[Amount]]&gt;0),"Exchange Loss",VLOOKUP(VL[[#This Row],[Column3]],'Code'!B:D,3,FALSE))</f>
        <v>Sundry Expense</v>
      </c>
      <c r="R801" s="1">
        <f>VL[[#This Row],[Column6]]-VL[[#This Row],[Column7]]</f>
        <v>3638.24</v>
      </c>
      <c r="S801" s="1">
        <f>VLOOKUP(VL[[#This Row],[Column3]],'Code'!B:E,4,FALSE)</f>
        <v>0</v>
      </c>
    </row>
    <row r="802" spans="1:19" x14ac:dyDescent="0.25">
      <c r="A802">
        <v>45189</v>
      </c>
      <c r="B802" s="1" t="s">
        <v>1078</v>
      </c>
      <c r="C802" s="1" t="s">
        <v>50</v>
      </c>
      <c r="D802" s="1" t="s">
        <v>51</v>
      </c>
      <c r="E802" s="1" t="s">
        <v>1081</v>
      </c>
      <c r="F802">
        <v>37290</v>
      </c>
      <c r="I802" s="1" t="s">
        <v>0</v>
      </c>
      <c r="N802">
        <v>2023</v>
      </c>
      <c r="O802">
        <f>MONTH(VL[[#This Row],[Column1]])</f>
        <v>9</v>
      </c>
      <c r="P802" t="str">
        <f>IF(VL[[#This Row],[Account Name]]="Exchange Loss","Expense",VLOOKUP(VL[[#This Row],[Column3]],'Code'!B:D,2,FALSE))</f>
        <v>Expense</v>
      </c>
      <c r="Q802" t="str">
        <f>IF(AND(VL[[#This Row],[Column3]]="60040-00", VL[[#This Row],[Amount]]&gt;0),"Exchange Loss",VLOOKUP(VL[[#This Row],[Column3]],'Code'!B:D,3,FALSE))</f>
        <v>Entertainment</v>
      </c>
      <c r="R802" s="1">
        <f>VL[[#This Row],[Column6]]-VL[[#This Row],[Column7]]</f>
        <v>37290</v>
      </c>
      <c r="S802" s="1">
        <f>VLOOKUP(VL[[#This Row],[Column3]],'Code'!B:E,4,FALSE)</f>
        <v>0</v>
      </c>
    </row>
    <row r="803" spans="1:19" x14ac:dyDescent="0.25">
      <c r="A803">
        <v>45200</v>
      </c>
      <c r="B803" s="1" t="s">
        <v>1082</v>
      </c>
      <c r="C803" s="1" t="s">
        <v>48</v>
      </c>
      <c r="D803" s="1" t="s">
        <v>49</v>
      </c>
      <c r="E803" s="1" t="s">
        <v>1083</v>
      </c>
      <c r="F803">
        <v>11150</v>
      </c>
      <c r="I803" s="1" t="s">
        <v>0</v>
      </c>
      <c r="N803">
        <v>2023</v>
      </c>
      <c r="O803">
        <f>MONTH(VL[[#This Row],[Column1]])</f>
        <v>10</v>
      </c>
      <c r="P803" t="str">
        <f>IF(VL[[#This Row],[Account Name]]="Exchange Loss","Expense",VLOOKUP(VL[[#This Row],[Column3]],'Code'!B:D,2,FALSE))</f>
        <v>Expense</v>
      </c>
      <c r="Q803" t="str">
        <f>IF(AND(VL[[#This Row],[Column3]]="60040-00", VL[[#This Row],[Amount]]&gt;0),"Exchange Loss",VLOOKUP(VL[[#This Row],[Column3]],'Code'!B:D,3,FALSE))</f>
        <v>Management Fee</v>
      </c>
      <c r="R803" s="1">
        <f>VL[[#This Row],[Column6]]-VL[[#This Row],[Column7]]</f>
        <v>11150</v>
      </c>
      <c r="S803" s="1">
        <f>VLOOKUP(VL[[#This Row],[Column3]],'Code'!B:E,4,FALSE)</f>
        <v>0</v>
      </c>
    </row>
    <row r="804" spans="1:19" x14ac:dyDescent="0.25">
      <c r="A804">
        <v>45200</v>
      </c>
      <c r="B804" s="1" t="s">
        <v>1084</v>
      </c>
      <c r="C804" s="1" t="s">
        <v>2</v>
      </c>
      <c r="D804" s="1" t="s">
        <v>3</v>
      </c>
      <c r="E804" s="1" t="s">
        <v>1085</v>
      </c>
      <c r="F804">
        <v>29000</v>
      </c>
      <c r="I804" s="1" t="s">
        <v>0</v>
      </c>
      <c r="N804">
        <v>2023</v>
      </c>
      <c r="O804">
        <f>MONTH(VL[[#This Row],[Column1]])</f>
        <v>10</v>
      </c>
      <c r="P804" t="str">
        <f>IF(VL[[#This Row],[Account Name]]="Exchange Loss","Expense",VLOOKUP(VL[[#This Row],[Column3]],'Code'!B:D,2,FALSE))</f>
        <v>Expense</v>
      </c>
      <c r="Q804" t="str">
        <f>IF(AND(VL[[#This Row],[Column3]]="60040-00", VL[[#This Row],[Amount]]&gt;0),"Exchange Loss",VLOOKUP(VL[[#This Row],[Column3]],'Code'!B:D,3,FALSE))</f>
        <v>Management Fee</v>
      </c>
      <c r="R804" s="1">
        <f>VL[[#This Row],[Column6]]-VL[[#This Row],[Column7]]</f>
        <v>29000</v>
      </c>
      <c r="S804" s="1">
        <f>VLOOKUP(VL[[#This Row],[Column3]],'Code'!B:E,4,FALSE)</f>
        <v>0</v>
      </c>
    </row>
    <row r="805" spans="1:19" x14ac:dyDescent="0.25">
      <c r="A805">
        <v>45199</v>
      </c>
      <c r="B805" s="1" t="s">
        <v>1086</v>
      </c>
      <c r="C805" s="1" t="s">
        <v>12</v>
      </c>
      <c r="D805" s="1" t="s">
        <v>3386</v>
      </c>
      <c r="E805" s="1" t="s">
        <v>1087</v>
      </c>
      <c r="F805">
        <v>47700</v>
      </c>
      <c r="I805" s="1" t="s">
        <v>0</v>
      </c>
      <c r="N805">
        <v>2023</v>
      </c>
      <c r="O805">
        <f>MONTH(VL[[#This Row],[Column1]])</f>
        <v>9</v>
      </c>
      <c r="P805" t="str">
        <f>IF(VL[[#This Row],[Account Name]]="Exchange Loss","Expense",VLOOKUP(VL[[#This Row],[Column3]],'Code'!B:D,2,FALSE))</f>
        <v>Expense</v>
      </c>
      <c r="Q805" t="str">
        <f>IF(AND(VL[[#This Row],[Column3]]="60040-00", VL[[#This Row],[Amount]]&gt;0),"Exchange Loss",VLOOKUP(VL[[#This Row],[Column3]],'Code'!B:D,3,FALSE))</f>
        <v>Consultant Fee</v>
      </c>
      <c r="R805" s="1">
        <f>VL[[#This Row],[Column6]]-VL[[#This Row],[Column7]]</f>
        <v>47700</v>
      </c>
      <c r="S805" s="1">
        <f>VLOOKUP(VL[[#This Row],[Column3]],'Code'!B:E,4,FALSE)</f>
        <v>0</v>
      </c>
    </row>
    <row r="806" spans="1:19" x14ac:dyDescent="0.25">
      <c r="A806">
        <v>45199</v>
      </c>
      <c r="B806" s="1" t="s">
        <v>1088</v>
      </c>
      <c r="C806" s="1" t="s">
        <v>12</v>
      </c>
      <c r="D806" s="1" t="s">
        <v>3386</v>
      </c>
      <c r="E806" s="1" t="s">
        <v>1089</v>
      </c>
      <c r="F806">
        <v>26400</v>
      </c>
      <c r="I806" s="1" t="s">
        <v>0</v>
      </c>
      <c r="N806">
        <v>2023</v>
      </c>
      <c r="O806">
        <f>MONTH(VL[[#This Row],[Column1]])</f>
        <v>9</v>
      </c>
      <c r="P806" t="str">
        <f>IF(VL[[#This Row],[Account Name]]="Exchange Loss","Expense",VLOOKUP(VL[[#This Row],[Column3]],'Code'!B:D,2,FALSE))</f>
        <v>Expense</v>
      </c>
      <c r="Q806" t="str">
        <f>IF(AND(VL[[#This Row],[Column3]]="60040-00", VL[[#This Row],[Amount]]&gt;0),"Exchange Loss",VLOOKUP(VL[[#This Row],[Column3]],'Code'!B:D,3,FALSE))</f>
        <v>Consultant Fee</v>
      </c>
      <c r="R806" s="1">
        <f>VL[[#This Row],[Column6]]-VL[[#This Row],[Column7]]</f>
        <v>26400</v>
      </c>
      <c r="S806" s="1">
        <f>VLOOKUP(VL[[#This Row],[Column3]],'Code'!B:E,4,FALSE)</f>
        <v>0</v>
      </c>
    </row>
    <row r="807" spans="1:19" x14ac:dyDescent="0.25">
      <c r="A807">
        <v>45200</v>
      </c>
      <c r="B807" s="1" t="s">
        <v>1090</v>
      </c>
      <c r="C807" s="1" t="s">
        <v>45</v>
      </c>
      <c r="D807" s="1" t="s">
        <v>128</v>
      </c>
      <c r="E807" s="1" t="s">
        <v>1091</v>
      </c>
      <c r="F807">
        <v>888000</v>
      </c>
      <c r="I807" s="1" t="s">
        <v>0</v>
      </c>
      <c r="N807">
        <v>2023</v>
      </c>
      <c r="O807">
        <f>MONTH(VL[[#This Row],[Column1]])</f>
        <v>10</v>
      </c>
      <c r="P807" t="str">
        <f>IF(VL[[#This Row],[Account Name]]="Exchange Loss","Expense",VLOOKUP(VL[[#This Row],[Column3]],'Code'!B:D,2,FALSE))</f>
        <v>Expense</v>
      </c>
      <c r="Q807" t="str">
        <f>IF(AND(VL[[#This Row],[Column3]]="60040-00", VL[[#This Row],[Amount]]&gt;0),"Exchange Loss",VLOOKUP(VL[[#This Row],[Column3]],'Code'!B:D,3,FALSE))</f>
        <v>Sub-contract Fee</v>
      </c>
      <c r="R807" s="1">
        <f>VL[[#This Row],[Column6]]-VL[[#This Row],[Column7]]</f>
        <v>888000</v>
      </c>
      <c r="S807" s="1">
        <f>VLOOKUP(VL[[#This Row],[Column3]],'Code'!B:E,4,FALSE)</f>
        <v>0</v>
      </c>
    </row>
    <row r="808" spans="1:19" x14ac:dyDescent="0.25">
      <c r="A808">
        <v>45199</v>
      </c>
      <c r="B808" s="1" t="s">
        <v>1092</v>
      </c>
      <c r="C808" s="1" t="s">
        <v>7</v>
      </c>
      <c r="D808" s="1" t="s">
        <v>8</v>
      </c>
      <c r="E808" s="1" t="s">
        <v>1093</v>
      </c>
      <c r="F808">
        <v>4500</v>
      </c>
      <c r="I808" s="1" t="s">
        <v>0</v>
      </c>
      <c r="N808">
        <v>2023</v>
      </c>
      <c r="O808">
        <f>MONTH(VL[[#This Row],[Column1]])</f>
        <v>9</v>
      </c>
      <c r="P808" t="str">
        <f>IF(VL[[#This Row],[Account Name]]="Exchange Loss","Expense",VLOOKUP(VL[[#This Row],[Column3]],'Code'!B:D,2,FALSE))</f>
        <v>Expense</v>
      </c>
      <c r="Q808" t="str">
        <f>IF(AND(VL[[#This Row],[Column3]]="60040-00", VL[[#This Row],[Amount]]&gt;0),"Exchange Loss",VLOOKUP(VL[[#This Row],[Column3]],'Code'!B:D,3,FALSE))</f>
        <v>Salary &amp; MPF</v>
      </c>
      <c r="R808" s="1">
        <f>VL[[#This Row],[Column6]]-VL[[#This Row],[Column7]]</f>
        <v>4500</v>
      </c>
      <c r="S808" s="1">
        <f>VLOOKUP(VL[[#This Row],[Column3]],'Code'!B:E,4,FALSE)</f>
        <v>0</v>
      </c>
    </row>
    <row r="809" spans="1:19" x14ac:dyDescent="0.25">
      <c r="A809">
        <v>45199</v>
      </c>
      <c r="B809" s="1" t="s">
        <v>1092</v>
      </c>
      <c r="C809" s="1" t="s">
        <v>15</v>
      </c>
      <c r="D809" s="1" t="s">
        <v>16</v>
      </c>
      <c r="E809" s="1" t="s">
        <v>1094</v>
      </c>
      <c r="F809">
        <v>322263.73</v>
      </c>
      <c r="I809" s="1" t="s">
        <v>0</v>
      </c>
      <c r="N809">
        <v>2023</v>
      </c>
      <c r="O809">
        <f>MONTH(VL[[#This Row],[Column1]])</f>
        <v>9</v>
      </c>
      <c r="P809" t="str">
        <f>IF(VL[[#This Row],[Account Name]]="Exchange Loss","Expense",VLOOKUP(VL[[#This Row],[Column3]],'Code'!B:D,2,FALSE))</f>
        <v>Expense</v>
      </c>
      <c r="Q809" t="str">
        <f>IF(AND(VL[[#This Row],[Column3]]="60040-00", VL[[#This Row],[Amount]]&gt;0),"Exchange Loss",VLOOKUP(VL[[#This Row],[Column3]],'Code'!B:D,3,FALSE))</f>
        <v>Salary &amp; MPF</v>
      </c>
      <c r="R809" s="1">
        <f>VL[[#This Row],[Column6]]-VL[[#This Row],[Column7]]</f>
        <v>322263.73</v>
      </c>
      <c r="S809" s="1">
        <f>VLOOKUP(VL[[#This Row],[Column3]],'Code'!B:E,4,FALSE)</f>
        <v>0</v>
      </c>
    </row>
    <row r="810" spans="1:19" x14ac:dyDescent="0.25">
      <c r="A810">
        <v>45199</v>
      </c>
      <c r="B810" s="1" t="s">
        <v>1095</v>
      </c>
      <c r="C810" s="1" t="s">
        <v>45</v>
      </c>
      <c r="D810" s="1" t="s">
        <v>128</v>
      </c>
      <c r="E810" s="1" t="s">
        <v>1096</v>
      </c>
      <c r="F810">
        <v>70133.119999999995</v>
      </c>
      <c r="I810" s="1" t="s">
        <v>0</v>
      </c>
      <c r="N810">
        <v>2023</v>
      </c>
      <c r="O810">
        <f>MONTH(VL[[#This Row],[Column1]])</f>
        <v>9</v>
      </c>
      <c r="P810" t="str">
        <f>IF(VL[[#This Row],[Account Name]]="Exchange Loss","Expense",VLOOKUP(VL[[#This Row],[Column3]],'Code'!B:D,2,FALSE))</f>
        <v>Expense</v>
      </c>
      <c r="Q810" t="str">
        <f>IF(AND(VL[[#This Row],[Column3]]="60040-00", VL[[#This Row],[Amount]]&gt;0),"Exchange Loss",VLOOKUP(VL[[#This Row],[Column3]],'Code'!B:D,3,FALSE))</f>
        <v>Sub-contract Fee</v>
      </c>
      <c r="R810" s="1">
        <f>VL[[#This Row],[Column6]]-VL[[#This Row],[Column7]]</f>
        <v>70133.119999999995</v>
      </c>
      <c r="S810" s="1">
        <f>VLOOKUP(VL[[#This Row],[Column3]],'Code'!B:E,4,FALSE)</f>
        <v>0</v>
      </c>
    </row>
    <row r="811" spans="1:19" x14ac:dyDescent="0.25">
      <c r="A811">
        <v>45199</v>
      </c>
      <c r="B811" s="1" t="s">
        <v>1097</v>
      </c>
      <c r="C811" s="1" t="s">
        <v>17</v>
      </c>
      <c r="D811" s="1" t="s">
        <v>3382</v>
      </c>
      <c r="E811" s="1" t="s">
        <v>1098</v>
      </c>
      <c r="G811">
        <v>30676.61</v>
      </c>
      <c r="I811" s="1" t="s">
        <v>0</v>
      </c>
      <c r="N811">
        <v>2023</v>
      </c>
      <c r="O811">
        <f>MONTH(VL[[#This Row],[Column1]])</f>
        <v>9</v>
      </c>
      <c r="P811" t="str">
        <f>IF(VL[[#This Row],[Account Name]]="Exchange Loss","Expense",VLOOKUP(VL[[#This Row],[Column3]],'Code'!B:D,2,FALSE))</f>
        <v>Income</v>
      </c>
      <c r="Q811" t="str">
        <f>IF(AND(VL[[#This Row],[Column3]]="60040-00", VL[[#This Row],[Amount]]&gt;0),"Exchange Loss",VLOOKUP(VL[[#This Row],[Column3]],'Code'!B:D,3,FALSE))</f>
        <v>Sub-contract Income</v>
      </c>
      <c r="R811" s="1">
        <f>VL[[#This Row],[Column6]]-VL[[#This Row],[Column7]]</f>
        <v>-30676.61</v>
      </c>
      <c r="S811" s="1">
        <f>VLOOKUP(VL[[#This Row],[Column3]],'Code'!B:E,4,FALSE)</f>
        <v>0</v>
      </c>
    </row>
    <row r="812" spans="1:19" x14ac:dyDescent="0.25">
      <c r="A812">
        <v>45199</v>
      </c>
      <c r="B812" s="1" t="s">
        <v>1099</v>
      </c>
      <c r="C812" s="1" t="s">
        <v>20</v>
      </c>
      <c r="D812" s="1" t="s">
        <v>21</v>
      </c>
      <c r="E812" s="1" t="s">
        <v>730</v>
      </c>
      <c r="G812">
        <v>111.8</v>
      </c>
      <c r="I812" s="1" t="s">
        <v>0</v>
      </c>
      <c r="N812">
        <v>2023</v>
      </c>
      <c r="O812">
        <f>MONTH(VL[[#This Row],[Column1]])</f>
        <v>9</v>
      </c>
      <c r="P812" t="str">
        <f>IF(VL[[#This Row],[Account Name]]="Exchange Loss","Expense",VLOOKUP(VL[[#This Row],[Column3]],'Code'!B:D,2,FALSE))</f>
        <v>Income</v>
      </c>
      <c r="Q812" t="str">
        <f>IF(AND(VL[[#This Row],[Column3]]="60040-00", VL[[#This Row],[Amount]]&gt;0),"Exchange Loss",VLOOKUP(VL[[#This Row],[Column3]],'Code'!B:D,3,FALSE))</f>
        <v>Interest Income</v>
      </c>
      <c r="R812" s="1">
        <f>VL[[#This Row],[Column6]]-VL[[#This Row],[Column7]]</f>
        <v>-111.8</v>
      </c>
      <c r="S812" s="1" t="str">
        <f>VLOOKUP(VL[[#This Row],[Column3]],'Code'!B:E,4,FALSE)</f>
        <v>Out</v>
      </c>
    </row>
    <row r="813" spans="1:19" x14ac:dyDescent="0.25">
      <c r="A813">
        <v>45199</v>
      </c>
      <c r="B813" s="1" t="s">
        <v>1100</v>
      </c>
      <c r="C813" s="1" t="s">
        <v>20</v>
      </c>
      <c r="D813" s="1" t="s">
        <v>21</v>
      </c>
      <c r="E813" s="1" t="s">
        <v>733</v>
      </c>
      <c r="G813">
        <v>18.170000000000002</v>
      </c>
      <c r="I813" s="1" t="s">
        <v>0</v>
      </c>
      <c r="N813">
        <v>2023</v>
      </c>
      <c r="O813">
        <f>MONTH(VL[[#This Row],[Column1]])</f>
        <v>9</v>
      </c>
      <c r="P813" t="str">
        <f>IF(VL[[#This Row],[Account Name]]="Exchange Loss","Expense",VLOOKUP(VL[[#This Row],[Column3]],'Code'!B:D,2,FALSE))</f>
        <v>Income</v>
      </c>
      <c r="Q813" t="str">
        <f>IF(AND(VL[[#This Row],[Column3]]="60040-00", VL[[#This Row],[Amount]]&gt;0),"Exchange Loss",VLOOKUP(VL[[#This Row],[Column3]],'Code'!B:D,3,FALSE))</f>
        <v>Interest Income</v>
      </c>
      <c r="R813" s="1">
        <f>VL[[#This Row],[Column6]]-VL[[#This Row],[Column7]]</f>
        <v>-18.170000000000002</v>
      </c>
      <c r="S813" s="1" t="str">
        <f>VLOOKUP(VL[[#This Row],[Column3]],'Code'!B:E,4,FALSE)</f>
        <v>Out</v>
      </c>
    </row>
    <row r="814" spans="1:19" x14ac:dyDescent="0.25">
      <c r="A814">
        <v>45199</v>
      </c>
      <c r="B814" s="1" t="s">
        <v>1100</v>
      </c>
      <c r="C814" s="1" t="s">
        <v>20</v>
      </c>
      <c r="D814" s="1" t="s">
        <v>21</v>
      </c>
      <c r="E814" s="1" t="s">
        <v>1101</v>
      </c>
      <c r="G814">
        <v>278.07</v>
      </c>
      <c r="I814" s="1" t="s">
        <v>0</v>
      </c>
      <c r="N814">
        <v>2023</v>
      </c>
      <c r="O814">
        <f>MONTH(VL[[#This Row],[Column1]])</f>
        <v>9</v>
      </c>
      <c r="P814" t="str">
        <f>IF(VL[[#This Row],[Account Name]]="Exchange Loss","Expense",VLOOKUP(VL[[#This Row],[Column3]],'Code'!B:D,2,FALSE))</f>
        <v>Income</v>
      </c>
      <c r="Q814" t="str">
        <f>IF(AND(VL[[#This Row],[Column3]]="60040-00", VL[[#This Row],[Amount]]&gt;0),"Exchange Loss",VLOOKUP(VL[[#This Row],[Column3]],'Code'!B:D,3,FALSE))</f>
        <v>Interest Income</v>
      </c>
      <c r="R814" s="1">
        <f>VL[[#This Row],[Column6]]-VL[[#This Row],[Column7]]</f>
        <v>-278.07</v>
      </c>
      <c r="S814" s="1" t="str">
        <f>VLOOKUP(VL[[#This Row],[Column3]],'Code'!B:E,4,FALSE)</f>
        <v>Out</v>
      </c>
    </row>
    <row r="815" spans="1:19" x14ac:dyDescent="0.25">
      <c r="A815">
        <v>45199</v>
      </c>
      <c r="B815" s="1" t="s">
        <v>1100</v>
      </c>
      <c r="C815" s="1" t="s">
        <v>20</v>
      </c>
      <c r="D815" s="1" t="s">
        <v>21</v>
      </c>
      <c r="E815" s="1" t="s">
        <v>1102</v>
      </c>
      <c r="G815">
        <v>409.92</v>
      </c>
      <c r="I815" s="1" t="s">
        <v>0</v>
      </c>
      <c r="N815">
        <v>2023</v>
      </c>
      <c r="O815">
        <f>MONTH(VL[[#This Row],[Column1]])</f>
        <v>9</v>
      </c>
      <c r="P815" t="str">
        <f>IF(VL[[#This Row],[Account Name]]="Exchange Loss","Expense",VLOOKUP(VL[[#This Row],[Column3]],'Code'!B:D,2,FALSE))</f>
        <v>Income</v>
      </c>
      <c r="Q815" t="str">
        <f>IF(AND(VL[[#This Row],[Column3]]="60040-00", VL[[#This Row],[Amount]]&gt;0),"Exchange Loss",VLOOKUP(VL[[#This Row],[Column3]],'Code'!B:D,3,FALSE))</f>
        <v>Interest Income</v>
      </c>
      <c r="R815" s="1">
        <f>VL[[#This Row],[Column6]]-VL[[#This Row],[Column7]]</f>
        <v>-409.92</v>
      </c>
      <c r="S815" s="1" t="str">
        <f>VLOOKUP(VL[[#This Row],[Column3]],'Code'!B:E,4,FALSE)</f>
        <v>Out</v>
      </c>
    </row>
    <row r="816" spans="1:19" x14ac:dyDescent="0.25">
      <c r="A816">
        <v>45199</v>
      </c>
      <c r="B816" s="1" t="s">
        <v>1100</v>
      </c>
      <c r="C816" s="1" t="s">
        <v>20</v>
      </c>
      <c r="D816" s="1" t="s">
        <v>21</v>
      </c>
      <c r="E816" s="1" t="s">
        <v>736</v>
      </c>
      <c r="G816">
        <v>14.36</v>
      </c>
      <c r="I816" s="1" t="s">
        <v>0</v>
      </c>
      <c r="N816">
        <v>2023</v>
      </c>
      <c r="O816">
        <f>MONTH(VL[[#This Row],[Column1]])</f>
        <v>9</v>
      </c>
      <c r="P816" t="str">
        <f>IF(VL[[#This Row],[Account Name]]="Exchange Loss","Expense",VLOOKUP(VL[[#This Row],[Column3]],'Code'!B:D,2,FALSE))</f>
        <v>Income</v>
      </c>
      <c r="Q816" t="str">
        <f>IF(AND(VL[[#This Row],[Column3]]="60040-00", VL[[#This Row],[Amount]]&gt;0),"Exchange Loss",VLOOKUP(VL[[#This Row],[Column3]],'Code'!B:D,3,FALSE))</f>
        <v>Interest Income</v>
      </c>
      <c r="R816" s="1">
        <f>VL[[#This Row],[Column6]]-VL[[#This Row],[Column7]]</f>
        <v>-14.36</v>
      </c>
      <c r="S816" s="1" t="str">
        <f>VLOOKUP(VL[[#This Row],[Column3]],'Code'!B:E,4,FALSE)</f>
        <v>Out</v>
      </c>
    </row>
    <row r="817" spans="1:19" x14ac:dyDescent="0.25">
      <c r="A817">
        <v>45199</v>
      </c>
      <c r="B817" s="1" t="s">
        <v>1103</v>
      </c>
      <c r="C817" s="1" t="s">
        <v>36</v>
      </c>
      <c r="D817" s="1" t="s">
        <v>37</v>
      </c>
      <c r="E817" s="1" t="s">
        <v>1104</v>
      </c>
      <c r="F817">
        <v>34272.26</v>
      </c>
      <c r="I817" s="1" t="s">
        <v>0</v>
      </c>
      <c r="N817">
        <v>2023</v>
      </c>
      <c r="O817">
        <f>MONTH(VL[[#This Row],[Column1]])</f>
        <v>9</v>
      </c>
      <c r="P817" t="str">
        <f>IF(VL[[#This Row],[Account Name]]="Exchange Loss","Expense",VLOOKUP(VL[[#This Row],[Column3]],'Code'!B:D,2,FALSE))</f>
        <v>Expense</v>
      </c>
      <c r="Q817" t="str">
        <f>IF(AND(VL[[#This Row],[Column3]]="60040-00", VL[[#This Row],[Amount]]&gt;0),"Exchange Loss",VLOOKUP(VL[[#This Row],[Column3]],'Code'!B:D,3,FALSE))</f>
        <v>Tax Expense</v>
      </c>
      <c r="R817" s="1">
        <f>VL[[#This Row],[Column6]]-VL[[#This Row],[Column7]]</f>
        <v>34272.26</v>
      </c>
      <c r="S817" s="1" t="str">
        <f>VLOOKUP(VL[[#This Row],[Column3]],'Code'!B:E,4,FALSE)</f>
        <v>Out</v>
      </c>
    </row>
    <row r="818" spans="1:19" x14ac:dyDescent="0.25">
      <c r="A818">
        <v>45199</v>
      </c>
      <c r="B818" s="1" t="s">
        <v>1105</v>
      </c>
      <c r="C818" s="1" t="s">
        <v>12</v>
      </c>
      <c r="D818" s="1" t="s">
        <v>3386</v>
      </c>
      <c r="E818" s="1" t="s">
        <v>1106</v>
      </c>
      <c r="F818">
        <v>40000</v>
      </c>
      <c r="I818" s="1" t="s">
        <v>0</v>
      </c>
      <c r="N818">
        <v>2023</v>
      </c>
      <c r="O818">
        <f>MONTH(VL[[#This Row],[Column1]])</f>
        <v>9</v>
      </c>
      <c r="P818" t="str">
        <f>IF(VL[[#This Row],[Account Name]]="Exchange Loss","Expense",VLOOKUP(VL[[#This Row],[Column3]],'Code'!B:D,2,FALSE))</f>
        <v>Expense</v>
      </c>
      <c r="Q818" t="str">
        <f>IF(AND(VL[[#This Row],[Column3]]="60040-00", VL[[#This Row],[Amount]]&gt;0),"Exchange Loss",VLOOKUP(VL[[#This Row],[Column3]],'Code'!B:D,3,FALSE))</f>
        <v>Consultant Fee</v>
      </c>
      <c r="R818" s="1">
        <f>VL[[#This Row],[Column6]]-VL[[#This Row],[Column7]]</f>
        <v>40000</v>
      </c>
      <c r="S818" s="1">
        <f>VLOOKUP(VL[[#This Row],[Column3]],'Code'!B:E,4,FALSE)</f>
        <v>0</v>
      </c>
    </row>
    <row r="819" spans="1:19" x14ac:dyDescent="0.25">
      <c r="A819">
        <v>45187</v>
      </c>
      <c r="B819" s="1" t="s">
        <v>1107</v>
      </c>
      <c r="C819" s="1" t="s">
        <v>5</v>
      </c>
      <c r="D819" s="1" t="s">
        <v>3385</v>
      </c>
      <c r="E819" s="1" t="s">
        <v>3596</v>
      </c>
      <c r="F819">
        <v>163.01</v>
      </c>
      <c r="I819" s="1" t="s">
        <v>0</v>
      </c>
      <c r="N819">
        <v>2023</v>
      </c>
      <c r="O819">
        <f>MONTH(VL[[#This Row],[Column1]])</f>
        <v>9</v>
      </c>
      <c r="P819" t="str">
        <f>IF(VL[[#This Row],[Account Name]]="Exchange Loss","Expense",VLOOKUP(VL[[#This Row],[Column3]],'Code'!B:D,2,FALSE))</f>
        <v>Expense</v>
      </c>
      <c r="Q819" t="str">
        <f>IF(AND(VL[[#This Row],[Column3]]="60040-00", VL[[#This Row],[Amount]]&gt;0),"Exchange Loss",VLOOKUP(VL[[#This Row],[Column3]],'Code'!B:D,3,FALSE))</f>
        <v>Bank Charge</v>
      </c>
      <c r="R819" s="1">
        <f>VL[[#This Row],[Column6]]-VL[[#This Row],[Column7]]</f>
        <v>163.01</v>
      </c>
      <c r="S819" s="1">
        <f>VLOOKUP(VL[[#This Row],[Column3]],'Code'!B:E,4,FALSE)</f>
        <v>0</v>
      </c>
    </row>
    <row r="820" spans="1:19" x14ac:dyDescent="0.25">
      <c r="A820">
        <v>45187</v>
      </c>
      <c r="B820" s="1" t="s">
        <v>1107</v>
      </c>
      <c r="C820" s="1" t="s">
        <v>46</v>
      </c>
      <c r="D820" s="1" t="s">
        <v>148</v>
      </c>
      <c r="E820" s="1" t="s">
        <v>1108</v>
      </c>
      <c r="F820">
        <v>3471.02</v>
      </c>
      <c r="I820" s="1" t="s">
        <v>0</v>
      </c>
      <c r="N820">
        <v>2023</v>
      </c>
      <c r="O820">
        <f>MONTH(VL[[#This Row],[Column1]])</f>
        <v>9</v>
      </c>
      <c r="P820" t="str">
        <f>IF(VL[[#This Row],[Account Name]]="Exchange Loss","Expense",VLOOKUP(VL[[#This Row],[Column3]],'Code'!B:D,2,FALSE))</f>
        <v>Expense</v>
      </c>
      <c r="Q820" t="str">
        <f>IF(AND(VL[[#This Row],[Column3]]="60040-00", VL[[#This Row],[Amount]]&gt;0),"Exchange Loss",VLOOKUP(VL[[#This Row],[Column3]],'Code'!B:D,3,FALSE))</f>
        <v>Tax Expense</v>
      </c>
      <c r="R820" s="1">
        <f>VL[[#This Row],[Column6]]-VL[[#This Row],[Column7]]</f>
        <v>3471.02</v>
      </c>
      <c r="S820" s="1" t="str">
        <f>VLOOKUP(VL[[#This Row],[Column3]],'Code'!B:E,4,FALSE)</f>
        <v>Out</v>
      </c>
    </row>
    <row r="821" spans="1:19" x14ac:dyDescent="0.25">
      <c r="A821">
        <v>45187</v>
      </c>
      <c r="B821" s="1" t="s">
        <v>1107</v>
      </c>
      <c r="C821" s="1" t="s">
        <v>6</v>
      </c>
      <c r="D821" s="1" t="s">
        <v>3383</v>
      </c>
      <c r="E821" s="1" t="s">
        <v>3597</v>
      </c>
      <c r="F821">
        <v>0.01</v>
      </c>
      <c r="I821" s="1" t="s">
        <v>0</v>
      </c>
      <c r="N821">
        <v>2023</v>
      </c>
      <c r="O821">
        <f>MONTH(VL[[#This Row],[Column1]])</f>
        <v>9</v>
      </c>
      <c r="P821" t="str">
        <f>IF(VL[[#This Row],[Account Name]]="Exchange Loss","Expense",VLOOKUP(VL[[#This Row],[Column3]],'Code'!B:D,2,FALSE))</f>
        <v>Expense</v>
      </c>
      <c r="Q821" t="str">
        <f>IF(AND(VL[[#This Row],[Column3]]="60040-00", VL[[#This Row],[Amount]]&gt;0),"Exchange Loss",VLOOKUP(VL[[#This Row],[Column3]],'Code'!B:D,3,FALSE))</f>
        <v>Exchange Loss</v>
      </c>
      <c r="R821" s="1">
        <f>VL[[#This Row],[Column6]]-VL[[#This Row],[Column7]]</f>
        <v>0.01</v>
      </c>
      <c r="S821" s="1" t="str">
        <f>VLOOKUP(VL[[#This Row],[Column3]],'Code'!B:E,4,FALSE)</f>
        <v>Out</v>
      </c>
    </row>
    <row r="822" spans="1:19" x14ac:dyDescent="0.25">
      <c r="A822">
        <v>45188</v>
      </c>
      <c r="B822" s="1" t="s">
        <v>1109</v>
      </c>
      <c r="C822" s="1" t="s">
        <v>5</v>
      </c>
      <c r="D822" s="1" t="s">
        <v>3385</v>
      </c>
      <c r="E822" s="1" t="s">
        <v>3598</v>
      </c>
      <c r="F822">
        <v>103.01</v>
      </c>
      <c r="I822" s="1" t="s">
        <v>0</v>
      </c>
      <c r="N822">
        <v>2023</v>
      </c>
      <c r="O822">
        <f>MONTH(VL[[#This Row],[Column1]])</f>
        <v>9</v>
      </c>
      <c r="P822" t="str">
        <f>IF(VL[[#This Row],[Account Name]]="Exchange Loss","Expense",VLOOKUP(VL[[#This Row],[Column3]],'Code'!B:D,2,FALSE))</f>
        <v>Expense</v>
      </c>
      <c r="Q822" t="str">
        <f>IF(AND(VL[[#This Row],[Column3]]="60040-00", VL[[#This Row],[Amount]]&gt;0),"Exchange Loss",VLOOKUP(VL[[#This Row],[Column3]],'Code'!B:D,3,FALSE))</f>
        <v>Bank Charge</v>
      </c>
      <c r="R822" s="1">
        <f>VL[[#This Row],[Column6]]-VL[[#This Row],[Column7]]</f>
        <v>103.01</v>
      </c>
      <c r="S822" s="1">
        <f>VLOOKUP(VL[[#This Row],[Column3]],'Code'!B:E,4,FALSE)</f>
        <v>0</v>
      </c>
    </row>
    <row r="823" spans="1:19" x14ac:dyDescent="0.25">
      <c r="A823">
        <v>45188</v>
      </c>
      <c r="B823" s="1" t="s">
        <v>1109</v>
      </c>
      <c r="C823" s="1" t="s">
        <v>46</v>
      </c>
      <c r="D823" s="1" t="s">
        <v>148</v>
      </c>
      <c r="E823" s="1" t="s">
        <v>1110</v>
      </c>
      <c r="F823">
        <v>3222.58</v>
      </c>
      <c r="I823" s="1" t="s">
        <v>0</v>
      </c>
      <c r="N823">
        <v>2023</v>
      </c>
      <c r="O823">
        <f>MONTH(VL[[#This Row],[Column1]])</f>
        <v>9</v>
      </c>
      <c r="P823" t="str">
        <f>IF(VL[[#This Row],[Account Name]]="Exchange Loss","Expense",VLOOKUP(VL[[#This Row],[Column3]],'Code'!B:D,2,FALSE))</f>
        <v>Expense</v>
      </c>
      <c r="Q823" t="str">
        <f>IF(AND(VL[[#This Row],[Column3]]="60040-00", VL[[#This Row],[Amount]]&gt;0),"Exchange Loss",VLOOKUP(VL[[#This Row],[Column3]],'Code'!B:D,3,FALSE))</f>
        <v>Tax Expense</v>
      </c>
      <c r="R823" s="1">
        <f>VL[[#This Row],[Column6]]-VL[[#This Row],[Column7]]</f>
        <v>3222.58</v>
      </c>
      <c r="S823" s="1" t="str">
        <f>VLOOKUP(VL[[#This Row],[Column3]],'Code'!B:E,4,FALSE)</f>
        <v>Out</v>
      </c>
    </row>
    <row r="824" spans="1:19" x14ac:dyDescent="0.25">
      <c r="A824">
        <v>45189</v>
      </c>
      <c r="B824" s="1" t="s">
        <v>1111</v>
      </c>
      <c r="C824" s="1" t="s">
        <v>5</v>
      </c>
      <c r="D824" s="1" t="s">
        <v>3385</v>
      </c>
      <c r="E824" s="1" t="s">
        <v>3599</v>
      </c>
      <c r="F824">
        <v>50.52</v>
      </c>
      <c r="I824" s="1" t="s">
        <v>0</v>
      </c>
      <c r="N824">
        <v>2023</v>
      </c>
      <c r="O824">
        <f>MONTH(VL[[#This Row],[Column1]])</f>
        <v>9</v>
      </c>
      <c r="P824" t="str">
        <f>IF(VL[[#This Row],[Account Name]]="Exchange Loss","Expense",VLOOKUP(VL[[#This Row],[Column3]],'Code'!B:D,2,FALSE))</f>
        <v>Expense</v>
      </c>
      <c r="Q824" t="str">
        <f>IF(AND(VL[[#This Row],[Column3]]="60040-00", VL[[#This Row],[Amount]]&gt;0),"Exchange Loss",VLOOKUP(VL[[#This Row],[Column3]],'Code'!B:D,3,FALSE))</f>
        <v>Bank Charge</v>
      </c>
      <c r="R824" s="1">
        <f>VL[[#This Row],[Column6]]-VL[[#This Row],[Column7]]</f>
        <v>50.52</v>
      </c>
      <c r="S824" s="1">
        <f>VLOOKUP(VL[[#This Row],[Column3]],'Code'!B:E,4,FALSE)</f>
        <v>0</v>
      </c>
    </row>
    <row r="825" spans="1:19" x14ac:dyDescent="0.25">
      <c r="A825">
        <v>45189</v>
      </c>
      <c r="B825" s="1" t="s">
        <v>1111</v>
      </c>
      <c r="C825" s="1" t="s">
        <v>46</v>
      </c>
      <c r="D825" s="1" t="s">
        <v>148</v>
      </c>
      <c r="E825" s="1" t="s">
        <v>1112</v>
      </c>
      <c r="F825">
        <v>1941.73</v>
      </c>
      <c r="I825" s="1" t="s">
        <v>0</v>
      </c>
      <c r="N825">
        <v>2023</v>
      </c>
      <c r="O825">
        <f>MONTH(VL[[#This Row],[Column1]])</f>
        <v>9</v>
      </c>
      <c r="P825" t="str">
        <f>IF(VL[[#This Row],[Account Name]]="Exchange Loss","Expense",VLOOKUP(VL[[#This Row],[Column3]],'Code'!B:D,2,FALSE))</f>
        <v>Expense</v>
      </c>
      <c r="Q825" t="str">
        <f>IF(AND(VL[[#This Row],[Column3]]="60040-00", VL[[#This Row],[Amount]]&gt;0),"Exchange Loss",VLOOKUP(VL[[#This Row],[Column3]],'Code'!B:D,3,FALSE))</f>
        <v>Tax Expense</v>
      </c>
      <c r="R825" s="1">
        <f>VL[[#This Row],[Column6]]-VL[[#This Row],[Column7]]</f>
        <v>1941.73</v>
      </c>
      <c r="S825" s="1" t="str">
        <f>VLOOKUP(VL[[#This Row],[Column3]],'Code'!B:E,4,FALSE)</f>
        <v>Out</v>
      </c>
    </row>
    <row r="826" spans="1:19" x14ac:dyDescent="0.25">
      <c r="A826">
        <v>45187</v>
      </c>
      <c r="B826" s="1" t="s">
        <v>1113</v>
      </c>
      <c r="C826" s="1" t="s">
        <v>20</v>
      </c>
      <c r="D826" s="1" t="s">
        <v>21</v>
      </c>
      <c r="E826" s="1" t="s">
        <v>936</v>
      </c>
      <c r="G826">
        <v>123855.33</v>
      </c>
      <c r="I826" s="1" t="s">
        <v>0</v>
      </c>
      <c r="N826">
        <v>2023</v>
      </c>
      <c r="O826">
        <f>MONTH(VL[[#This Row],[Column1]])</f>
        <v>9</v>
      </c>
      <c r="P826" t="str">
        <f>IF(VL[[#This Row],[Account Name]]="Exchange Loss","Expense",VLOOKUP(VL[[#This Row],[Column3]],'Code'!B:D,2,FALSE))</f>
        <v>Income</v>
      </c>
      <c r="Q826" t="str">
        <f>IF(AND(VL[[#This Row],[Column3]]="60040-00", VL[[#This Row],[Amount]]&gt;0),"Exchange Loss",VLOOKUP(VL[[#This Row],[Column3]],'Code'!B:D,3,FALSE))</f>
        <v>Interest Income</v>
      </c>
      <c r="R826" s="1">
        <f>VL[[#This Row],[Column6]]-VL[[#This Row],[Column7]]</f>
        <v>-123855.33</v>
      </c>
      <c r="S826" s="1" t="str">
        <f>VLOOKUP(VL[[#This Row],[Column3]],'Code'!B:E,4,FALSE)</f>
        <v>Out</v>
      </c>
    </row>
    <row r="827" spans="1:19" x14ac:dyDescent="0.25">
      <c r="A827">
        <v>45187</v>
      </c>
      <c r="B827" s="1" t="s">
        <v>1113</v>
      </c>
      <c r="C827" s="1" t="s">
        <v>20</v>
      </c>
      <c r="D827" s="1" t="s">
        <v>21</v>
      </c>
      <c r="E827" s="1" t="s">
        <v>3600</v>
      </c>
      <c r="G827">
        <v>1071655.6499999999</v>
      </c>
      <c r="I827" s="1" t="s">
        <v>0</v>
      </c>
      <c r="N827">
        <v>2023</v>
      </c>
      <c r="O827">
        <f>MONTH(VL[[#This Row],[Column1]])</f>
        <v>9</v>
      </c>
      <c r="P827" t="str">
        <f>IF(VL[[#This Row],[Account Name]]="Exchange Loss","Expense",VLOOKUP(VL[[#This Row],[Column3]],'Code'!B:D,2,FALSE))</f>
        <v>Income</v>
      </c>
      <c r="Q827" t="str">
        <f>IF(AND(VL[[#This Row],[Column3]]="60040-00", VL[[#This Row],[Amount]]&gt;0),"Exchange Loss",VLOOKUP(VL[[#This Row],[Column3]],'Code'!B:D,3,FALSE))</f>
        <v>Interest Income</v>
      </c>
      <c r="R827" s="1">
        <f>VL[[#This Row],[Column6]]-VL[[#This Row],[Column7]]</f>
        <v>-1071655.6499999999</v>
      </c>
      <c r="S827" s="1" t="str">
        <f>VLOOKUP(VL[[#This Row],[Column3]],'Code'!B:E,4,FALSE)</f>
        <v>Out</v>
      </c>
    </row>
    <row r="828" spans="1:19" x14ac:dyDescent="0.25">
      <c r="A828">
        <v>45194</v>
      </c>
      <c r="B828" s="1" t="s">
        <v>1114</v>
      </c>
      <c r="C828" s="1" t="s">
        <v>5</v>
      </c>
      <c r="D828" s="1" t="s">
        <v>3385</v>
      </c>
      <c r="E828" s="1" t="s">
        <v>3601</v>
      </c>
      <c r="F828">
        <v>103.01</v>
      </c>
      <c r="I828" s="1" t="s">
        <v>0</v>
      </c>
      <c r="N828">
        <v>2023</v>
      </c>
      <c r="O828">
        <f>MONTH(VL[[#This Row],[Column1]])</f>
        <v>9</v>
      </c>
      <c r="P828" t="str">
        <f>IF(VL[[#This Row],[Account Name]]="Exchange Loss","Expense",VLOOKUP(VL[[#This Row],[Column3]],'Code'!B:D,2,FALSE))</f>
        <v>Expense</v>
      </c>
      <c r="Q828" t="str">
        <f>IF(AND(VL[[#This Row],[Column3]]="60040-00", VL[[#This Row],[Amount]]&gt;0),"Exchange Loss",VLOOKUP(VL[[#This Row],[Column3]],'Code'!B:D,3,FALSE))</f>
        <v>Bank Charge</v>
      </c>
      <c r="R828" s="1">
        <f>VL[[#This Row],[Column6]]-VL[[#This Row],[Column7]]</f>
        <v>103.01</v>
      </c>
      <c r="S828" s="1">
        <f>VLOOKUP(VL[[#This Row],[Column3]],'Code'!B:E,4,FALSE)</f>
        <v>0</v>
      </c>
    </row>
    <row r="829" spans="1:19" x14ac:dyDescent="0.25">
      <c r="A829">
        <v>45194</v>
      </c>
      <c r="B829" s="1" t="s">
        <v>1114</v>
      </c>
      <c r="C829" s="1" t="s">
        <v>46</v>
      </c>
      <c r="D829" s="1" t="s">
        <v>148</v>
      </c>
      <c r="E829" s="1" t="s">
        <v>1115</v>
      </c>
      <c r="F829">
        <v>838.28</v>
      </c>
      <c r="I829" s="1" t="s">
        <v>0</v>
      </c>
      <c r="N829">
        <v>2023</v>
      </c>
      <c r="O829">
        <f>MONTH(VL[[#This Row],[Column1]])</f>
        <v>9</v>
      </c>
      <c r="P829" t="str">
        <f>IF(VL[[#This Row],[Account Name]]="Exchange Loss","Expense",VLOOKUP(VL[[#This Row],[Column3]],'Code'!B:D,2,FALSE))</f>
        <v>Expense</v>
      </c>
      <c r="Q829" t="str">
        <f>IF(AND(VL[[#This Row],[Column3]]="60040-00", VL[[#This Row],[Amount]]&gt;0),"Exchange Loss",VLOOKUP(VL[[#This Row],[Column3]],'Code'!B:D,3,FALSE))</f>
        <v>Tax Expense</v>
      </c>
      <c r="R829" s="1">
        <f>VL[[#This Row],[Column6]]-VL[[#This Row],[Column7]]</f>
        <v>838.28</v>
      </c>
      <c r="S829" s="1" t="str">
        <f>VLOOKUP(VL[[#This Row],[Column3]],'Code'!B:E,4,FALSE)</f>
        <v>Out</v>
      </c>
    </row>
    <row r="830" spans="1:19" x14ac:dyDescent="0.25">
      <c r="A830">
        <v>45194</v>
      </c>
      <c r="B830" s="1" t="s">
        <v>1114</v>
      </c>
      <c r="C830" s="1" t="s">
        <v>6</v>
      </c>
      <c r="D830" s="1" t="s">
        <v>3383</v>
      </c>
      <c r="E830" s="1" t="s">
        <v>3602</v>
      </c>
      <c r="F830">
        <v>55.2</v>
      </c>
      <c r="I830" s="1" t="s">
        <v>0</v>
      </c>
      <c r="N830">
        <v>2023</v>
      </c>
      <c r="O830">
        <f>MONTH(VL[[#This Row],[Column1]])</f>
        <v>9</v>
      </c>
      <c r="P830" t="str">
        <f>IF(VL[[#This Row],[Account Name]]="Exchange Loss","Expense",VLOOKUP(VL[[#This Row],[Column3]],'Code'!B:D,2,FALSE))</f>
        <v>Expense</v>
      </c>
      <c r="Q830" t="str">
        <f>IF(AND(VL[[#This Row],[Column3]]="60040-00", VL[[#This Row],[Amount]]&gt;0),"Exchange Loss",VLOOKUP(VL[[#This Row],[Column3]],'Code'!B:D,3,FALSE))</f>
        <v>Exchange Loss</v>
      </c>
      <c r="R830" s="1">
        <f>VL[[#This Row],[Column6]]-VL[[#This Row],[Column7]]</f>
        <v>55.2</v>
      </c>
      <c r="S830" s="1" t="str">
        <f>VLOOKUP(VL[[#This Row],[Column3]],'Code'!B:E,4,FALSE)</f>
        <v>Out</v>
      </c>
    </row>
    <row r="831" spans="1:19" x14ac:dyDescent="0.25">
      <c r="A831">
        <v>45194</v>
      </c>
      <c r="B831" s="1" t="s">
        <v>1116</v>
      </c>
      <c r="C831" s="1" t="s">
        <v>5</v>
      </c>
      <c r="D831" s="1" t="s">
        <v>3385</v>
      </c>
      <c r="E831" s="1" t="s">
        <v>3603</v>
      </c>
      <c r="F831">
        <v>103.01</v>
      </c>
      <c r="I831" s="1" t="s">
        <v>0</v>
      </c>
      <c r="N831">
        <v>2023</v>
      </c>
      <c r="O831">
        <f>MONTH(VL[[#This Row],[Column1]])</f>
        <v>9</v>
      </c>
      <c r="P831" t="str">
        <f>IF(VL[[#This Row],[Account Name]]="Exchange Loss","Expense",VLOOKUP(VL[[#This Row],[Column3]],'Code'!B:D,2,FALSE))</f>
        <v>Expense</v>
      </c>
      <c r="Q831" t="str">
        <f>IF(AND(VL[[#This Row],[Column3]]="60040-00", VL[[#This Row],[Amount]]&gt;0),"Exchange Loss",VLOOKUP(VL[[#This Row],[Column3]],'Code'!B:D,3,FALSE))</f>
        <v>Bank Charge</v>
      </c>
      <c r="R831" s="1">
        <f>VL[[#This Row],[Column6]]-VL[[#This Row],[Column7]]</f>
        <v>103.01</v>
      </c>
      <c r="S831" s="1">
        <f>VLOOKUP(VL[[#This Row],[Column3]],'Code'!B:E,4,FALSE)</f>
        <v>0</v>
      </c>
    </row>
    <row r="832" spans="1:19" x14ac:dyDescent="0.25">
      <c r="A832">
        <v>45194</v>
      </c>
      <c r="B832" s="1" t="s">
        <v>1116</v>
      </c>
      <c r="C832" s="1" t="s">
        <v>46</v>
      </c>
      <c r="D832" s="1" t="s">
        <v>148</v>
      </c>
      <c r="E832" s="1" t="s">
        <v>1117</v>
      </c>
      <c r="F832">
        <v>3732.38</v>
      </c>
      <c r="I832" s="1" t="s">
        <v>0</v>
      </c>
      <c r="N832">
        <v>2023</v>
      </c>
      <c r="O832">
        <f>MONTH(VL[[#This Row],[Column1]])</f>
        <v>9</v>
      </c>
      <c r="P832" t="str">
        <f>IF(VL[[#This Row],[Account Name]]="Exchange Loss","Expense",VLOOKUP(VL[[#This Row],[Column3]],'Code'!B:D,2,FALSE))</f>
        <v>Expense</v>
      </c>
      <c r="Q832" t="str">
        <f>IF(AND(VL[[#This Row],[Column3]]="60040-00", VL[[#This Row],[Amount]]&gt;0),"Exchange Loss",VLOOKUP(VL[[#This Row],[Column3]],'Code'!B:D,3,FALSE))</f>
        <v>Tax Expense</v>
      </c>
      <c r="R832" s="1">
        <f>VL[[#This Row],[Column6]]-VL[[#This Row],[Column7]]</f>
        <v>3732.38</v>
      </c>
      <c r="S832" s="1" t="str">
        <f>VLOOKUP(VL[[#This Row],[Column3]],'Code'!B:E,4,FALSE)</f>
        <v>Out</v>
      </c>
    </row>
    <row r="833" spans="1:19" x14ac:dyDescent="0.25">
      <c r="A833">
        <v>45198</v>
      </c>
      <c r="B833" s="1" t="s">
        <v>1118</v>
      </c>
      <c r="C833" s="1" t="s">
        <v>55</v>
      </c>
      <c r="D833" s="1" t="s">
        <v>3395</v>
      </c>
      <c r="E833" s="1" t="s">
        <v>1119</v>
      </c>
      <c r="F833">
        <v>17961.169999999998</v>
      </c>
      <c r="I833" s="1" t="s">
        <v>0</v>
      </c>
      <c r="N833">
        <v>2023</v>
      </c>
      <c r="O833">
        <f>MONTH(VL[[#This Row],[Column1]])</f>
        <v>9</v>
      </c>
      <c r="P833" t="str">
        <f>IF(VL[[#This Row],[Account Name]]="Exchange Loss","Expense",VLOOKUP(VL[[#This Row],[Column3]],'Code'!B:D,2,FALSE))</f>
        <v>Expense</v>
      </c>
      <c r="Q833" t="str">
        <f>IF(AND(VL[[#This Row],[Column3]]="60040-00", VL[[#This Row],[Amount]]&gt;0),"Exchange Loss",VLOOKUP(VL[[#This Row],[Column3]],'Code'!B:D,3,FALSE))</f>
        <v>Sundry Expense</v>
      </c>
      <c r="R833" s="1">
        <f>VL[[#This Row],[Column6]]-VL[[#This Row],[Column7]]</f>
        <v>17961.169999999998</v>
      </c>
      <c r="S833" s="1">
        <f>VLOOKUP(VL[[#This Row],[Column3]],'Code'!B:E,4,FALSE)</f>
        <v>0</v>
      </c>
    </row>
    <row r="834" spans="1:19" x14ac:dyDescent="0.25">
      <c r="A834">
        <v>45194</v>
      </c>
      <c r="B834" s="1" t="s">
        <v>1120</v>
      </c>
      <c r="C834" s="1" t="s">
        <v>5</v>
      </c>
      <c r="D834" s="1" t="s">
        <v>3385</v>
      </c>
      <c r="E834" s="1" t="s">
        <v>3604</v>
      </c>
      <c r="F834">
        <v>50.53</v>
      </c>
      <c r="I834" s="1" t="s">
        <v>0</v>
      </c>
      <c r="N834">
        <v>2023</v>
      </c>
      <c r="O834">
        <f>MONTH(VL[[#This Row],[Column1]])</f>
        <v>9</v>
      </c>
      <c r="P834" t="str">
        <f>IF(VL[[#This Row],[Account Name]]="Exchange Loss","Expense",VLOOKUP(VL[[#This Row],[Column3]],'Code'!B:D,2,FALSE))</f>
        <v>Expense</v>
      </c>
      <c r="Q834" t="str">
        <f>IF(AND(VL[[#This Row],[Column3]]="60040-00", VL[[#This Row],[Amount]]&gt;0),"Exchange Loss",VLOOKUP(VL[[#This Row],[Column3]],'Code'!B:D,3,FALSE))</f>
        <v>Bank Charge</v>
      </c>
      <c r="R834" s="1">
        <f>VL[[#This Row],[Column6]]-VL[[#This Row],[Column7]]</f>
        <v>50.53</v>
      </c>
      <c r="S834" s="1">
        <f>VLOOKUP(VL[[#This Row],[Column3]],'Code'!B:E,4,FALSE)</f>
        <v>0</v>
      </c>
    </row>
    <row r="835" spans="1:19" x14ac:dyDescent="0.25">
      <c r="A835">
        <v>45194</v>
      </c>
      <c r="B835" s="1" t="s">
        <v>1120</v>
      </c>
      <c r="C835" s="1" t="s">
        <v>46</v>
      </c>
      <c r="D835" s="1" t="s">
        <v>148</v>
      </c>
      <c r="E835" s="1" t="s">
        <v>1121</v>
      </c>
      <c r="F835">
        <v>1243.06</v>
      </c>
      <c r="I835" s="1" t="s">
        <v>0</v>
      </c>
      <c r="N835">
        <v>2023</v>
      </c>
      <c r="O835">
        <f>MONTH(VL[[#This Row],[Column1]])</f>
        <v>9</v>
      </c>
      <c r="P835" t="str">
        <f>IF(VL[[#This Row],[Account Name]]="Exchange Loss","Expense",VLOOKUP(VL[[#This Row],[Column3]],'Code'!B:D,2,FALSE))</f>
        <v>Expense</v>
      </c>
      <c r="Q835" t="str">
        <f>IF(AND(VL[[#This Row],[Column3]]="60040-00", VL[[#This Row],[Amount]]&gt;0),"Exchange Loss",VLOOKUP(VL[[#This Row],[Column3]],'Code'!B:D,3,FALSE))</f>
        <v>Tax Expense</v>
      </c>
      <c r="R835" s="1">
        <f>VL[[#This Row],[Column6]]-VL[[#This Row],[Column7]]</f>
        <v>1243.06</v>
      </c>
      <c r="S835" s="1" t="str">
        <f>VLOOKUP(VL[[#This Row],[Column3]],'Code'!B:E,4,FALSE)</f>
        <v>Out</v>
      </c>
    </row>
    <row r="836" spans="1:19" x14ac:dyDescent="0.25">
      <c r="A836">
        <v>45194</v>
      </c>
      <c r="B836" s="1" t="s">
        <v>1120</v>
      </c>
      <c r="C836" s="1" t="s">
        <v>6</v>
      </c>
      <c r="D836" s="1" t="s">
        <v>3383</v>
      </c>
      <c r="E836" s="1" t="s">
        <v>3605</v>
      </c>
      <c r="F836">
        <v>0.01</v>
      </c>
      <c r="I836" s="1" t="s">
        <v>0</v>
      </c>
      <c r="N836">
        <v>2023</v>
      </c>
      <c r="O836">
        <f>MONTH(VL[[#This Row],[Column1]])</f>
        <v>9</v>
      </c>
      <c r="P836" t="str">
        <f>IF(VL[[#This Row],[Account Name]]="Exchange Loss","Expense",VLOOKUP(VL[[#This Row],[Column3]],'Code'!B:D,2,FALSE))</f>
        <v>Expense</v>
      </c>
      <c r="Q836" t="str">
        <f>IF(AND(VL[[#This Row],[Column3]]="60040-00", VL[[#This Row],[Amount]]&gt;0),"Exchange Loss",VLOOKUP(VL[[#This Row],[Column3]],'Code'!B:D,3,FALSE))</f>
        <v>Exchange Loss</v>
      </c>
      <c r="R836" s="1">
        <f>VL[[#This Row],[Column6]]-VL[[#This Row],[Column7]]</f>
        <v>0.01</v>
      </c>
      <c r="S836" s="1" t="str">
        <f>VLOOKUP(VL[[#This Row],[Column3]],'Code'!B:E,4,FALSE)</f>
        <v>Out</v>
      </c>
    </row>
    <row r="837" spans="1:19" x14ac:dyDescent="0.25">
      <c r="A837">
        <v>45195</v>
      </c>
      <c r="B837" s="1" t="s">
        <v>1122</v>
      </c>
      <c r="C837" s="1" t="s">
        <v>5</v>
      </c>
      <c r="D837" s="1" t="s">
        <v>3385</v>
      </c>
      <c r="E837" s="1" t="s">
        <v>3606</v>
      </c>
      <c r="F837">
        <v>50.52</v>
      </c>
      <c r="I837" s="1" t="s">
        <v>0</v>
      </c>
      <c r="N837">
        <v>2023</v>
      </c>
      <c r="O837">
        <f>MONTH(VL[[#This Row],[Column1]])</f>
        <v>9</v>
      </c>
      <c r="P837" t="str">
        <f>IF(VL[[#This Row],[Account Name]]="Exchange Loss","Expense",VLOOKUP(VL[[#This Row],[Column3]],'Code'!B:D,2,FALSE))</f>
        <v>Expense</v>
      </c>
      <c r="Q837" t="str">
        <f>IF(AND(VL[[#This Row],[Column3]]="60040-00", VL[[#This Row],[Amount]]&gt;0),"Exchange Loss",VLOOKUP(VL[[#This Row],[Column3]],'Code'!B:D,3,FALSE))</f>
        <v>Bank Charge</v>
      </c>
      <c r="R837" s="1">
        <f>VL[[#This Row],[Column6]]-VL[[#This Row],[Column7]]</f>
        <v>50.52</v>
      </c>
      <c r="S837" s="1">
        <f>VLOOKUP(VL[[#This Row],[Column3]],'Code'!B:E,4,FALSE)</f>
        <v>0</v>
      </c>
    </row>
    <row r="838" spans="1:19" x14ac:dyDescent="0.25">
      <c r="A838">
        <v>45195</v>
      </c>
      <c r="B838" s="1" t="s">
        <v>1122</v>
      </c>
      <c r="C838" s="1" t="s">
        <v>46</v>
      </c>
      <c r="D838" s="1" t="s">
        <v>148</v>
      </c>
      <c r="E838" s="1" t="s">
        <v>1123</v>
      </c>
      <c r="F838">
        <v>15047.19</v>
      </c>
      <c r="I838" s="1" t="s">
        <v>0</v>
      </c>
      <c r="N838">
        <v>2023</v>
      </c>
      <c r="O838">
        <f>MONTH(VL[[#This Row],[Column1]])</f>
        <v>9</v>
      </c>
      <c r="P838" t="str">
        <f>IF(VL[[#This Row],[Account Name]]="Exchange Loss","Expense",VLOOKUP(VL[[#This Row],[Column3]],'Code'!B:D,2,FALSE))</f>
        <v>Expense</v>
      </c>
      <c r="Q838" t="str">
        <f>IF(AND(VL[[#This Row],[Column3]]="60040-00", VL[[#This Row],[Amount]]&gt;0),"Exchange Loss",VLOOKUP(VL[[#This Row],[Column3]],'Code'!B:D,3,FALSE))</f>
        <v>Tax Expense</v>
      </c>
      <c r="R838" s="1">
        <f>VL[[#This Row],[Column6]]-VL[[#This Row],[Column7]]</f>
        <v>15047.19</v>
      </c>
      <c r="S838" s="1" t="str">
        <f>VLOOKUP(VL[[#This Row],[Column3]],'Code'!B:E,4,FALSE)</f>
        <v>Out</v>
      </c>
    </row>
    <row r="839" spans="1:19" x14ac:dyDescent="0.25">
      <c r="A839">
        <v>45195</v>
      </c>
      <c r="B839" s="1" t="s">
        <v>1122</v>
      </c>
      <c r="C839" s="1" t="s">
        <v>6</v>
      </c>
      <c r="D839" s="1" t="s">
        <v>3383</v>
      </c>
      <c r="E839" s="1" t="s">
        <v>3607</v>
      </c>
      <c r="F839">
        <v>0.01</v>
      </c>
      <c r="I839" s="1" t="s">
        <v>0</v>
      </c>
      <c r="N839">
        <v>2023</v>
      </c>
      <c r="O839">
        <f>MONTH(VL[[#This Row],[Column1]])</f>
        <v>9</v>
      </c>
      <c r="P839" t="str">
        <f>IF(VL[[#This Row],[Account Name]]="Exchange Loss","Expense",VLOOKUP(VL[[#This Row],[Column3]],'Code'!B:D,2,FALSE))</f>
        <v>Expense</v>
      </c>
      <c r="Q839" t="str">
        <f>IF(AND(VL[[#This Row],[Column3]]="60040-00", VL[[#This Row],[Amount]]&gt;0),"Exchange Loss",VLOOKUP(VL[[#This Row],[Column3]],'Code'!B:D,3,FALSE))</f>
        <v>Exchange Loss</v>
      </c>
      <c r="R839" s="1">
        <f>VL[[#This Row],[Column6]]-VL[[#This Row],[Column7]]</f>
        <v>0.01</v>
      </c>
      <c r="S839" s="1" t="str">
        <f>VLOOKUP(VL[[#This Row],[Column3]],'Code'!B:E,4,FALSE)</f>
        <v>Out</v>
      </c>
    </row>
    <row r="840" spans="1:19" x14ac:dyDescent="0.25">
      <c r="A840">
        <v>45195</v>
      </c>
      <c r="B840" s="1" t="s">
        <v>1124</v>
      </c>
      <c r="C840" s="1" t="s">
        <v>5</v>
      </c>
      <c r="D840" s="1" t="s">
        <v>3385</v>
      </c>
      <c r="E840" s="1" t="s">
        <v>3608</v>
      </c>
      <c r="F840">
        <v>103.01</v>
      </c>
      <c r="I840" s="1" t="s">
        <v>0</v>
      </c>
      <c r="N840">
        <v>2023</v>
      </c>
      <c r="O840">
        <f>MONTH(VL[[#This Row],[Column1]])</f>
        <v>9</v>
      </c>
      <c r="P840" t="str">
        <f>IF(VL[[#This Row],[Account Name]]="Exchange Loss","Expense",VLOOKUP(VL[[#This Row],[Column3]],'Code'!B:D,2,FALSE))</f>
        <v>Expense</v>
      </c>
      <c r="Q840" t="str">
        <f>IF(AND(VL[[#This Row],[Column3]]="60040-00", VL[[#This Row],[Amount]]&gt;0),"Exchange Loss",VLOOKUP(VL[[#This Row],[Column3]],'Code'!B:D,3,FALSE))</f>
        <v>Bank Charge</v>
      </c>
      <c r="R840" s="1">
        <f>VL[[#This Row],[Column6]]-VL[[#This Row],[Column7]]</f>
        <v>103.01</v>
      </c>
      <c r="S840" s="1">
        <f>VLOOKUP(VL[[#This Row],[Column3]],'Code'!B:E,4,FALSE)</f>
        <v>0</v>
      </c>
    </row>
    <row r="841" spans="1:19" x14ac:dyDescent="0.25">
      <c r="A841">
        <v>45195</v>
      </c>
      <c r="B841" s="1" t="s">
        <v>1124</v>
      </c>
      <c r="C841" s="1" t="s">
        <v>46</v>
      </c>
      <c r="D841" s="1" t="s">
        <v>148</v>
      </c>
      <c r="E841" s="1" t="s">
        <v>1125</v>
      </c>
      <c r="F841">
        <v>12599.94</v>
      </c>
      <c r="I841" s="1" t="s">
        <v>0</v>
      </c>
      <c r="N841">
        <v>2023</v>
      </c>
      <c r="O841">
        <f>MONTH(VL[[#This Row],[Column1]])</f>
        <v>9</v>
      </c>
      <c r="P841" t="str">
        <f>IF(VL[[#This Row],[Account Name]]="Exchange Loss","Expense",VLOOKUP(VL[[#This Row],[Column3]],'Code'!B:D,2,FALSE))</f>
        <v>Expense</v>
      </c>
      <c r="Q841" t="str">
        <f>IF(AND(VL[[#This Row],[Column3]]="60040-00", VL[[#This Row],[Amount]]&gt;0),"Exchange Loss",VLOOKUP(VL[[#This Row],[Column3]],'Code'!B:D,3,FALSE))</f>
        <v>Tax Expense</v>
      </c>
      <c r="R841" s="1">
        <f>VL[[#This Row],[Column6]]-VL[[#This Row],[Column7]]</f>
        <v>12599.94</v>
      </c>
      <c r="S841" s="1" t="str">
        <f>VLOOKUP(VL[[#This Row],[Column3]],'Code'!B:E,4,FALSE)</f>
        <v>Out</v>
      </c>
    </row>
    <row r="842" spans="1:19" x14ac:dyDescent="0.25">
      <c r="A842">
        <v>45175</v>
      </c>
      <c r="B842" s="1" t="s">
        <v>1126</v>
      </c>
      <c r="C842" s="1" t="s">
        <v>6</v>
      </c>
      <c r="D842" s="1" t="s">
        <v>3383</v>
      </c>
      <c r="E842" s="1" t="s">
        <v>1127</v>
      </c>
      <c r="F842">
        <v>13332</v>
      </c>
      <c r="I842" s="1" t="s">
        <v>0</v>
      </c>
      <c r="N842">
        <v>2023</v>
      </c>
      <c r="O842">
        <f>MONTH(VL[[#This Row],[Column1]])</f>
        <v>9</v>
      </c>
      <c r="P842" t="str">
        <f>IF(VL[[#This Row],[Account Name]]="Exchange Loss","Expense",VLOOKUP(VL[[#This Row],[Column3]],'Code'!B:D,2,FALSE))</f>
        <v>Expense</v>
      </c>
      <c r="Q842" t="str">
        <f>IF(AND(VL[[#This Row],[Column3]]="60040-00", VL[[#This Row],[Amount]]&gt;0),"Exchange Loss",VLOOKUP(VL[[#This Row],[Column3]],'Code'!B:D,3,FALSE))</f>
        <v>Exchange Loss</v>
      </c>
      <c r="R842" s="1">
        <f>VL[[#This Row],[Column6]]-VL[[#This Row],[Column7]]</f>
        <v>13332</v>
      </c>
      <c r="S842" s="1" t="str">
        <f>VLOOKUP(VL[[#This Row],[Column3]],'Code'!B:E,4,FALSE)</f>
        <v>Out</v>
      </c>
    </row>
    <row r="843" spans="1:19" x14ac:dyDescent="0.25">
      <c r="A843">
        <v>45204</v>
      </c>
      <c r="B843" s="1" t="s">
        <v>1128</v>
      </c>
      <c r="C843" s="1" t="s">
        <v>11</v>
      </c>
      <c r="D843" s="1" t="s">
        <v>3393</v>
      </c>
      <c r="E843" s="1" t="s">
        <v>1129</v>
      </c>
      <c r="F843">
        <v>540</v>
      </c>
      <c r="I843" s="1" t="s">
        <v>0</v>
      </c>
      <c r="N843">
        <v>2023</v>
      </c>
      <c r="O843">
        <f>MONTH(VL[[#This Row],[Column1]])</f>
        <v>10</v>
      </c>
      <c r="P843" t="str">
        <f>IF(VL[[#This Row],[Account Name]]="Exchange Loss","Expense",VLOOKUP(VL[[#This Row],[Column3]],'Code'!B:D,2,FALSE))</f>
        <v>Expense</v>
      </c>
      <c r="Q843" t="str">
        <f>IF(AND(VL[[#This Row],[Column3]]="60040-00", VL[[#This Row],[Amount]]&gt;0),"Exchange Loss",VLOOKUP(VL[[#This Row],[Column3]],'Code'!B:D,3,FALSE))</f>
        <v>Travelling Fee</v>
      </c>
      <c r="R843" s="1">
        <f>VL[[#This Row],[Column6]]-VL[[#This Row],[Column7]]</f>
        <v>540</v>
      </c>
      <c r="S843" s="1">
        <f>VLOOKUP(VL[[#This Row],[Column3]],'Code'!B:E,4,FALSE)</f>
        <v>0</v>
      </c>
    </row>
    <row r="844" spans="1:19" x14ac:dyDescent="0.25">
      <c r="A844">
        <v>45196</v>
      </c>
      <c r="B844" s="1" t="s">
        <v>1130</v>
      </c>
      <c r="C844" s="1" t="s">
        <v>5</v>
      </c>
      <c r="D844" s="1" t="s">
        <v>3385</v>
      </c>
      <c r="E844" s="1" t="s">
        <v>3609</v>
      </c>
      <c r="F844">
        <v>103.01</v>
      </c>
      <c r="I844" s="1" t="s">
        <v>0</v>
      </c>
      <c r="N844">
        <v>2023</v>
      </c>
      <c r="O844">
        <f>MONTH(VL[[#This Row],[Column1]])</f>
        <v>9</v>
      </c>
      <c r="P844" t="str">
        <f>IF(VL[[#This Row],[Account Name]]="Exchange Loss","Expense",VLOOKUP(VL[[#This Row],[Column3]],'Code'!B:D,2,FALSE))</f>
        <v>Expense</v>
      </c>
      <c r="Q844" t="str">
        <f>IF(AND(VL[[#This Row],[Column3]]="60040-00", VL[[#This Row],[Amount]]&gt;0),"Exchange Loss",VLOOKUP(VL[[#This Row],[Column3]],'Code'!B:D,3,FALSE))</f>
        <v>Bank Charge</v>
      </c>
      <c r="R844" s="1">
        <f>VL[[#This Row],[Column6]]-VL[[#This Row],[Column7]]</f>
        <v>103.01</v>
      </c>
      <c r="S844" s="1">
        <f>VLOOKUP(VL[[#This Row],[Column3]],'Code'!B:E,4,FALSE)</f>
        <v>0</v>
      </c>
    </row>
    <row r="845" spans="1:19" x14ac:dyDescent="0.25">
      <c r="A845">
        <v>45196</v>
      </c>
      <c r="B845" s="1" t="s">
        <v>1130</v>
      </c>
      <c r="C845" s="1" t="s">
        <v>4</v>
      </c>
      <c r="D845" s="1" t="s">
        <v>3381</v>
      </c>
      <c r="E845" s="1" t="s">
        <v>3610</v>
      </c>
      <c r="F845">
        <v>3126.35</v>
      </c>
      <c r="I845" s="1" t="s">
        <v>0</v>
      </c>
      <c r="N845">
        <v>2023</v>
      </c>
      <c r="O845">
        <f>MONTH(VL[[#This Row],[Column1]])</f>
        <v>9</v>
      </c>
      <c r="P845" t="str">
        <f>IF(VL[[#This Row],[Account Name]]="Exchange Loss","Expense",VLOOKUP(VL[[#This Row],[Column3]],'Code'!B:D,2,FALSE))</f>
        <v>Expense</v>
      </c>
      <c r="Q845" t="str">
        <f>IF(AND(VL[[#This Row],[Column3]]="60040-00", VL[[#This Row],[Amount]]&gt;0),"Exchange Loss",VLOOKUP(VL[[#This Row],[Column3]],'Code'!B:D,3,FALSE))</f>
        <v>Tax Expense</v>
      </c>
      <c r="R845" s="1">
        <f>VL[[#This Row],[Column6]]-VL[[#This Row],[Column7]]</f>
        <v>3126.35</v>
      </c>
      <c r="S845" s="1" t="str">
        <f>VLOOKUP(VL[[#This Row],[Column3]],'Code'!B:E,4,FALSE)</f>
        <v>Out</v>
      </c>
    </row>
    <row r="846" spans="1:19" x14ac:dyDescent="0.25">
      <c r="A846">
        <v>45196</v>
      </c>
      <c r="B846" s="1" t="s">
        <v>1130</v>
      </c>
      <c r="C846" s="1" t="s">
        <v>6</v>
      </c>
      <c r="D846" s="1" t="s">
        <v>3383</v>
      </c>
      <c r="E846" s="1" t="s">
        <v>3611</v>
      </c>
      <c r="G846">
        <v>0.01</v>
      </c>
      <c r="I846" s="1" t="s">
        <v>0</v>
      </c>
      <c r="N846">
        <v>2023</v>
      </c>
      <c r="O846">
        <f>MONTH(VL[[#This Row],[Column1]])</f>
        <v>9</v>
      </c>
      <c r="P846" t="str">
        <f>IF(VL[[#This Row],[Account Name]]="Exchange Loss","Expense",VLOOKUP(VL[[#This Row],[Column3]],'Code'!B:D,2,FALSE))</f>
        <v>Income</v>
      </c>
      <c r="Q846" t="str">
        <f>IF(AND(VL[[#This Row],[Column3]]="60040-00", VL[[#This Row],[Amount]]&gt;0),"Exchange Loss",VLOOKUP(VL[[#This Row],[Column3]],'Code'!B:D,3,FALSE))</f>
        <v>Exchange Gain</v>
      </c>
      <c r="R846" s="1">
        <f>VL[[#This Row],[Column6]]-VL[[#This Row],[Column7]]</f>
        <v>-0.01</v>
      </c>
      <c r="S846" s="1" t="str">
        <f>VLOOKUP(VL[[#This Row],[Column3]],'Code'!B:E,4,FALSE)</f>
        <v>Out</v>
      </c>
    </row>
    <row r="847" spans="1:19" x14ac:dyDescent="0.25">
      <c r="A847">
        <v>45196</v>
      </c>
      <c r="B847" s="1" t="s">
        <v>1131</v>
      </c>
      <c r="C847" s="1" t="s">
        <v>5</v>
      </c>
      <c r="D847" s="1" t="s">
        <v>3385</v>
      </c>
      <c r="E847" s="1" t="s">
        <v>3612</v>
      </c>
      <c r="F847">
        <v>67.010000000000005</v>
      </c>
      <c r="I847" s="1" t="s">
        <v>0</v>
      </c>
      <c r="N847">
        <v>2023</v>
      </c>
      <c r="O847">
        <f>MONTH(VL[[#This Row],[Column1]])</f>
        <v>9</v>
      </c>
      <c r="P847" t="str">
        <f>IF(VL[[#This Row],[Account Name]]="Exchange Loss","Expense",VLOOKUP(VL[[#This Row],[Column3]],'Code'!B:D,2,FALSE))</f>
        <v>Expense</v>
      </c>
      <c r="Q847" t="str">
        <f>IF(AND(VL[[#This Row],[Column3]]="60040-00", VL[[#This Row],[Amount]]&gt;0),"Exchange Loss",VLOOKUP(VL[[#This Row],[Column3]],'Code'!B:D,3,FALSE))</f>
        <v>Bank Charge</v>
      </c>
      <c r="R847" s="1">
        <f>VL[[#This Row],[Column6]]-VL[[#This Row],[Column7]]</f>
        <v>67.010000000000005</v>
      </c>
      <c r="S847" s="1">
        <f>VLOOKUP(VL[[#This Row],[Column3]],'Code'!B:E,4,FALSE)</f>
        <v>0</v>
      </c>
    </row>
    <row r="848" spans="1:19" x14ac:dyDescent="0.25">
      <c r="A848">
        <v>45196</v>
      </c>
      <c r="B848" s="1" t="s">
        <v>1131</v>
      </c>
      <c r="C848" s="1" t="s">
        <v>46</v>
      </c>
      <c r="D848" s="1" t="s">
        <v>148</v>
      </c>
      <c r="E848" s="1" t="s">
        <v>1132</v>
      </c>
      <c r="F848">
        <v>11041.2</v>
      </c>
      <c r="I848" s="1" t="s">
        <v>0</v>
      </c>
      <c r="N848">
        <v>2023</v>
      </c>
      <c r="O848">
        <f>MONTH(VL[[#This Row],[Column1]])</f>
        <v>9</v>
      </c>
      <c r="P848" t="str">
        <f>IF(VL[[#This Row],[Account Name]]="Exchange Loss","Expense",VLOOKUP(VL[[#This Row],[Column3]],'Code'!B:D,2,FALSE))</f>
        <v>Expense</v>
      </c>
      <c r="Q848" t="str">
        <f>IF(AND(VL[[#This Row],[Column3]]="60040-00", VL[[#This Row],[Amount]]&gt;0),"Exchange Loss",VLOOKUP(VL[[#This Row],[Column3]],'Code'!B:D,3,FALSE))</f>
        <v>Tax Expense</v>
      </c>
      <c r="R848" s="1">
        <f>VL[[#This Row],[Column6]]-VL[[#This Row],[Column7]]</f>
        <v>11041.2</v>
      </c>
      <c r="S848" s="1" t="str">
        <f>VLOOKUP(VL[[#This Row],[Column3]],'Code'!B:E,4,FALSE)</f>
        <v>Out</v>
      </c>
    </row>
    <row r="849" spans="1:19" x14ac:dyDescent="0.25">
      <c r="A849">
        <v>45197</v>
      </c>
      <c r="B849" s="1" t="s">
        <v>1133</v>
      </c>
      <c r="C849" s="1" t="s">
        <v>5</v>
      </c>
      <c r="D849" s="1" t="s">
        <v>3385</v>
      </c>
      <c r="E849" s="1" t="s">
        <v>3613</v>
      </c>
      <c r="F849">
        <v>103.01</v>
      </c>
      <c r="I849" s="1" t="s">
        <v>0</v>
      </c>
      <c r="N849">
        <v>2023</v>
      </c>
      <c r="O849">
        <f>MONTH(VL[[#This Row],[Column1]])</f>
        <v>9</v>
      </c>
      <c r="P849" t="str">
        <f>IF(VL[[#This Row],[Account Name]]="Exchange Loss","Expense",VLOOKUP(VL[[#This Row],[Column3]],'Code'!B:D,2,FALSE))</f>
        <v>Expense</v>
      </c>
      <c r="Q849" t="str">
        <f>IF(AND(VL[[#This Row],[Column3]]="60040-00", VL[[#This Row],[Amount]]&gt;0),"Exchange Loss",VLOOKUP(VL[[#This Row],[Column3]],'Code'!B:D,3,FALSE))</f>
        <v>Bank Charge</v>
      </c>
      <c r="R849" s="1">
        <f>VL[[#This Row],[Column6]]-VL[[#This Row],[Column7]]</f>
        <v>103.01</v>
      </c>
      <c r="S849" s="1">
        <f>VLOOKUP(VL[[#This Row],[Column3]],'Code'!B:E,4,FALSE)</f>
        <v>0</v>
      </c>
    </row>
    <row r="850" spans="1:19" x14ac:dyDescent="0.25">
      <c r="A850">
        <v>45197</v>
      </c>
      <c r="B850" s="1" t="s">
        <v>1133</v>
      </c>
      <c r="C850" s="1" t="s">
        <v>46</v>
      </c>
      <c r="D850" s="1" t="s">
        <v>148</v>
      </c>
      <c r="E850" s="1" t="s">
        <v>1134</v>
      </c>
      <c r="F850">
        <v>3712.25</v>
      </c>
      <c r="I850" s="1" t="s">
        <v>0</v>
      </c>
      <c r="N850">
        <v>2023</v>
      </c>
      <c r="O850">
        <f>MONTH(VL[[#This Row],[Column1]])</f>
        <v>9</v>
      </c>
      <c r="P850" t="str">
        <f>IF(VL[[#This Row],[Account Name]]="Exchange Loss","Expense",VLOOKUP(VL[[#This Row],[Column3]],'Code'!B:D,2,FALSE))</f>
        <v>Expense</v>
      </c>
      <c r="Q850" t="str">
        <f>IF(AND(VL[[#This Row],[Column3]]="60040-00", VL[[#This Row],[Amount]]&gt;0),"Exchange Loss",VLOOKUP(VL[[#This Row],[Column3]],'Code'!B:D,3,FALSE))</f>
        <v>Tax Expense</v>
      </c>
      <c r="R850" s="1">
        <f>VL[[#This Row],[Column6]]-VL[[#This Row],[Column7]]</f>
        <v>3712.25</v>
      </c>
      <c r="S850" s="1" t="str">
        <f>VLOOKUP(VL[[#This Row],[Column3]],'Code'!B:E,4,FALSE)</f>
        <v>Out</v>
      </c>
    </row>
    <row r="851" spans="1:19" x14ac:dyDescent="0.25">
      <c r="A851">
        <v>45174</v>
      </c>
      <c r="B851" s="1" t="s">
        <v>1135</v>
      </c>
      <c r="C851" s="1" t="s">
        <v>12</v>
      </c>
      <c r="D851" s="1" t="s">
        <v>3386</v>
      </c>
      <c r="E851" s="1" t="s">
        <v>1136</v>
      </c>
      <c r="G851">
        <v>72</v>
      </c>
      <c r="I851" s="1" t="s">
        <v>0</v>
      </c>
      <c r="N851">
        <v>2023</v>
      </c>
      <c r="O851">
        <f>MONTH(VL[[#This Row],[Column1]])</f>
        <v>9</v>
      </c>
      <c r="P851" t="str">
        <f>IF(VL[[#This Row],[Account Name]]="Exchange Loss","Expense",VLOOKUP(VL[[#This Row],[Column3]],'Code'!B:D,2,FALSE))</f>
        <v>Expense</v>
      </c>
      <c r="Q851" t="str">
        <f>IF(AND(VL[[#This Row],[Column3]]="60040-00", VL[[#This Row],[Amount]]&gt;0),"Exchange Loss",VLOOKUP(VL[[#This Row],[Column3]],'Code'!B:D,3,FALSE))</f>
        <v>Consultant Fee</v>
      </c>
      <c r="R851" s="1">
        <f>VL[[#This Row],[Column6]]-VL[[#This Row],[Column7]]</f>
        <v>-72</v>
      </c>
      <c r="S851" s="1">
        <f>VLOOKUP(VL[[#This Row],[Column3]],'Code'!B:E,4,FALSE)</f>
        <v>0</v>
      </c>
    </row>
    <row r="852" spans="1:19" x14ac:dyDescent="0.25">
      <c r="A852">
        <v>45176</v>
      </c>
      <c r="B852" s="1" t="s">
        <v>1137</v>
      </c>
      <c r="C852" s="1" t="s">
        <v>7</v>
      </c>
      <c r="D852" s="1" t="s">
        <v>8</v>
      </c>
      <c r="E852" s="1" t="s">
        <v>1138</v>
      </c>
      <c r="F852">
        <v>3000</v>
      </c>
      <c r="I852" s="1" t="s">
        <v>0</v>
      </c>
      <c r="N852">
        <v>2023</v>
      </c>
      <c r="O852">
        <f>MONTH(VL[[#This Row],[Column1]])</f>
        <v>9</v>
      </c>
      <c r="P852" t="str">
        <f>IF(VL[[#This Row],[Account Name]]="Exchange Loss","Expense",VLOOKUP(VL[[#This Row],[Column3]],'Code'!B:D,2,FALSE))</f>
        <v>Expense</v>
      </c>
      <c r="Q852" t="str">
        <f>IF(AND(VL[[#This Row],[Column3]]="60040-00", VL[[#This Row],[Amount]]&gt;0),"Exchange Loss",VLOOKUP(VL[[#This Row],[Column3]],'Code'!B:D,3,FALSE))</f>
        <v>Salary &amp; MPF</v>
      </c>
      <c r="R852" s="1">
        <f>VL[[#This Row],[Column6]]-VL[[#This Row],[Column7]]</f>
        <v>3000</v>
      </c>
      <c r="S852" s="1">
        <f>VLOOKUP(VL[[#This Row],[Column3]],'Code'!B:E,4,FALSE)</f>
        <v>0</v>
      </c>
    </row>
    <row r="853" spans="1:19" x14ac:dyDescent="0.25">
      <c r="A853">
        <v>45191</v>
      </c>
      <c r="B853" s="1" t="s">
        <v>1139</v>
      </c>
      <c r="C853" s="1" t="s">
        <v>34</v>
      </c>
      <c r="D853" s="1" t="s">
        <v>35</v>
      </c>
      <c r="E853" s="1" t="s">
        <v>1063</v>
      </c>
      <c r="G853">
        <v>200</v>
      </c>
      <c r="I853" s="1" t="s">
        <v>0</v>
      </c>
      <c r="N853">
        <v>2023</v>
      </c>
      <c r="O853">
        <f>MONTH(VL[[#This Row],[Column1]])</f>
        <v>9</v>
      </c>
      <c r="P853" t="str">
        <f>IF(VL[[#This Row],[Account Name]]="Exchange Loss","Expense",VLOOKUP(VL[[#This Row],[Column3]],'Code'!B:D,2,FALSE))</f>
        <v>Income</v>
      </c>
      <c r="Q853" t="str">
        <f>IF(AND(VL[[#This Row],[Column3]]="60040-00", VL[[#This Row],[Amount]]&gt;0),"Exchange Loss",VLOOKUP(VL[[#This Row],[Column3]],'Code'!B:D,3,FALSE))</f>
        <v>Sundry Income</v>
      </c>
      <c r="R853" s="1">
        <f>VL[[#This Row],[Column6]]-VL[[#This Row],[Column7]]</f>
        <v>-200</v>
      </c>
      <c r="S853" s="1">
        <f>VLOOKUP(VL[[#This Row],[Column3]],'Code'!B:E,4,FALSE)</f>
        <v>0</v>
      </c>
    </row>
    <row r="854" spans="1:19" x14ac:dyDescent="0.25">
      <c r="A854">
        <v>45199</v>
      </c>
      <c r="B854" s="1" t="s">
        <v>1140</v>
      </c>
      <c r="C854" s="1" t="s">
        <v>47</v>
      </c>
      <c r="D854" s="1" t="s">
        <v>204</v>
      </c>
      <c r="E854" s="1" t="s">
        <v>1141</v>
      </c>
      <c r="G854">
        <v>230976.28</v>
      </c>
      <c r="I854" s="1" t="s">
        <v>0</v>
      </c>
      <c r="N854">
        <v>2023</v>
      </c>
      <c r="O854">
        <f>MONTH(VL[[#This Row],[Column1]])</f>
        <v>9</v>
      </c>
      <c r="P854" t="str">
        <f>IF(VL[[#This Row],[Account Name]]="Exchange Loss","Expense",VLOOKUP(VL[[#This Row],[Column3]],'Code'!B:D,2,FALSE))</f>
        <v>Income</v>
      </c>
      <c r="Q854" t="str">
        <f>IF(AND(VL[[#This Row],[Column3]]="60040-00", VL[[#This Row],[Amount]]&gt;0),"Exchange Loss",VLOOKUP(VL[[#This Row],[Column3]],'Code'!B:D,3,FALSE))</f>
        <v>Royalty Income</v>
      </c>
      <c r="R854" s="1">
        <f>VL[[#This Row],[Column6]]-VL[[#This Row],[Column7]]</f>
        <v>-230976.28</v>
      </c>
      <c r="S854" s="1">
        <f>VLOOKUP(VL[[#This Row],[Column3]],'Code'!B:E,4,FALSE)</f>
        <v>0</v>
      </c>
    </row>
    <row r="855" spans="1:19" x14ac:dyDescent="0.25">
      <c r="A855">
        <v>45199</v>
      </c>
      <c r="B855" s="1" t="s">
        <v>1142</v>
      </c>
      <c r="C855" s="1" t="s">
        <v>47</v>
      </c>
      <c r="D855" s="1" t="s">
        <v>204</v>
      </c>
      <c r="E855" s="1" t="s">
        <v>1143</v>
      </c>
      <c r="G855">
        <v>60732.43</v>
      </c>
      <c r="I855" s="1" t="s">
        <v>0</v>
      </c>
      <c r="N855">
        <v>2023</v>
      </c>
      <c r="O855">
        <f>MONTH(VL[[#This Row],[Column1]])</f>
        <v>9</v>
      </c>
      <c r="P855" t="str">
        <f>IF(VL[[#This Row],[Account Name]]="Exchange Loss","Expense",VLOOKUP(VL[[#This Row],[Column3]],'Code'!B:D,2,FALSE))</f>
        <v>Income</v>
      </c>
      <c r="Q855" t="str">
        <f>IF(AND(VL[[#This Row],[Column3]]="60040-00", VL[[#This Row],[Amount]]&gt;0),"Exchange Loss",VLOOKUP(VL[[#This Row],[Column3]],'Code'!B:D,3,FALSE))</f>
        <v>Royalty Income</v>
      </c>
      <c r="R855" s="1">
        <f>VL[[#This Row],[Column6]]-VL[[#This Row],[Column7]]</f>
        <v>-60732.43</v>
      </c>
      <c r="S855" s="1">
        <f>VLOOKUP(VL[[#This Row],[Column3]],'Code'!B:E,4,FALSE)</f>
        <v>0</v>
      </c>
    </row>
    <row r="856" spans="1:19" x14ac:dyDescent="0.25">
      <c r="A856">
        <v>45199</v>
      </c>
      <c r="B856" s="1" t="s">
        <v>1144</v>
      </c>
      <c r="C856" s="1" t="s">
        <v>47</v>
      </c>
      <c r="D856" s="1" t="s">
        <v>204</v>
      </c>
      <c r="E856" s="1" t="s">
        <v>1145</v>
      </c>
      <c r="G856">
        <v>125567.64</v>
      </c>
      <c r="I856" s="1" t="s">
        <v>0</v>
      </c>
      <c r="N856">
        <v>2023</v>
      </c>
      <c r="O856">
        <f>MONTH(VL[[#This Row],[Column1]])</f>
        <v>9</v>
      </c>
      <c r="P856" t="str">
        <f>IF(VL[[#This Row],[Account Name]]="Exchange Loss","Expense",VLOOKUP(VL[[#This Row],[Column3]],'Code'!B:D,2,FALSE))</f>
        <v>Income</v>
      </c>
      <c r="Q856" t="str">
        <f>IF(AND(VL[[#This Row],[Column3]]="60040-00", VL[[#This Row],[Amount]]&gt;0),"Exchange Loss",VLOOKUP(VL[[#This Row],[Column3]],'Code'!B:D,3,FALSE))</f>
        <v>Royalty Income</v>
      </c>
      <c r="R856" s="1">
        <f>VL[[#This Row],[Column6]]-VL[[#This Row],[Column7]]</f>
        <v>-125567.64</v>
      </c>
      <c r="S856" s="1">
        <f>VLOOKUP(VL[[#This Row],[Column3]],'Code'!B:E,4,FALSE)</f>
        <v>0</v>
      </c>
    </row>
    <row r="857" spans="1:19" x14ac:dyDescent="0.25">
      <c r="A857">
        <v>45199</v>
      </c>
      <c r="B857" s="1" t="s">
        <v>1146</v>
      </c>
      <c r="C857" s="1" t="s">
        <v>47</v>
      </c>
      <c r="D857" s="1" t="s">
        <v>204</v>
      </c>
      <c r="E857" s="1" t="s">
        <v>1147</v>
      </c>
      <c r="G857">
        <v>268490.81</v>
      </c>
      <c r="I857" s="1" t="s">
        <v>0</v>
      </c>
      <c r="N857">
        <v>2023</v>
      </c>
      <c r="O857">
        <f>MONTH(VL[[#This Row],[Column1]])</f>
        <v>9</v>
      </c>
      <c r="P857" t="str">
        <f>IF(VL[[#This Row],[Account Name]]="Exchange Loss","Expense",VLOOKUP(VL[[#This Row],[Column3]],'Code'!B:D,2,FALSE))</f>
        <v>Income</v>
      </c>
      <c r="Q857" t="str">
        <f>IF(AND(VL[[#This Row],[Column3]]="60040-00", VL[[#This Row],[Amount]]&gt;0),"Exchange Loss",VLOOKUP(VL[[#This Row],[Column3]],'Code'!B:D,3,FALSE))</f>
        <v>Royalty Income</v>
      </c>
      <c r="R857" s="1">
        <f>VL[[#This Row],[Column6]]-VL[[#This Row],[Column7]]</f>
        <v>-268490.81</v>
      </c>
      <c r="S857" s="1">
        <f>VLOOKUP(VL[[#This Row],[Column3]],'Code'!B:E,4,FALSE)</f>
        <v>0</v>
      </c>
    </row>
    <row r="858" spans="1:19" x14ac:dyDescent="0.25">
      <c r="A858">
        <v>45199</v>
      </c>
      <c r="B858" s="1" t="s">
        <v>1148</v>
      </c>
      <c r="C858" s="1" t="s">
        <v>47</v>
      </c>
      <c r="D858" s="1" t="s">
        <v>204</v>
      </c>
      <c r="E858" s="1" t="s">
        <v>1149</v>
      </c>
      <c r="G858">
        <v>191309.58</v>
      </c>
      <c r="I858" s="1" t="s">
        <v>0</v>
      </c>
      <c r="N858">
        <v>2023</v>
      </c>
      <c r="O858">
        <f>MONTH(VL[[#This Row],[Column1]])</f>
        <v>9</v>
      </c>
      <c r="P858" t="str">
        <f>IF(VL[[#This Row],[Account Name]]="Exchange Loss","Expense",VLOOKUP(VL[[#This Row],[Column3]],'Code'!B:D,2,FALSE))</f>
        <v>Income</v>
      </c>
      <c r="Q858" t="str">
        <f>IF(AND(VL[[#This Row],[Column3]]="60040-00", VL[[#This Row],[Amount]]&gt;0),"Exchange Loss",VLOOKUP(VL[[#This Row],[Column3]],'Code'!B:D,3,FALSE))</f>
        <v>Royalty Income</v>
      </c>
      <c r="R858" s="1">
        <f>VL[[#This Row],[Column6]]-VL[[#This Row],[Column7]]</f>
        <v>-191309.58</v>
      </c>
      <c r="S858" s="1">
        <f>VLOOKUP(VL[[#This Row],[Column3]],'Code'!B:E,4,FALSE)</f>
        <v>0</v>
      </c>
    </row>
    <row r="859" spans="1:19" x14ac:dyDescent="0.25">
      <c r="A859">
        <v>45199</v>
      </c>
      <c r="B859" s="1" t="s">
        <v>1150</v>
      </c>
      <c r="C859" s="1" t="s">
        <v>18</v>
      </c>
      <c r="D859" s="1" t="s">
        <v>19</v>
      </c>
      <c r="E859" s="1" t="s">
        <v>1151</v>
      </c>
      <c r="G859">
        <v>19665.86</v>
      </c>
      <c r="I859" s="1" t="s">
        <v>0</v>
      </c>
      <c r="N859">
        <v>2023</v>
      </c>
      <c r="O859">
        <f>MONTH(VL[[#This Row],[Column1]])</f>
        <v>9</v>
      </c>
      <c r="P859" t="str">
        <f>IF(VL[[#This Row],[Account Name]]="Exchange Loss","Expense",VLOOKUP(VL[[#This Row],[Column3]],'Code'!B:D,2,FALSE))</f>
        <v>Income</v>
      </c>
      <c r="Q859" t="str">
        <f>IF(AND(VL[[#This Row],[Column3]]="60040-00", VL[[#This Row],[Amount]]&gt;0),"Exchange Loss",VLOOKUP(VL[[#This Row],[Column3]],'Code'!B:D,3,FALSE))</f>
        <v>Royalty Income</v>
      </c>
      <c r="R859" s="1">
        <f>VL[[#This Row],[Column6]]-VL[[#This Row],[Column7]]</f>
        <v>-19665.86</v>
      </c>
      <c r="S859" s="1">
        <f>VLOOKUP(VL[[#This Row],[Column3]],'Code'!B:E,4,FALSE)</f>
        <v>0</v>
      </c>
    </row>
    <row r="860" spans="1:19" x14ac:dyDescent="0.25">
      <c r="A860">
        <v>45199</v>
      </c>
      <c r="B860" s="1" t="s">
        <v>1152</v>
      </c>
      <c r="C860" s="1" t="s">
        <v>47</v>
      </c>
      <c r="D860" s="1" t="s">
        <v>204</v>
      </c>
      <c r="E860" s="1" t="s">
        <v>1153</v>
      </c>
      <c r="G860">
        <v>21795.59</v>
      </c>
      <c r="I860" s="1" t="s">
        <v>0</v>
      </c>
      <c r="N860">
        <v>2023</v>
      </c>
      <c r="O860">
        <f>MONTH(VL[[#This Row],[Column1]])</f>
        <v>9</v>
      </c>
      <c r="P860" t="str">
        <f>IF(VL[[#This Row],[Account Name]]="Exchange Loss","Expense",VLOOKUP(VL[[#This Row],[Column3]],'Code'!B:D,2,FALSE))</f>
        <v>Income</v>
      </c>
      <c r="Q860" t="str">
        <f>IF(AND(VL[[#This Row],[Column3]]="60040-00", VL[[#This Row],[Amount]]&gt;0),"Exchange Loss",VLOOKUP(VL[[#This Row],[Column3]],'Code'!B:D,3,FALSE))</f>
        <v>Royalty Income</v>
      </c>
      <c r="R860" s="1">
        <f>VL[[#This Row],[Column6]]-VL[[#This Row],[Column7]]</f>
        <v>-21795.59</v>
      </c>
      <c r="S860" s="1">
        <f>VLOOKUP(VL[[#This Row],[Column3]],'Code'!B:E,4,FALSE)</f>
        <v>0</v>
      </c>
    </row>
    <row r="861" spans="1:19" x14ac:dyDescent="0.25">
      <c r="A861">
        <v>45199</v>
      </c>
      <c r="B861" s="1" t="s">
        <v>1154</v>
      </c>
      <c r="C861" s="1" t="s">
        <v>47</v>
      </c>
      <c r="D861" s="1" t="s">
        <v>204</v>
      </c>
      <c r="E861" s="1" t="s">
        <v>1155</v>
      </c>
      <c r="G861">
        <v>35660.620000000003</v>
      </c>
      <c r="I861" s="1" t="s">
        <v>0</v>
      </c>
      <c r="N861">
        <v>2023</v>
      </c>
      <c r="O861">
        <f>MONTH(VL[[#This Row],[Column1]])</f>
        <v>9</v>
      </c>
      <c r="P861" t="str">
        <f>IF(VL[[#This Row],[Account Name]]="Exchange Loss","Expense",VLOOKUP(VL[[#This Row],[Column3]],'Code'!B:D,2,FALSE))</f>
        <v>Income</v>
      </c>
      <c r="Q861" t="str">
        <f>IF(AND(VL[[#This Row],[Column3]]="60040-00", VL[[#This Row],[Amount]]&gt;0),"Exchange Loss",VLOOKUP(VL[[#This Row],[Column3]],'Code'!B:D,3,FALSE))</f>
        <v>Royalty Income</v>
      </c>
      <c r="R861" s="1">
        <f>VL[[#This Row],[Column6]]-VL[[#This Row],[Column7]]</f>
        <v>-35660.620000000003</v>
      </c>
      <c r="S861" s="1">
        <f>VLOOKUP(VL[[#This Row],[Column3]],'Code'!B:E,4,FALSE)</f>
        <v>0</v>
      </c>
    </row>
    <row r="862" spans="1:19" x14ac:dyDescent="0.25">
      <c r="A862">
        <v>45199</v>
      </c>
      <c r="B862" s="1" t="s">
        <v>1156</v>
      </c>
      <c r="C862" s="1" t="s">
        <v>47</v>
      </c>
      <c r="D862" s="1" t="s">
        <v>204</v>
      </c>
      <c r="E862" s="1" t="s">
        <v>1157</v>
      </c>
      <c r="G862">
        <v>15409.74</v>
      </c>
      <c r="I862" s="1" t="s">
        <v>0</v>
      </c>
      <c r="N862">
        <v>2023</v>
      </c>
      <c r="O862">
        <f>MONTH(VL[[#This Row],[Column1]])</f>
        <v>9</v>
      </c>
      <c r="P862" t="str">
        <f>IF(VL[[#This Row],[Account Name]]="Exchange Loss","Expense",VLOOKUP(VL[[#This Row],[Column3]],'Code'!B:D,2,FALSE))</f>
        <v>Income</v>
      </c>
      <c r="Q862" t="str">
        <f>IF(AND(VL[[#This Row],[Column3]]="60040-00", VL[[#This Row],[Amount]]&gt;0),"Exchange Loss",VLOOKUP(VL[[#This Row],[Column3]],'Code'!B:D,3,FALSE))</f>
        <v>Royalty Income</v>
      </c>
      <c r="R862" s="1">
        <f>VL[[#This Row],[Column6]]-VL[[#This Row],[Column7]]</f>
        <v>-15409.74</v>
      </c>
      <c r="S862" s="1">
        <f>VLOOKUP(VL[[#This Row],[Column3]],'Code'!B:E,4,FALSE)</f>
        <v>0</v>
      </c>
    </row>
    <row r="863" spans="1:19" x14ac:dyDescent="0.25">
      <c r="A863">
        <v>45199</v>
      </c>
      <c r="B863" s="1" t="s">
        <v>1158</v>
      </c>
      <c r="C863" s="1" t="s">
        <v>47</v>
      </c>
      <c r="D863" s="1" t="s">
        <v>204</v>
      </c>
      <c r="E863" s="1" t="s">
        <v>1159</v>
      </c>
      <c r="G863">
        <v>16153.19</v>
      </c>
      <c r="I863" s="1" t="s">
        <v>0</v>
      </c>
      <c r="N863">
        <v>2023</v>
      </c>
      <c r="O863">
        <f>MONTH(VL[[#This Row],[Column1]])</f>
        <v>9</v>
      </c>
      <c r="P863" t="str">
        <f>IF(VL[[#This Row],[Account Name]]="Exchange Loss","Expense",VLOOKUP(VL[[#This Row],[Column3]],'Code'!B:D,2,FALSE))</f>
        <v>Income</v>
      </c>
      <c r="Q863" t="str">
        <f>IF(AND(VL[[#This Row],[Column3]]="60040-00", VL[[#This Row],[Amount]]&gt;0),"Exchange Loss",VLOOKUP(VL[[#This Row],[Column3]],'Code'!B:D,3,FALSE))</f>
        <v>Royalty Income</v>
      </c>
      <c r="R863" s="1">
        <f>VL[[#This Row],[Column6]]-VL[[#This Row],[Column7]]</f>
        <v>-16153.19</v>
      </c>
      <c r="S863" s="1">
        <f>VLOOKUP(VL[[#This Row],[Column3]],'Code'!B:E,4,FALSE)</f>
        <v>0</v>
      </c>
    </row>
    <row r="864" spans="1:19" x14ac:dyDescent="0.25">
      <c r="A864">
        <v>45199</v>
      </c>
      <c r="B864" s="1" t="s">
        <v>1160</v>
      </c>
      <c r="C864" s="1" t="s">
        <v>47</v>
      </c>
      <c r="D864" s="1" t="s">
        <v>204</v>
      </c>
      <c r="E864" s="1" t="s">
        <v>1161</v>
      </c>
      <c r="G864">
        <v>68021.759999999995</v>
      </c>
      <c r="I864" s="1" t="s">
        <v>0</v>
      </c>
      <c r="N864">
        <v>2023</v>
      </c>
      <c r="O864">
        <f>MONTH(VL[[#This Row],[Column1]])</f>
        <v>9</v>
      </c>
      <c r="P864" t="str">
        <f>IF(VL[[#This Row],[Account Name]]="Exchange Loss","Expense",VLOOKUP(VL[[#This Row],[Column3]],'Code'!B:D,2,FALSE))</f>
        <v>Income</v>
      </c>
      <c r="Q864" t="str">
        <f>IF(AND(VL[[#This Row],[Column3]]="60040-00", VL[[#This Row],[Amount]]&gt;0),"Exchange Loss",VLOOKUP(VL[[#This Row],[Column3]],'Code'!B:D,3,FALSE))</f>
        <v>Royalty Income</v>
      </c>
      <c r="R864" s="1">
        <f>VL[[#This Row],[Column6]]-VL[[#This Row],[Column7]]</f>
        <v>-68021.759999999995</v>
      </c>
      <c r="S864" s="1">
        <f>VLOOKUP(VL[[#This Row],[Column3]],'Code'!B:E,4,FALSE)</f>
        <v>0</v>
      </c>
    </row>
    <row r="865" spans="1:19" x14ac:dyDescent="0.25">
      <c r="A865">
        <v>45199</v>
      </c>
      <c r="B865" s="1" t="s">
        <v>1162</v>
      </c>
      <c r="C865" s="1" t="s">
        <v>18</v>
      </c>
      <c r="D865" s="1" t="s">
        <v>19</v>
      </c>
      <c r="E865" s="1" t="s">
        <v>1163</v>
      </c>
      <c r="G865">
        <v>36137.040000000001</v>
      </c>
      <c r="I865" s="1" t="s">
        <v>0</v>
      </c>
      <c r="N865">
        <v>2023</v>
      </c>
      <c r="O865">
        <f>MONTH(VL[[#This Row],[Column1]])</f>
        <v>9</v>
      </c>
      <c r="P865" t="str">
        <f>IF(VL[[#This Row],[Account Name]]="Exchange Loss","Expense",VLOOKUP(VL[[#This Row],[Column3]],'Code'!B:D,2,FALSE))</f>
        <v>Income</v>
      </c>
      <c r="Q865" t="str">
        <f>IF(AND(VL[[#This Row],[Column3]]="60040-00", VL[[#This Row],[Amount]]&gt;0),"Exchange Loss",VLOOKUP(VL[[#This Row],[Column3]],'Code'!B:D,3,FALSE))</f>
        <v>Royalty Income</v>
      </c>
      <c r="R865" s="1">
        <f>VL[[#This Row],[Column6]]-VL[[#This Row],[Column7]]</f>
        <v>-36137.040000000001</v>
      </c>
      <c r="S865" s="1">
        <f>VLOOKUP(VL[[#This Row],[Column3]],'Code'!B:E,4,FALSE)</f>
        <v>0</v>
      </c>
    </row>
    <row r="866" spans="1:19" x14ac:dyDescent="0.25">
      <c r="A866">
        <v>45199</v>
      </c>
      <c r="B866" s="1" t="s">
        <v>1164</v>
      </c>
      <c r="C866" s="1" t="s">
        <v>18</v>
      </c>
      <c r="D866" s="1" t="s">
        <v>19</v>
      </c>
      <c r="E866" s="1" t="s">
        <v>1165</v>
      </c>
      <c r="G866">
        <v>11044.94</v>
      </c>
      <c r="I866" s="1" t="s">
        <v>0</v>
      </c>
      <c r="N866">
        <v>2023</v>
      </c>
      <c r="O866">
        <f>MONTH(VL[[#This Row],[Column1]])</f>
        <v>9</v>
      </c>
      <c r="P866" t="str">
        <f>IF(VL[[#This Row],[Account Name]]="Exchange Loss","Expense",VLOOKUP(VL[[#This Row],[Column3]],'Code'!B:D,2,FALSE))</f>
        <v>Income</v>
      </c>
      <c r="Q866" t="str">
        <f>IF(AND(VL[[#This Row],[Column3]]="60040-00", VL[[#This Row],[Amount]]&gt;0),"Exchange Loss",VLOOKUP(VL[[#This Row],[Column3]],'Code'!B:D,3,FALSE))</f>
        <v>Royalty Income</v>
      </c>
      <c r="R866" s="1">
        <f>VL[[#This Row],[Column6]]-VL[[#This Row],[Column7]]</f>
        <v>-11044.94</v>
      </c>
      <c r="S866" s="1">
        <f>VLOOKUP(VL[[#This Row],[Column3]],'Code'!B:E,4,FALSE)</f>
        <v>0</v>
      </c>
    </row>
    <row r="867" spans="1:19" x14ac:dyDescent="0.25">
      <c r="A867">
        <v>45199</v>
      </c>
      <c r="B867" s="1" t="s">
        <v>1166</v>
      </c>
      <c r="C867" s="1" t="s">
        <v>47</v>
      </c>
      <c r="D867" s="1" t="s">
        <v>204</v>
      </c>
      <c r="E867" s="1" t="s">
        <v>1167</v>
      </c>
      <c r="G867">
        <v>36739.42</v>
      </c>
      <c r="I867" s="1" t="s">
        <v>0</v>
      </c>
      <c r="N867">
        <v>2023</v>
      </c>
      <c r="O867">
        <f>MONTH(VL[[#This Row],[Column1]])</f>
        <v>9</v>
      </c>
      <c r="P867" t="str">
        <f>IF(VL[[#This Row],[Account Name]]="Exchange Loss","Expense",VLOOKUP(VL[[#This Row],[Column3]],'Code'!B:D,2,FALSE))</f>
        <v>Income</v>
      </c>
      <c r="Q867" t="str">
        <f>IF(AND(VL[[#This Row],[Column3]]="60040-00", VL[[#This Row],[Amount]]&gt;0),"Exchange Loss",VLOOKUP(VL[[#This Row],[Column3]],'Code'!B:D,3,FALSE))</f>
        <v>Royalty Income</v>
      </c>
      <c r="R867" s="1">
        <f>VL[[#This Row],[Column6]]-VL[[#This Row],[Column7]]</f>
        <v>-36739.42</v>
      </c>
      <c r="S867" s="1">
        <f>VLOOKUP(VL[[#This Row],[Column3]],'Code'!B:E,4,FALSE)</f>
        <v>0</v>
      </c>
    </row>
    <row r="868" spans="1:19" x14ac:dyDescent="0.25">
      <c r="A868">
        <v>45199</v>
      </c>
      <c r="B868" s="1" t="s">
        <v>1168</v>
      </c>
      <c r="C868" s="1" t="s">
        <v>47</v>
      </c>
      <c r="D868" s="1" t="s">
        <v>204</v>
      </c>
      <c r="E868" s="1" t="s">
        <v>1169</v>
      </c>
      <c r="G868">
        <v>30210.17</v>
      </c>
      <c r="I868" s="1" t="s">
        <v>0</v>
      </c>
      <c r="N868">
        <v>2023</v>
      </c>
      <c r="O868">
        <f>MONTH(VL[[#This Row],[Column1]])</f>
        <v>9</v>
      </c>
      <c r="P868" t="str">
        <f>IF(VL[[#This Row],[Account Name]]="Exchange Loss","Expense",VLOOKUP(VL[[#This Row],[Column3]],'Code'!B:D,2,FALSE))</f>
        <v>Income</v>
      </c>
      <c r="Q868" t="str">
        <f>IF(AND(VL[[#This Row],[Column3]]="60040-00", VL[[#This Row],[Amount]]&gt;0),"Exchange Loss",VLOOKUP(VL[[#This Row],[Column3]],'Code'!B:D,3,FALSE))</f>
        <v>Royalty Income</v>
      </c>
      <c r="R868" s="1">
        <f>VL[[#This Row],[Column6]]-VL[[#This Row],[Column7]]</f>
        <v>-30210.17</v>
      </c>
      <c r="S868" s="1">
        <f>VLOOKUP(VL[[#This Row],[Column3]],'Code'!B:E,4,FALSE)</f>
        <v>0</v>
      </c>
    </row>
    <row r="869" spans="1:19" x14ac:dyDescent="0.25">
      <c r="A869">
        <v>45199</v>
      </c>
      <c r="B869" s="1" t="s">
        <v>1170</v>
      </c>
      <c r="C869" s="1" t="s">
        <v>47</v>
      </c>
      <c r="D869" s="1" t="s">
        <v>204</v>
      </c>
      <c r="E869" s="1" t="s">
        <v>1171</v>
      </c>
      <c r="G869">
        <v>28360.2</v>
      </c>
      <c r="I869" s="1" t="s">
        <v>0</v>
      </c>
      <c r="N869">
        <v>2023</v>
      </c>
      <c r="O869">
        <f>MONTH(VL[[#This Row],[Column1]])</f>
        <v>9</v>
      </c>
      <c r="P869" t="str">
        <f>IF(VL[[#This Row],[Account Name]]="Exchange Loss","Expense",VLOOKUP(VL[[#This Row],[Column3]],'Code'!B:D,2,FALSE))</f>
        <v>Income</v>
      </c>
      <c r="Q869" t="str">
        <f>IF(AND(VL[[#This Row],[Column3]]="60040-00", VL[[#This Row],[Amount]]&gt;0),"Exchange Loss",VLOOKUP(VL[[#This Row],[Column3]],'Code'!B:D,3,FALSE))</f>
        <v>Royalty Income</v>
      </c>
      <c r="R869" s="1">
        <f>VL[[#This Row],[Column6]]-VL[[#This Row],[Column7]]</f>
        <v>-28360.2</v>
      </c>
      <c r="S869" s="1">
        <f>VLOOKUP(VL[[#This Row],[Column3]],'Code'!B:E,4,FALSE)</f>
        <v>0</v>
      </c>
    </row>
    <row r="870" spans="1:19" x14ac:dyDescent="0.25">
      <c r="A870">
        <v>45199</v>
      </c>
      <c r="B870" s="1" t="s">
        <v>1172</v>
      </c>
      <c r="C870" s="1" t="s">
        <v>47</v>
      </c>
      <c r="D870" s="1" t="s">
        <v>204</v>
      </c>
      <c r="E870" s="1" t="s">
        <v>1173</v>
      </c>
      <c r="G870">
        <v>22362.44</v>
      </c>
      <c r="I870" s="1" t="s">
        <v>0</v>
      </c>
      <c r="N870">
        <v>2023</v>
      </c>
      <c r="O870">
        <f>MONTH(VL[[#This Row],[Column1]])</f>
        <v>9</v>
      </c>
      <c r="P870" t="str">
        <f>IF(VL[[#This Row],[Account Name]]="Exchange Loss","Expense",VLOOKUP(VL[[#This Row],[Column3]],'Code'!B:D,2,FALSE))</f>
        <v>Income</v>
      </c>
      <c r="Q870" t="str">
        <f>IF(AND(VL[[#This Row],[Column3]]="60040-00", VL[[#This Row],[Amount]]&gt;0),"Exchange Loss",VLOOKUP(VL[[#This Row],[Column3]],'Code'!B:D,3,FALSE))</f>
        <v>Royalty Income</v>
      </c>
      <c r="R870" s="1">
        <f>VL[[#This Row],[Column6]]-VL[[#This Row],[Column7]]</f>
        <v>-22362.44</v>
      </c>
      <c r="S870" s="1">
        <f>VLOOKUP(VL[[#This Row],[Column3]],'Code'!B:E,4,FALSE)</f>
        <v>0</v>
      </c>
    </row>
    <row r="871" spans="1:19" x14ac:dyDescent="0.25">
      <c r="A871">
        <v>45199</v>
      </c>
      <c r="B871" s="1" t="s">
        <v>1174</v>
      </c>
      <c r="C871" s="1" t="s">
        <v>47</v>
      </c>
      <c r="D871" s="1" t="s">
        <v>204</v>
      </c>
      <c r="E871" s="1" t="s">
        <v>1175</v>
      </c>
      <c r="G871">
        <v>14320.24</v>
      </c>
      <c r="I871" s="1" t="s">
        <v>0</v>
      </c>
      <c r="N871">
        <v>2023</v>
      </c>
      <c r="O871">
        <f>MONTH(VL[[#This Row],[Column1]])</f>
        <v>9</v>
      </c>
      <c r="P871" t="str">
        <f>IF(VL[[#This Row],[Account Name]]="Exchange Loss","Expense",VLOOKUP(VL[[#This Row],[Column3]],'Code'!B:D,2,FALSE))</f>
        <v>Income</v>
      </c>
      <c r="Q871" t="str">
        <f>IF(AND(VL[[#This Row],[Column3]]="60040-00", VL[[#This Row],[Amount]]&gt;0),"Exchange Loss",VLOOKUP(VL[[#This Row],[Column3]],'Code'!B:D,3,FALSE))</f>
        <v>Royalty Income</v>
      </c>
      <c r="R871" s="1">
        <f>VL[[#This Row],[Column6]]-VL[[#This Row],[Column7]]</f>
        <v>-14320.24</v>
      </c>
      <c r="S871" s="1">
        <f>VLOOKUP(VL[[#This Row],[Column3]],'Code'!B:E,4,FALSE)</f>
        <v>0</v>
      </c>
    </row>
    <row r="872" spans="1:19" x14ac:dyDescent="0.25">
      <c r="A872">
        <v>45199</v>
      </c>
      <c r="B872" s="1" t="s">
        <v>1176</v>
      </c>
      <c r="C872" s="1" t="s">
        <v>47</v>
      </c>
      <c r="D872" s="1" t="s">
        <v>204</v>
      </c>
      <c r="E872" s="1" t="s">
        <v>1177</v>
      </c>
      <c r="G872">
        <v>3060.13</v>
      </c>
      <c r="I872" s="1" t="s">
        <v>0</v>
      </c>
      <c r="N872">
        <v>2023</v>
      </c>
      <c r="O872">
        <f>MONTH(VL[[#This Row],[Column1]])</f>
        <v>9</v>
      </c>
      <c r="P872" t="str">
        <f>IF(VL[[#This Row],[Account Name]]="Exchange Loss","Expense",VLOOKUP(VL[[#This Row],[Column3]],'Code'!B:D,2,FALSE))</f>
        <v>Income</v>
      </c>
      <c r="Q872" t="str">
        <f>IF(AND(VL[[#This Row],[Column3]]="60040-00", VL[[#This Row],[Amount]]&gt;0),"Exchange Loss",VLOOKUP(VL[[#This Row],[Column3]],'Code'!B:D,3,FALSE))</f>
        <v>Royalty Income</v>
      </c>
      <c r="R872" s="1">
        <f>VL[[#This Row],[Column6]]-VL[[#This Row],[Column7]]</f>
        <v>-3060.13</v>
      </c>
      <c r="S872" s="1">
        <f>VLOOKUP(VL[[#This Row],[Column3]],'Code'!B:E,4,FALSE)</f>
        <v>0</v>
      </c>
    </row>
    <row r="873" spans="1:19" x14ac:dyDescent="0.25">
      <c r="A873">
        <v>45199</v>
      </c>
      <c r="B873" s="1" t="s">
        <v>1178</v>
      </c>
      <c r="C873" s="1" t="s">
        <v>47</v>
      </c>
      <c r="D873" s="1" t="s">
        <v>204</v>
      </c>
      <c r="E873" s="1" t="s">
        <v>1179</v>
      </c>
      <c r="G873">
        <v>17960.98</v>
      </c>
      <c r="I873" s="1" t="s">
        <v>0</v>
      </c>
      <c r="N873">
        <v>2023</v>
      </c>
      <c r="O873">
        <f>MONTH(VL[[#This Row],[Column1]])</f>
        <v>9</v>
      </c>
      <c r="P873" t="str">
        <f>IF(VL[[#This Row],[Account Name]]="Exchange Loss","Expense",VLOOKUP(VL[[#This Row],[Column3]],'Code'!B:D,2,FALSE))</f>
        <v>Income</v>
      </c>
      <c r="Q873" t="str">
        <f>IF(AND(VL[[#This Row],[Column3]]="60040-00", VL[[#This Row],[Amount]]&gt;0),"Exchange Loss",VLOOKUP(VL[[#This Row],[Column3]],'Code'!B:D,3,FALSE))</f>
        <v>Royalty Income</v>
      </c>
      <c r="R873" s="1">
        <f>VL[[#This Row],[Column6]]-VL[[#This Row],[Column7]]</f>
        <v>-17960.98</v>
      </c>
      <c r="S873" s="1">
        <f>VLOOKUP(VL[[#This Row],[Column3]],'Code'!B:E,4,FALSE)</f>
        <v>0</v>
      </c>
    </row>
    <row r="874" spans="1:19" x14ac:dyDescent="0.25">
      <c r="A874">
        <v>45199</v>
      </c>
      <c r="B874" s="1" t="s">
        <v>1180</v>
      </c>
      <c r="C874" s="1" t="s">
        <v>47</v>
      </c>
      <c r="D874" s="1" t="s">
        <v>204</v>
      </c>
      <c r="E874" s="1" t="s">
        <v>1181</v>
      </c>
      <c r="G874">
        <v>42951.76</v>
      </c>
      <c r="I874" s="1" t="s">
        <v>0</v>
      </c>
      <c r="N874">
        <v>2023</v>
      </c>
      <c r="O874">
        <f>MONTH(VL[[#This Row],[Column1]])</f>
        <v>9</v>
      </c>
      <c r="P874" t="str">
        <f>IF(VL[[#This Row],[Account Name]]="Exchange Loss","Expense",VLOOKUP(VL[[#This Row],[Column3]],'Code'!B:D,2,FALSE))</f>
        <v>Income</v>
      </c>
      <c r="Q874" t="str">
        <f>IF(AND(VL[[#This Row],[Column3]]="60040-00", VL[[#This Row],[Amount]]&gt;0),"Exchange Loss",VLOOKUP(VL[[#This Row],[Column3]],'Code'!B:D,3,FALSE))</f>
        <v>Royalty Income</v>
      </c>
      <c r="R874" s="1">
        <f>VL[[#This Row],[Column6]]-VL[[#This Row],[Column7]]</f>
        <v>-42951.76</v>
      </c>
      <c r="S874" s="1">
        <f>VLOOKUP(VL[[#This Row],[Column3]],'Code'!B:E,4,FALSE)</f>
        <v>0</v>
      </c>
    </row>
    <row r="875" spans="1:19" x14ac:dyDescent="0.25">
      <c r="A875">
        <v>45199</v>
      </c>
      <c r="B875" s="1" t="s">
        <v>1182</v>
      </c>
      <c r="C875" s="1" t="s">
        <v>47</v>
      </c>
      <c r="D875" s="1" t="s">
        <v>204</v>
      </c>
      <c r="E875" s="1" t="s">
        <v>1183</v>
      </c>
      <c r="G875">
        <v>62698.04</v>
      </c>
      <c r="I875" s="1" t="s">
        <v>0</v>
      </c>
      <c r="N875">
        <v>2023</v>
      </c>
      <c r="O875">
        <f>MONTH(VL[[#This Row],[Column1]])</f>
        <v>9</v>
      </c>
      <c r="P875" t="str">
        <f>IF(VL[[#This Row],[Account Name]]="Exchange Loss","Expense",VLOOKUP(VL[[#This Row],[Column3]],'Code'!B:D,2,FALSE))</f>
        <v>Income</v>
      </c>
      <c r="Q875" t="str">
        <f>IF(AND(VL[[#This Row],[Column3]]="60040-00", VL[[#This Row],[Amount]]&gt;0),"Exchange Loss",VLOOKUP(VL[[#This Row],[Column3]],'Code'!B:D,3,FALSE))</f>
        <v>Royalty Income</v>
      </c>
      <c r="R875" s="1">
        <f>VL[[#This Row],[Column6]]-VL[[#This Row],[Column7]]</f>
        <v>-62698.04</v>
      </c>
      <c r="S875" s="1">
        <f>VLOOKUP(VL[[#This Row],[Column3]],'Code'!B:E,4,FALSE)</f>
        <v>0</v>
      </c>
    </row>
    <row r="876" spans="1:19" x14ac:dyDescent="0.25">
      <c r="A876">
        <v>45199</v>
      </c>
      <c r="B876" s="1" t="s">
        <v>1184</v>
      </c>
      <c r="C876" s="1" t="s">
        <v>47</v>
      </c>
      <c r="D876" s="1" t="s">
        <v>204</v>
      </c>
      <c r="E876" s="1" t="s">
        <v>1185</v>
      </c>
      <c r="G876">
        <v>150272.31</v>
      </c>
      <c r="I876" s="1" t="s">
        <v>0</v>
      </c>
      <c r="N876">
        <v>2023</v>
      </c>
      <c r="O876">
        <f>MONTH(VL[[#This Row],[Column1]])</f>
        <v>9</v>
      </c>
      <c r="P876" t="str">
        <f>IF(VL[[#This Row],[Account Name]]="Exchange Loss","Expense",VLOOKUP(VL[[#This Row],[Column3]],'Code'!B:D,2,FALSE))</f>
        <v>Income</v>
      </c>
      <c r="Q876" t="str">
        <f>IF(AND(VL[[#This Row],[Column3]]="60040-00", VL[[#This Row],[Amount]]&gt;0),"Exchange Loss",VLOOKUP(VL[[#This Row],[Column3]],'Code'!B:D,3,FALSE))</f>
        <v>Royalty Income</v>
      </c>
      <c r="R876" s="1">
        <f>VL[[#This Row],[Column6]]-VL[[#This Row],[Column7]]</f>
        <v>-150272.31</v>
      </c>
      <c r="S876" s="1">
        <f>VLOOKUP(VL[[#This Row],[Column3]],'Code'!B:E,4,FALSE)</f>
        <v>0</v>
      </c>
    </row>
    <row r="877" spans="1:19" x14ac:dyDescent="0.25">
      <c r="A877">
        <v>45199</v>
      </c>
      <c r="B877" s="1" t="s">
        <v>1186</v>
      </c>
      <c r="C877" s="1" t="s">
        <v>47</v>
      </c>
      <c r="D877" s="1" t="s">
        <v>204</v>
      </c>
      <c r="E877" s="1" t="s">
        <v>1187</v>
      </c>
      <c r="G877">
        <v>379019.95</v>
      </c>
      <c r="I877" s="1" t="s">
        <v>0</v>
      </c>
      <c r="N877">
        <v>2023</v>
      </c>
      <c r="O877">
        <f>MONTH(VL[[#This Row],[Column1]])</f>
        <v>9</v>
      </c>
      <c r="P877" t="str">
        <f>IF(VL[[#This Row],[Account Name]]="Exchange Loss","Expense",VLOOKUP(VL[[#This Row],[Column3]],'Code'!B:D,2,FALSE))</f>
        <v>Income</v>
      </c>
      <c r="Q877" t="str">
        <f>IF(AND(VL[[#This Row],[Column3]]="60040-00", VL[[#This Row],[Amount]]&gt;0),"Exchange Loss",VLOOKUP(VL[[#This Row],[Column3]],'Code'!B:D,3,FALSE))</f>
        <v>Royalty Income</v>
      </c>
      <c r="R877" s="1">
        <f>VL[[#This Row],[Column6]]-VL[[#This Row],[Column7]]</f>
        <v>-379019.95</v>
      </c>
      <c r="S877" s="1">
        <f>VLOOKUP(VL[[#This Row],[Column3]],'Code'!B:E,4,FALSE)</f>
        <v>0</v>
      </c>
    </row>
    <row r="878" spans="1:19" x14ac:dyDescent="0.25">
      <c r="A878">
        <v>45199</v>
      </c>
      <c r="B878" s="1" t="s">
        <v>1188</v>
      </c>
      <c r="C878" s="1" t="s">
        <v>6</v>
      </c>
      <c r="D878" s="1" t="s">
        <v>3383</v>
      </c>
      <c r="E878" s="1" t="s">
        <v>1189</v>
      </c>
      <c r="G878">
        <v>13787.869999999995</v>
      </c>
      <c r="I878" s="1" t="s">
        <v>0</v>
      </c>
      <c r="N878">
        <v>2023</v>
      </c>
      <c r="O878">
        <f>MONTH(VL[[#This Row],[Column1]])</f>
        <v>9</v>
      </c>
      <c r="P878" t="str">
        <f>IF(VL[[#This Row],[Account Name]]="Exchange Loss","Expense",VLOOKUP(VL[[#This Row],[Column3]],'Code'!B:D,2,FALSE))</f>
        <v>Income</v>
      </c>
      <c r="Q878" t="str">
        <f>IF(AND(VL[[#This Row],[Column3]]="60040-00", VL[[#This Row],[Amount]]&gt;0),"Exchange Loss",VLOOKUP(VL[[#This Row],[Column3]],'Code'!B:D,3,FALSE))</f>
        <v>Exchange Gain</v>
      </c>
      <c r="R878" s="1">
        <f>VL[[#This Row],[Column6]]-VL[[#This Row],[Column7]]</f>
        <v>-13787.869999999995</v>
      </c>
      <c r="S878" s="1" t="str">
        <f>VLOOKUP(VL[[#This Row],[Column3]],'Code'!B:E,4,FALSE)</f>
        <v>Out</v>
      </c>
    </row>
    <row r="879" spans="1:19" x14ac:dyDescent="0.25">
      <c r="A879">
        <v>45199</v>
      </c>
      <c r="B879" s="1" t="s">
        <v>1190</v>
      </c>
      <c r="C879" s="1" t="s">
        <v>6</v>
      </c>
      <c r="D879" s="1" t="s">
        <v>3383</v>
      </c>
      <c r="E879" s="1" t="s">
        <v>1191</v>
      </c>
      <c r="G879">
        <v>8516.9800000000105</v>
      </c>
      <c r="I879" s="1" t="s">
        <v>0</v>
      </c>
      <c r="N879">
        <v>2023</v>
      </c>
      <c r="O879">
        <f>MONTH(VL[[#This Row],[Column1]])</f>
        <v>9</v>
      </c>
      <c r="P879" t="str">
        <f>IF(VL[[#This Row],[Account Name]]="Exchange Loss","Expense",VLOOKUP(VL[[#This Row],[Column3]],'Code'!B:D,2,FALSE))</f>
        <v>Income</v>
      </c>
      <c r="Q879" t="str">
        <f>IF(AND(VL[[#This Row],[Column3]]="60040-00", VL[[#This Row],[Amount]]&gt;0),"Exchange Loss",VLOOKUP(VL[[#This Row],[Column3]],'Code'!B:D,3,FALSE))</f>
        <v>Exchange Gain</v>
      </c>
      <c r="R879" s="1">
        <f>VL[[#This Row],[Column6]]-VL[[#This Row],[Column7]]</f>
        <v>-8516.9800000000105</v>
      </c>
      <c r="S879" s="1" t="str">
        <f>VLOOKUP(VL[[#This Row],[Column3]],'Code'!B:E,4,FALSE)</f>
        <v>Out</v>
      </c>
    </row>
    <row r="880" spans="1:19" x14ac:dyDescent="0.25">
      <c r="A880">
        <v>45209</v>
      </c>
      <c r="B880" s="1" t="s">
        <v>1192</v>
      </c>
      <c r="C880" s="1" t="s">
        <v>55</v>
      </c>
      <c r="D880" s="1" t="s">
        <v>3395</v>
      </c>
      <c r="E880" s="1" t="s">
        <v>1193</v>
      </c>
      <c r="F880">
        <v>2600</v>
      </c>
      <c r="I880" s="1" t="s">
        <v>0</v>
      </c>
      <c r="N880">
        <v>2023</v>
      </c>
      <c r="O880">
        <f>MONTH(VL[[#This Row],[Column1]])</f>
        <v>10</v>
      </c>
      <c r="P880" t="str">
        <f>IF(VL[[#This Row],[Account Name]]="Exchange Loss","Expense",VLOOKUP(VL[[#This Row],[Column3]],'Code'!B:D,2,FALSE))</f>
        <v>Expense</v>
      </c>
      <c r="Q880" t="str">
        <f>IF(AND(VL[[#This Row],[Column3]]="60040-00", VL[[#This Row],[Amount]]&gt;0),"Exchange Loss",VLOOKUP(VL[[#This Row],[Column3]],'Code'!B:D,3,FALSE))</f>
        <v>Sundry Expense</v>
      </c>
      <c r="R880" s="1">
        <f>VL[[#This Row],[Column6]]-VL[[#This Row],[Column7]]</f>
        <v>2600</v>
      </c>
      <c r="S880" s="1">
        <f>VLOOKUP(VL[[#This Row],[Column3]],'Code'!B:E,4,FALSE)</f>
        <v>0</v>
      </c>
    </row>
    <row r="881" spans="1:19" x14ac:dyDescent="0.25">
      <c r="A881">
        <v>45211</v>
      </c>
      <c r="B881" s="1" t="s">
        <v>1194</v>
      </c>
      <c r="C881" s="1" t="s">
        <v>30</v>
      </c>
      <c r="D881" s="1" t="s">
        <v>3391</v>
      </c>
      <c r="E881" s="1" t="s">
        <v>1195</v>
      </c>
      <c r="F881">
        <v>114</v>
      </c>
      <c r="I881" s="1" t="s">
        <v>0</v>
      </c>
      <c r="N881">
        <v>2023</v>
      </c>
      <c r="O881">
        <f>MONTH(VL[[#This Row],[Column1]])</f>
        <v>10</v>
      </c>
      <c r="P881" t="str">
        <f>IF(VL[[#This Row],[Account Name]]="Exchange Loss","Expense",VLOOKUP(VL[[#This Row],[Column3]],'Code'!B:D,2,FALSE))</f>
        <v>Expense</v>
      </c>
      <c r="Q881" t="str">
        <f>IF(AND(VL[[#This Row],[Column3]]="60040-00", VL[[#This Row],[Amount]]&gt;0),"Exchange Loss",VLOOKUP(VL[[#This Row],[Column3]],'Code'!B:D,3,FALSE))</f>
        <v>Sundry Expense</v>
      </c>
      <c r="R881" s="1">
        <f>VL[[#This Row],[Column6]]-VL[[#This Row],[Column7]]</f>
        <v>114</v>
      </c>
      <c r="S881" s="1">
        <f>VLOOKUP(VL[[#This Row],[Column3]],'Code'!B:E,4,FALSE)</f>
        <v>0</v>
      </c>
    </row>
    <row r="882" spans="1:19" x14ac:dyDescent="0.25">
      <c r="A882">
        <v>45211</v>
      </c>
      <c r="B882" s="1" t="s">
        <v>1196</v>
      </c>
      <c r="C882" s="1" t="s">
        <v>24</v>
      </c>
      <c r="D882" s="1" t="s">
        <v>3394</v>
      </c>
      <c r="E882" s="1" t="s">
        <v>1197</v>
      </c>
      <c r="F882">
        <v>880</v>
      </c>
      <c r="I882" s="1" t="s">
        <v>0</v>
      </c>
      <c r="N882">
        <v>2023</v>
      </c>
      <c r="O882">
        <f>MONTH(VL[[#This Row],[Column1]])</f>
        <v>10</v>
      </c>
      <c r="P882" t="str">
        <f>IF(VL[[#This Row],[Account Name]]="Exchange Loss","Expense",VLOOKUP(VL[[#This Row],[Column3]],'Code'!B:D,2,FALSE))</f>
        <v>Expense</v>
      </c>
      <c r="Q882" t="str">
        <f>IF(AND(VL[[#This Row],[Column3]]="60040-00", VL[[#This Row],[Amount]]&gt;0),"Exchange Loss",VLOOKUP(VL[[#This Row],[Column3]],'Code'!B:D,3,FALSE))</f>
        <v>Travelling Fee</v>
      </c>
      <c r="R882" s="1">
        <f>VL[[#This Row],[Column6]]-VL[[#This Row],[Column7]]</f>
        <v>880</v>
      </c>
      <c r="S882" s="1">
        <f>VLOOKUP(VL[[#This Row],[Column3]],'Code'!B:E,4,FALSE)</f>
        <v>0</v>
      </c>
    </row>
    <row r="883" spans="1:19" x14ac:dyDescent="0.25">
      <c r="A883">
        <v>45211</v>
      </c>
      <c r="B883" s="1" t="s">
        <v>1198</v>
      </c>
      <c r="C883" s="1" t="s">
        <v>11</v>
      </c>
      <c r="D883" s="1" t="s">
        <v>3393</v>
      </c>
      <c r="E883" s="1" t="s">
        <v>1199</v>
      </c>
      <c r="F883">
        <v>5087</v>
      </c>
      <c r="I883" s="1" t="s">
        <v>0</v>
      </c>
      <c r="N883">
        <v>2023</v>
      </c>
      <c r="O883">
        <f>MONTH(VL[[#This Row],[Column1]])</f>
        <v>10</v>
      </c>
      <c r="P883" t="str">
        <f>IF(VL[[#This Row],[Account Name]]="Exchange Loss","Expense",VLOOKUP(VL[[#This Row],[Column3]],'Code'!B:D,2,FALSE))</f>
        <v>Expense</v>
      </c>
      <c r="Q883" t="str">
        <f>IF(AND(VL[[#This Row],[Column3]]="60040-00", VL[[#This Row],[Amount]]&gt;0),"Exchange Loss",VLOOKUP(VL[[#This Row],[Column3]],'Code'!B:D,3,FALSE))</f>
        <v>Travelling Fee</v>
      </c>
      <c r="R883" s="1">
        <f>VL[[#This Row],[Column6]]-VL[[#This Row],[Column7]]</f>
        <v>5087</v>
      </c>
      <c r="S883" s="1">
        <f>VLOOKUP(VL[[#This Row],[Column3]],'Code'!B:E,4,FALSE)</f>
        <v>0</v>
      </c>
    </row>
    <row r="884" spans="1:19" x14ac:dyDescent="0.25">
      <c r="A884">
        <v>45208</v>
      </c>
      <c r="B884" s="1" t="s">
        <v>1200</v>
      </c>
      <c r="C884" s="1" t="s">
        <v>5</v>
      </c>
      <c r="D884" s="1" t="s">
        <v>3385</v>
      </c>
      <c r="E884" s="1" t="s">
        <v>1201</v>
      </c>
      <c r="F884">
        <v>292.89999999999998</v>
      </c>
      <c r="I884" s="1" t="s">
        <v>0</v>
      </c>
      <c r="N884">
        <v>2023</v>
      </c>
      <c r="O884">
        <f>MONTH(VL[[#This Row],[Column1]])</f>
        <v>10</v>
      </c>
      <c r="P884" t="str">
        <f>IF(VL[[#This Row],[Account Name]]="Exchange Loss","Expense",VLOOKUP(VL[[#This Row],[Column3]],'Code'!B:D,2,FALSE))</f>
        <v>Expense</v>
      </c>
      <c r="Q884" t="str">
        <f>IF(AND(VL[[#This Row],[Column3]]="60040-00", VL[[#This Row],[Amount]]&gt;0),"Exchange Loss",VLOOKUP(VL[[#This Row],[Column3]],'Code'!B:D,3,FALSE))</f>
        <v>Bank Charge</v>
      </c>
      <c r="R884" s="1">
        <f>VL[[#This Row],[Column6]]-VL[[#This Row],[Column7]]</f>
        <v>292.89999999999998</v>
      </c>
      <c r="S884" s="1">
        <f>VLOOKUP(VL[[#This Row],[Column3]],'Code'!B:E,4,FALSE)</f>
        <v>0</v>
      </c>
    </row>
    <row r="885" spans="1:19" x14ac:dyDescent="0.25">
      <c r="A885">
        <v>45199</v>
      </c>
      <c r="B885" s="1" t="s">
        <v>1202</v>
      </c>
      <c r="C885" s="1" t="s">
        <v>53</v>
      </c>
      <c r="D885" s="1" t="s">
        <v>184</v>
      </c>
      <c r="E885" s="1" t="s">
        <v>1203</v>
      </c>
      <c r="G885">
        <v>18563.53</v>
      </c>
      <c r="I885" s="1" t="s">
        <v>0</v>
      </c>
      <c r="N885">
        <v>2023</v>
      </c>
      <c r="O885">
        <f>MONTH(VL[[#This Row],[Column1]])</f>
        <v>9</v>
      </c>
      <c r="P885" t="str">
        <f>IF(VL[[#This Row],[Account Name]]="Exchange Loss","Expense",VLOOKUP(VL[[#This Row],[Column3]],'Code'!B:D,2,FALSE))</f>
        <v>Expense</v>
      </c>
      <c r="Q885" t="str">
        <f>IF(AND(VL[[#This Row],[Column3]]="60040-00", VL[[#This Row],[Amount]]&gt;0),"Exchange Loss",VLOOKUP(VL[[#This Row],[Column3]],'Code'!B:D,3,FALSE))</f>
        <v>Tax Expense</v>
      </c>
      <c r="R885" s="1">
        <f>VL[[#This Row],[Column6]]-VL[[#This Row],[Column7]]</f>
        <v>-18563.53</v>
      </c>
      <c r="S885" s="1" t="str">
        <f>VLOOKUP(VL[[#This Row],[Column3]],'Code'!B:E,4,FALSE)</f>
        <v>Out</v>
      </c>
    </row>
    <row r="886" spans="1:19" x14ac:dyDescent="0.25">
      <c r="A886">
        <v>45199</v>
      </c>
      <c r="B886" s="1" t="s">
        <v>1202</v>
      </c>
      <c r="C886" s="1" t="s">
        <v>46</v>
      </c>
      <c r="D886" s="1" t="s">
        <v>148</v>
      </c>
      <c r="E886" s="1" t="s">
        <v>1203</v>
      </c>
      <c r="F886">
        <v>18563.53</v>
      </c>
      <c r="I886" s="1" t="s">
        <v>0</v>
      </c>
      <c r="N886">
        <v>2023</v>
      </c>
      <c r="O886">
        <f>MONTH(VL[[#This Row],[Column1]])</f>
        <v>9</v>
      </c>
      <c r="P886" t="str">
        <f>IF(VL[[#This Row],[Account Name]]="Exchange Loss","Expense",VLOOKUP(VL[[#This Row],[Column3]],'Code'!B:D,2,FALSE))</f>
        <v>Expense</v>
      </c>
      <c r="Q886" t="str">
        <f>IF(AND(VL[[#This Row],[Column3]]="60040-00", VL[[#This Row],[Amount]]&gt;0),"Exchange Loss",VLOOKUP(VL[[#This Row],[Column3]],'Code'!B:D,3,FALSE))</f>
        <v>Tax Expense</v>
      </c>
      <c r="R886" s="1">
        <f>VL[[#This Row],[Column6]]-VL[[#This Row],[Column7]]</f>
        <v>18563.53</v>
      </c>
      <c r="S886" s="1" t="str">
        <f>VLOOKUP(VL[[#This Row],[Column3]],'Code'!B:E,4,FALSE)</f>
        <v>Out</v>
      </c>
    </row>
    <row r="887" spans="1:19" x14ac:dyDescent="0.25">
      <c r="A887">
        <v>45218</v>
      </c>
      <c r="B887" s="1" t="s">
        <v>1204</v>
      </c>
      <c r="C887" s="1" t="s">
        <v>24</v>
      </c>
      <c r="D887" s="1" t="s">
        <v>3394</v>
      </c>
      <c r="E887" s="1" t="s">
        <v>1205</v>
      </c>
      <c r="F887">
        <v>982</v>
      </c>
      <c r="I887" s="1" t="s">
        <v>0</v>
      </c>
      <c r="N887">
        <v>2023</v>
      </c>
      <c r="O887">
        <f>MONTH(VL[[#This Row],[Column1]])</f>
        <v>10</v>
      </c>
      <c r="P887" t="str">
        <f>IF(VL[[#This Row],[Account Name]]="Exchange Loss","Expense",VLOOKUP(VL[[#This Row],[Column3]],'Code'!B:D,2,FALSE))</f>
        <v>Expense</v>
      </c>
      <c r="Q887" t="str">
        <f>IF(AND(VL[[#This Row],[Column3]]="60040-00", VL[[#This Row],[Amount]]&gt;0),"Exchange Loss",VLOOKUP(VL[[#This Row],[Column3]],'Code'!B:D,3,FALSE))</f>
        <v>Travelling Fee</v>
      </c>
      <c r="R887" s="1">
        <f>VL[[#This Row],[Column6]]-VL[[#This Row],[Column7]]</f>
        <v>982</v>
      </c>
      <c r="S887" s="1">
        <f>VLOOKUP(VL[[#This Row],[Column3]],'Code'!B:E,4,FALSE)</f>
        <v>0</v>
      </c>
    </row>
    <row r="888" spans="1:19" x14ac:dyDescent="0.25">
      <c r="A888">
        <v>45230</v>
      </c>
      <c r="B888" s="1" t="s">
        <v>1206</v>
      </c>
      <c r="C888" s="1" t="s">
        <v>36</v>
      </c>
      <c r="D888" s="1" t="s">
        <v>37</v>
      </c>
      <c r="E888" s="1" t="s">
        <v>1207</v>
      </c>
      <c r="F888">
        <v>730891.46</v>
      </c>
      <c r="I888" s="1" t="s">
        <v>0</v>
      </c>
      <c r="N888">
        <v>2023</v>
      </c>
      <c r="O888">
        <f>MONTH(VL[[#This Row],[Column1]])</f>
        <v>10</v>
      </c>
      <c r="P888" t="str">
        <f>IF(VL[[#This Row],[Account Name]]="Exchange Loss","Expense",VLOOKUP(VL[[#This Row],[Column3]],'Code'!B:D,2,FALSE))</f>
        <v>Expense</v>
      </c>
      <c r="Q888" t="str">
        <f>IF(AND(VL[[#This Row],[Column3]]="60040-00", VL[[#This Row],[Amount]]&gt;0),"Exchange Loss",VLOOKUP(VL[[#This Row],[Column3]],'Code'!B:D,3,FALSE))</f>
        <v>Tax Expense</v>
      </c>
      <c r="R888" s="1">
        <f>VL[[#This Row],[Column6]]-VL[[#This Row],[Column7]]</f>
        <v>730891.46</v>
      </c>
      <c r="S888" s="1" t="str">
        <f>VLOOKUP(VL[[#This Row],[Column3]],'Code'!B:E,4,FALSE)</f>
        <v>Out</v>
      </c>
    </row>
    <row r="889" spans="1:19" x14ac:dyDescent="0.25">
      <c r="A889">
        <v>45212</v>
      </c>
      <c r="B889" s="1" t="s">
        <v>1208</v>
      </c>
      <c r="C889" s="1" t="s">
        <v>20</v>
      </c>
      <c r="D889" s="1" t="s">
        <v>21</v>
      </c>
      <c r="E889" s="1" t="s">
        <v>936</v>
      </c>
      <c r="G889">
        <v>377607.7</v>
      </c>
      <c r="I889" s="1" t="s">
        <v>0</v>
      </c>
      <c r="N889">
        <v>2023</v>
      </c>
      <c r="O889">
        <f>MONTH(VL[[#This Row],[Column1]])</f>
        <v>10</v>
      </c>
      <c r="P889" t="str">
        <f>IF(VL[[#This Row],[Account Name]]="Exchange Loss","Expense",VLOOKUP(VL[[#This Row],[Column3]],'Code'!B:D,2,FALSE))</f>
        <v>Income</v>
      </c>
      <c r="Q889" t="str">
        <f>IF(AND(VL[[#This Row],[Column3]]="60040-00", VL[[#This Row],[Amount]]&gt;0),"Exchange Loss",VLOOKUP(VL[[#This Row],[Column3]],'Code'!B:D,3,FALSE))</f>
        <v>Interest Income</v>
      </c>
      <c r="R889" s="1">
        <f>VL[[#This Row],[Column6]]-VL[[#This Row],[Column7]]</f>
        <v>-377607.7</v>
      </c>
      <c r="S889" s="1" t="str">
        <f>VLOOKUP(VL[[#This Row],[Column3]],'Code'!B:E,4,FALSE)</f>
        <v>Out</v>
      </c>
    </row>
    <row r="890" spans="1:19" x14ac:dyDescent="0.25">
      <c r="A890">
        <v>45212</v>
      </c>
      <c r="B890" s="1" t="s">
        <v>1208</v>
      </c>
      <c r="C890" s="1" t="s">
        <v>20</v>
      </c>
      <c r="D890" s="1" t="s">
        <v>21</v>
      </c>
      <c r="E890" s="1" t="s">
        <v>3614</v>
      </c>
      <c r="G890">
        <v>5702457.7699999996</v>
      </c>
      <c r="I890" s="1" t="s">
        <v>0</v>
      </c>
      <c r="N890">
        <v>2023</v>
      </c>
      <c r="O890">
        <f>MONTH(VL[[#This Row],[Column1]])</f>
        <v>10</v>
      </c>
      <c r="P890" t="str">
        <f>IF(VL[[#This Row],[Account Name]]="Exchange Loss","Expense",VLOOKUP(VL[[#This Row],[Column3]],'Code'!B:D,2,FALSE))</f>
        <v>Income</v>
      </c>
      <c r="Q890" t="str">
        <f>IF(AND(VL[[#This Row],[Column3]]="60040-00", VL[[#This Row],[Amount]]&gt;0),"Exchange Loss",VLOOKUP(VL[[#This Row],[Column3]],'Code'!B:D,3,FALSE))</f>
        <v>Interest Income</v>
      </c>
      <c r="R890" s="1">
        <f>VL[[#This Row],[Column6]]-VL[[#This Row],[Column7]]</f>
        <v>-5702457.7699999996</v>
      </c>
      <c r="S890" s="1" t="str">
        <f>VLOOKUP(VL[[#This Row],[Column3]],'Code'!B:E,4,FALSE)</f>
        <v>Out</v>
      </c>
    </row>
    <row r="891" spans="1:19" x14ac:dyDescent="0.25">
      <c r="A891">
        <v>45216</v>
      </c>
      <c r="B891" s="1" t="s">
        <v>1209</v>
      </c>
      <c r="C891" s="1" t="s">
        <v>5</v>
      </c>
      <c r="D891" s="1" t="s">
        <v>3385</v>
      </c>
      <c r="E891" s="1" t="s">
        <v>3615</v>
      </c>
      <c r="F891">
        <v>103.01</v>
      </c>
      <c r="I891" s="1" t="s">
        <v>0</v>
      </c>
      <c r="N891">
        <v>2023</v>
      </c>
      <c r="O891">
        <f>MONTH(VL[[#This Row],[Column1]])</f>
        <v>10</v>
      </c>
      <c r="P891" t="str">
        <f>IF(VL[[#This Row],[Account Name]]="Exchange Loss","Expense",VLOOKUP(VL[[#This Row],[Column3]],'Code'!B:D,2,FALSE))</f>
        <v>Expense</v>
      </c>
      <c r="Q891" t="str">
        <f>IF(AND(VL[[#This Row],[Column3]]="60040-00", VL[[#This Row],[Amount]]&gt;0),"Exchange Loss",VLOOKUP(VL[[#This Row],[Column3]],'Code'!B:D,3,FALSE))</f>
        <v>Bank Charge</v>
      </c>
      <c r="R891" s="1">
        <f>VL[[#This Row],[Column6]]-VL[[#This Row],[Column7]]</f>
        <v>103.01</v>
      </c>
      <c r="S891" s="1">
        <f>VLOOKUP(VL[[#This Row],[Column3]],'Code'!B:E,4,FALSE)</f>
        <v>0</v>
      </c>
    </row>
    <row r="892" spans="1:19" x14ac:dyDescent="0.25">
      <c r="A892">
        <v>45216</v>
      </c>
      <c r="B892" s="1" t="s">
        <v>1209</v>
      </c>
      <c r="C892" s="1" t="s">
        <v>46</v>
      </c>
      <c r="D892" s="1" t="s">
        <v>148</v>
      </c>
      <c r="E892" s="1" t="s">
        <v>1210</v>
      </c>
      <c r="F892">
        <v>3437.69</v>
      </c>
      <c r="I892" s="1" t="s">
        <v>0</v>
      </c>
      <c r="N892">
        <v>2023</v>
      </c>
      <c r="O892">
        <f>MONTH(VL[[#This Row],[Column1]])</f>
        <v>10</v>
      </c>
      <c r="P892" t="str">
        <f>IF(VL[[#This Row],[Account Name]]="Exchange Loss","Expense",VLOOKUP(VL[[#This Row],[Column3]],'Code'!B:D,2,FALSE))</f>
        <v>Expense</v>
      </c>
      <c r="Q892" t="str">
        <f>IF(AND(VL[[#This Row],[Column3]]="60040-00", VL[[#This Row],[Amount]]&gt;0),"Exchange Loss",VLOOKUP(VL[[#This Row],[Column3]],'Code'!B:D,3,FALSE))</f>
        <v>Tax Expense</v>
      </c>
      <c r="R892" s="1">
        <f>VL[[#This Row],[Column6]]-VL[[#This Row],[Column7]]</f>
        <v>3437.69</v>
      </c>
      <c r="S892" s="1" t="str">
        <f>VLOOKUP(VL[[#This Row],[Column3]],'Code'!B:E,4,FALSE)</f>
        <v>Out</v>
      </c>
    </row>
    <row r="893" spans="1:19" x14ac:dyDescent="0.25">
      <c r="A893">
        <v>45224</v>
      </c>
      <c r="B893" s="1" t="s">
        <v>1211</v>
      </c>
      <c r="C893" s="1" t="s">
        <v>13</v>
      </c>
      <c r="D893" s="1" t="s">
        <v>14</v>
      </c>
      <c r="E893" s="1" t="s">
        <v>1212</v>
      </c>
      <c r="F893">
        <v>1463</v>
      </c>
      <c r="I893" s="1" t="s">
        <v>0</v>
      </c>
      <c r="N893">
        <v>2023</v>
      </c>
      <c r="O893">
        <f>MONTH(VL[[#This Row],[Column1]])</f>
        <v>10</v>
      </c>
      <c r="P893" t="str">
        <f>IF(VL[[#This Row],[Account Name]]="Exchange Loss","Expense",VLOOKUP(VL[[#This Row],[Column3]],'Code'!B:D,2,FALSE))</f>
        <v>Expense</v>
      </c>
      <c r="Q893" t="str">
        <f>IF(AND(VL[[#This Row],[Column3]]="60040-00", VL[[#This Row],[Amount]]&gt;0),"Exchange Loss",VLOOKUP(VL[[#This Row],[Column3]],'Code'!B:D,3,FALSE))</f>
        <v>Sundry Expense</v>
      </c>
      <c r="R893" s="1">
        <f>VL[[#This Row],[Column6]]-VL[[#This Row],[Column7]]</f>
        <v>1463</v>
      </c>
      <c r="S893" s="1">
        <f>VLOOKUP(VL[[#This Row],[Column3]],'Code'!B:E,4,FALSE)</f>
        <v>0</v>
      </c>
    </row>
    <row r="894" spans="1:19" x14ac:dyDescent="0.25">
      <c r="A894">
        <v>45226</v>
      </c>
      <c r="B894" s="1" t="s">
        <v>1213</v>
      </c>
      <c r="C894" s="1" t="s">
        <v>57</v>
      </c>
      <c r="D894" s="1" t="s">
        <v>58</v>
      </c>
      <c r="E894" s="1" t="s">
        <v>1214</v>
      </c>
      <c r="F894">
        <v>6000</v>
      </c>
      <c r="I894" s="1" t="s">
        <v>0</v>
      </c>
      <c r="N894">
        <v>2023</v>
      </c>
      <c r="O894">
        <f>MONTH(VL[[#This Row],[Column1]])</f>
        <v>10</v>
      </c>
      <c r="P894" t="str">
        <f>IF(VL[[#This Row],[Account Name]]="Exchange Loss","Expense",VLOOKUP(VL[[#This Row],[Column3]],'Code'!B:D,2,FALSE))</f>
        <v>Expense</v>
      </c>
      <c r="Q894" t="str">
        <f>IF(AND(VL[[#This Row],[Column3]]="60040-00", VL[[#This Row],[Amount]]&gt;0),"Exchange Loss",VLOOKUP(VL[[#This Row],[Column3]],'Code'!B:D,3,FALSE))</f>
        <v>Professional Fee</v>
      </c>
      <c r="R894" s="1">
        <f>VL[[#This Row],[Column6]]-VL[[#This Row],[Column7]]</f>
        <v>6000</v>
      </c>
      <c r="S894" s="1">
        <f>VLOOKUP(VL[[#This Row],[Column3]],'Code'!B:E,4,FALSE)</f>
        <v>0</v>
      </c>
    </row>
    <row r="895" spans="1:19" x14ac:dyDescent="0.25">
      <c r="A895">
        <v>45216</v>
      </c>
      <c r="B895" s="1" t="s">
        <v>1215</v>
      </c>
      <c r="C895" s="1" t="s">
        <v>5</v>
      </c>
      <c r="D895" s="1" t="s">
        <v>3385</v>
      </c>
      <c r="E895" s="1" t="s">
        <v>3616</v>
      </c>
      <c r="F895">
        <v>67.010000000000005</v>
      </c>
      <c r="I895" s="1" t="s">
        <v>0</v>
      </c>
      <c r="N895">
        <v>2023</v>
      </c>
      <c r="O895">
        <f>MONTH(VL[[#This Row],[Column1]])</f>
        <v>10</v>
      </c>
      <c r="P895" t="str">
        <f>IF(VL[[#This Row],[Account Name]]="Exchange Loss","Expense",VLOOKUP(VL[[#This Row],[Column3]],'Code'!B:D,2,FALSE))</f>
        <v>Expense</v>
      </c>
      <c r="Q895" t="str">
        <f>IF(AND(VL[[#This Row],[Column3]]="60040-00", VL[[#This Row],[Amount]]&gt;0),"Exchange Loss",VLOOKUP(VL[[#This Row],[Column3]],'Code'!B:D,3,FALSE))</f>
        <v>Bank Charge</v>
      </c>
      <c r="R895" s="1">
        <f>VL[[#This Row],[Column6]]-VL[[#This Row],[Column7]]</f>
        <v>67.010000000000005</v>
      </c>
      <c r="S895" s="1">
        <f>VLOOKUP(VL[[#This Row],[Column3]],'Code'!B:E,4,FALSE)</f>
        <v>0</v>
      </c>
    </row>
    <row r="896" spans="1:19" x14ac:dyDescent="0.25">
      <c r="A896">
        <v>45216</v>
      </c>
      <c r="B896" s="1" t="s">
        <v>1215</v>
      </c>
      <c r="C896" s="1" t="s">
        <v>4</v>
      </c>
      <c r="D896" s="1" t="s">
        <v>3381</v>
      </c>
      <c r="E896" s="1" t="s">
        <v>3617</v>
      </c>
      <c r="F896">
        <v>6033.66</v>
      </c>
      <c r="I896" s="1" t="s">
        <v>0</v>
      </c>
      <c r="N896">
        <v>2023</v>
      </c>
      <c r="O896">
        <f>MONTH(VL[[#This Row],[Column1]])</f>
        <v>10</v>
      </c>
      <c r="P896" t="str">
        <f>IF(VL[[#This Row],[Account Name]]="Exchange Loss","Expense",VLOOKUP(VL[[#This Row],[Column3]],'Code'!B:D,2,FALSE))</f>
        <v>Expense</v>
      </c>
      <c r="Q896" t="str">
        <f>IF(AND(VL[[#This Row],[Column3]]="60040-00", VL[[#This Row],[Amount]]&gt;0),"Exchange Loss",VLOOKUP(VL[[#This Row],[Column3]],'Code'!B:D,3,FALSE))</f>
        <v>Tax Expense</v>
      </c>
      <c r="R896" s="1">
        <f>VL[[#This Row],[Column6]]-VL[[#This Row],[Column7]]</f>
        <v>6033.66</v>
      </c>
      <c r="S896" s="1" t="str">
        <f>VLOOKUP(VL[[#This Row],[Column3]],'Code'!B:E,4,FALSE)</f>
        <v>Out</v>
      </c>
    </row>
    <row r="897" spans="1:19" x14ac:dyDescent="0.25">
      <c r="A897">
        <v>45217</v>
      </c>
      <c r="B897" s="1" t="s">
        <v>1216</v>
      </c>
      <c r="C897" s="1" t="s">
        <v>20</v>
      </c>
      <c r="D897" s="1" t="s">
        <v>21</v>
      </c>
      <c r="E897" s="1" t="s">
        <v>936</v>
      </c>
      <c r="G897">
        <v>126037.5</v>
      </c>
      <c r="I897" s="1" t="s">
        <v>0</v>
      </c>
      <c r="N897">
        <v>2023</v>
      </c>
      <c r="O897">
        <f>MONTH(VL[[#This Row],[Column1]])</f>
        <v>10</v>
      </c>
      <c r="P897" t="str">
        <f>IF(VL[[#This Row],[Account Name]]="Exchange Loss","Expense",VLOOKUP(VL[[#This Row],[Column3]],'Code'!B:D,2,FALSE))</f>
        <v>Income</v>
      </c>
      <c r="Q897" t="str">
        <f>IF(AND(VL[[#This Row],[Column3]]="60040-00", VL[[#This Row],[Amount]]&gt;0),"Exchange Loss",VLOOKUP(VL[[#This Row],[Column3]],'Code'!B:D,3,FALSE))</f>
        <v>Interest Income</v>
      </c>
      <c r="R897" s="1">
        <f>VL[[#This Row],[Column6]]-VL[[#This Row],[Column7]]</f>
        <v>-126037.5</v>
      </c>
      <c r="S897" s="1" t="str">
        <f>VLOOKUP(VL[[#This Row],[Column3]],'Code'!B:E,4,FALSE)</f>
        <v>Out</v>
      </c>
    </row>
    <row r="898" spans="1:19" x14ac:dyDescent="0.25">
      <c r="A898">
        <v>45217</v>
      </c>
      <c r="B898" s="1" t="s">
        <v>1216</v>
      </c>
      <c r="C898" s="1" t="s">
        <v>20</v>
      </c>
      <c r="D898" s="1" t="s">
        <v>21</v>
      </c>
      <c r="E898" s="1" t="s">
        <v>3618</v>
      </c>
      <c r="G898">
        <v>1020780.31</v>
      </c>
      <c r="I898" s="1" t="s">
        <v>0</v>
      </c>
      <c r="N898">
        <v>2023</v>
      </c>
      <c r="O898">
        <f>MONTH(VL[[#This Row],[Column1]])</f>
        <v>10</v>
      </c>
      <c r="P898" t="str">
        <f>IF(VL[[#This Row],[Account Name]]="Exchange Loss","Expense",VLOOKUP(VL[[#This Row],[Column3]],'Code'!B:D,2,FALSE))</f>
        <v>Income</v>
      </c>
      <c r="Q898" t="str">
        <f>IF(AND(VL[[#This Row],[Column3]]="60040-00", VL[[#This Row],[Amount]]&gt;0),"Exchange Loss",VLOOKUP(VL[[#This Row],[Column3]],'Code'!B:D,3,FALSE))</f>
        <v>Interest Income</v>
      </c>
      <c r="R898" s="1">
        <f>VL[[#This Row],[Column6]]-VL[[#This Row],[Column7]]</f>
        <v>-1020780.31</v>
      </c>
      <c r="S898" s="1" t="str">
        <f>VLOOKUP(VL[[#This Row],[Column3]],'Code'!B:E,4,FALSE)</f>
        <v>Out</v>
      </c>
    </row>
    <row r="899" spans="1:19" x14ac:dyDescent="0.25">
      <c r="A899">
        <v>45223</v>
      </c>
      <c r="B899" s="1" t="s">
        <v>1217</v>
      </c>
      <c r="C899" s="1" t="s">
        <v>5</v>
      </c>
      <c r="D899" s="1" t="s">
        <v>3385</v>
      </c>
      <c r="E899" s="1" t="s">
        <v>3619</v>
      </c>
      <c r="F899">
        <v>67.010000000000005</v>
      </c>
      <c r="I899" s="1" t="s">
        <v>0</v>
      </c>
      <c r="N899">
        <v>2023</v>
      </c>
      <c r="O899">
        <f>MONTH(VL[[#This Row],[Column1]])</f>
        <v>10</v>
      </c>
      <c r="P899" t="str">
        <f>IF(VL[[#This Row],[Account Name]]="Exchange Loss","Expense",VLOOKUP(VL[[#This Row],[Column3]],'Code'!B:D,2,FALSE))</f>
        <v>Expense</v>
      </c>
      <c r="Q899" t="str">
        <f>IF(AND(VL[[#This Row],[Column3]]="60040-00", VL[[#This Row],[Amount]]&gt;0),"Exchange Loss",VLOOKUP(VL[[#This Row],[Column3]],'Code'!B:D,3,FALSE))</f>
        <v>Bank Charge</v>
      </c>
      <c r="R899" s="1">
        <f>VL[[#This Row],[Column6]]-VL[[#This Row],[Column7]]</f>
        <v>67.010000000000005</v>
      </c>
      <c r="S899" s="1">
        <f>VLOOKUP(VL[[#This Row],[Column3]],'Code'!B:E,4,FALSE)</f>
        <v>0</v>
      </c>
    </row>
    <row r="900" spans="1:19" x14ac:dyDescent="0.25">
      <c r="A900">
        <v>45223</v>
      </c>
      <c r="B900" s="1" t="s">
        <v>1217</v>
      </c>
      <c r="C900" s="1" t="s">
        <v>4</v>
      </c>
      <c r="D900" s="1" t="s">
        <v>3381</v>
      </c>
      <c r="E900" s="1" t="s">
        <v>3620</v>
      </c>
      <c r="F900">
        <v>1673.84</v>
      </c>
      <c r="I900" s="1" t="s">
        <v>0</v>
      </c>
      <c r="N900">
        <v>2023</v>
      </c>
      <c r="O900">
        <f>MONTH(VL[[#This Row],[Column1]])</f>
        <v>10</v>
      </c>
      <c r="P900" t="str">
        <f>IF(VL[[#This Row],[Account Name]]="Exchange Loss","Expense",VLOOKUP(VL[[#This Row],[Column3]],'Code'!B:D,2,FALSE))</f>
        <v>Expense</v>
      </c>
      <c r="Q900" t="str">
        <f>IF(AND(VL[[#This Row],[Column3]]="60040-00", VL[[#This Row],[Amount]]&gt;0),"Exchange Loss",VLOOKUP(VL[[#This Row],[Column3]],'Code'!B:D,3,FALSE))</f>
        <v>Tax Expense</v>
      </c>
      <c r="R900" s="1">
        <f>VL[[#This Row],[Column6]]-VL[[#This Row],[Column7]]</f>
        <v>1673.84</v>
      </c>
      <c r="S900" s="1" t="str">
        <f>VLOOKUP(VL[[#This Row],[Column3]],'Code'!B:E,4,FALSE)</f>
        <v>Out</v>
      </c>
    </row>
    <row r="901" spans="1:19" x14ac:dyDescent="0.25">
      <c r="A901">
        <v>45224</v>
      </c>
      <c r="B901" s="1" t="s">
        <v>1218</v>
      </c>
      <c r="C901" s="1" t="s">
        <v>5</v>
      </c>
      <c r="D901" s="1" t="s">
        <v>3385</v>
      </c>
      <c r="E901" s="1" t="s">
        <v>3621</v>
      </c>
      <c r="F901">
        <v>103.01</v>
      </c>
      <c r="I901" s="1" t="s">
        <v>0</v>
      </c>
      <c r="N901">
        <v>2023</v>
      </c>
      <c r="O901">
        <f>MONTH(VL[[#This Row],[Column1]])</f>
        <v>10</v>
      </c>
      <c r="P901" t="str">
        <f>IF(VL[[#This Row],[Account Name]]="Exchange Loss","Expense",VLOOKUP(VL[[#This Row],[Column3]],'Code'!B:D,2,FALSE))</f>
        <v>Expense</v>
      </c>
      <c r="Q901" t="str">
        <f>IF(AND(VL[[#This Row],[Column3]]="60040-00", VL[[#This Row],[Amount]]&gt;0),"Exchange Loss",VLOOKUP(VL[[#This Row],[Column3]],'Code'!B:D,3,FALSE))</f>
        <v>Bank Charge</v>
      </c>
      <c r="R901" s="1">
        <f>VL[[#This Row],[Column6]]-VL[[#This Row],[Column7]]</f>
        <v>103.01</v>
      </c>
      <c r="S901" s="1">
        <f>VLOOKUP(VL[[#This Row],[Column3]],'Code'!B:E,4,FALSE)</f>
        <v>0</v>
      </c>
    </row>
    <row r="902" spans="1:19" x14ac:dyDescent="0.25">
      <c r="A902">
        <v>45224</v>
      </c>
      <c r="B902" s="1" t="s">
        <v>1218</v>
      </c>
      <c r="C902" s="1" t="s">
        <v>46</v>
      </c>
      <c r="D902" s="1" t="s">
        <v>148</v>
      </c>
      <c r="E902" s="1" t="s">
        <v>1219</v>
      </c>
      <c r="F902">
        <v>872.24</v>
      </c>
      <c r="I902" s="1" t="s">
        <v>0</v>
      </c>
      <c r="N902">
        <v>2023</v>
      </c>
      <c r="O902">
        <f>MONTH(VL[[#This Row],[Column1]])</f>
        <v>10</v>
      </c>
      <c r="P902" t="str">
        <f>IF(VL[[#This Row],[Account Name]]="Exchange Loss","Expense",VLOOKUP(VL[[#This Row],[Column3]],'Code'!B:D,2,FALSE))</f>
        <v>Expense</v>
      </c>
      <c r="Q902" t="str">
        <f>IF(AND(VL[[#This Row],[Column3]]="60040-00", VL[[#This Row],[Amount]]&gt;0),"Exchange Loss",VLOOKUP(VL[[#This Row],[Column3]],'Code'!B:D,3,FALSE))</f>
        <v>Tax Expense</v>
      </c>
      <c r="R902" s="1">
        <f>VL[[#This Row],[Column6]]-VL[[#This Row],[Column7]]</f>
        <v>872.24</v>
      </c>
      <c r="S902" s="1" t="str">
        <f>VLOOKUP(VL[[#This Row],[Column3]],'Code'!B:E,4,FALSE)</f>
        <v>Out</v>
      </c>
    </row>
    <row r="903" spans="1:19" x14ac:dyDescent="0.25">
      <c r="A903">
        <v>45224</v>
      </c>
      <c r="B903" s="1" t="s">
        <v>1218</v>
      </c>
      <c r="C903" s="1" t="s">
        <v>6</v>
      </c>
      <c r="D903" s="1" t="s">
        <v>3383</v>
      </c>
      <c r="E903" s="1" t="s">
        <v>3622</v>
      </c>
      <c r="F903">
        <v>54</v>
      </c>
      <c r="I903" s="1" t="s">
        <v>0</v>
      </c>
      <c r="N903">
        <v>2023</v>
      </c>
      <c r="O903">
        <f>MONTH(VL[[#This Row],[Column1]])</f>
        <v>10</v>
      </c>
      <c r="P903" t="str">
        <f>IF(VL[[#This Row],[Account Name]]="Exchange Loss","Expense",VLOOKUP(VL[[#This Row],[Column3]],'Code'!B:D,2,FALSE))</f>
        <v>Expense</v>
      </c>
      <c r="Q903" t="str">
        <f>IF(AND(VL[[#This Row],[Column3]]="60040-00", VL[[#This Row],[Amount]]&gt;0),"Exchange Loss",VLOOKUP(VL[[#This Row],[Column3]],'Code'!B:D,3,FALSE))</f>
        <v>Exchange Loss</v>
      </c>
      <c r="R903" s="1">
        <f>VL[[#This Row],[Column6]]-VL[[#This Row],[Column7]]</f>
        <v>54</v>
      </c>
      <c r="S903" s="1" t="str">
        <f>VLOOKUP(VL[[#This Row],[Column3]],'Code'!B:E,4,FALSE)</f>
        <v>Out</v>
      </c>
    </row>
    <row r="904" spans="1:19" x14ac:dyDescent="0.25">
      <c r="A904">
        <v>45225</v>
      </c>
      <c r="B904" s="1" t="s">
        <v>1220</v>
      </c>
      <c r="C904" s="1" t="s">
        <v>5</v>
      </c>
      <c r="D904" s="1" t="s">
        <v>3385</v>
      </c>
      <c r="E904" s="1" t="s">
        <v>3623</v>
      </c>
      <c r="F904">
        <v>103.01</v>
      </c>
      <c r="I904" s="1" t="s">
        <v>0</v>
      </c>
      <c r="N904">
        <v>2023</v>
      </c>
      <c r="O904">
        <f>MONTH(VL[[#This Row],[Column1]])</f>
        <v>10</v>
      </c>
      <c r="P904" t="str">
        <f>IF(VL[[#This Row],[Account Name]]="Exchange Loss","Expense",VLOOKUP(VL[[#This Row],[Column3]],'Code'!B:D,2,FALSE))</f>
        <v>Expense</v>
      </c>
      <c r="Q904" t="str">
        <f>IF(AND(VL[[#This Row],[Column3]]="60040-00", VL[[#This Row],[Amount]]&gt;0),"Exchange Loss",VLOOKUP(VL[[#This Row],[Column3]],'Code'!B:D,3,FALSE))</f>
        <v>Bank Charge</v>
      </c>
      <c r="R904" s="1">
        <f>VL[[#This Row],[Column6]]-VL[[#This Row],[Column7]]</f>
        <v>103.01</v>
      </c>
      <c r="S904" s="1">
        <f>VLOOKUP(VL[[#This Row],[Column3]],'Code'!B:E,4,FALSE)</f>
        <v>0</v>
      </c>
    </row>
    <row r="905" spans="1:19" x14ac:dyDescent="0.25">
      <c r="A905">
        <v>45225</v>
      </c>
      <c r="B905" s="1" t="s">
        <v>1220</v>
      </c>
      <c r="C905" s="1" t="s">
        <v>46</v>
      </c>
      <c r="D905" s="1" t="s">
        <v>148</v>
      </c>
      <c r="E905" s="1" t="s">
        <v>1221</v>
      </c>
      <c r="F905">
        <v>2015</v>
      </c>
      <c r="I905" s="1" t="s">
        <v>0</v>
      </c>
      <c r="N905">
        <v>2023</v>
      </c>
      <c r="O905">
        <f>MONTH(VL[[#This Row],[Column1]])</f>
        <v>10</v>
      </c>
      <c r="P905" t="str">
        <f>IF(VL[[#This Row],[Account Name]]="Exchange Loss","Expense",VLOOKUP(VL[[#This Row],[Column3]],'Code'!B:D,2,FALSE))</f>
        <v>Expense</v>
      </c>
      <c r="Q905" t="str">
        <f>IF(AND(VL[[#This Row],[Column3]]="60040-00", VL[[#This Row],[Amount]]&gt;0),"Exchange Loss",VLOOKUP(VL[[#This Row],[Column3]],'Code'!B:D,3,FALSE))</f>
        <v>Tax Expense</v>
      </c>
      <c r="R905" s="1">
        <f>VL[[#This Row],[Column6]]-VL[[#This Row],[Column7]]</f>
        <v>2015</v>
      </c>
      <c r="S905" s="1" t="str">
        <f>VLOOKUP(VL[[#This Row],[Column3]],'Code'!B:E,4,FALSE)</f>
        <v>Out</v>
      </c>
    </row>
    <row r="906" spans="1:19" x14ac:dyDescent="0.25">
      <c r="A906">
        <v>45225</v>
      </c>
      <c r="B906" s="1" t="s">
        <v>1222</v>
      </c>
      <c r="C906" s="1" t="s">
        <v>5</v>
      </c>
      <c r="D906" s="1" t="s">
        <v>3385</v>
      </c>
      <c r="E906" s="1" t="s">
        <v>3624</v>
      </c>
      <c r="F906">
        <v>103.01</v>
      </c>
      <c r="I906" s="1" t="s">
        <v>0</v>
      </c>
      <c r="N906">
        <v>2023</v>
      </c>
      <c r="O906">
        <f>MONTH(VL[[#This Row],[Column1]])</f>
        <v>10</v>
      </c>
      <c r="P906" t="str">
        <f>IF(VL[[#This Row],[Account Name]]="Exchange Loss","Expense",VLOOKUP(VL[[#This Row],[Column3]],'Code'!B:D,2,FALSE))</f>
        <v>Expense</v>
      </c>
      <c r="Q906" t="str">
        <f>IF(AND(VL[[#This Row],[Column3]]="60040-00", VL[[#This Row],[Amount]]&gt;0),"Exchange Loss",VLOOKUP(VL[[#This Row],[Column3]],'Code'!B:D,3,FALSE))</f>
        <v>Bank Charge</v>
      </c>
      <c r="R906" s="1">
        <f>VL[[#This Row],[Column6]]-VL[[#This Row],[Column7]]</f>
        <v>103.01</v>
      </c>
      <c r="S906" s="1">
        <f>VLOOKUP(VL[[#This Row],[Column3]],'Code'!B:E,4,FALSE)</f>
        <v>0</v>
      </c>
    </row>
    <row r="907" spans="1:19" x14ac:dyDescent="0.25">
      <c r="A907">
        <v>45225</v>
      </c>
      <c r="B907" s="1" t="s">
        <v>1222</v>
      </c>
      <c r="C907" s="1" t="s">
        <v>46</v>
      </c>
      <c r="D907" s="1" t="s">
        <v>148</v>
      </c>
      <c r="E907" s="1" t="s">
        <v>1223</v>
      </c>
      <c r="F907">
        <v>12884.2</v>
      </c>
      <c r="I907" s="1" t="s">
        <v>0</v>
      </c>
      <c r="N907">
        <v>2023</v>
      </c>
      <c r="O907">
        <f>MONTH(VL[[#This Row],[Column1]])</f>
        <v>10</v>
      </c>
      <c r="P907" t="str">
        <f>IF(VL[[#This Row],[Account Name]]="Exchange Loss","Expense",VLOOKUP(VL[[#This Row],[Column3]],'Code'!B:D,2,FALSE))</f>
        <v>Expense</v>
      </c>
      <c r="Q907" t="str">
        <f>IF(AND(VL[[#This Row],[Column3]]="60040-00", VL[[#This Row],[Amount]]&gt;0),"Exchange Loss",VLOOKUP(VL[[#This Row],[Column3]],'Code'!B:D,3,FALSE))</f>
        <v>Tax Expense</v>
      </c>
      <c r="R907" s="1">
        <f>VL[[#This Row],[Column6]]-VL[[#This Row],[Column7]]</f>
        <v>12884.2</v>
      </c>
      <c r="S907" s="1" t="str">
        <f>VLOOKUP(VL[[#This Row],[Column3]],'Code'!B:E,4,FALSE)</f>
        <v>Out</v>
      </c>
    </row>
    <row r="908" spans="1:19" x14ac:dyDescent="0.25">
      <c r="A908">
        <v>45226</v>
      </c>
      <c r="B908" s="1" t="s">
        <v>1224</v>
      </c>
      <c r="C908" s="1" t="s">
        <v>5</v>
      </c>
      <c r="D908" s="1" t="s">
        <v>3385</v>
      </c>
      <c r="E908" s="1" t="s">
        <v>3625</v>
      </c>
      <c r="F908">
        <v>50.54</v>
      </c>
      <c r="I908" s="1" t="s">
        <v>0</v>
      </c>
      <c r="N908">
        <v>2023</v>
      </c>
      <c r="O908">
        <f>MONTH(VL[[#This Row],[Column1]])</f>
        <v>10</v>
      </c>
      <c r="P908" t="str">
        <f>IF(VL[[#This Row],[Account Name]]="Exchange Loss","Expense",VLOOKUP(VL[[#This Row],[Column3]],'Code'!B:D,2,FALSE))</f>
        <v>Expense</v>
      </c>
      <c r="Q908" t="str">
        <f>IF(AND(VL[[#This Row],[Column3]]="60040-00", VL[[#This Row],[Amount]]&gt;0),"Exchange Loss",VLOOKUP(VL[[#This Row],[Column3]],'Code'!B:D,3,FALSE))</f>
        <v>Bank Charge</v>
      </c>
      <c r="R908" s="1">
        <f>VL[[#This Row],[Column6]]-VL[[#This Row],[Column7]]</f>
        <v>50.54</v>
      </c>
      <c r="S908" s="1">
        <f>VLOOKUP(VL[[#This Row],[Column3]],'Code'!B:E,4,FALSE)</f>
        <v>0</v>
      </c>
    </row>
    <row r="909" spans="1:19" x14ac:dyDescent="0.25">
      <c r="A909">
        <v>45226</v>
      </c>
      <c r="B909" s="1" t="s">
        <v>1224</v>
      </c>
      <c r="C909" s="1" t="s">
        <v>46</v>
      </c>
      <c r="D909" s="1" t="s">
        <v>148</v>
      </c>
      <c r="E909" s="1" t="s">
        <v>1225</v>
      </c>
      <c r="F909">
        <v>15197.59</v>
      </c>
      <c r="I909" s="1" t="s">
        <v>0</v>
      </c>
      <c r="N909">
        <v>2023</v>
      </c>
      <c r="O909">
        <f>MONTH(VL[[#This Row],[Column1]])</f>
        <v>10</v>
      </c>
      <c r="P909" t="str">
        <f>IF(VL[[#This Row],[Account Name]]="Exchange Loss","Expense",VLOOKUP(VL[[#This Row],[Column3]],'Code'!B:D,2,FALSE))</f>
        <v>Expense</v>
      </c>
      <c r="Q909" t="str">
        <f>IF(AND(VL[[#This Row],[Column3]]="60040-00", VL[[#This Row],[Amount]]&gt;0),"Exchange Loss",VLOOKUP(VL[[#This Row],[Column3]],'Code'!B:D,3,FALSE))</f>
        <v>Tax Expense</v>
      </c>
      <c r="R909" s="1">
        <f>VL[[#This Row],[Column6]]-VL[[#This Row],[Column7]]</f>
        <v>15197.59</v>
      </c>
      <c r="S909" s="1" t="str">
        <f>VLOOKUP(VL[[#This Row],[Column3]],'Code'!B:E,4,FALSE)</f>
        <v>Out</v>
      </c>
    </row>
    <row r="910" spans="1:19" x14ac:dyDescent="0.25">
      <c r="A910">
        <v>45226</v>
      </c>
      <c r="B910" s="1" t="s">
        <v>1224</v>
      </c>
      <c r="C910" s="1" t="s">
        <v>6</v>
      </c>
      <c r="D910" s="1" t="s">
        <v>3383</v>
      </c>
      <c r="E910" s="1" t="s">
        <v>3626</v>
      </c>
      <c r="F910">
        <v>0.01</v>
      </c>
      <c r="I910" s="1" t="s">
        <v>0</v>
      </c>
      <c r="N910">
        <v>2023</v>
      </c>
      <c r="O910">
        <f>MONTH(VL[[#This Row],[Column1]])</f>
        <v>10</v>
      </c>
      <c r="P910" t="str">
        <f>IF(VL[[#This Row],[Account Name]]="Exchange Loss","Expense",VLOOKUP(VL[[#This Row],[Column3]],'Code'!B:D,2,FALSE))</f>
        <v>Expense</v>
      </c>
      <c r="Q910" t="str">
        <f>IF(AND(VL[[#This Row],[Column3]]="60040-00", VL[[#This Row],[Amount]]&gt;0),"Exchange Loss",VLOOKUP(VL[[#This Row],[Column3]],'Code'!B:D,3,FALSE))</f>
        <v>Exchange Loss</v>
      </c>
      <c r="R910" s="1">
        <f>VL[[#This Row],[Column6]]-VL[[#This Row],[Column7]]</f>
        <v>0.01</v>
      </c>
      <c r="S910" s="1" t="str">
        <f>VLOOKUP(VL[[#This Row],[Column3]],'Code'!B:E,4,FALSE)</f>
        <v>Out</v>
      </c>
    </row>
    <row r="911" spans="1:19" x14ac:dyDescent="0.25">
      <c r="A911">
        <v>45226</v>
      </c>
      <c r="B911" s="1" t="s">
        <v>1226</v>
      </c>
      <c r="C911" s="1" t="s">
        <v>5</v>
      </c>
      <c r="D911" s="1" t="s">
        <v>3385</v>
      </c>
      <c r="E911" s="1" t="s">
        <v>3627</v>
      </c>
      <c r="F911">
        <v>67.010000000000005</v>
      </c>
      <c r="I911" s="1" t="s">
        <v>0</v>
      </c>
      <c r="N911">
        <v>2023</v>
      </c>
      <c r="O911">
        <f>MONTH(VL[[#This Row],[Column1]])</f>
        <v>10</v>
      </c>
      <c r="P911" t="str">
        <f>IF(VL[[#This Row],[Account Name]]="Exchange Loss","Expense",VLOOKUP(VL[[#This Row],[Column3]],'Code'!B:D,2,FALSE))</f>
        <v>Expense</v>
      </c>
      <c r="Q911" t="str">
        <f>IF(AND(VL[[#This Row],[Column3]]="60040-00", VL[[#This Row],[Amount]]&gt;0),"Exchange Loss",VLOOKUP(VL[[#This Row],[Column3]],'Code'!B:D,3,FALSE))</f>
        <v>Bank Charge</v>
      </c>
      <c r="R911" s="1">
        <f>VL[[#This Row],[Column6]]-VL[[#This Row],[Column7]]</f>
        <v>67.010000000000005</v>
      </c>
      <c r="S911" s="1">
        <f>VLOOKUP(VL[[#This Row],[Column3]],'Code'!B:E,4,FALSE)</f>
        <v>0</v>
      </c>
    </row>
    <row r="912" spans="1:19" x14ac:dyDescent="0.25">
      <c r="A912">
        <v>45226</v>
      </c>
      <c r="B912" s="1" t="s">
        <v>1226</v>
      </c>
      <c r="C912" s="1" t="s">
        <v>46</v>
      </c>
      <c r="D912" s="1" t="s">
        <v>148</v>
      </c>
      <c r="E912" s="1" t="s">
        <v>1227</v>
      </c>
      <c r="F912">
        <v>10804.01</v>
      </c>
      <c r="I912" s="1" t="s">
        <v>0</v>
      </c>
      <c r="N912">
        <v>2023</v>
      </c>
      <c r="O912">
        <f>MONTH(VL[[#This Row],[Column1]])</f>
        <v>10</v>
      </c>
      <c r="P912" t="str">
        <f>IF(VL[[#This Row],[Account Name]]="Exchange Loss","Expense",VLOOKUP(VL[[#This Row],[Column3]],'Code'!B:D,2,FALSE))</f>
        <v>Expense</v>
      </c>
      <c r="Q912" t="str">
        <f>IF(AND(VL[[#This Row],[Column3]]="60040-00", VL[[#This Row],[Amount]]&gt;0),"Exchange Loss",VLOOKUP(VL[[#This Row],[Column3]],'Code'!B:D,3,FALSE))</f>
        <v>Tax Expense</v>
      </c>
      <c r="R912" s="1">
        <f>VL[[#This Row],[Column6]]-VL[[#This Row],[Column7]]</f>
        <v>10804.01</v>
      </c>
      <c r="S912" s="1" t="str">
        <f>VLOOKUP(VL[[#This Row],[Column3]],'Code'!B:E,4,FALSE)</f>
        <v>Out</v>
      </c>
    </row>
    <row r="913" spans="1:19" x14ac:dyDescent="0.25">
      <c r="A913">
        <v>45231</v>
      </c>
      <c r="B913" s="1" t="s">
        <v>1228</v>
      </c>
      <c r="C913" s="1" t="s">
        <v>48</v>
      </c>
      <c r="D913" s="1" t="s">
        <v>49</v>
      </c>
      <c r="E913" s="1" t="s">
        <v>1229</v>
      </c>
      <c r="F913">
        <v>11150</v>
      </c>
      <c r="I913" s="1" t="s">
        <v>0</v>
      </c>
      <c r="N913">
        <v>2023</v>
      </c>
      <c r="O913">
        <f>MONTH(VL[[#This Row],[Column1]])</f>
        <v>11</v>
      </c>
      <c r="P913" t="str">
        <f>IF(VL[[#This Row],[Account Name]]="Exchange Loss","Expense",VLOOKUP(VL[[#This Row],[Column3]],'Code'!B:D,2,FALSE))</f>
        <v>Expense</v>
      </c>
      <c r="Q913" t="str">
        <f>IF(AND(VL[[#This Row],[Column3]]="60040-00", VL[[#This Row],[Amount]]&gt;0),"Exchange Loss",VLOOKUP(VL[[#This Row],[Column3]],'Code'!B:D,3,FALSE))</f>
        <v>Management Fee</v>
      </c>
      <c r="R913" s="1">
        <f>VL[[#This Row],[Column6]]-VL[[#This Row],[Column7]]</f>
        <v>11150</v>
      </c>
      <c r="S913" s="1">
        <f>VLOOKUP(VL[[#This Row],[Column3]],'Code'!B:E,4,FALSE)</f>
        <v>0</v>
      </c>
    </row>
    <row r="914" spans="1:19" x14ac:dyDescent="0.25">
      <c r="A914">
        <v>45231</v>
      </c>
      <c r="B914" s="1" t="s">
        <v>1230</v>
      </c>
      <c r="C914" s="1" t="s">
        <v>2</v>
      </c>
      <c r="D914" s="1" t="s">
        <v>3</v>
      </c>
      <c r="E914" s="1" t="s">
        <v>1231</v>
      </c>
      <c r="F914">
        <v>29000</v>
      </c>
      <c r="I914" s="1" t="s">
        <v>0</v>
      </c>
      <c r="N914">
        <v>2023</v>
      </c>
      <c r="O914">
        <f>MONTH(VL[[#This Row],[Column1]])</f>
        <v>11</v>
      </c>
      <c r="P914" t="str">
        <f>IF(VL[[#This Row],[Account Name]]="Exchange Loss","Expense",VLOOKUP(VL[[#This Row],[Column3]],'Code'!B:D,2,FALSE))</f>
        <v>Expense</v>
      </c>
      <c r="Q914" t="str">
        <f>IF(AND(VL[[#This Row],[Column3]]="60040-00", VL[[#This Row],[Amount]]&gt;0),"Exchange Loss",VLOOKUP(VL[[#This Row],[Column3]],'Code'!B:D,3,FALSE))</f>
        <v>Management Fee</v>
      </c>
      <c r="R914" s="1">
        <f>VL[[#This Row],[Column6]]-VL[[#This Row],[Column7]]</f>
        <v>29000</v>
      </c>
      <c r="S914" s="1">
        <f>VLOOKUP(VL[[#This Row],[Column3]],'Code'!B:E,4,FALSE)</f>
        <v>0</v>
      </c>
    </row>
    <row r="915" spans="1:19" x14ac:dyDescent="0.25">
      <c r="A915">
        <v>45230</v>
      </c>
      <c r="B915" s="1" t="s">
        <v>1232</v>
      </c>
      <c r="C915" s="1" t="s">
        <v>12</v>
      </c>
      <c r="D915" s="1" t="s">
        <v>3386</v>
      </c>
      <c r="E915" s="1" t="s">
        <v>1233</v>
      </c>
      <c r="F915">
        <v>47700</v>
      </c>
      <c r="I915" s="1" t="s">
        <v>0</v>
      </c>
      <c r="N915">
        <v>2023</v>
      </c>
      <c r="O915">
        <f>MONTH(VL[[#This Row],[Column1]])</f>
        <v>10</v>
      </c>
      <c r="P915" t="str">
        <f>IF(VL[[#This Row],[Account Name]]="Exchange Loss","Expense",VLOOKUP(VL[[#This Row],[Column3]],'Code'!B:D,2,FALSE))</f>
        <v>Expense</v>
      </c>
      <c r="Q915" t="str">
        <f>IF(AND(VL[[#This Row],[Column3]]="60040-00", VL[[#This Row],[Amount]]&gt;0),"Exchange Loss",VLOOKUP(VL[[#This Row],[Column3]],'Code'!B:D,3,FALSE))</f>
        <v>Consultant Fee</v>
      </c>
      <c r="R915" s="1">
        <f>VL[[#This Row],[Column6]]-VL[[#This Row],[Column7]]</f>
        <v>47700</v>
      </c>
      <c r="S915" s="1">
        <f>VLOOKUP(VL[[#This Row],[Column3]],'Code'!B:E,4,FALSE)</f>
        <v>0</v>
      </c>
    </row>
    <row r="916" spans="1:19" x14ac:dyDescent="0.25">
      <c r="A916">
        <v>45230</v>
      </c>
      <c r="B916" s="1" t="s">
        <v>1234</v>
      </c>
      <c r="C916" s="1" t="s">
        <v>12</v>
      </c>
      <c r="D916" s="1" t="s">
        <v>3386</v>
      </c>
      <c r="E916" s="1" t="s">
        <v>1235</v>
      </c>
      <c r="F916">
        <v>26400</v>
      </c>
      <c r="I916" s="1" t="s">
        <v>0</v>
      </c>
      <c r="N916">
        <v>2023</v>
      </c>
      <c r="O916">
        <f>MONTH(VL[[#This Row],[Column1]])</f>
        <v>10</v>
      </c>
      <c r="P916" t="str">
        <f>IF(VL[[#This Row],[Account Name]]="Exchange Loss","Expense",VLOOKUP(VL[[#This Row],[Column3]],'Code'!B:D,2,FALSE))</f>
        <v>Expense</v>
      </c>
      <c r="Q916" t="str">
        <f>IF(AND(VL[[#This Row],[Column3]]="60040-00", VL[[#This Row],[Amount]]&gt;0),"Exchange Loss",VLOOKUP(VL[[#This Row],[Column3]],'Code'!B:D,3,FALSE))</f>
        <v>Consultant Fee</v>
      </c>
      <c r="R916" s="1">
        <f>VL[[#This Row],[Column6]]-VL[[#This Row],[Column7]]</f>
        <v>26400</v>
      </c>
      <c r="S916" s="1">
        <f>VLOOKUP(VL[[#This Row],[Column3]],'Code'!B:E,4,FALSE)</f>
        <v>0</v>
      </c>
    </row>
    <row r="917" spans="1:19" x14ac:dyDescent="0.25">
      <c r="A917">
        <v>45231</v>
      </c>
      <c r="B917" s="1" t="s">
        <v>1236</v>
      </c>
      <c r="C917" s="1" t="s">
        <v>45</v>
      </c>
      <c r="D917" s="1" t="s">
        <v>128</v>
      </c>
      <c r="E917" s="1" t="s">
        <v>1237</v>
      </c>
      <c r="F917">
        <v>888000</v>
      </c>
      <c r="I917" s="1" t="s">
        <v>0</v>
      </c>
      <c r="N917">
        <v>2023</v>
      </c>
      <c r="O917">
        <f>MONTH(VL[[#This Row],[Column1]])</f>
        <v>11</v>
      </c>
      <c r="P917" t="str">
        <f>IF(VL[[#This Row],[Account Name]]="Exchange Loss","Expense",VLOOKUP(VL[[#This Row],[Column3]],'Code'!B:D,2,FALSE))</f>
        <v>Expense</v>
      </c>
      <c r="Q917" t="str">
        <f>IF(AND(VL[[#This Row],[Column3]]="60040-00", VL[[#This Row],[Amount]]&gt;0),"Exchange Loss",VLOOKUP(VL[[#This Row],[Column3]],'Code'!B:D,3,FALSE))</f>
        <v>Sub-contract Fee</v>
      </c>
      <c r="R917" s="1">
        <f>VL[[#This Row],[Column6]]-VL[[#This Row],[Column7]]</f>
        <v>888000</v>
      </c>
      <c r="S917" s="1">
        <f>VLOOKUP(VL[[#This Row],[Column3]],'Code'!B:E,4,FALSE)</f>
        <v>0</v>
      </c>
    </row>
    <row r="918" spans="1:19" x14ac:dyDescent="0.25">
      <c r="A918">
        <v>45230</v>
      </c>
      <c r="B918" s="1" t="s">
        <v>1238</v>
      </c>
      <c r="C918" s="1" t="s">
        <v>7</v>
      </c>
      <c r="D918" s="1" t="s">
        <v>8</v>
      </c>
      <c r="E918" s="1" t="s">
        <v>1239</v>
      </c>
      <c r="F918">
        <v>4500</v>
      </c>
      <c r="I918" s="1" t="s">
        <v>0</v>
      </c>
      <c r="N918">
        <v>2023</v>
      </c>
      <c r="O918">
        <f>MONTH(VL[[#This Row],[Column1]])</f>
        <v>10</v>
      </c>
      <c r="P918" t="str">
        <f>IF(VL[[#This Row],[Account Name]]="Exchange Loss","Expense",VLOOKUP(VL[[#This Row],[Column3]],'Code'!B:D,2,FALSE))</f>
        <v>Expense</v>
      </c>
      <c r="Q918" t="str">
        <f>IF(AND(VL[[#This Row],[Column3]]="60040-00", VL[[#This Row],[Amount]]&gt;0),"Exchange Loss",VLOOKUP(VL[[#This Row],[Column3]],'Code'!B:D,3,FALSE))</f>
        <v>Salary &amp; MPF</v>
      </c>
      <c r="R918" s="1">
        <f>VL[[#This Row],[Column6]]-VL[[#This Row],[Column7]]</f>
        <v>4500</v>
      </c>
      <c r="S918" s="1">
        <f>VLOOKUP(VL[[#This Row],[Column3]],'Code'!B:E,4,FALSE)</f>
        <v>0</v>
      </c>
    </row>
    <row r="919" spans="1:19" x14ac:dyDescent="0.25">
      <c r="A919">
        <v>45230</v>
      </c>
      <c r="B919" s="1" t="s">
        <v>1238</v>
      </c>
      <c r="C919" s="1" t="s">
        <v>15</v>
      </c>
      <c r="D919" s="1" t="s">
        <v>16</v>
      </c>
      <c r="E919" s="1" t="s">
        <v>1240</v>
      </c>
      <c r="F919">
        <v>320891.61</v>
      </c>
      <c r="I919" s="1" t="s">
        <v>0</v>
      </c>
      <c r="N919">
        <v>2023</v>
      </c>
      <c r="O919">
        <f>MONTH(VL[[#This Row],[Column1]])</f>
        <v>10</v>
      </c>
      <c r="P919" t="str">
        <f>IF(VL[[#This Row],[Account Name]]="Exchange Loss","Expense",VLOOKUP(VL[[#This Row],[Column3]],'Code'!B:D,2,FALSE))</f>
        <v>Expense</v>
      </c>
      <c r="Q919" t="str">
        <f>IF(AND(VL[[#This Row],[Column3]]="60040-00", VL[[#This Row],[Amount]]&gt;0),"Exchange Loss",VLOOKUP(VL[[#This Row],[Column3]],'Code'!B:D,3,FALSE))</f>
        <v>Salary &amp; MPF</v>
      </c>
      <c r="R919" s="1">
        <f>VL[[#This Row],[Column6]]-VL[[#This Row],[Column7]]</f>
        <v>320891.61</v>
      </c>
      <c r="S919" s="1">
        <f>VLOOKUP(VL[[#This Row],[Column3]],'Code'!B:E,4,FALSE)</f>
        <v>0</v>
      </c>
    </row>
    <row r="920" spans="1:19" x14ac:dyDescent="0.25">
      <c r="A920">
        <v>45230</v>
      </c>
      <c r="B920" s="1" t="s">
        <v>1241</v>
      </c>
      <c r="C920" s="1" t="s">
        <v>45</v>
      </c>
      <c r="D920" s="1" t="s">
        <v>128</v>
      </c>
      <c r="E920" s="1" t="s">
        <v>1242</v>
      </c>
      <c r="F920">
        <v>70468.98</v>
      </c>
      <c r="I920" s="1" t="s">
        <v>0</v>
      </c>
      <c r="N920">
        <v>2023</v>
      </c>
      <c r="O920">
        <f>MONTH(VL[[#This Row],[Column1]])</f>
        <v>10</v>
      </c>
      <c r="P920" t="str">
        <f>IF(VL[[#This Row],[Account Name]]="Exchange Loss","Expense",VLOOKUP(VL[[#This Row],[Column3]],'Code'!B:D,2,FALSE))</f>
        <v>Expense</v>
      </c>
      <c r="Q920" t="str">
        <f>IF(AND(VL[[#This Row],[Column3]]="60040-00", VL[[#This Row],[Amount]]&gt;0),"Exchange Loss",VLOOKUP(VL[[#This Row],[Column3]],'Code'!B:D,3,FALSE))</f>
        <v>Sub-contract Fee</v>
      </c>
      <c r="R920" s="1">
        <f>VL[[#This Row],[Column6]]-VL[[#This Row],[Column7]]</f>
        <v>70468.98</v>
      </c>
      <c r="S920" s="1">
        <f>VLOOKUP(VL[[#This Row],[Column3]],'Code'!B:E,4,FALSE)</f>
        <v>0</v>
      </c>
    </row>
    <row r="921" spans="1:19" x14ac:dyDescent="0.25">
      <c r="A921">
        <v>45230</v>
      </c>
      <c r="B921" s="1" t="s">
        <v>1243</v>
      </c>
      <c r="C921" s="1" t="s">
        <v>17</v>
      </c>
      <c r="D921" s="1" t="s">
        <v>3382</v>
      </c>
      <c r="E921" s="1" t="s">
        <v>1244</v>
      </c>
      <c r="G921">
        <v>29716.13</v>
      </c>
      <c r="I921" s="1" t="s">
        <v>0</v>
      </c>
      <c r="N921">
        <v>2023</v>
      </c>
      <c r="O921">
        <f>MONTH(VL[[#This Row],[Column1]])</f>
        <v>10</v>
      </c>
      <c r="P921" t="str">
        <f>IF(VL[[#This Row],[Account Name]]="Exchange Loss","Expense",VLOOKUP(VL[[#This Row],[Column3]],'Code'!B:D,2,FALSE))</f>
        <v>Income</v>
      </c>
      <c r="Q921" t="str">
        <f>IF(AND(VL[[#This Row],[Column3]]="60040-00", VL[[#This Row],[Amount]]&gt;0),"Exchange Loss",VLOOKUP(VL[[#This Row],[Column3]],'Code'!B:D,3,FALSE))</f>
        <v>Sub-contract Income</v>
      </c>
      <c r="R921" s="1">
        <f>VL[[#This Row],[Column6]]-VL[[#This Row],[Column7]]</f>
        <v>-29716.13</v>
      </c>
      <c r="S921" s="1">
        <f>VLOOKUP(VL[[#This Row],[Column3]],'Code'!B:E,4,FALSE)</f>
        <v>0</v>
      </c>
    </row>
    <row r="922" spans="1:19" x14ac:dyDescent="0.25">
      <c r="A922">
        <v>45230</v>
      </c>
      <c r="B922" s="1" t="s">
        <v>1245</v>
      </c>
      <c r="C922" s="1" t="s">
        <v>20</v>
      </c>
      <c r="D922" s="1" t="s">
        <v>21</v>
      </c>
      <c r="E922" s="1" t="s">
        <v>730</v>
      </c>
      <c r="G922">
        <v>274.23</v>
      </c>
      <c r="I922" s="1" t="s">
        <v>0</v>
      </c>
      <c r="N922">
        <v>2023</v>
      </c>
      <c r="O922">
        <f>MONTH(VL[[#This Row],[Column1]])</f>
        <v>10</v>
      </c>
      <c r="P922" t="str">
        <f>IF(VL[[#This Row],[Account Name]]="Exchange Loss","Expense",VLOOKUP(VL[[#This Row],[Column3]],'Code'!B:D,2,FALSE))</f>
        <v>Income</v>
      </c>
      <c r="Q922" t="str">
        <f>IF(AND(VL[[#This Row],[Column3]]="60040-00", VL[[#This Row],[Amount]]&gt;0),"Exchange Loss",VLOOKUP(VL[[#This Row],[Column3]],'Code'!B:D,3,FALSE))</f>
        <v>Interest Income</v>
      </c>
      <c r="R922" s="1">
        <f>VL[[#This Row],[Column6]]-VL[[#This Row],[Column7]]</f>
        <v>-274.23</v>
      </c>
      <c r="S922" s="1" t="str">
        <f>VLOOKUP(VL[[#This Row],[Column3]],'Code'!B:E,4,FALSE)</f>
        <v>Out</v>
      </c>
    </row>
    <row r="923" spans="1:19" x14ac:dyDescent="0.25">
      <c r="A923">
        <v>45230</v>
      </c>
      <c r="B923" s="1" t="s">
        <v>1246</v>
      </c>
      <c r="C923" s="1" t="s">
        <v>20</v>
      </c>
      <c r="D923" s="1" t="s">
        <v>21</v>
      </c>
      <c r="E923" s="1" t="s">
        <v>733</v>
      </c>
      <c r="G923">
        <v>18.78</v>
      </c>
      <c r="I923" s="1" t="s">
        <v>0</v>
      </c>
      <c r="N923">
        <v>2023</v>
      </c>
      <c r="O923">
        <f>MONTH(VL[[#This Row],[Column1]])</f>
        <v>10</v>
      </c>
      <c r="P923" t="str">
        <f>IF(VL[[#This Row],[Account Name]]="Exchange Loss","Expense",VLOOKUP(VL[[#This Row],[Column3]],'Code'!B:D,2,FALSE))</f>
        <v>Income</v>
      </c>
      <c r="Q923" t="str">
        <f>IF(AND(VL[[#This Row],[Column3]]="60040-00", VL[[#This Row],[Amount]]&gt;0),"Exchange Loss",VLOOKUP(VL[[#This Row],[Column3]],'Code'!B:D,3,FALSE))</f>
        <v>Interest Income</v>
      </c>
      <c r="R923" s="1">
        <f>VL[[#This Row],[Column6]]-VL[[#This Row],[Column7]]</f>
        <v>-18.78</v>
      </c>
      <c r="S923" s="1" t="str">
        <f>VLOOKUP(VL[[#This Row],[Column3]],'Code'!B:E,4,FALSE)</f>
        <v>Out</v>
      </c>
    </row>
    <row r="924" spans="1:19" x14ac:dyDescent="0.25">
      <c r="A924">
        <v>45230</v>
      </c>
      <c r="B924" s="1" t="s">
        <v>1246</v>
      </c>
      <c r="C924" s="1" t="s">
        <v>20</v>
      </c>
      <c r="D924" s="1" t="s">
        <v>21</v>
      </c>
      <c r="E924" s="1" t="s">
        <v>1247</v>
      </c>
      <c r="G924">
        <v>753.56</v>
      </c>
      <c r="I924" s="1" t="s">
        <v>0</v>
      </c>
      <c r="N924">
        <v>2023</v>
      </c>
      <c r="O924">
        <f>MONTH(VL[[#This Row],[Column1]])</f>
        <v>10</v>
      </c>
      <c r="P924" t="str">
        <f>IF(VL[[#This Row],[Account Name]]="Exchange Loss","Expense",VLOOKUP(VL[[#This Row],[Column3]],'Code'!B:D,2,FALSE))</f>
        <v>Income</v>
      </c>
      <c r="Q924" t="str">
        <f>IF(AND(VL[[#This Row],[Column3]]="60040-00", VL[[#This Row],[Amount]]&gt;0),"Exchange Loss",VLOOKUP(VL[[#This Row],[Column3]],'Code'!B:D,3,FALSE))</f>
        <v>Interest Income</v>
      </c>
      <c r="R924" s="1">
        <f>VL[[#This Row],[Column6]]-VL[[#This Row],[Column7]]</f>
        <v>-753.56</v>
      </c>
      <c r="S924" s="1" t="str">
        <f>VLOOKUP(VL[[#This Row],[Column3]],'Code'!B:E,4,FALSE)</f>
        <v>Out</v>
      </c>
    </row>
    <row r="925" spans="1:19" x14ac:dyDescent="0.25">
      <c r="A925">
        <v>45230</v>
      </c>
      <c r="B925" s="1" t="s">
        <v>1246</v>
      </c>
      <c r="C925" s="1" t="s">
        <v>20</v>
      </c>
      <c r="D925" s="1" t="s">
        <v>21</v>
      </c>
      <c r="E925" s="1" t="s">
        <v>1248</v>
      </c>
      <c r="G925">
        <v>435.65</v>
      </c>
      <c r="I925" s="1" t="s">
        <v>0</v>
      </c>
      <c r="N925">
        <v>2023</v>
      </c>
      <c r="O925">
        <f>MONTH(VL[[#This Row],[Column1]])</f>
        <v>10</v>
      </c>
      <c r="P925" t="str">
        <f>IF(VL[[#This Row],[Account Name]]="Exchange Loss","Expense",VLOOKUP(VL[[#This Row],[Column3]],'Code'!B:D,2,FALSE))</f>
        <v>Income</v>
      </c>
      <c r="Q925" t="str">
        <f>IF(AND(VL[[#This Row],[Column3]]="60040-00", VL[[#This Row],[Amount]]&gt;0),"Exchange Loss",VLOOKUP(VL[[#This Row],[Column3]],'Code'!B:D,3,FALSE))</f>
        <v>Interest Income</v>
      </c>
      <c r="R925" s="1">
        <f>VL[[#This Row],[Column6]]-VL[[#This Row],[Column7]]</f>
        <v>-435.65</v>
      </c>
      <c r="S925" s="1" t="str">
        <f>VLOOKUP(VL[[#This Row],[Column3]],'Code'!B:E,4,FALSE)</f>
        <v>Out</v>
      </c>
    </row>
    <row r="926" spans="1:19" x14ac:dyDescent="0.25">
      <c r="A926">
        <v>45230</v>
      </c>
      <c r="B926" s="1" t="s">
        <v>1249</v>
      </c>
      <c r="C926" s="1" t="s">
        <v>20</v>
      </c>
      <c r="D926" s="1" t="s">
        <v>21</v>
      </c>
      <c r="E926" s="1" t="s">
        <v>736</v>
      </c>
      <c r="G926">
        <v>15.94</v>
      </c>
      <c r="I926" s="1" t="s">
        <v>0</v>
      </c>
      <c r="N926">
        <v>2023</v>
      </c>
      <c r="O926">
        <f>MONTH(VL[[#This Row],[Column1]])</f>
        <v>10</v>
      </c>
      <c r="P926" t="str">
        <f>IF(VL[[#This Row],[Account Name]]="Exchange Loss","Expense",VLOOKUP(VL[[#This Row],[Column3]],'Code'!B:D,2,FALSE))</f>
        <v>Income</v>
      </c>
      <c r="Q926" t="str">
        <f>IF(AND(VL[[#This Row],[Column3]]="60040-00", VL[[#This Row],[Amount]]&gt;0),"Exchange Loss",VLOOKUP(VL[[#This Row],[Column3]],'Code'!B:D,3,FALSE))</f>
        <v>Interest Income</v>
      </c>
      <c r="R926" s="1">
        <f>VL[[#This Row],[Column6]]-VL[[#This Row],[Column7]]</f>
        <v>-15.94</v>
      </c>
      <c r="S926" s="1" t="str">
        <f>VLOOKUP(VL[[#This Row],[Column3]],'Code'!B:E,4,FALSE)</f>
        <v>Out</v>
      </c>
    </row>
    <row r="927" spans="1:19" x14ac:dyDescent="0.25">
      <c r="A927">
        <v>45230</v>
      </c>
      <c r="B927" s="1" t="s">
        <v>1250</v>
      </c>
      <c r="C927" s="1" t="s">
        <v>36</v>
      </c>
      <c r="D927" s="1" t="s">
        <v>37</v>
      </c>
      <c r="E927" s="1" t="s">
        <v>1251</v>
      </c>
      <c r="F927">
        <v>46337.2</v>
      </c>
      <c r="I927" s="1" t="s">
        <v>0</v>
      </c>
      <c r="N927">
        <v>2023</v>
      </c>
      <c r="O927">
        <f>MONTH(VL[[#This Row],[Column1]])</f>
        <v>10</v>
      </c>
      <c r="P927" t="str">
        <f>IF(VL[[#This Row],[Account Name]]="Exchange Loss","Expense",VLOOKUP(VL[[#This Row],[Column3]],'Code'!B:D,2,FALSE))</f>
        <v>Expense</v>
      </c>
      <c r="Q927" t="str">
        <f>IF(AND(VL[[#This Row],[Column3]]="60040-00", VL[[#This Row],[Amount]]&gt;0),"Exchange Loss",VLOOKUP(VL[[#This Row],[Column3]],'Code'!B:D,3,FALSE))</f>
        <v>Tax Expense</v>
      </c>
      <c r="R927" s="1">
        <f>VL[[#This Row],[Column6]]-VL[[#This Row],[Column7]]</f>
        <v>46337.2</v>
      </c>
      <c r="S927" s="1" t="str">
        <f>VLOOKUP(VL[[#This Row],[Column3]],'Code'!B:E,4,FALSE)</f>
        <v>Out</v>
      </c>
    </row>
    <row r="928" spans="1:19" x14ac:dyDescent="0.25">
      <c r="A928">
        <v>45230</v>
      </c>
      <c r="B928" s="1" t="s">
        <v>1252</v>
      </c>
      <c r="C928" s="1" t="s">
        <v>12</v>
      </c>
      <c r="D928" s="1" t="s">
        <v>3386</v>
      </c>
      <c r="E928" s="1" t="s">
        <v>1253</v>
      </c>
      <c r="F928">
        <v>40000</v>
      </c>
      <c r="I928" s="1" t="s">
        <v>0</v>
      </c>
      <c r="N928">
        <v>2023</v>
      </c>
      <c r="O928">
        <f>MONTH(VL[[#This Row],[Column1]])</f>
        <v>10</v>
      </c>
      <c r="P928" t="str">
        <f>IF(VL[[#This Row],[Account Name]]="Exchange Loss","Expense",VLOOKUP(VL[[#This Row],[Column3]],'Code'!B:D,2,FALSE))</f>
        <v>Expense</v>
      </c>
      <c r="Q928" t="str">
        <f>IF(AND(VL[[#This Row],[Column3]]="60040-00", VL[[#This Row],[Amount]]&gt;0),"Exchange Loss",VLOOKUP(VL[[#This Row],[Column3]],'Code'!B:D,3,FALSE))</f>
        <v>Consultant Fee</v>
      </c>
      <c r="R928" s="1">
        <f>VL[[#This Row],[Column6]]-VL[[#This Row],[Column7]]</f>
        <v>40000</v>
      </c>
      <c r="S928" s="1">
        <f>VLOOKUP(VL[[#This Row],[Column3]],'Code'!B:E,4,FALSE)</f>
        <v>0</v>
      </c>
    </row>
    <row r="929" spans="1:19" x14ac:dyDescent="0.25">
      <c r="A929">
        <v>45231</v>
      </c>
      <c r="B929" s="1" t="s">
        <v>1254</v>
      </c>
      <c r="C929" s="1" t="s">
        <v>55</v>
      </c>
      <c r="D929" s="1" t="s">
        <v>3395</v>
      </c>
      <c r="E929" s="1" t="s">
        <v>1255</v>
      </c>
      <c r="F929">
        <v>1358.7</v>
      </c>
      <c r="I929" s="1" t="s">
        <v>0</v>
      </c>
      <c r="N929">
        <v>2023</v>
      </c>
      <c r="O929">
        <f>MONTH(VL[[#This Row],[Column1]])</f>
        <v>11</v>
      </c>
      <c r="P929" t="str">
        <f>IF(VL[[#This Row],[Account Name]]="Exchange Loss","Expense",VLOOKUP(VL[[#This Row],[Column3]],'Code'!B:D,2,FALSE))</f>
        <v>Expense</v>
      </c>
      <c r="Q929" t="str">
        <f>IF(AND(VL[[#This Row],[Column3]]="60040-00", VL[[#This Row],[Amount]]&gt;0),"Exchange Loss",VLOOKUP(VL[[#This Row],[Column3]],'Code'!B:D,3,FALSE))</f>
        <v>Sundry Expense</v>
      </c>
      <c r="R929" s="1">
        <f>VL[[#This Row],[Column6]]-VL[[#This Row],[Column7]]</f>
        <v>1358.7</v>
      </c>
      <c r="S929" s="1">
        <f>VLOOKUP(VL[[#This Row],[Column3]],'Code'!B:E,4,FALSE)</f>
        <v>0</v>
      </c>
    </row>
    <row r="930" spans="1:19" x14ac:dyDescent="0.25">
      <c r="A930">
        <v>45230</v>
      </c>
      <c r="B930" s="1" t="s">
        <v>1256</v>
      </c>
      <c r="C930" s="1" t="s">
        <v>38</v>
      </c>
      <c r="D930" s="1" t="s">
        <v>39</v>
      </c>
      <c r="E930" s="1" t="s">
        <v>1257</v>
      </c>
      <c r="F930">
        <v>10900</v>
      </c>
      <c r="I930" s="1" t="s">
        <v>0</v>
      </c>
      <c r="N930">
        <v>2023</v>
      </c>
      <c r="O930">
        <f>MONTH(VL[[#This Row],[Column1]])</f>
        <v>10</v>
      </c>
      <c r="P930" t="str">
        <f>IF(VL[[#This Row],[Account Name]]="Exchange Loss","Expense",VLOOKUP(VL[[#This Row],[Column3]],'Code'!B:D,2,FALSE))</f>
        <v>Expense</v>
      </c>
      <c r="Q930" t="str">
        <f>IF(AND(VL[[#This Row],[Column3]]="60040-00", VL[[#This Row],[Amount]]&gt;0),"Exchange Loss",VLOOKUP(VL[[#This Row],[Column3]],'Code'!B:D,3,FALSE))</f>
        <v>Audit Fee</v>
      </c>
      <c r="R930" s="1">
        <f>VL[[#This Row],[Column6]]-VL[[#This Row],[Column7]]</f>
        <v>10900</v>
      </c>
      <c r="S930" s="1">
        <f>VLOOKUP(VL[[#This Row],[Column3]],'Code'!B:E,4,FALSE)</f>
        <v>0</v>
      </c>
    </row>
    <row r="931" spans="1:19" x14ac:dyDescent="0.25">
      <c r="A931">
        <v>45230</v>
      </c>
      <c r="B931" s="1" t="s">
        <v>1256</v>
      </c>
      <c r="C931" s="1" t="s">
        <v>28</v>
      </c>
      <c r="D931" s="1" t="s">
        <v>3390</v>
      </c>
      <c r="E931" s="1" t="s">
        <v>1257</v>
      </c>
      <c r="F931">
        <v>1072.58</v>
      </c>
      <c r="I931" s="1" t="s">
        <v>0</v>
      </c>
      <c r="N931">
        <v>2023</v>
      </c>
      <c r="O931">
        <f>MONTH(VL[[#This Row],[Column1]])</f>
        <v>10</v>
      </c>
      <c r="P931" t="str">
        <f>IF(VL[[#This Row],[Account Name]]="Exchange Loss","Expense",VLOOKUP(VL[[#This Row],[Column3]],'Code'!B:D,2,FALSE))</f>
        <v>Expense</v>
      </c>
      <c r="Q931" t="str">
        <f>IF(AND(VL[[#This Row],[Column3]]="60040-00", VL[[#This Row],[Amount]]&gt;0),"Exchange Loss",VLOOKUP(VL[[#This Row],[Column3]],'Code'!B:D,3,FALSE))</f>
        <v>Sundry Expense</v>
      </c>
      <c r="R931" s="1">
        <f>VL[[#This Row],[Column6]]-VL[[#This Row],[Column7]]</f>
        <v>1072.58</v>
      </c>
      <c r="S931" s="1">
        <f>VLOOKUP(VL[[#This Row],[Column3]],'Code'!B:E,4,FALSE)</f>
        <v>0</v>
      </c>
    </row>
    <row r="932" spans="1:19" x14ac:dyDescent="0.25">
      <c r="A932">
        <v>45230</v>
      </c>
      <c r="B932" s="1" t="s">
        <v>1258</v>
      </c>
      <c r="C932" s="1" t="s">
        <v>5</v>
      </c>
      <c r="D932" s="1" t="s">
        <v>3385</v>
      </c>
      <c r="E932" s="1" t="s">
        <v>3628</v>
      </c>
      <c r="F932">
        <v>103.01</v>
      </c>
      <c r="I932" s="1" t="s">
        <v>0</v>
      </c>
      <c r="N932">
        <v>2023</v>
      </c>
      <c r="O932">
        <f>MONTH(VL[[#This Row],[Column1]])</f>
        <v>10</v>
      </c>
      <c r="P932" t="str">
        <f>IF(VL[[#This Row],[Account Name]]="Exchange Loss","Expense",VLOOKUP(VL[[#This Row],[Column3]],'Code'!B:D,2,FALSE))</f>
        <v>Expense</v>
      </c>
      <c r="Q932" t="str">
        <f>IF(AND(VL[[#This Row],[Column3]]="60040-00", VL[[#This Row],[Amount]]&gt;0),"Exchange Loss",VLOOKUP(VL[[#This Row],[Column3]],'Code'!B:D,3,FALSE))</f>
        <v>Bank Charge</v>
      </c>
      <c r="R932" s="1">
        <f>VL[[#This Row],[Column6]]-VL[[#This Row],[Column7]]</f>
        <v>103.01</v>
      </c>
      <c r="S932" s="1">
        <f>VLOOKUP(VL[[#This Row],[Column3]],'Code'!B:E,4,FALSE)</f>
        <v>0</v>
      </c>
    </row>
    <row r="933" spans="1:19" x14ac:dyDescent="0.25">
      <c r="A933">
        <v>45230</v>
      </c>
      <c r="B933" s="1" t="s">
        <v>1258</v>
      </c>
      <c r="C933" s="1" t="s">
        <v>46</v>
      </c>
      <c r="D933" s="1" t="s">
        <v>148</v>
      </c>
      <c r="E933" s="1" t="s">
        <v>1259</v>
      </c>
      <c r="F933">
        <v>6673</v>
      </c>
      <c r="I933" s="1" t="s">
        <v>0</v>
      </c>
      <c r="N933">
        <v>2023</v>
      </c>
      <c r="O933">
        <f>MONTH(VL[[#This Row],[Column1]])</f>
        <v>10</v>
      </c>
      <c r="P933" t="str">
        <f>IF(VL[[#This Row],[Account Name]]="Exchange Loss","Expense",VLOOKUP(VL[[#This Row],[Column3]],'Code'!B:D,2,FALSE))</f>
        <v>Expense</v>
      </c>
      <c r="Q933" t="str">
        <f>IF(AND(VL[[#This Row],[Column3]]="60040-00", VL[[#This Row],[Amount]]&gt;0),"Exchange Loss",VLOOKUP(VL[[#This Row],[Column3]],'Code'!B:D,3,FALSE))</f>
        <v>Tax Expense</v>
      </c>
      <c r="R933" s="1">
        <f>VL[[#This Row],[Column6]]-VL[[#This Row],[Column7]]</f>
        <v>6673</v>
      </c>
      <c r="S933" s="1" t="str">
        <f>VLOOKUP(VL[[#This Row],[Column3]],'Code'!B:E,4,FALSE)</f>
        <v>Out</v>
      </c>
    </row>
    <row r="934" spans="1:19" x14ac:dyDescent="0.25">
      <c r="A934">
        <v>45230</v>
      </c>
      <c r="B934" s="1" t="s">
        <v>1258</v>
      </c>
      <c r="C934" s="1" t="s">
        <v>6</v>
      </c>
      <c r="D934" s="1" t="s">
        <v>3383</v>
      </c>
      <c r="E934" s="1" t="s">
        <v>3629</v>
      </c>
      <c r="F934">
        <v>0.01</v>
      </c>
      <c r="I934" s="1" t="s">
        <v>0</v>
      </c>
      <c r="N934">
        <v>2023</v>
      </c>
      <c r="O934">
        <f>MONTH(VL[[#This Row],[Column1]])</f>
        <v>10</v>
      </c>
      <c r="P934" t="str">
        <f>IF(VL[[#This Row],[Account Name]]="Exchange Loss","Expense",VLOOKUP(VL[[#This Row],[Column3]],'Code'!B:D,2,FALSE))</f>
        <v>Expense</v>
      </c>
      <c r="Q934" t="str">
        <f>IF(AND(VL[[#This Row],[Column3]]="60040-00", VL[[#This Row],[Amount]]&gt;0),"Exchange Loss",VLOOKUP(VL[[#This Row],[Column3]],'Code'!B:D,3,FALSE))</f>
        <v>Exchange Loss</v>
      </c>
      <c r="R934" s="1">
        <f>VL[[#This Row],[Column6]]-VL[[#This Row],[Column7]]</f>
        <v>0.01</v>
      </c>
      <c r="S934" s="1" t="str">
        <f>VLOOKUP(VL[[#This Row],[Column3]],'Code'!B:E,4,FALSE)</f>
        <v>Out</v>
      </c>
    </row>
    <row r="935" spans="1:19" x14ac:dyDescent="0.25">
      <c r="A935">
        <v>45229</v>
      </c>
      <c r="B935" s="1" t="s">
        <v>1260</v>
      </c>
      <c r="C935" s="1" t="s">
        <v>5</v>
      </c>
      <c r="D935" s="1" t="s">
        <v>3385</v>
      </c>
      <c r="E935" s="1" t="s">
        <v>3630</v>
      </c>
      <c r="F935">
        <v>50.54</v>
      </c>
      <c r="I935" s="1" t="s">
        <v>0</v>
      </c>
      <c r="N935">
        <v>2023</v>
      </c>
      <c r="O935">
        <f>MONTH(VL[[#This Row],[Column1]])</f>
        <v>10</v>
      </c>
      <c r="P935" t="str">
        <f>IF(VL[[#This Row],[Account Name]]="Exchange Loss","Expense",VLOOKUP(VL[[#This Row],[Column3]],'Code'!B:D,2,FALSE))</f>
        <v>Expense</v>
      </c>
      <c r="Q935" t="str">
        <f>IF(AND(VL[[#This Row],[Column3]]="60040-00", VL[[#This Row],[Amount]]&gt;0),"Exchange Loss",VLOOKUP(VL[[#This Row],[Column3]],'Code'!B:D,3,FALSE))</f>
        <v>Bank Charge</v>
      </c>
      <c r="R935" s="1">
        <f>VL[[#This Row],[Column6]]-VL[[#This Row],[Column7]]</f>
        <v>50.54</v>
      </c>
      <c r="S935" s="1">
        <f>VLOOKUP(VL[[#This Row],[Column3]],'Code'!B:E,4,FALSE)</f>
        <v>0</v>
      </c>
    </row>
    <row r="936" spans="1:19" x14ac:dyDescent="0.25">
      <c r="A936">
        <v>45229</v>
      </c>
      <c r="B936" s="1" t="s">
        <v>1260</v>
      </c>
      <c r="C936" s="1" t="s">
        <v>46</v>
      </c>
      <c r="D936" s="1" t="s">
        <v>148</v>
      </c>
      <c r="E936" s="1" t="s">
        <v>1261</v>
      </c>
      <c r="F936">
        <v>1218.73</v>
      </c>
      <c r="I936" s="1" t="s">
        <v>0</v>
      </c>
      <c r="N936">
        <v>2023</v>
      </c>
      <c r="O936">
        <f>MONTH(VL[[#This Row],[Column1]])</f>
        <v>10</v>
      </c>
      <c r="P936" t="str">
        <f>IF(VL[[#This Row],[Account Name]]="Exchange Loss","Expense",VLOOKUP(VL[[#This Row],[Column3]],'Code'!B:D,2,FALSE))</f>
        <v>Expense</v>
      </c>
      <c r="Q936" t="str">
        <f>IF(AND(VL[[#This Row],[Column3]]="60040-00", VL[[#This Row],[Amount]]&gt;0),"Exchange Loss",VLOOKUP(VL[[#This Row],[Column3]],'Code'!B:D,3,FALSE))</f>
        <v>Tax Expense</v>
      </c>
      <c r="R936" s="1">
        <f>VL[[#This Row],[Column6]]-VL[[#This Row],[Column7]]</f>
        <v>1218.73</v>
      </c>
      <c r="S936" s="1" t="str">
        <f>VLOOKUP(VL[[#This Row],[Column3]],'Code'!B:E,4,FALSE)</f>
        <v>Out</v>
      </c>
    </row>
    <row r="937" spans="1:19" x14ac:dyDescent="0.25">
      <c r="A937">
        <v>45230</v>
      </c>
      <c r="B937" s="1" t="s">
        <v>1262</v>
      </c>
      <c r="C937" s="1" t="s">
        <v>20</v>
      </c>
      <c r="D937" s="1" t="s">
        <v>21</v>
      </c>
      <c r="E937" s="1" t="s">
        <v>3631</v>
      </c>
      <c r="G937">
        <v>267643.98</v>
      </c>
      <c r="I937" s="1" t="s">
        <v>0</v>
      </c>
      <c r="N937">
        <v>2023</v>
      </c>
      <c r="O937">
        <f>MONTH(VL[[#This Row],[Column1]])</f>
        <v>10</v>
      </c>
      <c r="P937" t="str">
        <f>IF(VL[[#This Row],[Account Name]]="Exchange Loss","Expense",VLOOKUP(VL[[#This Row],[Column3]],'Code'!B:D,2,FALSE))</f>
        <v>Income</v>
      </c>
      <c r="Q937" t="str">
        <f>IF(AND(VL[[#This Row],[Column3]]="60040-00", VL[[#This Row],[Amount]]&gt;0),"Exchange Loss",VLOOKUP(VL[[#This Row],[Column3]],'Code'!B:D,3,FALSE))</f>
        <v>Interest Income</v>
      </c>
      <c r="R937" s="1">
        <f>VL[[#This Row],[Column6]]-VL[[#This Row],[Column7]]</f>
        <v>-267643.98</v>
      </c>
      <c r="S937" s="1" t="str">
        <f>VLOOKUP(VL[[#This Row],[Column3]],'Code'!B:E,4,FALSE)</f>
        <v>Out</v>
      </c>
    </row>
    <row r="938" spans="1:19" x14ac:dyDescent="0.25">
      <c r="A938">
        <v>45229</v>
      </c>
      <c r="B938" s="1" t="s">
        <v>1263</v>
      </c>
      <c r="C938" s="1" t="s">
        <v>5</v>
      </c>
      <c r="D938" s="1" t="s">
        <v>3385</v>
      </c>
      <c r="E938" s="1" t="s">
        <v>3632</v>
      </c>
      <c r="F938">
        <v>103.01</v>
      </c>
      <c r="I938" s="1" t="s">
        <v>0</v>
      </c>
      <c r="N938">
        <v>2023</v>
      </c>
      <c r="O938">
        <f>MONTH(VL[[#This Row],[Column1]])</f>
        <v>10</v>
      </c>
      <c r="P938" t="str">
        <f>IF(VL[[#This Row],[Account Name]]="Exchange Loss","Expense",VLOOKUP(VL[[#This Row],[Column3]],'Code'!B:D,2,FALSE))</f>
        <v>Expense</v>
      </c>
      <c r="Q938" t="str">
        <f>IF(AND(VL[[#This Row],[Column3]]="60040-00", VL[[#This Row],[Amount]]&gt;0),"Exchange Loss",VLOOKUP(VL[[#This Row],[Column3]],'Code'!B:D,3,FALSE))</f>
        <v>Bank Charge</v>
      </c>
      <c r="R938" s="1">
        <f>VL[[#This Row],[Column6]]-VL[[#This Row],[Column7]]</f>
        <v>103.01</v>
      </c>
      <c r="S938" s="1">
        <f>VLOOKUP(VL[[#This Row],[Column3]],'Code'!B:E,4,FALSE)</f>
        <v>0</v>
      </c>
    </row>
    <row r="939" spans="1:19" x14ac:dyDescent="0.25">
      <c r="A939">
        <v>45229</v>
      </c>
      <c r="B939" s="1" t="s">
        <v>1263</v>
      </c>
      <c r="C939" s="1" t="s">
        <v>46</v>
      </c>
      <c r="D939" s="1" t="s">
        <v>148</v>
      </c>
      <c r="E939" s="1" t="s">
        <v>1264</v>
      </c>
      <c r="F939">
        <v>3850.28</v>
      </c>
      <c r="I939" s="1" t="s">
        <v>0</v>
      </c>
      <c r="N939">
        <v>2023</v>
      </c>
      <c r="O939">
        <f>MONTH(VL[[#This Row],[Column1]])</f>
        <v>10</v>
      </c>
      <c r="P939" t="str">
        <f>IF(VL[[#This Row],[Account Name]]="Exchange Loss","Expense",VLOOKUP(VL[[#This Row],[Column3]],'Code'!B:D,2,FALSE))</f>
        <v>Expense</v>
      </c>
      <c r="Q939" t="str">
        <f>IF(AND(VL[[#This Row],[Column3]]="60040-00", VL[[#This Row],[Amount]]&gt;0),"Exchange Loss",VLOOKUP(VL[[#This Row],[Column3]],'Code'!B:D,3,FALSE))</f>
        <v>Tax Expense</v>
      </c>
      <c r="R939" s="1">
        <f>VL[[#This Row],[Column6]]-VL[[#This Row],[Column7]]</f>
        <v>3850.28</v>
      </c>
      <c r="S939" s="1" t="str">
        <f>VLOOKUP(VL[[#This Row],[Column3]],'Code'!B:E,4,FALSE)</f>
        <v>Out</v>
      </c>
    </row>
    <row r="940" spans="1:19" x14ac:dyDescent="0.25">
      <c r="A940">
        <v>45229</v>
      </c>
      <c r="B940" s="1" t="s">
        <v>1263</v>
      </c>
      <c r="C940" s="1" t="s">
        <v>6</v>
      </c>
      <c r="D940" s="1" t="s">
        <v>3383</v>
      </c>
      <c r="E940" s="1" t="s">
        <v>3633</v>
      </c>
      <c r="F940">
        <v>0.01</v>
      </c>
      <c r="I940" s="1" t="s">
        <v>0</v>
      </c>
      <c r="N940">
        <v>2023</v>
      </c>
      <c r="O940">
        <f>MONTH(VL[[#This Row],[Column1]])</f>
        <v>10</v>
      </c>
      <c r="P940" t="str">
        <f>IF(VL[[#This Row],[Account Name]]="Exchange Loss","Expense",VLOOKUP(VL[[#This Row],[Column3]],'Code'!B:D,2,FALSE))</f>
        <v>Expense</v>
      </c>
      <c r="Q940" t="str">
        <f>IF(AND(VL[[#This Row],[Column3]]="60040-00", VL[[#This Row],[Amount]]&gt;0),"Exchange Loss",VLOOKUP(VL[[#This Row],[Column3]],'Code'!B:D,3,FALSE))</f>
        <v>Exchange Loss</v>
      </c>
      <c r="R940" s="1">
        <f>VL[[#This Row],[Column6]]-VL[[#This Row],[Column7]]</f>
        <v>0.01</v>
      </c>
      <c r="S940" s="1" t="str">
        <f>VLOOKUP(VL[[#This Row],[Column3]],'Code'!B:E,4,FALSE)</f>
        <v>Out</v>
      </c>
    </row>
    <row r="941" spans="1:19" x14ac:dyDescent="0.25">
      <c r="A941">
        <v>45230</v>
      </c>
      <c r="B941" s="1" t="s">
        <v>1265</v>
      </c>
      <c r="C941" s="1" t="s">
        <v>6</v>
      </c>
      <c r="D941" s="1" t="s">
        <v>3383</v>
      </c>
      <c r="E941" s="1" t="s">
        <v>1266</v>
      </c>
      <c r="F941">
        <v>903.2</v>
      </c>
      <c r="I941" s="1" t="s">
        <v>0</v>
      </c>
      <c r="N941">
        <v>2023</v>
      </c>
      <c r="O941">
        <f>MONTH(VL[[#This Row],[Column1]])</f>
        <v>10</v>
      </c>
      <c r="P941" t="str">
        <f>IF(VL[[#This Row],[Account Name]]="Exchange Loss","Expense",VLOOKUP(VL[[#This Row],[Column3]],'Code'!B:D,2,FALSE))</f>
        <v>Expense</v>
      </c>
      <c r="Q941" t="str">
        <f>IF(AND(VL[[#This Row],[Column3]]="60040-00", VL[[#This Row],[Amount]]&gt;0),"Exchange Loss",VLOOKUP(VL[[#This Row],[Column3]],'Code'!B:D,3,FALSE))</f>
        <v>Exchange Loss</v>
      </c>
      <c r="R941" s="1">
        <f>VL[[#This Row],[Column6]]-VL[[#This Row],[Column7]]</f>
        <v>903.2</v>
      </c>
      <c r="S941" s="1" t="str">
        <f>VLOOKUP(VL[[#This Row],[Column3]],'Code'!B:E,4,FALSE)</f>
        <v>Out</v>
      </c>
    </row>
    <row r="942" spans="1:19" x14ac:dyDescent="0.25">
      <c r="A942">
        <v>45230</v>
      </c>
      <c r="B942" s="1" t="s">
        <v>1267</v>
      </c>
      <c r="C942" s="1" t="s">
        <v>22</v>
      </c>
      <c r="D942" s="1" t="s">
        <v>23</v>
      </c>
      <c r="E942" s="1" t="s">
        <v>3634</v>
      </c>
      <c r="F942">
        <v>28564.41</v>
      </c>
      <c r="I942" s="1" t="s">
        <v>0</v>
      </c>
      <c r="N942">
        <v>2023</v>
      </c>
      <c r="O942">
        <f>MONTH(VL[[#This Row],[Column1]])</f>
        <v>10</v>
      </c>
      <c r="P942" t="str">
        <f>IF(VL[[#This Row],[Account Name]]="Exchange Loss","Expense",VLOOKUP(VL[[#This Row],[Column3]],'Code'!B:D,2,FALSE))</f>
        <v>Expense</v>
      </c>
      <c r="Q942" t="str">
        <f>IF(AND(VL[[#This Row],[Column3]]="60040-00", VL[[#This Row],[Amount]]&gt;0),"Exchange Loss",VLOOKUP(VL[[#This Row],[Column3]],'Code'!B:D,3,FALSE))</f>
        <v>Insurance Fee</v>
      </c>
      <c r="R942" s="1">
        <f>VL[[#This Row],[Column6]]-VL[[#This Row],[Column7]]</f>
        <v>28564.41</v>
      </c>
      <c r="S942" s="1">
        <f>VLOOKUP(VL[[#This Row],[Column3]],'Code'!B:E,4,FALSE)</f>
        <v>0</v>
      </c>
    </row>
    <row r="943" spans="1:19" x14ac:dyDescent="0.25">
      <c r="A943">
        <v>45260</v>
      </c>
      <c r="B943" s="1" t="s">
        <v>1267</v>
      </c>
      <c r="C943" s="1" t="s">
        <v>22</v>
      </c>
      <c r="D943" s="1" t="s">
        <v>23</v>
      </c>
      <c r="E943" s="1" t="s">
        <v>1268</v>
      </c>
      <c r="F943">
        <v>928.93</v>
      </c>
      <c r="I943" s="1" t="s">
        <v>0</v>
      </c>
      <c r="N943">
        <v>2023</v>
      </c>
      <c r="O943">
        <f>MONTH(VL[[#This Row],[Column1]])</f>
        <v>11</v>
      </c>
      <c r="P943" t="str">
        <f>IF(VL[[#This Row],[Account Name]]="Exchange Loss","Expense",VLOOKUP(VL[[#This Row],[Column3]],'Code'!B:D,2,FALSE))</f>
        <v>Expense</v>
      </c>
      <c r="Q943" t="str">
        <f>IF(AND(VL[[#This Row],[Column3]]="60040-00", VL[[#This Row],[Amount]]&gt;0),"Exchange Loss",VLOOKUP(VL[[#This Row],[Column3]],'Code'!B:D,3,FALSE))</f>
        <v>Insurance Fee</v>
      </c>
      <c r="R943" s="1">
        <f>VL[[#This Row],[Column6]]-VL[[#This Row],[Column7]]</f>
        <v>928.93</v>
      </c>
      <c r="S943" s="1">
        <f>VLOOKUP(VL[[#This Row],[Column3]],'Code'!B:E,4,FALSE)</f>
        <v>0</v>
      </c>
    </row>
    <row r="944" spans="1:19" x14ac:dyDescent="0.25">
      <c r="A944">
        <v>45291</v>
      </c>
      <c r="B944" s="1" t="s">
        <v>1267</v>
      </c>
      <c r="C944" s="1" t="s">
        <v>22</v>
      </c>
      <c r="D944" s="1" t="s">
        <v>23</v>
      </c>
      <c r="E944" s="1" t="s">
        <v>1269</v>
      </c>
      <c r="F944">
        <v>928.93</v>
      </c>
      <c r="I944" s="1" t="s">
        <v>0</v>
      </c>
      <c r="N944">
        <v>2023</v>
      </c>
      <c r="O944">
        <f>MONTH(VL[[#This Row],[Column1]])</f>
        <v>12</v>
      </c>
      <c r="P944" t="str">
        <f>IF(VL[[#This Row],[Account Name]]="Exchange Loss","Expense",VLOOKUP(VL[[#This Row],[Column3]],'Code'!B:D,2,FALSE))</f>
        <v>Expense</v>
      </c>
      <c r="Q944" t="str">
        <f>IF(AND(VL[[#This Row],[Column3]]="60040-00", VL[[#This Row],[Amount]]&gt;0),"Exchange Loss",VLOOKUP(VL[[#This Row],[Column3]],'Code'!B:D,3,FALSE))</f>
        <v>Insurance Fee</v>
      </c>
      <c r="R944" s="1">
        <f>VL[[#This Row],[Column6]]-VL[[#This Row],[Column7]]</f>
        <v>928.93</v>
      </c>
      <c r="S944" s="1">
        <f>VLOOKUP(VL[[#This Row],[Column3]],'Code'!B:E,4,FALSE)</f>
        <v>0</v>
      </c>
    </row>
    <row r="945" spans="1:19" x14ac:dyDescent="0.25">
      <c r="A945">
        <v>45322</v>
      </c>
      <c r="B945" s="1" t="s">
        <v>1267</v>
      </c>
      <c r="C945" s="1" t="s">
        <v>22</v>
      </c>
      <c r="D945" s="1" t="s">
        <v>23</v>
      </c>
      <c r="E945" s="1" t="s">
        <v>1270</v>
      </c>
      <c r="F945">
        <v>928.93</v>
      </c>
      <c r="I945" s="1" t="s">
        <v>0</v>
      </c>
      <c r="N945">
        <v>2024</v>
      </c>
      <c r="O945">
        <f>MONTH(VL[[#This Row],[Column1]])</f>
        <v>1</v>
      </c>
      <c r="P945" t="str">
        <f>IF(VL[[#This Row],[Account Name]]="Exchange Loss","Expense",VLOOKUP(VL[[#This Row],[Column3]],'Code'!B:D,2,FALSE))</f>
        <v>Expense</v>
      </c>
      <c r="Q945" t="str">
        <f>IF(AND(VL[[#This Row],[Column3]]="60040-00", VL[[#This Row],[Amount]]&gt;0),"Exchange Loss",VLOOKUP(VL[[#This Row],[Column3]],'Code'!B:D,3,FALSE))</f>
        <v>Insurance Fee</v>
      </c>
      <c r="R945" s="1">
        <f>VL[[#This Row],[Column6]]-VL[[#This Row],[Column7]]</f>
        <v>928.93</v>
      </c>
      <c r="S945" s="1">
        <f>VLOOKUP(VL[[#This Row],[Column3]],'Code'!B:E,4,FALSE)</f>
        <v>0</v>
      </c>
    </row>
    <row r="946" spans="1:19" x14ac:dyDescent="0.25">
      <c r="A946">
        <v>45230</v>
      </c>
      <c r="B946" s="1" t="s">
        <v>1271</v>
      </c>
      <c r="C946" s="1" t="s">
        <v>47</v>
      </c>
      <c r="D946" s="1" t="s">
        <v>204</v>
      </c>
      <c r="E946" s="1" t="s">
        <v>1272</v>
      </c>
      <c r="G946">
        <v>230791.79</v>
      </c>
      <c r="I946" s="1" t="s">
        <v>0</v>
      </c>
      <c r="N946">
        <v>2023</v>
      </c>
      <c r="O946">
        <f>MONTH(VL[[#This Row],[Column1]])</f>
        <v>10</v>
      </c>
      <c r="P946" t="str">
        <f>IF(VL[[#This Row],[Account Name]]="Exchange Loss","Expense",VLOOKUP(VL[[#This Row],[Column3]],'Code'!B:D,2,FALSE))</f>
        <v>Income</v>
      </c>
      <c r="Q946" t="str">
        <f>IF(AND(VL[[#This Row],[Column3]]="60040-00", VL[[#This Row],[Amount]]&gt;0),"Exchange Loss",VLOOKUP(VL[[#This Row],[Column3]],'Code'!B:D,3,FALSE))</f>
        <v>Royalty Income</v>
      </c>
      <c r="R946" s="1">
        <f>VL[[#This Row],[Column6]]-VL[[#This Row],[Column7]]</f>
        <v>-230791.79</v>
      </c>
      <c r="S946" s="1">
        <f>VLOOKUP(VL[[#This Row],[Column3]],'Code'!B:E,4,FALSE)</f>
        <v>0</v>
      </c>
    </row>
    <row r="947" spans="1:19" x14ac:dyDescent="0.25">
      <c r="A947">
        <v>45230</v>
      </c>
      <c r="B947" s="1" t="s">
        <v>1273</v>
      </c>
      <c r="C947" s="1" t="s">
        <v>47</v>
      </c>
      <c r="D947" s="1" t="s">
        <v>204</v>
      </c>
      <c r="E947" s="1" t="s">
        <v>1274</v>
      </c>
      <c r="G947">
        <v>57822.01</v>
      </c>
      <c r="I947" s="1" t="s">
        <v>0</v>
      </c>
      <c r="N947">
        <v>2023</v>
      </c>
      <c r="O947">
        <f>MONTH(VL[[#This Row],[Column1]])</f>
        <v>10</v>
      </c>
      <c r="P947" t="str">
        <f>IF(VL[[#This Row],[Account Name]]="Exchange Loss","Expense",VLOOKUP(VL[[#This Row],[Column3]],'Code'!B:D,2,FALSE))</f>
        <v>Income</v>
      </c>
      <c r="Q947" t="str">
        <f>IF(AND(VL[[#This Row],[Column3]]="60040-00", VL[[#This Row],[Amount]]&gt;0),"Exchange Loss",VLOOKUP(VL[[#This Row],[Column3]],'Code'!B:D,3,FALSE))</f>
        <v>Royalty Income</v>
      </c>
      <c r="R947" s="1">
        <f>VL[[#This Row],[Column6]]-VL[[#This Row],[Column7]]</f>
        <v>-57822.01</v>
      </c>
      <c r="S947" s="1">
        <f>VLOOKUP(VL[[#This Row],[Column3]],'Code'!B:E,4,FALSE)</f>
        <v>0</v>
      </c>
    </row>
    <row r="948" spans="1:19" x14ac:dyDescent="0.25">
      <c r="A948">
        <v>45230</v>
      </c>
      <c r="B948" s="1" t="s">
        <v>1275</v>
      </c>
      <c r="C948" s="1" t="s">
        <v>47</v>
      </c>
      <c r="D948" s="1" t="s">
        <v>204</v>
      </c>
      <c r="E948" s="1" t="s">
        <v>1276</v>
      </c>
      <c r="G948">
        <v>124097.76</v>
      </c>
      <c r="I948" s="1" t="s">
        <v>0</v>
      </c>
      <c r="N948">
        <v>2023</v>
      </c>
      <c r="O948">
        <f>MONTH(VL[[#This Row],[Column1]])</f>
        <v>10</v>
      </c>
      <c r="P948" t="str">
        <f>IF(VL[[#This Row],[Account Name]]="Exchange Loss","Expense",VLOOKUP(VL[[#This Row],[Column3]],'Code'!B:D,2,FALSE))</f>
        <v>Income</v>
      </c>
      <c r="Q948" t="str">
        <f>IF(AND(VL[[#This Row],[Column3]]="60040-00", VL[[#This Row],[Amount]]&gt;0),"Exchange Loss",VLOOKUP(VL[[#This Row],[Column3]],'Code'!B:D,3,FALSE))</f>
        <v>Royalty Income</v>
      </c>
      <c r="R948" s="1">
        <f>VL[[#This Row],[Column6]]-VL[[#This Row],[Column7]]</f>
        <v>-124097.76</v>
      </c>
      <c r="S948" s="1">
        <f>VLOOKUP(VL[[#This Row],[Column3]],'Code'!B:E,4,FALSE)</f>
        <v>0</v>
      </c>
    </row>
    <row r="949" spans="1:19" x14ac:dyDescent="0.25">
      <c r="A949">
        <v>45230</v>
      </c>
      <c r="B949" s="1" t="s">
        <v>1277</v>
      </c>
      <c r="C949" s="1" t="s">
        <v>47</v>
      </c>
      <c r="D949" s="1" t="s">
        <v>204</v>
      </c>
      <c r="E949" s="1" t="s">
        <v>1278</v>
      </c>
      <c r="G949">
        <v>275843.87</v>
      </c>
      <c r="I949" s="1" t="s">
        <v>0</v>
      </c>
      <c r="N949">
        <v>2023</v>
      </c>
      <c r="O949">
        <f>MONTH(VL[[#This Row],[Column1]])</f>
        <v>10</v>
      </c>
      <c r="P949" t="str">
        <f>IF(VL[[#This Row],[Account Name]]="Exchange Loss","Expense",VLOOKUP(VL[[#This Row],[Column3]],'Code'!B:D,2,FALSE))</f>
        <v>Income</v>
      </c>
      <c r="Q949" t="str">
        <f>IF(AND(VL[[#This Row],[Column3]]="60040-00", VL[[#This Row],[Amount]]&gt;0),"Exchange Loss",VLOOKUP(VL[[#This Row],[Column3]],'Code'!B:D,3,FALSE))</f>
        <v>Royalty Income</v>
      </c>
      <c r="R949" s="1">
        <f>VL[[#This Row],[Column6]]-VL[[#This Row],[Column7]]</f>
        <v>-275843.87</v>
      </c>
      <c r="S949" s="1">
        <f>VLOOKUP(VL[[#This Row],[Column3]],'Code'!B:E,4,FALSE)</f>
        <v>0</v>
      </c>
    </row>
    <row r="950" spans="1:19" x14ac:dyDescent="0.25">
      <c r="A950">
        <v>45230</v>
      </c>
      <c r="B950" s="1" t="s">
        <v>1279</v>
      </c>
      <c r="C950" s="1" t="s">
        <v>47</v>
      </c>
      <c r="D950" s="1" t="s">
        <v>204</v>
      </c>
      <c r="E950" s="1" t="s">
        <v>1280</v>
      </c>
      <c r="G950">
        <v>194336.39</v>
      </c>
      <c r="I950" s="1" t="s">
        <v>0</v>
      </c>
      <c r="N950">
        <v>2023</v>
      </c>
      <c r="O950">
        <f>MONTH(VL[[#This Row],[Column1]])</f>
        <v>10</v>
      </c>
      <c r="P950" t="str">
        <f>IF(VL[[#This Row],[Account Name]]="Exchange Loss","Expense",VLOOKUP(VL[[#This Row],[Column3]],'Code'!B:D,2,FALSE))</f>
        <v>Income</v>
      </c>
      <c r="Q950" t="str">
        <f>IF(AND(VL[[#This Row],[Column3]]="60040-00", VL[[#This Row],[Amount]]&gt;0),"Exchange Loss",VLOOKUP(VL[[#This Row],[Column3]],'Code'!B:D,3,FALSE))</f>
        <v>Royalty Income</v>
      </c>
      <c r="R950" s="1">
        <f>VL[[#This Row],[Column6]]-VL[[#This Row],[Column7]]</f>
        <v>-194336.39</v>
      </c>
      <c r="S950" s="1">
        <f>VLOOKUP(VL[[#This Row],[Column3]],'Code'!B:E,4,FALSE)</f>
        <v>0</v>
      </c>
    </row>
    <row r="951" spans="1:19" x14ac:dyDescent="0.25">
      <c r="A951">
        <v>45230</v>
      </c>
      <c r="B951" s="1" t="s">
        <v>1281</v>
      </c>
      <c r="C951" s="1" t="s">
        <v>18</v>
      </c>
      <c r="D951" s="1" t="s">
        <v>19</v>
      </c>
      <c r="E951" s="1" t="s">
        <v>1282</v>
      </c>
      <c r="G951">
        <v>19688.09</v>
      </c>
      <c r="I951" s="1" t="s">
        <v>0</v>
      </c>
      <c r="N951">
        <v>2023</v>
      </c>
      <c r="O951">
        <f>MONTH(VL[[#This Row],[Column1]])</f>
        <v>10</v>
      </c>
      <c r="P951" t="str">
        <f>IF(VL[[#This Row],[Account Name]]="Exchange Loss","Expense",VLOOKUP(VL[[#This Row],[Column3]],'Code'!B:D,2,FALSE))</f>
        <v>Income</v>
      </c>
      <c r="Q951" t="str">
        <f>IF(AND(VL[[#This Row],[Column3]]="60040-00", VL[[#This Row],[Amount]]&gt;0),"Exchange Loss",VLOOKUP(VL[[#This Row],[Column3]],'Code'!B:D,3,FALSE))</f>
        <v>Royalty Income</v>
      </c>
      <c r="R951" s="1">
        <f>VL[[#This Row],[Column6]]-VL[[#This Row],[Column7]]</f>
        <v>-19688.09</v>
      </c>
      <c r="S951" s="1">
        <f>VLOOKUP(VL[[#This Row],[Column3]],'Code'!B:E,4,FALSE)</f>
        <v>0</v>
      </c>
    </row>
    <row r="952" spans="1:19" x14ac:dyDescent="0.25">
      <c r="A952">
        <v>45230</v>
      </c>
      <c r="B952" s="1" t="s">
        <v>1283</v>
      </c>
      <c r="C952" s="1" t="s">
        <v>47</v>
      </c>
      <c r="D952" s="1" t="s">
        <v>204</v>
      </c>
      <c r="E952" s="1" t="s">
        <v>1284</v>
      </c>
      <c r="G952">
        <v>23337.34</v>
      </c>
      <c r="I952" s="1" t="s">
        <v>0</v>
      </c>
      <c r="N952">
        <v>2023</v>
      </c>
      <c r="O952">
        <f>MONTH(VL[[#This Row],[Column1]])</f>
        <v>10</v>
      </c>
      <c r="P952" t="str">
        <f>IF(VL[[#This Row],[Account Name]]="Exchange Loss","Expense",VLOOKUP(VL[[#This Row],[Column3]],'Code'!B:D,2,FALSE))</f>
        <v>Income</v>
      </c>
      <c r="Q952" t="str">
        <f>IF(AND(VL[[#This Row],[Column3]]="60040-00", VL[[#This Row],[Amount]]&gt;0),"Exchange Loss",VLOOKUP(VL[[#This Row],[Column3]],'Code'!B:D,3,FALSE))</f>
        <v>Royalty Income</v>
      </c>
      <c r="R952" s="1">
        <f>VL[[#This Row],[Column6]]-VL[[#This Row],[Column7]]</f>
        <v>-23337.34</v>
      </c>
      <c r="S952" s="1">
        <f>VLOOKUP(VL[[#This Row],[Column3]],'Code'!B:E,4,FALSE)</f>
        <v>0</v>
      </c>
    </row>
    <row r="953" spans="1:19" x14ac:dyDescent="0.25">
      <c r="A953">
        <v>45230</v>
      </c>
      <c r="B953" s="1" t="s">
        <v>1285</v>
      </c>
      <c r="C953" s="1" t="s">
        <v>47</v>
      </c>
      <c r="D953" s="1" t="s">
        <v>204</v>
      </c>
      <c r="E953" s="1" t="s">
        <v>1286</v>
      </c>
      <c r="G953">
        <v>35122.199999999997</v>
      </c>
      <c r="I953" s="1" t="s">
        <v>0</v>
      </c>
      <c r="N953">
        <v>2023</v>
      </c>
      <c r="O953">
        <f>MONTH(VL[[#This Row],[Column1]])</f>
        <v>10</v>
      </c>
      <c r="P953" t="str">
        <f>IF(VL[[#This Row],[Account Name]]="Exchange Loss","Expense",VLOOKUP(VL[[#This Row],[Column3]],'Code'!B:D,2,FALSE))</f>
        <v>Income</v>
      </c>
      <c r="Q953" t="str">
        <f>IF(AND(VL[[#This Row],[Column3]]="60040-00", VL[[#This Row],[Amount]]&gt;0),"Exchange Loss",VLOOKUP(VL[[#This Row],[Column3]],'Code'!B:D,3,FALSE))</f>
        <v>Royalty Income</v>
      </c>
      <c r="R953" s="1">
        <f>VL[[#This Row],[Column6]]-VL[[#This Row],[Column7]]</f>
        <v>-35122.199999999997</v>
      </c>
      <c r="S953" s="1">
        <f>VLOOKUP(VL[[#This Row],[Column3]],'Code'!B:E,4,FALSE)</f>
        <v>0</v>
      </c>
    </row>
    <row r="954" spans="1:19" x14ac:dyDescent="0.25">
      <c r="A954">
        <v>45230</v>
      </c>
      <c r="B954" s="1" t="s">
        <v>1287</v>
      </c>
      <c r="C954" s="1" t="s">
        <v>47</v>
      </c>
      <c r="D954" s="1" t="s">
        <v>204</v>
      </c>
      <c r="E954" s="1" t="s">
        <v>1288</v>
      </c>
      <c r="G954">
        <v>14590.88</v>
      </c>
      <c r="I954" s="1" t="s">
        <v>0</v>
      </c>
      <c r="N954">
        <v>2023</v>
      </c>
      <c r="O954">
        <f>MONTH(VL[[#This Row],[Column1]])</f>
        <v>10</v>
      </c>
      <c r="P954" t="str">
        <f>IF(VL[[#This Row],[Account Name]]="Exchange Loss","Expense",VLOOKUP(VL[[#This Row],[Column3]],'Code'!B:D,2,FALSE))</f>
        <v>Income</v>
      </c>
      <c r="Q954" t="str">
        <f>IF(AND(VL[[#This Row],[Column3]]="60040-00", VL[[#This Row],[Amount]]&gt;0),"Exchange Loss",VLOOKUP(VL[[#This Row],[Column3]],'Code'!B:D,3,FALSE))</f>
        <v>Royalty Income</v>
      </c>
      <c r="R954" s="1">
        <f>VL[[#This Row],[Column6]]-VL[[#This Row],[Column7]]</f>
        <v>-14590.88</v>
      </c>
      <c r="S954" s="1">
        <f>VLOOKUP(VL[[#This Row],[Column3]],'Code'!B:E,4,FALSE)</f>
        <v>0</v>
      </c>
    </row>
    <row r="955" spans="1:19" x14ac:dyDescent="0.25">
      <c r="A955">
        <v>45230</v>
      </c>
      <c r="B955" s="1" t="s">
        <v>1289</v>
      </c>
      <c r="C955" s="1" t="s">
        <v>47</v>
      </c>
      <c r="D955" s="1" t="s">
        <v>204</v>
      </c>
      <c r="E955" s="1" t="s">
        <v>1290</v>
      </c>
      <c r="G955">
        <v>17877.22</v>
      </c>
      <c r="I955" s="1" t="s">
        <v>0</v>
      </c>
      <c r="N955">
        <v>2023</v>
      </c>
      <c r="O955">
        <f>MONTH(VL[[#This Row],[Column1]])</f>
        <v>10</v>
      </c>
      <c r="P955" t="str">
        <f>IF(VL[[#This Row],[Account Name]]="Exchange Loss","Expense",VLOOKUP(VL[[#This Row],[Column3]],'Code'!B:D,2,FALSE))</f>
        <v>Income</v>
      </c>
      <c r="Q955" t="str">
        <f>IF(AND(VL[[#This Row],[Column3]]="60040-00", VL[[#This Row],[Amount]]&gt;0),"Exchange Loss",VLOOKUP(VL[[#This Row],[Column3]],'Code'!B:D,3,FALSE))</f>
        <v>Royalty Income</v>
      </c>
      <c r="R955" s="1">
        <f>VL[[#This Row],[Column6]]-VL[[#This Row],[Column7]]</f>
        <v>-17877.22</v>
      </c>
      <c r="S955" s="1">
        <f>VLOOKUP(VL[[#This Row],[Column3]],'Code'!B:E,4,FALSE)</f>
        <v>0</v>
      </c>
    </row>
    <row r="956" spans="1:19" x14ac:dyDescent="0.25">
      <c r="A956">
        <v>45230</v>
      </c>
      <c r="B956" s="1" t="s">
        <v>1291</v>
      </c>
      <c r="C956" s="1" t="s">
        <v>47</v>
      </c>
      <c r="D956" s="1" t="s">
        <v>204</v>
      </c>
      <c r="E956" s="1" t="s">
        <v>1292</v>
      </c>
      <c r="G956">
        <v>71740.58</v>
      </c>
      <c r="I956" s="1" t="s">
        <v>0</v>
      </c>
      <c r="N956">
        <v>2023</v>
      </c>
      <c r="O956">
        <f>MONTH(VL[[#This Row],[Column1]])</f>
        <v>10</v>
      </c>
      <c r="P956" t="str">
        <f>IF(VL[[#This Row],[Account Name]]="Exchange Loss","Expense",VLOOKUP(VL[[#This Row],[Column3]],'Code'!B:D,2,FALSE))</f>
        <v>Income</v>
      </c>
      <c r="Q956" t="str">
        <f>IF(AND(VL[[#This Row],[Column3]]="60040-00", VL[[#This Row],[Amount]]&gt;0),"Exchange Loss",VLOOKUP(VL[[#This Row],[Column3]],'Code'!B:D,3,FALSE))</f>
        <v>Royalty Income</v>
      </c>
      <c r="R956" s="1">
        <f>VL[[#This Row],[Column6]]-VL[[#This Row],[Column7]]</f>
        <v>-71740.58</v>
      </c>
      <c r="S956" s="1">
        <f>VLOOKUP(VL[[#This Row],[Column3]],'Code'!B:E,4,FALSE)</f>
        <v>0</v>
      </c>
    </row>
    <row r="957" spans="1:19" x14ac:dyDescent="0.25">
      <c r="A957">
        <v>45230</v>
      </c>
      <c r="B957" s="1" t="s">
        <v>1293</v>
      </c>
      <c r="C957" s="1" t="s">
        <v>18</v>
      </c>
      <c r="D957" s="1" t="s">
        <v>19</v>
      </c>
      <c r="E957" s="1" t="s">
        <v>1294</v>
      </c>
      <c r="G957">
        <v>37584.74</v>
      </c>
      <c r="I957" s="1" t="s">
        <v>0</v>
      </c>
      <c r="N957">
        <v>2023</v>
      </c>
      <c r="O957">
        <f>MONTH(VL[[#This Row],[Column1]])</f>
        <v>10</v>
      </c>
      <c r="P957" t="str">
        <f>IF(VL[[#This Row],[Account Name]]="Exchange Loss","Expense",VLOOKUP(VL[[#This Row],[Column3]],'Code'!B:D,2,FALSE))</f>
        <v>Income</v>
      </c>
      <c r="Q957" t="str">
        <f>IF(AND(VL[[#This Row],[Column3]]="60040-00", VL[[#This Row],[Amount]]&gt;0),"Exchange Loss",VLOOKUP(VL[[#This Row],[Column3]],'Code'!B:D,3,FALSE))</f>
        <v>Royalty Income</v>
      </c>
      <c r="R957" s="1">
        <f>VL[[#This Row],[Column6]]-VL[[#This Row],[Column7]]</f>
        <v>-37584.74</v>
      </c>
      <c r="S957" s="1">
        <f>VLOOKUP(VL[[#This Row],[Column3]],'Code'!B:E,4,FALSE)</f>
        <v>0</v>
      </c>
    </row>
    <row r="958" spans="1:19" x14ac:dyDescent="0.25">
      <c r="A958">
        <v>45230</v>
      </c>
      <c r="B958" s="1" t="s">
        <v>1295</v>
      </c>
      <c r="C958" s="1" t="s">
        <v>18</v>
      </c>
      <c r="D958" s="1" t="s">
        <v>19</v>
      </c>
      <c r="E958" s="1" t="s">
        <v>1296</v>
      </c>
      <c r="G958">
        <v>11029.64</v>
      </c>
      <c r="I958" s="1" t="s">
        <v>0</v>
      </c>
      <c r="N958">
        <v>2023</v>
      </c>
      <c r="O958">
        <f>MONTH(VL[[#This Row],[Column1]])</f>
        <v>10</v>
      </c>
      <c r="P958" t="str">
        <f>IF(VL[[#This Row],[Account Name]]="Exchange Loss","Expense",VLOOKUP(VL[[#This Row],[Column3]],'Code'!B:D,2,FALSE))</f>
        <v>Income</v>
      </c>
      <c r="Q958" t="str">
        <f>IF(AND(VL[[#This Row],[Column3]]="60040-00", VL[[#This Row],[Amount]]&gt;0),"Exchange Loss",VLOOKUP(VL[[#This Row],[Column3]],'Code'!B:D,3,FALSE))</f>
        <v>Royalty Income</v>
      </c>
      <c r="R958" s="1">
        <f>VL[[#This Row],[Column6]]-VL[[#This Row],[Column7]]</f>
        <v>-11029.64</v>
      </c>
      <c r="S958" s="1">
        <f>VLOOKUP(VL[[#This Row],[Column3]],'Code'!B:E,4,FALSE)</f>
        <v>0</v>
      </c>
    </row>
    <row r="959" spans="1:19" x14ac:dyDescent="0.25">
      <c r="A959">
        <v>45230</v>
      </c>
      <c r="B959" s="1" t="s">
        <v>1297</v>
      </c>
      <c r="C959" s="1" t="s">
        <v>47</v>
      </c>
      <c r="D959" s="1" t="s">
        <v>204</v>
      </c>
      <c r="E959" s="1" t="s">
        <v>1298</v>
      </c>
      <c r="G959">
        <v>35530.550000000003</v>
      </c>
      <c r="I959" s="1" t="s">
        <v>0</v>
      </c>
      <c r="N959">
        <v>2023</v>
      </c>
      <c r="O959">
        <f>MONTH(VL[[#This Row],[Column1]])</f>
        <v>10</v>
      </c>
      <c r="P959" t="str">
        <f>IF(VL[[#This Row],[Account Name]]="Exchange Loss","Expense",VLOOKUP(VL[[#This Row],[Column3]],'Code'!B:D,2,FALSE))</f>
        <v>Income</v>
      </c>
      <c r="Q959" t="str">
        <f>IF(AND(VL[[#This Row],[Column3]]="60040-00", VL[[#This Row],[Amount]]&gt;0),"Exchange Loss",VLOOKUP(VL[[#This Row],[Column3]],'Code'!B:D,3,FALSE))</f>
        <v>Royalty Income</v>
      </c>
      <c r="R959" s="1">
        <f>VL[[#This Row],[Column6]]-VL[[#This Row],[Column7]]</f>
        <v>-35530.550000000003</v>
      </c>
      <c r="S959" s="1">
        <f>VLOOKUP(VL[[#This Row],[Column3]],'Code'!B:E,4,FALSE)</f>
        <v>0</v>
      </c>
    </row>
    <row r="960" spans="1:19" x14ac:dyDescent="0.25">
      <c r="A960">
        <v>45230</v>
      </c>
      <c r="B960" s="1" t="s">
        <v>1299</v>
      </c>
      <c r="C960" s="1" t="s">
        <v>47</v>
      </c>
      <c r="D960" s="1" t="s">
        <v>204</v>
      </c>
      <c r="E960" s="1" t="s">
        <v>1300</v>
      </c>
      <c r="G960">
        <v>30411.23</v>
      </c>
      <c r="I960" s="1" t="s">
        <v>0</v>
      </c>
      <c r="N960">
        <v>2023</v>
      </c>
      <c r="O960">
        <f>MONTH(VL[[#This Row],[Column1]])</f>
        <v>10</v>
      </c>
      <c r="P960" t="str">
        <f>IF(VL[[#This Row],[Account Name]]="Exchange Loss","Expense",VLOOKUP(VL[[#This Row],[Column3]],'Code'!B:D,2,FALSE))</f>
        <v>Income</v>
      </c>
      <c r="Q960" t="str">
        <f>IF(AND(VL[[#This Row],[Column3]]="60040-00", VL[[#This Row],[Amount]]&gt;0),"Exchange Loss",VLOOKUP(VL[[#This Row],[Column3]],'Code'!B:D,3,FALSE))</f>
        <v>Royalty Income</v>
      </c>
      <c r="R960" s="1">
        <f>VL[[#This Row],[Column6]]-VL[[#This Row],[Column7]]</f>
        <v>-30411.23</v>
      </c>
      <c r="S960" s="1">
        <f>VLOOKUP(VL[[#This Row],[Column3]],'Code'!B:E,4,FALSE)</f>
        <v>0</v>
      </c>
    </row>
    <row r="961" spans="1:19" x14ac:dyDescent="0.25">
      <c r="A961">
        <v>45230</v>
      </c>
      <c r="B961" s="1" t="s">
        <v>1301</v>
      </c>
      <c r="C961" s="1" t="s">
        <v>47</v>
      </c>
      <c r="D961" s="1" t="s">
        <v>204</v>
      </c>
      <c r="E961" s="1" t="s">
        <v>1302</v>
      </c>
      <c r="G961">
        <v>28589.71</v>
      </c>
      <c r="I961" s="1" t="s">
        <v>0</v>
      </c>
      <c r="N961">
        <v>2023</v>
      </c>
      <c r="O961">
        <f>MONTH(VL[[#This Row],[Column1]])</f>
        <v>10</v>
      </c>
      <c r="P961" t="str">
        <f>IF(VL[[#This Row],[Account Name]]="Exchange Loss","Expense",VLOOKUP(VL[[#This Row],[Column3]],'Code'!B:D,2,FALSE))</f>
        <v>Income</v>
      </c>
      <c r="Q961" t="str">
        <f>IF(AND(VL[[#This Row],[Column3]]="60040-00", VL[[#This Row],[Amount]]&gt;0),"Exchange Loss",VLOOKUP(VL[[#This Row],[Column3]],'Code'!B:D,3,FALSE))</f>
        <v>Royalty Income</v>
      </c>
      <c r="R961" s="1">
        <f>VL[[#This Row],[Column6]]-VL[[#This Row],[Column7]]</f>
        <v>-28589.71</v>
      </c>
      <c r="S961" s="1">
        <f>VLOOKUP(VL[[#This Row],[Column3]],'Code'!B:E,4,FALSE)</f>
        <v>0</v>
      </c>
    </row>
    <row r="962" spans="1:19" x14ac:dyDescent="0.25">
      <c r="A962">
        <v>45230</v>
      </c>
      <c r="B962" s="1" t="s">
        <v>1303</v>
      </c>
      <c r="C962" s="1" t="s">
        <v>47</v>
      </c>
      <c r="D962" s="1" t="s">
        <v>204</v>
      </c>
      <c r="E962" s="1" t="s">
        <v>1304</v>
      </c>
      <c r="G962">
        <v>22199.57</v>
      </c>
      <c r="I962" s="1" t="s">
        <v>0</v>
      </c>
      <c r="N962">
        <v>2023</v>
      </c>
      <c r="O962">
        <f>MONTH(VL[[#This Row],[Column1]])</f>
        <v>10</v>
      </c>
      <c r="P962" t="str">
        <f>IF(VL[[#This Row],[Account Name]]="Exchange Loss","Expense",VLOOKUP(VL[[#This Row],[Column3]],'Code'!B:D,2,FALSE))</f>
        <v>Income</v>
      </c>
      <c r="Q962" t="str">
        <f>IF(AND(VL[[#This Row],[Column3]]="60040-00", VL[[#This Row],[Amount]]&gt;0),"Exchange Loss",VLOOKUP(VL[[#This Row],[Column3]],'Code'!B:D,3,FALSE))</f>
        <v>Royalty Income</v>
      </c>
      <c r="R962" s="1">
        <f>VL[[#This Row],[Column6]]-VL[[#This Row],[Column7]]</f>
        <v>-22199.57</v>
      </c>
      <c r="S962" s="1">
        <f>VLOOKUP(VL[[#This Row],[Column3]],'Code'!B:E,4,FALSE)</f>
        <v>0</v>
      </c>
    </row>
    <row r="963" spans="1:19" x14ac:dyDescent="0.25">
      <c r="A963">
        <v>45230</v>
      </c>
      <c r="B963" s="1" t="s">
        <v>1305</v>
      </c>
      <c r="C963" s="1" t="s">
        <v>47</v>
      </c>
      <c r="D963" s="1" t="s">
        <v>204</v>
      </c>
      <c r="E963" s="1" t="s">
        <v>1306</v>
      </c>
      <c r="G963">
        <v>14229.6</v>
      </c>
      <c r="I963" s="1" t="s">
        <v>0</v>
      </c>
      <c r="N963">
        <v>2023</v>
      </c>
      <c r="O963">
        <f>MONTH(VL[[#This Row],[Column1]])</f>
        <v>10</v>
      </c>
      <c r="P963" t="str">
        <f>IF(VL[[#This Row],[Account Name]]="Exchange Loss","Expense",VLOOKUP(VL[[#This Row],[Column3]],'Code'!B:D,2,FALSE))</f>
        <v>Income</v>
      </c>
      <c r="Q963" t="str">
        <f>IF(AND(VL[[#This Row],[Column3]]="60040-00", VL[[#This Row],[Amount]]&gt;0),"Exchange Loss",VLOOKUP(VL[[#This Row],[Column3]],'Code'!B:D,3,FALSE))</f>
        <v>Royalty Income</v>
      </c>
      <c r="R963" s="1">
        <f>VL[[#This Row],[Column6]]-VL[[#This Row],[Column7]]</f>
        <v>-14229.6</v>
      </c>
      <c r="S963" s="1">
        <f>VLOOKUP(VL[[#This Row],[Column3]],'Code'!B:E,4,FALSE)</f>
        <v>0</v>
      </c>
    </row>
    <row r="964" spans="1:19" x14ac:dyDescent="0.25">
      <c r="A964">
        <v>45230</v>
      </c>
      <c r="B964" s="1" t="s">
        <v>1307</v>
      </c>
      <c r="C964" s="1" t="s">
        <v>47</v>
      </c>
      <c r="D964" s="1" t="s">
        <v>204</v>
      </c>
      <c r="E964" s="1" t="s">
        <v>1308</v>
      </c>
      <c r="G964">
        <v>2975.15</v>
      </c>
      <c r="I964" s="1" t="s">
        <v>0</v>
      </c>
      <c r="N964">
        <v>2023</v>
      </c>
      <c r="O964">
        <f>MONTH(VL[[#This Row],[Column1]])</f>
        <v>10</v>
      </c>
      <c r="P964" t="str">
        <f>IF(VL[[#This Row],[Account Name]]="Exchange Loss","Expense",VLOOKUP(VL[[#This Row],[Column3]],'Code'!B:D,2,FALSE))</f>
        <v>Income</v>
      </c>
      <c r="Q964" t="str">
        <f>IF(AND(VL[[#This Row],[Column3]]="60040-00", VL[[#This Row],[Amount]]&gt;0),"Exchange Loss",VLOOKUP(VL[[#This Row],[Column3]],'Code'!B:D,3,FALSE))</f>
        <v>Royalty Income</v>
      </c>
      <c r="R964" s="1">
        <f>VL[[#This Row],[Column6]]-VL[[#This Row],[Column7]]</f>
        <v>-2975.15</v>
      </c>
      <c r="S964" s="1">
        <f>VLOOKUP(VL[[#This Row],[Column3]],'Code'!B:E,4,FALSE)</f>
        <v>0</v>
      </c>
    </row>
    <row r="965" spans="1:19" x14ac:dyDescent="0.25">
      <c r="A965">
        <v>45230</v>
      </c>
      <c r="B965" s="1" t="s">
        <v>1309</v>
      </c>
      <c r="C965" s="1" t="s">
        <v>47</v>
      </c>
      <c r="D965" s="1" t="s">
        <v>204</v>
      </c>
      <c r="E965" s="1" t="s">
        <v>1310</v>
      </c>
      <c r="G965">
        <v>18884.48</v>
      </c>
      <c r="I965" s="1" t="s">
        <v>0</v>
      </c>
      <c r="N965">
        <v>2023</v>
      </c>
      <c r="O965">
        <f>MONTH(VL[[#This Row],[Column1]])</f>
        <v>10</v>
      </c>
      <c r="P965" t="str">
        <f>IF(VL[[#This Row],[Account Name]]="Exchange Loss","Expense",VLOOKUP(VL[[#This Row],[Column3]],'Code'!B:D,2,FALSE))</f>
        <v>Income</v>
      </c>
      <c r="Q965" t="str">
        <f>IF(AND(VL[[#This Row],[Column3]]="60040-00", VL[[#This Row],[Amount]]&gt;0),"Exchange Loss",VLOOKUP(VL[[#This Row],[Column3]],'Code'!B:D,3,FALSE))</f>
        <v>Royalty Income</v>
      </c>
      <c r="R965" s="1">
        <f>VL[[#This Row],[Column6]]-VL[[#This Row],[Column7]]</f>
        <v>-18884.48</v>
      </c>
      <c r="S965" s="1">
        <f>VLOOKUP(VL[[#This Row],[Column3]],'Code'!B:E,4,FALSE)</f>
        <v>0</v>
      </c>
    </row>
    <row r="966" spans="1:19" x14ac:dyDescent="0.25">
      <c r="A966">
        <v>45230</v>
      </c>
      <c r="B966" s="1" t="s">
        <v>1311</v>
      </c>
      <c r="C966" s="1" t="s">
        <v>47</v>
      </c>
      <c r="D966" s="1" t="s">
        <v>204</v>
      </c>
      <c r="E966" s="1" t="s">
        <v>1312</v>
      </c>
      <c r="G966">
        <v>44783.05</v>
      </c>
      <c r="I966" s="1" t="s">
        <v>0</v>
      </c>
      <c r="N966">
        <v>2023</v>
      </c>
      <c r="O966">
        <f>MONTH(VL[[#This Row],[Column1]])</f>
        <v>10</v>
      </c>
      <c r="P966" t="str">
        <f>IF(VL[[#This Row],[Account Name]]="Exchange Loss","Expense",VLOOKUP(VL[[#This Row],[Column3]],'Code'!B:D,2,FALSE))</f>
        <v>Income</v>
      </c>
      <c r="Q966" t="str">
        <f>IF(AND(VL[[#This Row],[Column3]]="60040-00", VL[[#This Row],[Amount]]&gt;0),"Exchange Loss",VLOOKUP(VL[[#This Row],[Column3]],'Code'!B:D,3,FALSE))</f>
        <v>Royalty Income</v>
      </c>
      <c r="R966" s="1">
        <f>VL[[#This Row],[Column6]]-VL[[#This Row],[Column7]]</f>
        <v>-44783.05</v>
      </c>
      <c r="S966" s="1">
        <f>VLOOKUP(VL[[#This Row],[Column3]],'Code'!B:E,4,FALSE)</f>
        <v>0</v>
      </c>
    </row>
    <row r="967" spans="1:19" x14ac:dyDescent="0.25">
      <c r="A967">
        <v>45230</v>
      </c>
      <c r="B967" s="1" t="s">
        <v>1313</v>
      </c>
      <c r="C967" s="1" t="s">
        <v>47</v>
      </c>
      <c r="D967" s="1" t="s">
        <v>204</v>
      </c>
      <c r="E967" s="1" t="s">
        <v>1314</v>
      </c>
      <c r="G967">
        <v>62152.66</v>
      </c>
      <c r="I967" s="1" t="s">
        <v>0</v>
      </c>
      <c r="N967">
        <v>2023</v>
      </c>
      <c r="O967">
        <f>MONTH(VL[[#This Row],[Column1]])</f>
        <v>10</v>
      </c>
      <c r="P967" t="str">
        <f>IF(VL[[#This Row],[Account Name]]="Exchange Loss","Expense",VLOOKUP(VL[[#This Row],[Column3]],'Code'!B:D,2,FALSE))</f>
        <v>Income</v>
      </c>
      <c r="Q967" t="str">
        <f>IF(AND(VL[[#This Row],[Column3]]="60040-00", VL[[#This Row],[Amount]]&gt;0),"Exchange Loss",VLOOKUP(VL[[#This Row],[Column3]],'Code'!B:D,3,FALSE))</f>
        <v>Royalty Income</v>
      </c>
      <c r="R967" s="1">
        <f>VL[[#This Row],[Column6]]-VL[[#This Row],[Column7]]</f>
        <v>-62152.66</v>
      </c>
      <c r="S967" s="1">
        <f>VLOOKUP(VL[[#This Row],[Column3]],'Code'!B:E,4,FALSE)</f>
        <v>0</v>
      </c>
    </row>
    <row r="968" spans="1:19" x14ac:dyDescent="0.25">
      <c r="A968">
        <v>45230</v>
      </c>
      <c r="B968" s="1" t="s">
        <v>1315</v>
      </c>
      <c r="C968" s="1" t="s">
        <v>47</v>
      </c>
      <c r="D968" s="1" t="s">
        <v>204</v>
      </c>
      <c r="E968" s="1" t="s">
        <v>1316</v>
      </c>
      <c r="G968">
        <v>146223.49</v>
      </c>
      <c r="I968" s="1" t="s">
        <v>0</v>
      </c>
      <c r="N968">
        <v>2023</v>
      </c>
      <c r="O968">
        <f>MONTH(VL[[#This Row],[Column1]])</f>
        <v>10</v>
      </c>
      <c r="P968" t="str">
        <f>IF(VL[[#This Row],[Account Name]]="Exchange Loss","Expense",VLOOKUP(VL[[#This Row],[Column3]],'Code'!B:D,2,FALSE))</f>
        <v>Income</v>
      </c>
      <c r="Q968" t="str">
        <f>IF(AND(VL[[#This Row],[Column3]]="60040-00", VL[[#This Row],[Amount]]&gt;0),"Exchange Loss",VLOOKUP(VL[[#This Row],[Column3]],'Code'!B:D,3,FALSE))</f>
        <v>Royalty Income</v>
      </c>
      <c r="R968" s="1">
        <f>VL[[#This Row],[Column6]]-VL[[#This Row],[Column7]]</f>
        <v>-146223.49</v>
      </c>
      <c r="S968" s="1">
        <f>VLOOKUP(VL[[#This Row],[Column3]],'Code'!B:E,4,FALSE)</f>
        <v>0</v>
      </c>
    </row>
    <row r="969" spans="1:19" x14ac:dyDescent="0.25">
      <c r="A969">
        <v>45230</v>
      </c>
      <c r="B969" s="1" t="s">
        <v>1317</v>
      </c>
      <c r="C969" s="1" t="s">
        <v>47</v>
      </c>
      <c r="D969" s="1" t="s">
        <v>204</v>
      </c>
      <c r="E969" s="1" t="s">
        <v>1318</v>
      </c>
      <c r="G969">
        <v>381073.25</v>
      </c>
      <c r="I969" s="1" t="s">
        <v>0</v>
      </c>
      <c r="N969">
        <v>2023</v>
      </c>
      <c r="O969">
        <f>MONTH(VL[[#This Row],[Column1]])</f>
        <v>10</v>
      </c>
      <c r="P969" t="str">
        <f>IF(VL[[#This Row],[Account Name]]="Exchange Loss","Expense",VLOOKUP(VL[[#This Row],[Column3]],'Code'!B:D,2,FALSE))</f>
        <v>Income</v>
      </c>
      <c r="Q969" t="str">
        <f>IF(AND(VL[[#This Row],[Column3]]="60040-00", VL[[#This Row],[Amount]]&gt;0),"Exchange Loss",VLOOKUP(VL[[#This Row],[Column3]],'Code'!B:D,3,FALSE))</f>
        <v>Royalty Income</v>
      </c>
      <c r="R969" s="1">
        <f>VL[[#This Row],[Column6]]-VL[[#This Row],[Column7]]</f>
        <v>-381073.25</v>
      </c>
      <c r="S969" s="1">
        <f>VLOOKUP(VL[[#This Row],[Column3]],'Code'!B:E,4,FALSE)</f>
        <v>0</v>
      </c>
    </row>
    <row r="970" spans="1:19" x14ac:dyDescent="0.25">
      <c r="A970">
        <v>45230</v>
      </c>
      <c r="B970" s="1" t="s">
        <v>1319</v>
      </c>
      <c r="C970" s="1" t="s">
        <v>15</v>
      </c>
      <c r="D970" s="1" t="s">
        <v>16</v>
      </c>
      <c r="E970" s="1" t="s">
        <v>1320</v>
      </c>
      <c r="F970">
        <v>600</v>
      </c>
      <c r="I970" s="1" t="s">
        <v>0</v>
      </c>
      <c r="J970">
        <v>45260</v>
      </c>
      <c r="N970">
        <v>2023</v>
      </c>
      <c r="O970">
        <f>MONTH(VL[[#This Row],[Column1]])</f>
        <v>10</v>
      </c>
      <c r="P970" t="str">
        <f>IF(VL[[#This Row],[Account Name]]="Exchange Loss","Expense",VLOOKUP(VL[[#This Row],[Column3]],'Code'!B:D,2,FALSE))</f>
        <v>Expense</v>
      </c>
      <c r="Q970" t="str">
        <f>IF(AND(VL[[#This Row],[Column3]]="60040-00", VL[[#This Row],[Amount]]&gt;0),"Exchange Loss",VLOOKUP(VL[[#This Row],[Column3]],'Code'!B:D,3,FALSE))</f>
        <v>Salary &amp; MPF</v>
      </c>
      <c r="R970" s="1">
        <f>VL[[#This Row],[Column6]]-VL[[#This Row],[Column7]]</f>
        <v>600</v>
      </c>
      <c r="S970" s="1">
        <f>VLOOKUP(VL[[#This Row],[Column3]],'Code'!B:E,4,FALSE)</f>
        <v>0</v>
      </c>
    </row>
    <row r="971" spans="1:19" x14ac:dyDescent="0.25">
      <c r="A971">
        <v>45236</v>
      </c>
      <c r="B971" s="1" t="s">
        <v>1321</v>
      </c>
      <c r="C971" s="1" t="s">
        <v>5</v>
      </c>
      <c r="D971" s="1" t="s">
        <v>3385</v>
      </c>
      <c r="E971" s="1" t="s">
        <v>1322</v>
      </c>
      <c r="F971">
        <v>291.68</v>
      </c>
      <c r="I971" s="1" t="s">
        <v>0</v>
      </c>
      <c r="N971">
        <v>2023</v>
      </c>
      <c r="O971">
        <f>MONTH(VL[[#This Row],[Column1]])</f>
        <v>11</v>
      </c>
      <c r="P971" t="str">
        <f>IF(VL[[#This Row],[Account Name]]="Exchange Loss","Expense",VLOOKUP(VL[[#This Row],[Column3]],'Code'!B:D,2,FALSE))</f>
        <v>Expense</v>
      </c>
      <c r="Q971" t="str">
        <f>IF(AND(VL[[#This Row],[Column3]]="60040-00", VL[[#This Row],[Amount]]&gt;0),"Exchange Loss",VLOOKUP(VL[[#This Row],[Column3]],'Code'!B:D,3,FALSE))</f>
        <v>Bank Charge</v>
      </c>
      <c r="R971" s="1">
        <f>VL[[#This Row],[Column6]]-VL[[#This Row],[Column7]]</f>
        <v>291.68</v>
      </c>
      <c r="S971" s="1">
        <f>VLOOKUP(VL[[#This Row],[Column3]],'Code'!B:E,4,FALSE)</f>
        <v>0</v>
      </c>
    </row>
    <row r="972" spans="1:19" x14ac:dyDescent="0.25">
      <c r="A972">
        <v>45243</v>
      </c>
      <c r="B972" s="1" t="s">
        <v>1323</v>
      </c>
      <c r="C972" s="1" t="s">
        <v>13</v>
      </c>
      <c r="D972" s="1" t="s">
        <v>14</v>
      </c>
      <c r="E972" s="1" t="s">
        <v>1324</v>
      </c>
      <c r="F972">
        <v>3200.47</v>
      </c>
      <c r="I972" s="1" t="s">
        <v>0</v>
      </c>
      <c r="N972">
        <v>2023</v>
      </c>
      <c r="O972">
        <f>MONTH(VL[[#This Row],[Column1]])</f>
        <v>11</v>
      </c>
      <c r="P972" t="str">
        <f>IF(VL[[#This Row],[Account Name]]="Exchange Loss","Expense",VLOOKUP(VL[[#This Row],[Column3]],'Code'!B:D,2,FALSE))</f>
        <v>Expense</v>
      </c>
      <c r="Q972" t="str">
        <f>IF(AND(VL[[#This Row],[Column3]]="60040-00", VL[[#This Row],[Amount]]&gt;0),"Exchange Loss",VLOOKUP(VL[[#This Row],[Column3]],'Code'!B:D,3,FALSE))</f>
        <v>Sundry Expense</v>
      </c>
      <c r="R972" s="1">
        <f>VL[[#This Row],[Column6]]-VL[[#This Row],[Column7]]</f>
        <v>3200.47</v>
      </c>
      <c r="S972" s="1">
        <f>VLOOKUP(VL[[#This Row],[Column3]],'Code'!B:E,4,FALSE)</f>
        <v>0</v>
      </c>
    </row>
    <row r="973" spans="1:19" x14ac:dyDescent="0.25">
      <c r="A973">
        <v>45243</v>
      </c>
      <c r="B973" s="1" t="s">
        <v>1326</v>
      </c>
      <c r="C973" s="1" t="s">
        <v>13</v>
      </c>
      <c r="D973" s="1" t="s">
        <v>14</v>
      </c>
      <c r="E973" s="1" t="s">
        <v>1325</v>
      </c>
      <c r="G973">
        <v>18296</v>
      </c>
      <c r="I973" s="1" t="s">
        <v>0</v>
      </c>
      <c r="N973">
        <v>2023</v>
      </c>
      <c r="O973">
        <f>MONTH(VL[[#This Row],[Column1]])</f>
        <v>11</v>
      </c>
      <c r="P973" t="str">
        <f>IF(VL[[#This Row],[Account Name]]="Exchange Loss","Expense",VLOOKUP(VL[[#This Row],[Column3]],'Code'!B:D,2,FALSE))</f>
        <v>Expense</v>
      </c>
      <c r="Q973" t="str">
        <f>IF(AND(VL[[#This Row],[Column3]]="60040-00", VL[[#This Row],[Amount]]&gt;0),"Exchange Loss",VLOOKUP(VL[[#This Row],[Column3]],'Code'!B:D,3,FALSE))</f>
        <v>Sundry Expense</v>
      </c>
      <c r="R973" s="1">
        <f>VL[[#This Row],[Column6]]-VL[[#This Row],[Column7]]</f>
        <v>-18296</v>
      </c>
      <c r="S973" s="1">
        <f>VLOOKUP(VL[[#This Row],[Column3]],'Code'!B:E,4,FALSE)</f>
        <v>0</v>
      </c>
    </row>
    <row r="974" spans="1:19" x14ac:dyDescent="0.25">
      <c r="A974">
        <v>45247</v>
      </c>
      <c r="B974" s="1" t="s">
        <v>1327</v>
      </c>
      <c r="C974" s="1" t="s">
        <v>30</v>
      </c>
      <c r="D974" s="1" t="s">
        <v>3391</v>
      </c>
      <c r="E974" s="1" t="s">
        <v>1328</v>
      </c>
      <c r="F974">
        <v>189</v>
      </c>
      <c r="I974" s="1" t="s">
        <v>0</v>
      </c>
      <c r="N974">
        <v>2023</v>
      </c>
      <c r="O974">
        <f>MONTH(VL[[#This Row],[Column1]])</f>
        <v>11</v>
      </c>
      <c r="P974" t="str">
        <f>IF(VL[[#This Row],[Account Name]]="Exchange Loss","Expense",VLOOKUP(VL[[#This Row],[Column3]],'Code'!B:D,2,FALSE))</f>
        <v>Expense</v>
      </c>
      <c r="Q974" t="str">
        <f>IF(AND(VL[[#This Row],[Column3]]="60040-00", VL[[#This Row],[Amount]]&gt;0),"Exchange Loss",VLOOKUP(VL[[#This Row],[Column3]],'Code'!B:D,3,FALSE))</f>
        <v>Sundry Expense</v>
      </c>
      <c r="R974" s="1">
        <f>VL[[#This Row],[Column6]]-VL[[#This Row],[Column7]]</f>
        <v>189</v>
      </c>
      <c r="S974" s="1">
        <f>VLOOKUP(VL[[#This Row],[Column3]],'Code'!B:E,4,FALSE)</f>
        <v>0</v>
      </c>
    </row>
    <row r="975" spans="1:19" x14ac:dyDescent="0.25">
      <c r="A975">
        <v>45246</v>
      </c>
      <c r="B975" s="1" t="s">
        <v>1329</v>
      </c>
      <c r="C975" s="1" t="s">
        <v>5</v>
      </c>
      <c r="D975" s="1" t="s">
        <v>3385</v>
      </c>
      <c r="E975" s="1" t="s">
        <v>3635</v>
      </c>
      <c r="F975">
        <v>103.01</v>
      </c>
      <c r="I975" s="1" t="s">
        <v>0</v>
      </c>
      <c r="N975">
        <v>2023</v>
      </c>
      <c r="O975">
        <f>MONTH(VL[[#This Row],[Column1]])</f>
        <v>11</v>
      </c>
      <c r="P975" t="str">
        <f>IF(VL[[#This Row],[Account Name]]="Exchange Loss","Expense",VLOOKUP(VL[[#This Row],[Column3]],'Code'!B:D,2,FALSE))</f>
        <v>Expense</v>
      </c>
      <c r="Q975" t="str">
        <f>IF(AND(VL[[#This Row],[Column3]]="60040-00", VL[[#This Row],[Amount]]&gt;0),"Exchange Loss",VLOOKUP(VL[[#This Row],[Column3]],'Code'!B:D,3,FALSE))</f>
        <v>Bank Charge</v>
      </c>
      <c r="R975" s="1">
        <f>VL[[#This Row],[Column6]]-VL[[#This Row],[Column7]]</f>
        <v>103.01</v>
      </c>
      <c r="S975" s="1">
        <f>VLOOKUP(VL[[#This Row],[Column3]],'Code'!B:E,4,FALSE)</f>
        <v>0</v>
      </c>
    </row>
    <row r="976" spans="1:19" x14ac:dyDescent="0.25">
      <c r="A976">
        <v>45246</v>
      </c>
      <c r="B976" s="1" t="s">
        <v>1329</v>
      </c>
      <c r="C976" s="1" t="s">
        <v>46</v>
      </c>
      <c r="D976" s="1" t="s">
        <v>148</v>
      </c>
      <c r="E976" s="1" t="s">
        <v>1330</v>
      </c>
      <c r="F976">
        <v>3272.94</v>
      </c>
      <c r="I976" s="1" t="s">
        <v>0</v>
      </c>
      <c r="N976">
        <v>2023</v>
      </c>
      <c r="O976">
        <f>MONTH(VL[[#This Row],[Column1]])</f>
        <v>11</v>
      </c>
      <c r="P976" t="str">
        <f>IF(VL[[#This Row],[Account Name]]="Exchange Loss","Expense",VLOOKUP(VL[[#This Row],[Column3]],'Code'!B:D,2,FALSE))</f>
        <v>Expense</v>
      </c>
      <c r="Q976" t="str">
        <f>IF(AND(VL[[#This Row],[Column3]]="60040-00", VL[[#This Row],[Amount]]&gt;0),"Exchange Loss",VLOOKUP(VL[[#This Row],[Column3]],'Code'!B:D,3,FALSE))</f>
        <v>Tax Expense</v>
      </c>
      <c r="R976" s="1">
        <f>VL[[#This Row],[Column6]]-VL[[#This Row],[Column7]]</f>
        <v>3272.94</v>
      </c>
      <c r="S976" s="1" t="str">
        <f>VLOOKUP(VL[[#This Row],[Column3]],'Code'!B:E,4,FALSE)</f>
        <v>Out</v>
      </c>
    </row>
    <row r="977" spans="1:19" x14ac:dyDescent="0.25">
      <c r="A977">
        <v>45251</v>
      </c>
      <c r="B977" s="1" t="s">
        <v>1331</v>
      </c>
      <c r="C977" s="1" t="s">
        <v>5</v>
      </c>
      <c r="D977" s="1" t="s">
        <v>3385</v>
      </c>
      <c r="E977" s="1" t="s">
        <v>3636</v>
      </c>
      <c r="F977">
        <v>66.34</v>
      </c>
      <c r="I977" s="1" t="s">
        <v>0</v>
      </c>
      <c r="N977">
        <v>2023</v>
      </c>
      <c r="O977">
        <f>MONTH(VL[[#This Row],[Column1]])</f>
        <v>11</v>
      </c>
      <c r="P977" t="str">
        <f>IF(VL[[#This Row],[Account Name]]="Exchange Loss","Expense",VLOOKUP(VL[[#This Row],[Column3]],'Code'!B:D,2,FALSE))</f>
        <v>Expense</v>
      </c>
      <c r="Q977" t="str">
        <f>IF(AND(VL[[#This Row],[Column3]]="60040-00", VL[[#This Row],[Amount]]&gt;0),"Exchange Loss",VLOOKUP(VL[[#This Row],[Column3]],'Code'!B:D,3,FALSE))</f>
        <v>Bank Charge</v>
      </c>
      <c r="R977" s="1">
        <f>VL[[#This Row],[Column6]]-VL[[#This Row],[Column7]]</f>
        <v>66.34</v>
      </c>
      <c r="S977" s="1">
        <f>VLOOKUP(VL[[#This Row],[Column3]],'Code'!B:E,4,FALSE)</f>
        <v>0</v>
      </c>
    </row>
    <row r="978" spans="1:19" x14ac:dyDescent="0.25">
      <c r="A978">
        <v>45251</v>
      </c>
      <c r="B978" s="1" t="s">
        <v>1331</v>
      </c>
      <c r="C978" s="1" t="s">
        <v>46</v>
      </c>
      <c r="D978" s="1" t="s">
        <v>148</v>
      </c>
      <c r="E978" s="1" t="s">
        <v>1332</v>
      </c>
      <c r="F978">
        <v>825.9</v>
      </c>
      <c r="I978" s="1" t="s">
        <v>0</v>
      </c>
      <c r="N978">
        <v>2023</v>
      </c>
      <c r="O978">
        <f>MONTH(VL[[#This Row],[Column1]])</f>
        <v>11</v>
      </c>
      <c r="P978" t="str">
        <f>IF(VL[[#This Row],[Account Name]]="Exchange Loss","Expense",VLOOKUP(VL[[#This Row],[Column3]],'Code'!B:D,2,FALSE))</f>
        <v>Expense</v>
      </c>
      <c r="Q978" t="str">
        <f>IF(AND(VL[[#This Row],[Column3]]="60040-00", VL[[#This Row],[Amount]]&gt;0),"Exchange Loss",VLOOKUP(VL[[#This Row],[Column3]],'Code'!B:D,3,FALSE))</f>
        <v>Tax Expense</v>
      </c>
      <c r="R978" s="1">
        <f>VL[[#This Row],[Column6]]-VL[[#This Row],[Column7]]</f>
        <v>825.9</v>
      </c>
      <c r="S978" s="1" t="str">
        <f>VLOOKUP(VL[[#This Row],[Column3]],'Code'!B:E,4,FALSE)</f>
        <v>Out</v>
      </c>
    </row>
    <row r="979" spans="1:19" x14ac:dyDescent="0.25">
      <c r="A979">
        <v>45251</v>
      </c>
      <c r="B979" s="1" t="s">
        <v>1331</v>
      </c>
      <c r="C979" s="1" t="s">
        <v>6</v>
      </c>
      <c r="D979" s="1" t="s">
        <v>3383</v>
      </c>
      <c r="E979" s="1" t="s">
        <v>3637</v>
      </c>
      <c r="G979">
        <v>18.010000000000002</v>
      </c>
      <c r="I979" s="1" t="s">
        <v>0</v>
      </c>
      <c r="N979">
        <v>2023</v>
      </c>
      <c r="O979">
        <f>MONTH(VL[[#This Row],[Column1]])</f>
        <v>11</v>
      </c>
      <c r="P979" t="str">
        <f>IF(VL[[#This Row],[Account Name]]="Exchange Loss","Expense",VLOOKUP(VL[[#This Row],[Column3]],'Code'!B:D,2,FALSE))</f>
        <v>Income</v>
      </c>
      <c r="Q979" t="str">
        <f>IF(AND(VL[[#This Row],[Column3]]="60040-00", VL[[#This Row],[Amount]]&gt;0),"Exchange Loss",VLOOKUP(VL[[#This Row],[Column3]],'Code'!B:D,3,FALSE))</f>
        <v>Exchange Gain</v>
      </c>
      <c r="R979" s="1">
        <f>VL[[#This Row],[Column6]]-VL[[#This Row],[Column7]]</f>
        <v>-18.010000000000002</v>
      </c>
      <c r="S979" s="1" t="str">
        <f>VLOOKUP(VL[[#This Row],[Column3]],'Code'!B:E,4,FALSE)</f>
        <v>Out</v>
      </c>
    </row>
    <row r="980" spans="1:19" x14ac:dyDescent="0.25">
      <c r="A980">
        <v>45252</v>
      </c>
      <c r="B980" s="1" t="s">
        <v>1333</v>
      </c>
      <c r="C980" s="1" t="s">
        <v>5</v>
      </c>
      <c r="D980" s="1" t="s">
        <v>3385</v>
      </c>
      <c r="E980" s="1" t="s">
        <v>3638</v>
      </c>
      <c r="F980">
        <v>102.5</v>
      </c>
      <c r="I980" s="1" t="s">
        <v>0</v>
      </c>
      <c r="N980">
        <v>2023</v>
      </c>
      <c r="O980">
        <f>MONTH(VL[[#This Row],[Column1]])</f>
        <v>11</v>
      </c>
      <c r="P980" t="str">
        <f>IF(VL[[#This Row],[Account Name]]="Exchange Loss","Expense",VLOOKUP(VL[[#This Row],[Column3]],'Code'!B:D,2,FALSE))</f>
        <v>Expense</v>
      </c>
      <c r="Q980" t="str">
        <f>IF(AND(VL[[#This Row],[Column3]]="60040-00", VL[[#This Row],[Amount]]&gt;0),"Exchange Loss",VLOOKUP(VL[[#This Row],[Column3]],'Code'!B:D,3,FALSE))</f>
        <v>Bank Charge</v>
      </c>
      <c r="R980" s="1">
        <f>VL[[#This Row],[Column6]]-VL[[#This Row],[Column7]]</f>
        <v>102.5</v>
      </c>
      <c r="S980" s="1">
        <f>VLOOKUP(VL[[#This Row],[Column3]],'Code'!B:E,4,FALSE)</f>
        <v>0</v>
      </c>
    </row>
    <row r="981" spans="1:19" x14ac:dyDescent="0.25">
      <c r="A981">
        <v>45252</v>
      </c>
      <c r="B981" s="1" t="s">
        <v>1333</v>
      </c>
      <c r="C981" s="1" t="s">
        <v>46</v>
      </c>
      <c r="D981" s="1" t="s">
        <v>148</v>
      </c>
      <c r="E981" s="1" t="s">
        <v>1334</v>
      </c>
      <c r="F981">
        <v>4006.57</v>
      </c>
      <c r="I981" s="1" t="s">
        <v>0</v>
      </c>
      <c r="N981">
        <v>2023</v>
      </c>
      <c r="O981">
        <f>MONTH(VL[[#This Row],[Column1]])</f>
        <v>11</v>
      </c>
      <c r="P981" t="str">
        <f>IF(VL[[#This Row],[Account Name]]="Exchange Loss","Expense",VLOOKUP(VL[[#This Row],[Column3]],'Code'!B:D,2,FALSE))</f>
        <v>Expense</v>
      </c>
      <c r="Q981" t="str">
        <f>IF(AND(VL[[#This Row],[Column3]]="60040-00", VL[[#This Row],[Amount]]&gt;0),"Exchange Loss",VLOOKUP(VL[[#This Row],[Column3]],'Code'!B:D,3,FALSE))</f>
        <v>Tax Expense</v>
      </c>
      <c r="R981" s="1">
        <f>VL[[#This Row],[Column6]]-VL[[#This Row],[Column7]]</f>
        <v>4006.57</v>
      </c>
      <c r="S981" s="1" t="str">
        <f>VLOOKUP(VL[[#This Row],[Column3]],'Code'!B:E,4,FALSE)</f>
        <v>Out</v>
      </c>
    </row>
    <row r="982" spans="1:19" x14ac:dyDescent="0.25">
      <c r="A982">
        <v>45252</v>
      </c>
      <c r="B982" s="1" t="s">
        <v>1333</v>
      </c>
      <c r="C982" s="1" t="s">
        <v>6</v>
      </c>
      <c r="D982" s="1" t="s">
        <v>3383</v>
      </c>
      <c r="E982" s="1" t="s">
        <v>3639</v>
      </c>
      <c r="F982">
        <v>0.01</v>
      </c>
      <c r="I982" s="1" t="s">
        <v>0</v>
      </c>
      <c r="N982">
        <v>2023</v>
      </c>
      <c r="O982">
        <f>MONTH(VL[[#This Row],[Column1]])</f>
        <v>11</v>
      </c>
      <c r="P982" t="str">
        <f>IF(VL[[#This Row],[Account Name]]="Exchange Loss","Expense",VLOOKUP(VL[[#This Row],[Column3]],'Code'!B:D,2,FALSE))</f>
        <v>Expense</v>
      </c>
      <c r="Q982" t="str">
        <f>IF(AND(VL[[#This Row],[Column3]]="60040-00", VL[[#This Row],[Amount]]&gt;0),"Exchange Loss",VLOOKUP(VL[[#This Row],[Column3]],'Code'!B:D,3,FALSE))</f>
        <v>Exchange Loss</v>
      </c>
      <c r="R982" s="1">
        <f>VL[[#This Row],[Column6]]-VL[[#This Row],[Column7]]</f>
        <v>0.01</v>
      </c>
      <c r="S982" s="1" t="str">
        <f>VLOOKUP(VL[[#This Row],[Column3]],'Code'!B:E,4,FALSE)</f>
        <v>Out</v>
      </c>
    </row>
    <row r="983" spans="1:19" x14ac:dyDescent="0.25">
      <c r="A983">
        <v>45250</v>
      </c>
      <c r="B983" s="1" t="s">
        <v>1335</v>
      </c>
      <c r="C983" s="1" t="s">
        <v>20</v>
      </c>
      <c r="D983" s="1" t="s">
        <v>21</v>
      </c>
      <c r="E983" s="1" t="s">
        <v>936</v>
      </c>
      <c r="G983">
        <v>134494.43</v>
      </c>
      <c r="I983" s="1" t="s">
        <v>0</v>
      </c>
      <c r="N983">
        <v>2023</v>
      </c>
      <c r="O983">
        <f>MONTH(VL[[#This Row],[Column1]])</f>
        <v>11</v>
      </c>
      <c r="P983" t="str">
        <f>IF(VL[[#This Row],[Account Name]]="Exchange Loss","Expense",VLOOKUP(VL[[#This Row],[Column3]],'Code'!B:D,2,FALSE))</f>
        <v>Income</v>
      </c>
      <c r="Q983" t="str">
        <f>IF(AND(VL[[#This Row],[Column3]]="60040-00", VL[[#This Row],[Amount]]&gt;0),"Exchange Loss",VLOOKUP(VL[[#This Row],[Column3]],'Code'!B:D,3,FALSE))</f>
        <v>Interest Income</v>
      </c>
      <c r="R983" s="1">
        <f>VL[[#This Row],[Column6]]-VL[[#This Row],[Column7]]</f>
        <v>-134494.43</v>
      </c>
      <c r="S983" s="1" t="str">
        <f>VLOOKUP(VL[[#This Row],[Column3]],'Code'!B:E,4,FALSE)</f>
        <v>Out</v>
      </c>
    </row>
    <row r="984" spans="1:19" x14ac:dyDescent="0.25">
      <c r="A984">
        <v>45250</v>
      </c>
      <c r="B984" s="1" t="s">
        <v>1335</v>
      </c>
      <c r="C984" s="1" t="s">
        <v>20</v>
      </c>
      <c r="D984" s="1" t="s">
        <v>21</v>
      </c>
      <c r="E984" s="1" t="s">
        <v>3640</v>
      </c>
      <c r="G984">
        <v>1136322.8700000001</v>
      </c>
      <c r="I984" s="1" t="s">
        <v>0</v>
      </c>
      <c r="N984">
        <v>2023</v>
      </c>
      <c r="O984">
        <f>MONTH(VL[[#This Row],[Column1]])</f>
        <v>11</v>
      </c>
      <c r="P984" t="str">
        <f>IF(VL[[#This Row],[Account Name]]="Exchange Loss","Expense",VLOOKUP(VL[[#This Row],[Column3]],'Code'!B:D,2,FALSE))</f>
        <v>Income</v>
      </c>
      <c r="Q984" t="str">
        <f>IF(AND(VL[[#This Row],[Column3]]="60040-00", VL[[#This Row],[Amount]]&gt;0),"Exchange Loss",VLOOKUP(VL[[#This Row],[Column3]],'Code'!B:D,3,FALSE))</f>
        <v>Interest Income</v>
      </c>
      <c r="R984" s="1">
        <f>VL[[#This Row],[Column6]]-VL[[#This Row],[Column7]]</f>
        <v>-1136322.8700000001</v>
      </c>
      <c r="S984" s="1" t="str">
        <f>VLOOKUP(VL[[#This Row],[Column3]],'Code'!B:E,4,FALSE)</f>
        <v>Out</v>
      </c>
    </row>
    <row r="985" spans="1:19" x14ac:dyDescent="0.25">
      <c r="A985">
        <v>45253</v>
      </c>
      <c r="B985" s="1" t="s">
        <v>1336</v>
      </c>
      <c r="C985" s="1" t="s">
        <v>5</v>
      </c>
      <c r="D985" s="1" t="s">
        <v>3385</v>
      </c>
      <c r="E985" s="1" t="s">
        <v>3641</v>
      </c>
      <c r="F985">
        <v>50.17</v>
      </c>
      <c r="I985" s="1" t="s">
        <v>0</v>
      </c>
      <c r="N985">
        <v>2023</v>
      </c>
      <c r="O985">
        <f>MONTH(VL[[#This Row],[Column1]])</f>
        <v>11</v>
      </c>
      <c r="P985" t="str">
        <f>IF(VL[[#This Row],[Account Name]]="Exchange Loss","Expense",VLOOKUP(VL[[#This Row],[Column3]],'Code'!B:D,2,FALSE))</f>
        <v>Expense</v>
      </c>
      <c r="Q985" t="str">
        <f>IF(AND(VL[[#This Row],[Column3]]="60040-00", VL[[#This Row],[Amount]]&gt;0),"Exchange Loss",VLOOKUP(VL[[#This Row],[Column3]],'Code'!B:D,3,FALSE))</f>
        <v>Bank Charge</v>
      </c>
      <c r="R985" s="1">
        <f>VL[[#This Row],[Column6]]-VL[[#This Row],[Column7]]</f>
        <v>50.17</v>
      </c>
      <c r="S985" s="1">
        <f>VLOOKUP(VL[[#This Row],[Column3]],'Code'!B:E,4,FALSE)</f>
        <v>0</v>
      </c>
    </row>
    <row r="986" spans="1:19" x14ac:dyDescent="0.25">
      <c r="A986">
        <v>45253</v>
      </c>
      <c r="B986" s="1" t="s">
        <v>1336</v>
      </c>
      <c r="C986" s="1" t="s">
        <v>46</v>
      </c>
      <c r="D986" s="1" t="s">
        <v>148</v>
      </c>
      <c r="E986" s="1" t="s">
        <v>1337</v>
      </c>
      <c r="F986">
        <v>1233.71</v>
      </c>
      <c r="I986" s="1" t="s">
        <v>0</v>
      </c>
      <c r="N986">
        <v>2023</v>
      </c>
      <c r="O986">
        <f>MONTH(VL[[#This Row],[Column1]])</f>
        <v>11</v>
      </c>
      <c r="P986" t="str">
        <f>IF(VL[[#This Row],[Account Name]]="Exchange Loss","Expense",VLOOKUP(VL[[#This Row],[Column3]],'Code'!B:D,2,FALSE))</f>
        <v>Expense</v>
      </c>
      <c r="Q986" t="str">
        <f>IF(AND(VL[[#This Row],[Column3]]="60040-00", VL[[#This Row],[Amount]]&gt;0),"Exchange Loss",VLOOKUP(VL[[#This Row],[Column3]],'Code'!B:D,3,FALSE))</f>
        <v>Tax Expense</v>
      </c>
      <c r="R986" s="1">
        <f>VL[[#This Row],[Column6]]-VL[[#This Row],[Column7]]</f>
        <v>1233.71</v>
      </c>
      <c r="S986" s="1" t="str">
        <f>VLOOKUP(VL[[#This Row],[Column3]],'Code'!B:E,4,FALSE)</f>
        <v>Out</v>
      </c>
    </row>
    <row r="987" spans="1:19" x14ac:dyDescent="0.25">
      <c r="A987">
        <v>45254</v>
      </c>
      <c r="B987" s="1" t="s">
        <v>1338</v>
      </c>
      <c r="C987" s="1" t="s">
        <v>5</v>
      </c>
      <c r="D987" s="1" t="s">
        <v>3385</v>
      </c>
      <c r="E987" s="1" t="s">
        <v>3642</v>
      </c>
      <c r="F987">
        <v>102.48</v>
      </c>
      <c r="I987" s="1" t="s">
        <v>0</v>
      </c>
      <c r="N987">
        <v>2023</v>
      </c>
      <c r="O987">
        <f>MONTH(VL[[#This Row],[Column1]])</f>
        <v>11</v>
      </c>
      <c r="P987" t="str">
        <f>IF(VL[[#This Row],[Account Name]]="Exchange Loss","Expense",VLOOKUP(VL[[#This Row],[Column3]],'Code'!B:D,2,FALSE))</f>
        <v>Expense</v>
      </c>
      <c r="Q987" t="str">
        <f>IF(AND(VL[[#This Row],[Column3]]="60040-00", VL[[#This Row],[Amount]]&gt;0),"Exchange Loss",VLOOKUP(VL[[#This Row],[Column3]],'Code'!B:D,3,FALSE))</f>
        <v>Bank Charge</v>
      </c>
      <c r="R987" s="1">
        <f>VL[[#This Row],[Column6]]-VL[[#This Row],[Column7]]</f>
        <v>102.48</v>
      </c>
      <c r="S987" s="1">
        <f>VLOOKUP(VL[[#This Row],[Column3]],'Code'!B:E,4,FALSE)</f>
        <v>0</v>
      </c>
    </row>
    <row r="988" spans="1:19" x14ac:dyDescent="0.25">
      <c r="A988">
        <v>45254</v>
      </c>
      <c r="B988" s="1" t="s">
        <v>1338</v>
      </c>
      <c r="C988" s="1" t="s">
        <v>4</v>
      </c>
      <c r="D988" s="1" t="s">
        <v>3381</v>
      </c>
      <c r="E988" s="1" t="s">
        <v>3643</v>
      </c>
      <c r="F988">
        <v>3223.58</v>
      </c>
      <c r="I988" s="1" t="s">
        <v>0</v>
      </c>
      <c r="N988">
        <v>2023</v>
      </c>
      <c r="O988">
        <f>MONTH(VL[[#This Row],[Column1]])</f>
        <v>11</v>
      </c>
      <c r="P988" t="str">
        <f>IF(VL[[#This Row],[Account Name]]="Exchange Loss","Expense",VLOOKUP(VL[[#This Row],[Column3]],'Code'!B:D,2,FALSE))</f>
        <v>Expense</v>
      </c>
      <c r="Q988" t="str">
        <f>IF(AND(VL[[#This Row],[Column3]]="60040-00", VL[[#This Row],[Amount]]&gt;0),"Exchange Loss",VLOOKUP(VL[[#This Row],[Column3]],'Code'!B:D,3,FALSE))</f>
        <v>Tax Expense</v>
      </c>
      <c r="R988" s="1">
        <f>VL[[#This Row],[Column6]]-VL[[#This Row],[Column7]]</f>
        <v>3223.58</v>
      </c>
      <c r="S988" s="1" t="str">
        <f>VLOOKUP(VL[[#This Row],[Column3]],'Code'!B:E,4,FALSE)</f>
        <v>Out</v>
      </c>
    </row>
    <row r="989" spans="1:19" x14ac:dyDescent="0.25">
      <c r="A989">
        <v>45257</v>
      </c>
      <c r="B989" s="1" t="s">
        <v>1339</v>
      </c>
      <c r="C989" s="1" t="s">
        <v>5</v>
      </c>
      <c r="D989" s="1" t="s">
        <v>3385</v>
      </c>
      <c r="E989" s="1" t="s">
        <v>3644</v>
      </c>
      <c r="F989">
        <v>50.23</v>
      </c>
      <c r="I989" s="1" t="s">
        <v>0</v>
      </c>
      <c r="N989">
        <v>2023</v>
      </c>
      <c r="O989">
        <f>MONTH(VL[[#This Row],[Column1]])</f>
        <v>11</v>
      </c>
      <c r="P989" t="str">
        <f>IF(VL[[#This Row],[Account Name]]="Exchange Loss","Expense",VLOOKUP(VL[[#This Row],[Column3]],'Code'!B:D,2,FALSE))</f>
        <v>Expense</v>
      </c>
      <c r="Q989" t="str">
        <f>IF(AND(VL[[#This Row],[Column3]]="60040-00", VL[[#This Row],[Amount]]&gt;0),"Exchange Loss",VLOOKUP(VL[[#This Row],[Column3]],'Code'!B:D,3,FALSE))</f>
        <v>Bank Charge</v>
      </c>
      <c r="R989" s="1">
        <f>VL[[#This Row],[Column6]]-VL[[#This Row],[Column7]]</f>
        <v>50.23</v>
      </c>
      <c r="S989" s="1">
        <f>VLOOKUP(VL[[#This Row],[Column3]],'Code'!B:E,4,FALSE)</f>
        <v>0</v>
      </c>
    </row>
    <row r="990" spans="1:19" x14ac:dyDescent="0.25">
      <c r="A990">
        <v>45257</v>
      </c>
      <c r="B990" s="1" t="s">
        <v>1339</v>
      </c>
      <c r="C990" s="1" t="s">
        <v>46</v>
      </c>
      <c r="D990" s="1" t="s">
        <v>148</v>
      </c>
      <c r="E990" s="1" t="s">
        <v>1340</v>
      </c>
      <c r="F990">
        <v>15613.8</v>
      </c>
      <c r="I990" s="1" t="s">
        <v>0</v>
      </c>
      <c r="N990">
        <v>2023</v>
      </c>
      <c r="O990">
        <f>MONTH(VL[[#This Row],[Column1]])</f>
        <v>11</v>
      </c>
      <c r="P990" t="str">
        <f>IF(VL[[#This Row],[Account Name]]="Exchange Loss","Expense",VLOOKUP(VL[[#This Row],[Column3]],'Code'!B:D,2,FALSE))</f>
        <v>Expense</v>
      </c>
      <c r="Q990" t="str">
        <f>IF(AND(VL[[#This Row],[Column3]]="60040-00", VL[[#This Row],[Amount]]&gt;0),"Exchange Loss",VLOOKUP(VL[[#This Row],[Column3]],'Code'!B:D,3,FALSE))</f>
        <v>Tax Expense</v>
      </c>
      <c r="R990" s="1">
        <f>VL[[#This Row],[Column6]]-VL[[#This Row],[Column7]]</f>
        <v>15613.8</v>
      </c>
      <c r="S990" s="1" t="str">
        <f>VLOOKUP(VL[[#This Row],[Column3]],'Code'!B:E,4,FALSE)</f>
        <v>Out</v>
      </c>
    </row>
    <row r="991" spans="1:19" x14ac:dyDescent="0.25">
      <c r="A991">
        <v>45261</v>
      </c>
      <c r="B991" s="1" t="s">
        <v>1341</v>
      </c>
      <c r="C991" s="1" t="s">
        <v>48</v>
      </c>
      <c r="D991" s="1" t="s">
        <v>49</v>
      </c>
      <c r="E991" s="1" t="s">
        <v>1342</v>
      </c>
      <c r="F991">
        <v>11150</v>
      </c>
      <c r="I991" s="1" t="s">
        <v>0</v>
      </c>
      <c r="N991">
        <v>2023</v>
      </c>
      <c r="O991">
        <f>MONTH(VL[[#This Row],[Column1]])</f>
        <v>12</v>
      </c>
      <c r="P991" t="str">
        <f>IF(VL[[#This Row],[Account Name]]="Exchange Loss","Expense",VLOOKUP(VL[[#This Row],[Column3]],'Code'!B:D,2,FALSE))</f>
        <v>Expense</v>
      </c>
      <c r="Q991" t="str">
        <f>IF(AND(VL[[#This Row],[Column3]]="60040-00", VL[[#This Row],[Amount]]&gt;0),"Exchange Loss",VLOOKUP(VL[[#This Row],[Column3]],'Code'!B:D,3,FALSE))</f>
        <v>Management Fee</v>
      </c>
      <c r="R991" s="1">
        <f>VL[[#This Row],[Column6]]-VL[[#This Row],[Column7]]</f>
        <v>11150</v>
      </c>
      <c r="S991" s="1">
        <f>VLOOKUP(VL[[#This Row],[Column3]],'Code'!B:E,4,FALSE)</f>
        <v>0</v>
      </c>
    </row>
    <row r="992" spans="1:19" x14ac:dyDescent="0.25">
      <c r="A992">
        <v>45261</v>
      </c>
      <c r="B992" s="1" t="s">
        <v>1343</v>
      </c>
      <c r="C992" s="1" t="s">
        <v>2</v>
      </c>
      <c r="D992" s="1" t="s">
        <v>3</v>
      </c>
      <c r="E992" s="1" t="s">
        <v>1344</v>
      </c>
      <c r="F992">
        <v>29000</v>
      </c>
      <c r="I992" s="1" t="s">
        <v>0</v>
      </c>
      <c r="N992">
        <v>2023</v>
      </c>
      <c r="O992">
        <f>MONTH(VL[[#This Row],[Column1]])</f>
        <v>12</v>
      </c>
      <c r="P992" t="str">
        <f>IF(VL[[#This Row],[Account Name]]="Exchange Loss","Expense",VLOOKUP(VL[[#This Row],[Column3]],'Code'!B:D,2,FALSE))</f>
        <v>Expense</v>
      </c>
      <c r="Q992" t="str">
        <f>IF(AND(VL[[#This Row],[Column3]]="60040-00", VL[[#This Row],[Amount]]&gt;0),"Exchange Loss",VLOOKUP(VL[[#This Row],[Column3]],'Code'!B:D,3,FALSE))</f>
        <v>Management Fee</v>
      </c>
      <c r="R992" s="1">
        <f>VL[[#This Row],[Column6]]-VL[[#This Row],[Column7]]</f>
        <v>29000</v>
      </c>
      <c r="S992" s="1">
        <f>VLOOKUP(VL[[#This Row],[Column3]],'Code'!B:E,4,FALSE)</f>
        <v>0</v>
      </c>
    </row>
    <row r="993" spans="1:19" x14ac:dyDescent="0.25">
      <c r="A993">
        <v>45260</v>
      </c>
      <c r="B993" s="1" t="s">
        <v>1345</v>
      </c>
      <c r="C993" s="1" t="s">
        <v>12</v>
      </c>
      <c r="D993" s="1" t="s">
        <v>3386</v>
      </c>
      <c r="E993" s="1" t="s">
        <v>1346</v>
      </c>
      <c r="F993">
        <v>47700</v>
      </c>
      <c r="I993" s="1" t="s">
        <v>0</v>
      </c>
      <c r="N993">
        <v>2023</v>
      </c>
      <c r="O993">
        <f>MONTH(VL[[#This Row],[Column1]])</f>
        <v>11</v>
      </c>
      <c r="P993" t="str">
        <f>IF(VL[[#This Row],[Account Name]]="Exchange Loss","Expense",VLOOKUP(VL[[#This Row],[Column3]],'Code'!B:D,2,FALSE))</f>
        <v>Expense</v>
      </c>
      <c r="Q993" t="str">
        <f>IF(AND(VL[[#This Row],[Column3]]="60040-00", VL[[#This Row],[Amount]]&gt;0),"Exchange Loss",VLOOKUP(VL[[#This Row],[Column3]],'Code'!B:D,3,FALSE))</f>
        <v>Consultant Fee</v>
      </c>
      <c r="R993" s="1">
        <f>VL[[#This Row],[Column6]]-VL[[#This Row],[Column7]]</f>
        <v>47700</v>
      </c>
      <c r="S993" s="1">
        <f>VLOOKUP(VL[[#This Row],[Column3]],'Code'!B:E,4,FALSE)</f>
        <v>0</v>
      </c>
    </row>
    <row r="994" spans="1:19" x14ac:dyDescent="0.25">
      <c r="A994">
        <v>45260</v>
      </c>
      <c r="B994" s="1" t="s">
        <v>1347</v>
      </c>
      <c r="C994" s="1" t="s">
        <v>12</v>
      </c>
      <c r="D994" s="1" t="s">
        <v>3386</v>
      </c>
      <c r="E994" s="1" t="s">
        <v>1348</v>
      </c>
      <c r="F994">
        <v>26400</v>
      </c>
      <c r="I994" s="1" t="s">
        <v>0</v>
      </c>
      <c r="N994">
        <v>2023</v>
      </c>
      <c r="O994">
        <f>MONTH(VL[[#This Row],[Column1]])</f>
        <v>11</v>
      </c>
      <c r="P994" t="str">
        <f>IF(VL[[#This Row],[Account Name]]="Exchange Loss","Expense",VLOOKUP(VL[[#This Row],[Column3]],'Code'!B:D,2,FALSE))</f>
        <v>Expense</v>
      </c>
      <c r="Q994" t="str">
        <f>IF(AND(VL[[#This Row],[Column3]]="60040-00", VL[[#This Row],[Amount]]&gt;0),"Exchange Loss",VLOOKUP(VL[[#This Row],[Column3]],'Code'!B:D,3,FALSE))</f>
        <v>Consultant Fee</v>
      </c>
      <c r="R994" s="1">
        <f>VL[[#This Row],[Column6]]-VL[[#This Row],[Column7]]</f>
        <v>26400</v>
      </c>
      <c r="S994" s="1">
        <f>VLOOKUP(VL[[#This Row],[Column3]],'Code'!B:E,4,FALSE)</f>
        <v>0</v>
      </c>
    </row>
    <row r="995" spans="1:19" x14ac:dyDescent="0.25">
      <c r="A995">
        <v>45261</v>
      </c>
      <c r="B995" s="1" t="s">
        <v>1349</v>
      </c>
      <c r="C995" s="1" t="s">
        <v>45</v>
      </c>
      <c r="D995" s="1" t="s">
        <v>128</v>
      </c>
      <c r="E995" s="1" t="s">
        <v>1350</v>
      </c>
      <c r="F995">
        <v>888000</v>
      </c>
      <c r="I995" s="1" t="s">
        <v>0</v>
      </c>
      <c r="N995">
        <v>2023</v>
      </c>
      <c r="O995">
        <f>MONTH(VL[[#This Row],[Column1]])</f>
        <v>12</v>
      </c>
      <c r="P995" t="str">
        <f>IF(VL[[#This Row],[Account Name]]="Exchange Loss","Expense",VLOOKUP(VL[[#This Row],[Column3]],'Code'!B:D,2,FALSE))</f>
        <v>Expense</v>
      </c>
      <c r="Q995" t="str">
        <f>IF(AND(VL[[#This Row],[Column3]]="60040-00", VL[[#This Row],[Amount]]&gt;0),"Exchange Loss",VLOOKUP(VL[[#This Row],[Column3]],'Code'!B:D,3,FALSE))</f>
        <v>Sub-contract Fee</v>
      </c>
      <c r="R995" s="1">
        <f>VL[[#This Row],[Column6]]-VL[[#This Row],[Column7]]</f>
        <v>888000</v>
      </c>
      <c r="S995" s="1">
        <f>VLOOKUP(VL[[#This Row],[Column3]],'Code'!B:E,4,FALSE)</f>
        <v>0</v>
      </c>
    </row>
    <row r="996" spans="1:19" x14ac:dyDescent="0.25">
      <c r="A996">
        <v>45260</v>
      </c>
      <c r="B996" s="1" t="s">
        <v>1351</v>
      </c>
      <c r="C996" s="1" t="s">
        <v>7</v>
      </c>
      <c r="D996" s="1" t="s">
        <v>8</v>
      </c>
      <c r="E996" s="1" t="s">
        <v>1352</v>
      </c>
      <c r="F996">
        <v>3000</v>
      </c>
      <c r="I996" s="1" t="s">
        <v>0</v>
      </c>
      <c r="N996">
        <v>2023</v>
      </c>
      <c r="O996">
        <f>MONTH(VL[[#This Row],[Column1]])</f>
        <v>11</v>
      </c>
      <c r="P996" t="str">
        <f>IF(VL[[#This Row],[Account Name]]="Exchange Loss","Expense",VLOOKUP(VL[[#This Row],[Column3]],'Code'!B:D,2,FALSE))</f>
        <v>Expense</v>
      </c>
      <c r="Q996" t="str">
        <f>IF(AND(VL[[#This Row],[Column3]]="60040-00", VL[[#This Row],[Amount]]&gt;0),"Exchange Loss",VLOOKUP(VL[[#This Row],[Column3]],'Code'!B:D,3,FALSE))</f>
        <v>Salary &amp; MPF</v>
      </c>
      <c r="R996" s="1">
        <f>VL[[#This Row],[Column6]]-VL[[#This Row],[Column7]]</f>
        <v>3000</v>
      </c>
      <c r="S996" s="1">
        <f>VLOOKUP(VL[[#This Row],[Column3]],'Code'!B:E,4,FALSE)</f>
        <v>0</v>
      </c>
    </row>
    <row r="997" spans="1:19" x14ac:dyDescent="0.25">
      <c r="A997">
        <v>45260</v>
      </c>
      <c r="B997" s="1" t="s">
        <v>1351</v>
      </c>
      <c r="C997" s="1" t="s">
        <v>7</v>
      </c>
      <c r="D997" s="1" t="s">
        <v>8</v>
      </c>
      <c r="E997" s="1" t="s">
        <v>1353</v>
      </c>
      <c r="F997">
        <v>6000</v>
      </c>
      <c r="I997" s="1" t="s">
        <v>0</v>
      </c>
      <c r="N997">
        <v>2023</v>
      </c>
      <c r="O997">
        <f>MONTH(VL[[#This Row],[Column1]])</f>
        <v>11</v>
      </c>
      <c r="P997" t="str">
        <f>IF(VL[[#This Row],[Account Name]]="Exchange Loss","Expense",VLOOKUP(VL[[#This Row],[Column3]],'Code'!B:D,2,FALSE))</f>
        <v>Expense</v>
      </c>
      <c r="Q997" t="str">
        <f>IF(AND(VL[[#This Row],[Column3]]="60040-00", VL[[#This Row],[Amount]]&gt;0),"Exchange Loss",VLOOKUP(VL[[#This Row],[Column3]],'Code'!B:D,3,FALSE))</f>
        <v>Salary &amp; MPF</v>
      </c>
      <c r="R997" s="1">
        <f>VL[[#This Row],[Column6]]-VL[[#This Row],[Column7]]</f>
        <v>6000</v>
      </c>
      <c r="S997" s="1">
        <f>VLOOKUP(VL[[#This Row],[Column3]],'Code'!B:E,4,FALSE)</f>
        <v>0</v>
      </c>
    </row>
    <row r="998" spans="1:19" x14ac:dyDescent="0.25">
      <c r="A998">
        <v>45260</v>
      </c>
      <c r="B998" s="1" t="s">
        <v>1351</v>
      </c>
      <c r="C998" s="1" t="s">
        <v>15</v>
      </c>
      <c r="D998" s="1" t="s">
        <v>16</v>
      </c>
      <c r="E998" s="1" t="s">
        <v>1354</v>
      </c>
      <c r="F998">
        <v>325560</v>
      </c>
      <c r="I998" s="1" t="s">
        <v>0</v>
      </c>
      <c r="N998">
        <v>2023</v>
      </c>
      <c r="O998">
        <f>MONTH(VL[[#This Row],[Column1]])</f>
        <v>11</v>
      </c>
      <c r="P998" t="str">
        <f>IF(VL[[#This Row],[Account Name]]="Exchange Loss","Expense",VLOOKUP(VL[[#This Row],[Column3]],'Code'!B:D,2,FALSE))</f>
        <v>Expense</v>
      </c>
      <c r="Q998" t="str">
        <f>IF(AND(VL[[#This Row],[Column3]]="60040-00", VL[[#This Row],[Amount]]&gt;0),"Exchange Loss",VLOOKUP(VL[[#This Row],[Column3]],'Code'!B:D,3,FALSE))</f>
        <v>Salary &amp; MPF</v>
      </c>
      <c r="R998" s="1">
        <f>VL[[#This Row],[Column6]]-VL[[#This Row],[Column7]]</f>
        <v>325560</v>
      </c>
      <c r="S998" s="1">
        <f>VLOOKUP(VL[[#This Row],[Column3]],'Code'!B:E,4,FALSE)</f>
        <v>0</v>
      </c>
    </row>
    <row r="999" spans="1:19" x14ac:dyDescent="0.25">
      <c r="A999">
        <v>45260</v>
      </c>
      <c r="B999" s="1" t="s">
        <v>1355</v>
      </c>
      <c r="C999" s="1" t="s">
        <v>45</v>
      </c>
      <c r="D999" s="1" t="s">
        <v>128</v>
      </c>
      <c r="E999" s="1" t="s">
        <v>1356</v>
      </c>
      <c r="F999">
        <v>71423.02</v>
      </c>
      <c r="I999" s="1" t="s">
        <v>0</v>
      </c>
      <c r="N999">
        <v>2023</v>
      </c>
      <c r="O999">
        <f>MONTH(VL[[#This Row],[Column1]])</f>
        <v>11</v>
      </c>
      <c r="P999" t="str">
        <f>IF(VL[[#This Row],[Account Name]]="Exchange Loss","Expense",VLOOKUP(VL[[#This Row],[Column3]],'Code'!B:D,2,FALSE))</f>
        <v>Expense</v>
      </c>
      <c r="Q999" t="str">
        <f>IF(AND(VL[[#This Row],[Column3]]="60040-00", VL[[#This Row],[Amount]]&gt;0),"Exchange Loss",VLOOKUP(VL[[#This Row],[Column3]],'Code'!B:D,3,FALSE))</f>
        <v>Sub-contract Fee</v>
      </c>
      <c r="R999" s="1">
        <f>VL[[#This Row],[Column6]]-VL[[#This Row],[Column7]]</f>
        <v>71423.02</v>
      </c>
      <c r="S999" s="1">
        <f>VLOOKUP(VL[[#This Row],[Column3]],'Code'!B:E,4,FALSE)</f>
        <v>0</v>
      </c>
    </row>
    <row r="1000" spans="1:19" x14ac:dyDescent="0.25">
      <c r="A1000">
        <v>45260</v>
      </c>
      <c r="B1000" s="1" t="s">
        <v>1357</v>
      </c>
      <c r="C1000" s="1" t="s">
        <v>17</v>
      </c>
      <c r="D1000" s="1" t="s">
        <v>3382</v>
      </c>
      <c r="E1000" s="1" t="s">
        <v>1358</v>
      </c>
      <c r="G1000">
        <v>32900</v>
      </c>
      <c r="I1000" s="1" t="s">
        <v>0</v>
      </c>
      <c r="N1000">
        <v>2023</v>
      </c>
      <c r="O1000">
        <f>MONTH(VL[[#This Row],[Column1]])</f>
        <v>11</v>
      </c>
      <c r="P1000" t="str">
        <f>IF(VL[[#This Row],[Account Name]]="Exchange Loss","Expense",VLOOKUP(VL[[#This Row],[Column3]],'Code'!B:D,2,FALSE))</f>
        <v>Income</v>
      </c>
      <c r="Q1000" t="str">
        <f>IF(AND(VL[[#This Row],[Column3]]="60040-00", VL[[#This Row],[Amount]]&gt;0),"Exchange Loss",VLOOKUP(VL[[#This Row],[Column3]],'Code'!B:D,3,FALSE))</f>
        <v>Sub-contract Income</v>
      </c>
      <c r="R1000" s="1">
        <f>VL[[#This Row],[Column6]]-VL[[#This Row],[Column7]]</f>
        <v>-32900</v>
      </c>
      <c r="S1000" s="1">
        <f>VLOOKUP(VL[[#This Row],[Column3]],'Code'!B:E,4,FALSE)</f>
        <v>0</v>
      </c>
    </row>
    <row r="1001" spans="1:19" x14ac:dyDescent="0.25">
      <c r="A1001">
        <v>45260</v>
      </c>
      <c r="B1001" s="1" t="s">
        <v>1359</v>
      </c>
      <c r="C1001" s="1" t="s">
        <v>20</v>
      </c>
      <c r="D1001" s="1" t="s">
        <v>21</v>
      </c>
      <c r="E1001" s="1" t="s">
        <v>730</v>
      </c>
      <c r="G1001">
        <v>300.56</v>
      </c>
      <c r="I1001" s="1" t="s">
        <v>0</v>
      </c>
      <c r="N1001">
        <v>2023</v>
      </c>
      <c r="O1001">
        <f>MONTH(VL[[#This Row],[Column1]])</f>
        <v>11</v>
      </c>
      <c r="P1001" t="str">
        <f>IF(VL[[#This Row],[Account Name]]="Exchange Loss","Expense",VLOOKUP(VL[[#This Row],[Column3]],'Code'!B:D,2,FALSE))</f>
        <v>Income</v>
      </c>
      <c r="Q1001" t="str">
        <f>IF(AND(VL[[#This Row],[Column3]]="60040-00", VL[[#This Row],[Amount]]&gt;0),"Exchange Loss",VLOOKUP(VL[[#This Row],[Column3]],'Code'!B:D,3,FALSE))</f>
        <v>Interest Income</v>
      </c>
      <c r="R1001" s="1">
        <f>VL[[#This Row],[Column6]]-VL[[#This Row],[Column7]]</f>
        <v>-300.56</v>
      </c>
      <c r="S1001" s="1" t="str">
        <f>VLOOKUP(VL[[#This Row],[Column3]],'Code'!B:E,4,FALSE)</f>
        <v>Out</v>
      </c>
    </row>
    <row r="1002" spans="1:19" x14ac:dyDescent="0.25">
      <c r="A1002">
        <v>45260</v>
      </c>
      <c r="B1002" s="1" t="s">
        <v>1360</v>
      </c>
      <c r="C1002" s="1" t="s">
        <v>36</v>
      </c>
      <c r="D1002" s="1" t="s">
        <v>37</v>
      </c>
      <c r="E1002" s="1" t="s">
        <v>1361</v>
      </c>
      <c r="F1002">
        <v>59801.35</v>
      </c>
      <c r="I1002" s="1" t="s">
        <v>0</v>
      </c>
      <c r="N1002">
        <v>2023</v>
      </c>
      <c r="O1002">
        <f>MONTH(VL[[#This Row],[Column1]])</f>
        <v>11</v>
      </c>
      <c r="P1002" t="str">
        <f>IF(VL[[#This Row],[Account Name]]="Exchange Loss","Expense",VLOOKUP(VL[[#This Row],[Column3]],'Code'!B:D,2,FALSE))</f>
        <v>Expense</v>
      </c>
      <c r="Q1002" t="str">
        <f>IF(AND(VL[[#This Row],[Column3]]="60040-00", VL[[#This Row],[Amount]]&gt;0),"Exchange Loss",VLOOKUP(VL[[#This Row],[Column3]],'Code'!B:D,3,FALSE))</f>
        <v>Tax Expense</v>
      </c>
      <c r="R1002" s="1">
        <f>VL[[#This Row],[Column6]]-VL[[#This Row],[Column7]]</f>
        <v>59801.35</v>
      </c>
      <c r="S1002" s="1" t="str">
        <f>VLOOKUP(VL[[#This Row],[Column3]],'Code'!B:E,4,FALSE)</f>
        <v>Out</v>
      </c>
    </row>
    <row r="1003" spans="1:19" x14ac:dyDescent="0.25">
      <c r="A1003">
        <v>45258</v>
      </c>
      <c r="B1003" s="1" t="s">
        <v>1362</v>
      </c>
      <c r="C1003" s="1" t="s">
        <v>5</v>
      </c>
      <c r="D1003" s="1" t="s">
        <v>3385</v>
      </c>
      <c r="E1003" s="1" t="s">
        <v>3645</v>
      </c>
      <c r="F1003">
        <v>102.5</v>
      </c>
      <c r="I1003" s="1" t="s">
        <v>0</v>
      </c>
      <c r="N1003">
        <v>2023</v>
      </c>
      <c r="O1003">
        <f>MONTH(VL[[#This Row],[Column1]])</f>
        <v>11</v>
      </c>
      <c r="P1003" t="str">
        <f>IF(VL[[#This Row],[Account Name]]="Exchange Loss","Expense",VLOOKUP(VL[[#This Row],[Column3]],'Code'!B:D,2,FALSE))</f>
        <v>Expense</v>
      </c>
      <c r="Q1003" t="str">
        <f>IF(AND(VL[[#This Row],[Column3]]="60040-00", VL[[#This Row],[Amount]]&gt;0),"Exchange Loss",VLOOKUP(VL[[#This Row],[Column3]],'Code'!B:D,3,FALSE))</f>
        <v>Bank Charge</v>
      </c>
      <c r="R1003" s="1">
        <f>VL[[#This Row],[Column6]]-VL[[#This Row],[Column7]]</f>
        <v>102.5</v>
      </c>
      <c r="S1003" s="1">
        <f>VLOOKUP(VL[[#This Row],[Column3]],'Code'!B:E,4,FALSE)</f>
        <v>0</v>
      </c>
    </row>
    <row r="1004" spans="1:19" x14ac:dyDescent="0.25">
      <c r="A1004">
        <v>45258</v>
      </c>
      <c r="B1004" s="1" t="s">
        <v>1362</v>
      </c>
      <c r="C1004" s="1" t="s">
        <v>46</v>
      </c>
      <c r="D1004" s="1" t="s">
        <v>148</v>
      </c>
      <c r="E1004" s="1" t="s">
        <v>1363</v>
      </c>
      <c r="F1004">
        <v>13074.13</v>
      </c>
      <c r="I1004" s="1" t="s">
        <v>0</v>
      </c>
      <c r="N1004">
        <v>2023</v>
      </c>
      <c r="O1004">
        <f>MONTH(VL[[#This Row],[Column1]])</f>
        <v>11</v>
      </c>
      <c r="P1004" t="str">
        <f>IF(VL[[#This Row],[Account Name]]="Exchange Loss","Expense",VLOOKUP(VL[[#This Row],[Column3]],'Code'!B:D,2,FALSE))</f>
        <v>Expense</v>
      </c>
      <c r="Q1004" t="str">
        <f>IF(AND(VL[[#This Row],[Column3]]="60040-00", VL[[#This Row],[Amount]]&gt;0),"Exchange Loss",VLOOKUP(VL[[#This Row],[Column3]],'Code'!B:D,3,FALSE))</f>
        <v>Tax Expense</v>
      </c>
      <c r="R1004" s="1">
        <f>VL[[#This Row],[Column6]]-VL[[#This Row],[Column7]]</f>
        <v>13074.13</v>
      </c>
      <c r="S1004" s="1" t="str">
        <f>VLOOKUP(VL[[#This Row],[Column3]],'Code'!B:E,4,FALSE)</f>
        <v>Out</v>
      </c>
    </row>
    <row r="1005" spans="1:19" x14ac:dyDescent="0.25">
      <c r="A1005">
        <v>45259</v>
      </c>
      <c r="B1005" s="1" t="s">
        <v>1364</v>
      </c>
      <c r="C1005" s="1" t="s">
        <v>5</v>
      </c>
      <c r="D1005" s="1" t="s">
        <v>3385</v>
      </c>
      <c r="E1005" s="1" t="s">
        <v>3646</v>
      </c>
      <c r="F1005">
        <v>66.17</v>
      </c>
      <c r="I1005" s="1" t="s">
        <v>0</v>
      </c>
      <c r="N1005">
        <v>2023</v>
      </c>
      <c r="O1005">
        <f>MONTH(VL[[#This Row],[Column1]])</f>
        <v>11</v>
      </c>
      <c r="P1005" t="str">
        <f>IF(VL[[#This Row],[Account Name]]="Exchange Loss","Expense",VLOOKUP(VL[[#This Row],[Column3]],'Code'!B:D,2,FALSE))</f>
        <v>Expense</v>
      </c>
      <c r="Q1005" t="str">
        <f>IF(AND(VL[[#This Row],[Column3]]="60040-00", VL[[#This Row],[Amount]]&gt;0),"Exchange Loss",VLOOKUP(VL[[#This Row],[Column3]],'Code'!B:D,3,FALSE))</f>
        <v>Bank Charge</v>
      </c>
      <c r="R1005" s="1">
        <f>VL[[#This Row],[Column6]]-VL[[#This Row],[Column7]]</f>
        <v>66.17</v>
      </c>
      <c r="S1005" s="1">
        <f>VLOOKUP(VL[[#This Row],[Column3]],'Code'!B:E,4,FALSE)</f>
        <v>0</v>
      </c>
    </row>
    <row r="1006" spans="1:19" x14ac:dyDescent="0.25">
      <c r="A1006">
        <v>45259</v>
      </c>
      <c r="B1006" s="1" t="s">
        <v>1364</v>
      </c>
      <c r="C1006" s="1" t="s">
        <v>46</v>
      </c>
      <c r="D1006" s="1" t="s">
        <v>148</v>
      </c>
      <c r="E1006" s="1" t="s">
        <v>1365</v>
      </c>
      <c r="F1006">
        <v>10828.85</v>
      </c>
      <c r="I1006" s="1" t="s">
        <v>0</v>
      </c>
      <c r="N1006">
        <v>2023</v>
      </c>
      <c r="O1006">
        <f>MONTH(VL[[#This Row],[Column1]])</f>
        <v>11</v>
      </c>
      <c r="P1006" t="str">
        <f>IF(VL[[#This Row],[Account Name]]="Exchange Loss","Expense",VLOOKUP(VL[[#This Row],[Column3]],'Code'!B:D,2,FALSE))</f>
        <v>Expense</v>
      </c>
      <c r="Q1006" t="str">
        <f>IF(AND(VL[[#This Row],[Column3]]="60040-00", VL[[#This Row],[Amount]]&gt;0),"Exchange Loss",VLOOKUP(VL[[#This Row],[Column3]],'Code'!B:D,3,FALSE))</f>
        <v>Tax Expense</v>
      </c>
      <c r="R1006" s="1">
        <f>VL[[#This Row],[Column6]]-VL[[#This Row],[Column7]]</f>
        <v>10828.85</v>
      </c>
      <c r="S1006" s="1" t="str">
        <f>VLOOKUP(VL[[#This Row],[Column3]],'Code'!B:E,4,FALSE)</f>
        <v>Out</v>
      </c>
    </row>
    <row r="1007" spans="1:19" x14ac:dyDescent="0.25">
      <c r="A1007">
        <v>45259</v>
      </c>
      <c r="B1007" s="1" t="s">
        <v>1366</v>
      </c>
      <c r="C1007" s="1" t="s">
        <v>5</v>
      </c>
      <c r="D1007" s="1" t="s">
        <v>3385</v>
      </c>
      <c r="E1007" s="1" t="s">
        <v>3647</v>
      </c>
      <c r="F1007">
        <v>50.14</v>
      </c>
      <c r="I1007" s="1" t="s">
        <v>0</v>
      </c>
      <c r="N1007">
        <v>2023</v>
      </c>
      <c r="O1007">
        <f>MONTH(VL[[#This Row],[Column1]])</f>
        <v>11</v>
      </c>
      <c r="P1007" t="str">
        <f>IF(VL[[#This Row],[Account Name]]="Exchange Loss","Expense",VLOOKUP(VL[[#This Row],[Column3]],'Code'!B:D,2,FALSE))</f>
        <v>Expense</v>
      </c>
      <c r="Q1007" t="str">
        <f>IF(AND(VL[[#This Row],[Column3]]="60040-00", VL[[#This Row],[Amount]]&gt;0),"Exchange Loss",VLOOKUP(VL[[#This Row],[Column3]],'Code'!B:D,3,FALSE))</f>
        <v>Bank Charge</v>
      </c>
      <c r="R1007" s="1">
        <f>VL[[#This Row],[Column6]]-VL[[#This Row],[Column7]]</f>
        <v>50.14</v>
      </c>
      <c r="S1007" s="1">
        <f>VLOOKUP(VL[[#This Row],[Column3]],'Code'!B:E,4,FALSE)</f>
        <v>0</v>
      </c>
    </row>
    <row r="1008" spans="1:19" x14ac:dyDescent="0.25">
      <c r="A1008">
        <v>45259</v>
      </c>
      <c r="B1008" s="1" t="s">
        <v>1366</v>
      </c>
      <c r="C1008" s="1" t="s">
        <v>46</v>
      </c>
      <c r="D1008" s="1" t="s">
        <v>148</v>
      </c>
      <c r="E1008" s="1" t="s">
        <v>1367</v>
      </c>
      <c r="F1008">
        <v>2079.59</v>
      </c>
      <c r="I1008" s="1" t="s">
        <v>0</v>
      </c>
      <c r="N1008">
        <v>2023</v>
      </c>
      <c r="O1008">
        <f>MONTH(VL[[#This Row],[Column1]])</f>
        <v>11</v>
      </c>
      <c r="P1008" t="str">
        <f>IF(VL[[#This Row],[Account Name]]="Exchange Loss","Expense",VLOOKUP(VL[[#This Row],[Column3]],'Code'!B:D,2,FALSE))</f>
        <v>Expense</v>
      </c>
      <c r="Q1008" t="str">
        <f>IF(AND(VL[[#This Row],[Column3]]="60040-00", VL[[#This Row],[Amount]]&gt;0),"Exchange Loss",VLOOKUP(VL[[#This Row],[Column3]],'Code'!B:D,3,FALSE))</f>
        <v>Tax Expense</v>
      </c>
      <c r="R1008" s="1">
        <f>VL[[#This Row],[Column6]]-VL[[#This Row],[Column7]]</f>
        <v>2079.59</v>
      </c>
      <c r="S1008" s="1" t="str">
        <f>VLOOKUP(VL[[#This Row],[Column3]],'Code'!B:E,4,FALSE)</f>
        <v>Out</v>
      </c>
    </row>
    <row r="1009" spans="1:19" x14ac:dyDescent="0.25">
      <c r="A1009">
        <v>45260</v>
      </c>
      <c r="B1009" s="1" t="s">
        <v>1368</v>
      </c>
      <c r="C1009" s="1" t="s">
        <v>5</v>
      </c>
      <c r="D1009" s="1" t="s">
        <v>3385</v>
      </c>
      <c r="E1009" s="1" t="s">
        <v>3648</v>
      </c>
      <c r="F1009">
        <v>102.24</v>
      </c>
      <c r="I1009" s="1" t="s">
        <v>0</v>
      </c>
      <c r="N1009">
        <v>2023</v>
      </c>
      <c r="O1009">
        <f>MONTH(VL[[#This Row],[Column1]])</f>
        <v>11</v>
      </c>
      <c r="P1009" t="str">
        <f>IF(VL[[#This Row],[Account Name]]="Exchange Loss","Expense",VLOOKUP(VL[[#This Row],[Column3]],'Code'!B:D,2,FALSE))</f>
        <v>Expense</v>
      </c>
      <c r="Q1009" t="str">
        <f>IF(AND(VL[[#This Row],[Column3]]="60040-00", VL[[#This Row],[Amount]]&gt;0),"Exchange Loss",VLOOKUP(VL[[#This Row],[Column3]],'Code'!B:D,3,FALSE))</f>
        <v>Bank Charge</v>
      </c>
      <c r="R1009" s="1">
        <f>VL[[#This Row],[Column6]]-VL[[#This Row],[Column7]]</f>
        <v>102.24</v>
      </c>
      <c r="S1009" s="1">
        <f>VLOOKUP(VL[[#This Row],[Column3]],'Code'!B:E,4,FALSE)</f>
        <v>0</v>
      </c>
    </row>
    <row r="1010" spans="1:19" x14ac:dyDescent="0.25">
      <c r="A1010">
        <v>45260</v>
      </c>
      <c r="B1010" s="1" t="s">
        <v>1368</v>
      </c>
      <c r="C1010" s="1" t="s">
        <v>4</v>
      </c>
      <c r="D1010" s="1" t="s">
        <v>3381</v>
      </c>
      <c r="E1010" s="1" t="s">
        <v>3649</v>
      </c>
      <c r="F1010">
        <v>3937.85</v>
      </c>
      <c r="I1010" s="1" t="s">
        <v>0</v>
      </c>
      <c r="N1010">
        <v>2023</v>
      </c>
      <c r="O1010">
        <f>MONTH(VL[[#This Row],[Column1]])</f>
        <v>11</v>
      </c>
      <c r="P1010" t="str">
        <f>IF(VL[[#This Row],[Account Name]]="Exchange Loss","Expense",VLOOKUP(VL[[#This Row],[Column3]],'Code'!B:D,2,FALSE))</f>
        <v>Expense</v>
      </c>
      <c r="Q1010" t="str">
        <f>IF(AND(VL[[#This Row],[Column3]]="60040-00", VL[[#This Row],[Amount]]&gt;0),"Exchange Loss",VLOOKUP(VL[[#This Row],[Column3]],'Code'!B:D,3,FALSE))</f>
        <v>Tax Expense</v>
      </c>
      <c r="R1010" s="1">
        <f>VL[[#This Row],[Column6]]-VL[[#This Row],[Column7]]</f>
        <v>3937.85</v>
      </c>
      <c r="S1010" s="1" t="str">
        <f>VLOOKUP(VL[[#This Row],[Column3]],'Code'!B:E,4,FALSE)</f>
        <v>Out</v>
      </c>
    </row>
    <row r="1011" spans="1:19" x14ac:dyDescent="0.25">
      <c r="A1011">
        <v>45259</v>
      </c>
      <c r="B1011" s="1" t="s">
        <v>1369</v>
      </c>
      <c r="C1011" s="1" t="s">
        <v>5</v>
      </c>
      <c r="D1011" s="1" t="s">
        <v>3385</v>
      </c>
      <c r="E1011" s="1" t="s">
        <v>3650</v>
      </c>
      <c r="I1011" s="1" t="s">
        <v>0</v>
      </c>
      <c r="N1011">
        <v>2023</v>
      </c>
      <c r="O1011">
        <f>MONTH(VL[[#This Row],[Column1]])</f>
        <v>11</v>
      </c>
      <c r="P1011" t="str">
        <f>IF(VL[[#This Row],[Account Name]]="Exchange Loss","Expense",VLOOKUP(VL[[#This Row],[Column3]],'Code'!B:D,2,FALSE))</f>
        <v>Expense</v>
      </c>
      <c r="Q1011" t="str">
        <f>IF(AND(VL[[#This Row],[Column3]]="60040-00", VL[[#This Row],[Amount]]&gt;0),"Exchange Loss",VLOOKUP(VL[[#This Row],[Column3]],'Code'!B:D,3,FALSE))</f>
        <v>Bank Charge</v>
      </c>
      <c r="R1011" s="1">
        <f>VL[[#This Row],[Column6]]-VL[[#This Row],[Column7]]</f>
        <v>0</v>
      </c>
      <c r="S1011" s="1">
        <f>VLOOKUP(VL[[#This Row],[Column3]],'Code'!B:E,4,FALSE)</f>
        <v>0</v>
      </c>
    </row>
    <row r="1012" spans="1:19" x14ac:dyDescent="0.25">
      <c r="A1012">
        <v>45259</v>
      </c>
      <c r="B1012" s="1" t="s">
        <v>1369</v>
      </c>
      <c r="C1012" s="1" t="s">
        <v>4</v>
      </c>
      <c r="D1012" s="1" t="s">
        <v>3381</v>
      </c>
      <c r="E1012" s="1" t="s">
        <v>3651</v>
      </c>
      <c r="F1012">
        <v>4383.1000000000004</v>
      </c>
      <c r="I1012" s="1" t="s">
        <v>0</v>
      </c>
      <c r="N1012">
        <v>2023</v>
      </c>
      <c r="O1012">
        <f>MONTH(VL[[#This Row],[Column1]])</f>
        <v>11</v>
      </c>
      <c r="P1012" t="str">
        <f>IF(VL[[#This Row],[Account Name]]="Exchange Loss","Expense",VLOOKUP(VL[[#This Row],[Column3]],'Code'!B:D,2,FALSE))</f>
        <v>Expense</v>
      </c>
      <c r="Q1012" t="str">
        <f>IF(AND(VL[[#This Row],[Column3]]="60040-00", VL[[#This Row],[Amount]]&gt;0),"Exchange Loss",VLOOKUP(VL[[#This Row],[Column3]],'Code'!B:D,3,FALSE))</f>
        <v>Tax Expense</v>
      </c>
      <c r="R1012" s="1">
        <f>VL[[#This Row],[Column6]]-VL[[#This Row],[Column7]]</f>
        <v>4383.1000000000004</v>
      </c>
      <c r="S1012" s="1" t="str">
        <f>VLOOKUP(VL[[#This Row],[Column3]],'Code'!B:E,4,FALSE)</f>
        <v>Out</v>
      </c>
    </row>
    <row r="1013" spans="1:19" x14ac:dyDescent="0.25">
      <c r="A1013">
        <v>45260</v>
      </c>
      <c r="B1013" s="1" t="s">
        <v>1370</v>
      </c>
      <c r="C1013" s="1" t="s">
        <v>5</v>
      </c>
      <c r="D1013" s="1" t="s">
        <v>3385</v>
      </c>
      <c r="E1013" s="1" t="s">
        <v>3652</v>
      </c>
      <c r="F1013">
        <v>102.1</v>
      </c>
      <c r="I1013" s="1" t="s">
        <v>0</v>
      </c>
      <c r="N1013">
        <v>2023</v>
      </c>
      <c r="O1013">
        <f>MONTH(VL[[#This Row],[Column1]])</f>
        <v>11</v>
      </c>
      <c r="P1013" t="str">
        <f>IF(VL[[#This Row],[Account Name]]="Exchange Loss","Expense",VLOOKUP(VL[[#This Row],[Column3]],'Code'!B:D,2,FALSE))</f>
        <v>Expense</v>
      </c>
      <c r="Q1013" t="str">
        <f>IF(AND(VL[[#This Row],[Column3]]="60040-00", VL[[#This Row],[Amount]]&gt;0),"Exchange Loss",VLOOKUP(VL[[#This Row],[Column3]],'Code'!B:D,3,FALSE))</f>
        <v>Bank Charge</v>
      </c>
      <c r="R1013" s="1">
        <f>VL[[#This Row],[Column6]]-VL[[#This Row],[Column7]]</f>
        <v>102.1</v>
      </c>
      <c r="S1013" s="1">
        <f>VLOOKUP(VL[[#This Row],[Column3]],'Code'!B:E,4,FALSE)</f>
        <v>0</v>
      </c>
    </row>
    <row r="1014" spans="1:19" x14ac:dyDescent="0.25">
      <c r="A1014">
        <v>45260</v>
      </c>
      <c r="B1014" s="1" t="s">
        <v>1370</v>
      </c>
      <c r="C1014" s="1" t="s">
        <v>46</v>
      </c>
      <c r="D1014" s="1" t="s">
        <v>148</v>
      </c>
      <c r="E1014" s="1" t="s">
        <v>1371</v>
      </c>
      <c r="F1014">
        <v>4060.79</v>
      </c>
      <c r="I1014" s="1" t="s">
        <v>0</v>
      </c>
      <c r="N1014">
        <v>2023</v>
      </c>
      <c r="O1014">
        <f>MONTH(VL[[#This Row],[Column1]])</f>
        <v>11</v>
      </c>
      <c r="P1014" t="str">
        <f>IF(VL[[#This Row],[Account Name]]="Exchange Loss","Expense",VLOOKUP(VL[[#This Row],[Column3]],'Code'!B:D,2,FALSE))</f>
        <v>Expense</v>
      </c>
      <c r="Q1014" t="str">
        <f>IF(AND(VL[[#This Row],[Column3]]="60040-00", VL[[#This Row],[Amount]]&gt;0),"Exchange Loss",VLOOKUP(VL[[#This Row],[Column3]],'Code'!B:D,3,FALSE))</f>
        <v>Tax Expense</v>
      </c>
      <c r="R1014" s="1">
        <f>VL[[#This Row],[Column6]]-VL[[#This Row],[Column7]]</f>
        <v>4060.79</v>
      </c>
      <c r="S1014" s="1" t="str">
        <f>VLOOKUP(VL[[#This Row],[Column3]],'Code'!B:E,4,FALSE)</f>
        <v>Out</v>
      </c>
    </row>
    <row r="1015" spans="1:19" x14ac:dyDescent="0.25">
      <c r="A1015">
        <v>45260</v>
      </c>
      <c r="B1015" s="1" t="s">
        <v>1370</v>
      </c>
      <c r="C1015" s="1" t="s">
        <v>6</v>
      </c>
      <c r="D1015" s="1" t="s">
        <v>3383</v>
      </c>
      <c r="E1015" s="1" t="s">
        <v>3653</v>
      </c>
      <c r="G1015">
        <v>0.01</v>
      </c>
      <c r="I1015" s="1" t="s">
        <v>0</v>
      </c>
      <c r="N1015">
        <v>2023</v>
      </c>
      <c r="O1015">
        <f>MONTH(VL[[#This Row],[Column1]])</f>
        <v>11</v>
      </c>
      <c r="P1015" t="str">
        <f>IF(VL[[#This Row],[Account Name]]="Exchange Loss","Expense",VLOOKUP(VL[[#This Row],[Column3]],'Code'!B:D,2,FALSE))</f>
        <v>Income</v>
      </c>
      <c r="Q1015" t="str">
        <f>IF(AND(VL[[#This Row],[Column3]]="60040-00", VL[[#This Row],[Amount]]&gt;0),"Exchange Loss",VLOOKUP(VL[[#This Row],[Column3]],'Code'!B:D,3,FALSE))</f>
        <v>Exchange Gain</v>
      </c>
      <c r="R1015" s="1">
        <f>VL[[#This Row],[Column6]]-VL[[#This Row],[Column7]]</f>
        <v>-0.01</v>
      </c>
      <c r="S1015" s="1" t="str">
        <f>VLOOKUP(VL[[#This Row],[Column3]],'Code'!B:E,4,FALSE)</f>
        <v>Out</v>
      </c>
    </row>
    <row r="1016" spans="1:19" x14ac:dyDescent="0.25">
      <c r="A1016">
        <v>45266</v>
      </c>
      <c r="B1016" s="1" t="s">
        <v>1372</v>
      </c>
      <c r="C1016" s="1" t="s">
        <v>13</v>
      </c>
      <c r="D1016" s="1" t="s">
        <v>14</v>
      </c>
      <c r="E1016" s="1" t="s">
        <v>1373</v>
      </c>
      <c r="F1016">
        <v>780</v>
      </c>
      <c r="I1016" s="1" t="s">
        <v>0</v>
      </c>
      <c r="N1016">
        <v>2023</v>
      </c>
      <c r="O1016">
        <f>MONTH(VL[[#This Row],[Column1]])</f>
        <v>12</v>
      </c>
      <c r="P1016" t="str">
        <f>IF(VL[[#This Row],[Account Name]]="Exchange Loss","Expense",VLOOKUP(VL[[#This Row],[Column3]],'Code'!B:D,2,FALSE))</f>
        <v>Expense</v>
      </c>
      <c r="Q1016" t="str">
        <f>IF(AND(VL[[#This Row],[Column3]]="60040-00", VL[[#This Row],[Amount]]&gt;0),"Exchange Loss",VLOOKUP(VL[[#This Row],[Column3]],'Code'!B:D,3,FALSE))</f>
        <v>Sundry Expense</v>
      </c>
      <c r="R1016" s="1">
        <f>VL[[#This Row],[Column6]]-VL[[#This Row],[Column7]]</f>
        <v>780</v>
      </c>
      <c r="S1016" s="1">
        <f>VLOOKUP(VL[[#This Row],[Column3]],'Code'!B:E,4,FALSE)</f>
        <v>0</v>
      </c>
    </row>
    <row r="1017" spans="1:19" x14ac:dyDescent="0.25">
      <c r="A1017">
        <v>45260</v>
      </c>
      <c r="B1017" s="1" t="s">
        <v>1374</v>
      </c>
      <c r="C1017" s="1" t="s">
        <v>12</v>
      </c>
      <c r="D1017" s="1" t="s">
        <v>3386</v>
      </c>
      <c r="E1017" s="1" t="s">
        <v>1375</v>
      </c>
      <c r="F1017">
        <v>40000</v>
      </c>
      <c r="I1017" s="1" t="s">
        <v>0</v>
      </c>
      <c r="N1017">
        <v>2023</v>
      </c>
      <c r="O1017">
        <f>MONTH(VL[[#This Row],[Column1]])</f>
        <v>11</v>
      </c>
      <c r="P1017" t="str">
        <f>IF(VL[[#This Row],[Account Name]]="Exchange Loss","Expense",VLOOKUP(VL[[#This Row],[Column3]],'Code'!B:D,2,FALSE))</f>
        <v>Expense</v>
      </c>
      <c r="Q1017" t="str">
        <f>IF(AND(VL[[#This Row],[Column3]]="60040-00", VL[[#This Row],[Amount]]&gt;0),"Exchange Loss",VLOOKUP(VL[[#This Row],[Column3]],'Code'!B:D,3,FALSE))</f>
        <v>Consultant Fee</v>
      </c>
      <c r="R1017" s="1">
        <f>VL[[#This Row],[Column6]]-VL[[#This Row],[Column7]]</f>
        <v>40000</v>
      </c>
      <c r="S1017" s="1">
        <f>VLOOKUP(VL[[#This Row],[Column3]],'Code'!B:E,4,FALSE)</f>
        <v>0</v>
      </c>
    </row>
    <row r="1018" spans="1:19" x14ac:dyDescent="0.25">
      <c r="A1018">
        <v>45260</v>
      </c>
      <c r="B1018" s="1" t="s">
        <v>1376</v>
      </c>
      <c r="C1018" s="1" t="s">
        <v>20</v>
      </c>
      <c r="D1018" s="1" t="s">
        <v>21</v>
      </c>
      <c r="E1018" s="1" t="s">
        <v>202</v>
      </c>
      <c r="G1018">
        <v>14.95</v>
      </c>
      <c r="I1018" s="1" t="s">
        <v>0</v>
      </c>
      <c r="N1018">
        <v>2023</v>
      </c>
      <c r="O1018">
        <f>MONTH(VL[[#This Row],[Column1]])</f>
        <v>11</v>
      </c>
      <c r="P1018" t="str">
        <f>IF(VL[[#This Row],[Account Name]]="Exchange Loss","Expense",VLOOKUP(VL[[#This Row],[Column3]],'Code'!B:D,2,FALSE))</f>
        <v>Income</v>
      </c>
      <c r="Q1018" t="str">
        <f>IF(AND(VL[[#This Row],[Column3]]="60040-00", VL[[#This Row],[Amount]]&gt;0),"Exchange Loss",VLOOKUP(VL[[#This Row],[Column3]],'Code'!B:D,3,FALSE))</f>
        <v>Interest Income</v>
      </c>
      <c r="R1018" s="1">
        <f>VL[[#This Row],[Column6]]-VL[[#This Row],[Column7]]</f>
        <v>-14.95</v>
      </c>
      <c r="S1018" s="1" t="str">
        <f>VLOOKUP(VL[[#This Row],[Column3]],'Code'!B:E,4,FALSE)</f>
        <v>Out</v>
      </c>
    </row>
    <row r="1019" spans="1:19" x14ac:dyDescent="0.25">
      <c r="A1019">
        <v>45260</v>
      </c>
      <c r="B1019" s="1" t="s">
        <v>1376</v>
      </c>
      <c r="C1019" s="1" t="s">
        <v>20</v>
      </c>
      <c r="D1019" s="1" t="s">
        <v>21</v>
      </c>
      <c r="E1019" s="1" t="s">
        <v>202</v>
      </c>
      <c r="G1019">
        <v>18.18</v>
      </c>
      <c r="I1019" s="1" t="s">
        <v>0</v>
      </c>
      <c r="N1019">
        <v>2023</v>
      </c>
      <c r="O1019">
        <f>MONTH(VL[[#This Row],[Column1]])</f>
        <v>11</v>
      </c>
      <c r="P1019" t="str">
        <f>IF(VL[[#This Row],[Account Name]]="Exchange Loss","Expense",VLOOKUP(VL[[#This Row],[Column3]],'Code'!B:D,2,FALSE))</f>
        <v>Income</v>
      </c>
      <c r="Q1019" t="str">
        <f>IF(AND(VL[[#This Row],[Column3]]="60040-00", VL[[#This Row],[Amount]]&gt;0),"Exchange Loss",VLOOKUP(VL[[#This Row],[Column3]],'Code'!B:D,3,FALSE))</f>
        <v>Interest Income</v>
      </c>
      <c r="R1019" s="1">
        <f>VL[[#This Row],[Column6]]-VL[[#This Row],[Column7]]</f>
        <v>-18.18</v>
      </c>
      <c r="S1019" s="1" t="str">
        <f>VLOOKUP(VL[[#This Row],[Column3]],'Code'!B:E,4,FALSE)</f>
        <v>Out</v>
      </c>
    </row>
    <row r="1020" spans="1:19" x14ac:dyDescent="0.25">
      <c r="A1020">
        <v>45260</v>
      </c>
      <c r="B1020" s="1" t="s">
        <v>1376</v>
      </c>
      <c r="C1020" s="1" t="s">
        <v>20</v>
      </c>
      <c r="D1020" s="1" t="s">
        <v>21</v>
      </c>
      <c r="E1020" s="1" t="s">
        <v>1377</v>
      </c>
      <c r="G1020">
        <v>175.58</v>
      </c>
      <c r="I1020" s="1" t="s">
        <v>0</v>
      </c>
      <c r="N1020">
        <v>2023</v>
      </c>
      <c r="O1020">
        <f>MONTH(VL[[#This Row],[Column1]])</f>
        <v>11</v>
      </c>
      <c r="P1020" t="str">
        <f>IF(VL[[#This Row],[Account Name]]="Exchange Loss","Expense",VLOOKUP(VL[[#This Row],[Column3]],'Code'!B:D,2,FALSE))</f>
        <v>Income</v>
      </c>
      <c r="Q1020" t="str">
        <f>IF(AND(VL[[#This Row],[Column3]]="60040-00", VL[[#This Row],[Amount]]&gt;0),"Exchange Loss",VLOOKUP(VL[[#This Row],[Column3]],'Code'!B:D,3,FALSE))</f>
        <v>Interest Income</v>
      </c>
      <c r="R1020" s="1">
        <f>VL[[#This Row],[Column6]]-VL[[#This Row],[Column7]]</f>
        <v>-175.58</v>
      </c>
      <c r="S1020" s="1" t="str">
        <f>VLOOKUP(VL[[#This Row],[Column3]],'Code'!B:E,4,FALSE)</f>
        <v>Out</v>
      </c>
    </row>
    <row r="1021" spans="1:19" x14ac:dyDescent="0.25">
      <c r="A1021">
        <v>45260</v>
      </c>
      <c r="B1021" s="1" t="s">
        <v>1376</v>
      </c>
      <c r="C1021" s="1" t="s">
        <v>20</v>
      </c>
      <c r="D1021" s="1" t="s">
        <v>21</v>
      </c>
      <c r="E1021" s="1" t="s">
        <v>1378</v>
      </c>
      <c r="G1021">
        <v>411.06</v>
      </c>
      <c r="I1021" s="1" t="s">
        <v>0</v>
      </c>
      <c r="N1021">
        <v>2023</v>
      </c>
      <c r="O1021">
        <f>MONTH(VL[[#This Row],[Column1]])</f>
        <v>11</v>
      </c>
      <c r="P1021" t="str">
        <f>IF(VL[[#This Row],[Account Name]]="Exchange Loss","Expense",VLOOKUP(VL[[#This Row],[Column3]],'Code'!B:D,2,FALSE))</f>
        <v>Income</v>
      </c>
      <c r="Q1021" t="str">
        <f>IF(AND(VL[[#This Row],[Column3]]="60040-00", VL[[#This Row],[Amount]]&gt;0),"Exchange Loss",VLOOKUP(VL[[#This Row],[Column3]],'Code'!B:D,3,FALSE))</f>
        <v>Interest Income</v>
      </c>
      <c r="R1021" s="1">
        <f>VL[[#This Row],[Column6]]-VL[[#This Row],[Column7]]</f>
        <v>-411.06</v>
      </c>
      <c r="S1021" s="1" t="str">
        <f>VLOOKUP(VL[[#This Row],[Column3]],'Code'!B:E,4,FALSE)</f>
        <v>Out</v>
      </c>
    </row>
    <row r="1022" spans="1:19" x14ac:dyDescent="0.25">
      <c r="A1022">
        <v>45260</v>
      </c>
      <c r="B1022" s="1" t="s">
        <v>1379</v>
      </c>
      <c r="C1022" s="1" t="s">
        <v>47</v>
      </c>
      <c r="D1022" s="1" t="s">
        <v>204</v>
      </c>
      <c r="E1022" s="1" t="s">
        <v>1380</v>
      </c>
      <c r="G1022">
        <v>233073.97</v>
      </c>
      <c r="I1022" s="1" t="s">
        <v>0</v>
      </c>
      <c r="N1022">
        <v>2023</v>
      </c>
      <c r="O1022">
        <f>MONTH(VL[[#This Row],[Column1]])</f>
        <v>11</v>
      </c>
      <c r="P1022" t="str">
        <f>IF(VL[[#This Row],[Account Name]]="Exchange Loss","Expense",VLOOKUP(VL[[#This Row],[Column3]],'Code'!B:D,2,FALSE))</f>
        <v>Income</v>
      </c>
      <c r="Q1022" t="str">
        <f>IF(AND(VL[[#This Row],[Column3]]="60040-00", VL[[#This Row],[Amount]]&gt;0),"Exchange Loss",VLOOKUP(VL[[#This Row],[Column3]],'Code'!B:D,3,FALSE))</f>
        <v>Royalty Income</v>
      </c>
      <c r="R1022" s="1">
        <f>VL[[#This Row],[Column6]]-VL[[#This Row],[Column7]]</f>
        <v>-233073.97</v>
      </c>
      <c r="S1022" s="1">
        <f>VLOOKUP(VL[[#This Row],[Column3]],'Code'!B:E,4,FALSE)</f>
        <v>0</v>
      </c>
    </row>
    <row r="1023" spans="1:19" x14ac:dyDescent="0.25">
      <c r="A1023">
        <v>45260</v>
      </c>
      <c r="B1023" s="1" t="s">
        <v>1381</v>
      </c>
      <c r="C1023" s="1" t="s">
        <v>47</v>
      </c>
      <c r="D1023" s="1" t="s">
        <v>204</v>
      </c>
      <c r="E1023" s="1" t="s">
        <v>1382</v>
      </c>
      <c r="G1023">
        <v>57556.03</v>
      </c>
      <c r="I1023" s="1" t="s">
        <v>0</v>
      </c>
      <c r="N1023">
        <v>2023</v>
      </c>
      <c r="O1023">
        <f>MONTH(VL[[#This Row],[Column1]])</f>
        <v>11</v>
      </c>
      <c r="P1023" t="str">
        <f>IF(VL[[#This Row],[Account Name]]="Exchange Loss","Expense",VLOOKUP(VL[[#This Row],[Column3]],'Code'!B:D,2,FALSE))</f>
        <v>Income</v>
      </c>
      <c r="Q1023" t="str">
        <f>IF(AND(VL[[#This Row],[Column3]]="60040-00", VL[[#This Row],[Amount]]&gt;0),"Exchange Loss",VLOOKUP(VL[[#This Row],[Column3]],'Code'!B:D,3,FALSE))</f>
        <v>Royalty Income</v>
      </c>
      <c r="R1023" s="1">
        <f>VL[[#This Row],[Column6]]-VL[[#This Row],[Column7]]</f>
        <v>-57556.03</v>
      </c>
      <c r="S1023" s="1">
        <f>VLOOKUP(VL[[#This Row],[Column3]],'Code'!B:E,4,FALSE)</f>
        <v>0</v>
      </c>
    </row>
    <row r="1024" spans="1:19" x14ac:dyDescent="0.25">
      <c r="A1024">
        <v>45260</v>
      </c>
      <c r="B1024" s="1" t="s">
        <v>1383</v>
      </c>
      <c r="C1024" s="1" t="s">
        <v>47</v>
      </c>
      <c r="D1024" s="1" t="s">
        <v>204</v>
      </c>
      <c r="E1024" s="1" t="s">
        <v>1384</v>
      </c>
      <c r="G1024">
        <v>123732.83</v>
      </c>
      <c r="I1024" s="1" t="s">
        <v>0</v>
      </c>
      <c r="N1024">
        <v>2023</v>
      </c>
      <c r="O1024">
        <f>MONTH(VL[[#This Row],[Column1]])</f>
        <v>11</v>
      </c>
      <c r="P1024" t="str">
        <f>IF(VL[[#This Row],[Account Name]]="Exchange Loss","Expense",VLOOKUP(VL[[#This Row],[Column3]],'Code'!B:D,2,FALSE))</f>
        <v>Income</v>
      </c>
      <c r="Q1024" t="str">
        <f>IF(AND(VL[[#This Row],[Column3]]="60040-00", VL[[#This Row],[Amount]]&gt;0),"Exchange Loss",VLOOKUP(VL[[#This Row],[Column3]],'Code'!B:D,3,FALSE))</f>
        <v>Royalty Income</v>
      </c>
      <c r="R1024" s="1">
        <f>VL[[#This Row],[Column6]]-VL[[#This Row],[Column7]]</f>
        <v>-123732.83</v>
      </c>
      <c r="S1024" s="1">
        <f>VLOOKUP(VL[[#This Row],[Column3]],'Code'!B:E,4,FALSE)</f>
        <v>0</v>
      </c>
    </row>
    <row r="1025" spans="1:19" x14ac:dyDescent="0.25">
      <c r="A1025">
        <v>45260</v>
      </c>
      <c r="B1025" s="1" t="s">
        <v>1385</v>
      </c>
      <c r="C1025" s="1" t="s">
        <v>47</v>
      </c>
      <c r="D1025" s="1" t="s">
        <v>204</v>
      </c>
      <c r="E1025" s="1" t="s">
        <v>1386</v>
      </c>
      <c r="G1025">
        <v>280911.34000000003</v>
      </c>
      <c r="I1025" s="1" t="s">
        <v>0</v>
      </c>
      <c r="N1025">
        <v>2023</v>
      </c>
      <c r="O1025">
        <f>MONTH(VL[[#This Row],[Column1]])</f>
        <v>11</v>
      </c>
      <c r="P1025" t="str">
        <f>IF(VL[[#This Row],[Account Name]]="Exchange Loss","Expense",VLOOKUP(VL[[#This Row],[Column3]],'Code'!B:D,2,FALSE))</f>
        <v>Income</v>
      </c>
      <c r="Q1025" t="str">
        <f>IF(AND(VL[[#This Row],[Column3]]="60040-00", VL[[#This Row],[Amount]]&gt;0),"Exchange Loss",VLOOKUP(VL[[#This Row],[Column3]],'Code'!B:D,3,FALSE))</f>
        <v>Royalty Income</v>
      </c>
      <c r="R1025" s="1">
        <f>VL[[#This Row],[Column6]]-VL[[#This Row],[Column7]]</f>
        <v>-280911.34000000003</v>
      </c>
      <c r="S1025" s="1">
        <f>VLOOKUP(VL[[#This Row],[Column3]],'Code'!B:E,4,FALSE)</f>
        <v>0</v>
      </c>
    </row>
    <row r="1026" spans="1:19" x14ac:dyDescent="0.25">
      <c r="A1026">
        <v>45260</v>
      </c>
      <c r="B1026" s="1" t="s">
        <v>1387</v>
      </c>
      <c r="C1026" s="1" t="s">
        <v>47</v>
      </c>
      <c r="D1026" s="1" t="s">
        <v>204</v>
      </c>
      <c r="E1026" s="1" t="s">
        <v>1388</v>
      </c>
      <c r="G1026">
        <v>197669.92</v>
      </c>
      <c r="I1026" s="1" t="s">
        <v>0</v>
      </c>
      <c r="N1026">
        <v>2023</v>
      </c>
      <c r="O1026">
        <f>MONTH(VL[[#This Row],[Column1]])</f>
        <v>11</v>
      </c>
      <c r="P1026" t="str">
        <f>IF(VL[[#This Row],[Account Name]]="Exchange Loss","Expense",VLOOKUP(VL[[#This Row],[Column3]],'Code'!B:D,2,FALSE))</f>
        <v>Income</v>
      </c>
      <c r="Q1026" t="str">
        <f>IF(AND(VL[[#This Row],[Column3]]="60040-00", VL[[#This Row],[Amount]]&gt;0),"Exchange Loss",VLOOKUP(VL[[#This Row],[Column3]],'Code'!B:D,3,FALSE))</f>
        <v>Royalty Income</v>
      </c>
      <c r="R1026" s="1">
        <f>VL[[#This Row],[Column6]]-VL[[#This Row],[Column7]]</f>
        <v>-197669.92</v>
      </c>
      <c r="S1026" s="1">
        <f>VLOOKUP(VL[[#This Row],[Column3]],'Code'!B:E,4,FALSE)</f>
        <v>0</v>
      </c>
    </row>
    <row r="1027" spans="1:19" x14ac:dyDescent="0.25">
      <c r="A1027">
        <v>45260</v>
      </c>
      <c r="B1027" s="1" t="s">
        <v>1389</v>
      </c>
      <c r="C1027" s="1" t="s">
        <v>18</v>
      </c>
      <c r="D1027" s="1" t="s">
        <v>19</v>
      </c>
      <c r="E1027" s="1" t="s">
        <v>1390</v>
      </c>
      <c r="G1027">
        <v>18912.8</v>
      </c>
      <c r="I1027" s="1" t="s">
        <v>0</v>
      </c>
      <c r="N1027">
        <v>2023</v>
      </c>
      <c r="O1027">
        <f>MONTH(VL[[#This Row],[Column1]])</f>
        <v>11</v>
      </c>
      <c r="P1027" t="str">
        <f>IF(VL[[#This Row],[Account Name]]="Exchange Loss","Expense",VLOOKUP(VL[[#This Row],[Column3]],'Code'!B:D,2,FALSE))</f>
        <v>Income</v>
      </c>
      <c r="Q1027" t="str">
        <f>IF(AND(VL[[#This Row],[Column3]]="60040-00", VL[[#This Row],[Amount]]&gt;0),"Exchange Loss",VLOOKUP(VL[[#This Row],[Column3]],'Code'!B:D,3,FALSE))</f>
        <v>Royalty Income</v>
      </c>
      <c r="R1027" s="1">
        <f>VL[[#This Row],[Column6]]-VL[[#This Row],[Column7]]</f>
        <v>-18912.8</v>
      </c>
      <c r="S1027" s="1">
        <f>VLOOKUP(VL[[#This Row],[Column3]],'Code'!B:E,4,FALSE)</f>
        <v>0</v>
      </c>
    </row>
    <row r="1028" spans="1:19" x14ac:dyDescent="0.25">
      <c r="A1028">
        <v>45260</v>
      </c>
      <c r="B1028" s="1" t="s">
        <v>1391</v>
      </c>
      <c r="C1028" s="1" t="s">
        <v>47</v>
      </c>
      <c r="D1028" s="1" t="s">
        <v>204</v>
      </c>
      <c r="E1028" s="1" t="s">
        <v>1392</v>
      </c>
      <c r="G1028">
        <v>23044.31</v>
      </c>
      <c r="I1028" s="1" t="s">
        <v>0</v>
      </c>
      <c r="N1028">
        <v>2023</v>
      </c>
      <c r="O1028">
        <f>MONTH(VL[[#This Row],[Column1]])</f>
        <v>11</v>
      </c>
      <c r="P1028" t="str">
        <f>IF(VL[[#This Row],[Account Name]]="Exchange Loss","Expense",VLOOKUP(VL[[#This Row],[Column3]],'Code'!B:D,2,FALSE))</f>
        <v>Income</v>
      </c>
      <c r="Q1028" t="str">
        <f>IF(AND(VL[[#This Row],[Column3]]="60040-00", VL[[#This Row],[Amount]]&gt;0),"Exchange Loss",VLOOKUP(VL[[#This Row],[Column3]],'Code'!B:D,3,FALSE))</f>
        <v>Royalty Income</v>
      </c>
      <c r="R1028" s="1">
        <f>VL[[#This Row],[Column6]]-VL[[#This Row],[Column7]]</f>
        <v>-23044.31</v>
      </c>
      <c r="S1028" s="1">
        <f>VLOOKUP(VL[[#This Row],[Column3]],'Code'!B:E,4,FALSE)</f>
        <v>0</v>
      </c>
    </row>
    <row r="1029" spans="1:19" x14ac:dyDescent="0.25">
      <c r="A1029">
        <v>45260</v>
      </c>
      <c r="B1029" s="1" t="s">
        <v>1393</v>
      </c>
      <c r="C1029" s="1" t="s">
        <v>47</v>
      </c>
      <c r="D1029" s="1" t="s">
        <v>204</v>
      </c>
      <c r="E1029" s="1" t="s">
        <v>1394</v>
      </c>
      <c r="G1029">
        <v>34417.67</v>
      </c>
      <c r="I1029" s="1" t="s">
        <v>0</v>
      </c>
      <c r="N1029">
        <v>2023</v>
      </c>
      <c r="O1029">
        <f>MONTH(VL[[#This Row],[Column1]])</f>
        <v>11</v>
      </c>
      <c r="P1029" t="str">
        <f>IF(VL[[#This Row],[Account Name]]="Exchange Loss","Expense",VLOOKUP(VL[[#This Row],[Column3]],'Code'!B:D,2,FALSE))</f>
        <v>Income</v>
      </c>
      <c r="Q1029" t="str">
        <f>IF(AND(VL[[#This Row],[Column3]]="60040-00", VL[[#This Row],[Amount]]&gt;0),"Exchange Loss",VLOOKUP(VL[[#This Row],[Column3]],'Code'!B:D,3,FALSE))</f>
        <v>Royalty Income</v>
      </c>
      <c r="R1029" s="1">
        <f>VL[[#This Row],[Column6]]-VL[[#This Row],[Column7]]</f>
        <v>-34417.67</v>
      </c>
      <c r="S1029" s="1">
        <f>VLOOKUP(VL[[#This Row],[Column3]],'Code'!B:E,4,FALSE)</f>
        <v>0</v>
      </c>
    </row>
    <row r="1030" spans="1:19" x14ac:dyDescent="0.25">
      <c r="A1030">
        <v>45260</v>
      </c>
      <c r="B1030" s="1" t="s">
        <v>1395</v>
      </c>
      <c r="C1030" s="1" t="s">
        <v>47</v>
      </c>
      <c r="D1030" s="1" t="s">
        <v>204</v>
      </c>
      <c r="E1030" s="1" t="s">
        <v>1396</v>
      </c>
      <c r="G1030">
        <v>15421.32</v>
      </c>
      <c r="I1030" s="1" t="s">
        <v>0</v>
      </c>
      <c r="N1030">
        <v>2023</v>
      </c>
      <c r="O1030">
        <f>MONTH(VL[[#This Row],[Column1]])</f>
        <v>11</v>
      </c>
      <c r="P1030" t="str">
        <f>IF(VL[[#This Row],[Account Name]]="Exchange Loss","Expense",VLOOKUP(VL[[#This Row],[Column3]],'Code'!B:D,2,FALSE))</f>
        <v>Income</v>
      </c>
      <c r="Q1030" t="str">
        <f>IF(AND(VL[[#This Row],[Column3]]="60040-00", VL[[#This Row],[Amount]]&gt;0),"Exchange Loss",VLOOKUP(VL[[#This Row],[Column3]],'Code'!B:D,3,FALSE))</f>
        <v>Royalty Income</v>
      </c>
      <c r="R1030" s="1">
        <f>VL[[#This Row],[Column6]]-VL[[#This Row],[Column7]]</f>
        <v>-15421.32</v>
      </c>
      <c r="S1030" s="1">
        <f>VLOOKUP(VL[[#This Row],[Column3]],'Code'!B:E,4,FALSE)</f>
        <v>0</v>
      </c>
    </row>
    <row r="1031" spans="1:19" x14ac:dyDescent="0.25">
      <c r="A1031">
        <v>45260</v>
      </c>
      <c r="B1031" s="1" t="s">
        <v>1397</v>
      </c>
      <c r="C1031" s="1" t="s">
        <v>47</v>
      </c>
      <c r="D1031" s="1" t="s">
        <v>204</v>
      </c>
      <c r="E1031" s="1" t="s">
        <v>1398</v>
      </c>
      <c r="G1031">
        <v>17351.39</v>
      </c>
      <c r="I1031" s="1" t="s">
        <v>0</v>
      </c>
      <c r="N1031">
        <v>2023</v>
      </c>
      <c r="O1031">
        <f>MONTH(VL[[#This Row],[Column1]])</f>
        <v>11</v>
      </c>
      <c r="P1031" t="str">
        <f>IF(VL[[#This Row],[Account Name]]="Exchange Loss","Expense",VLOOKUP(VL[[#This Row],[Column3]],'Code'!B:D,2,FALSE))</f>
        <v>Income</v>
      </c>
      <c r="Q1031" t="str">
        <f>IF(AND(VL[[#This Row],[Column3]]="60040-00", VL[[#This Row],[Amount]]&gt;0),"Exchange Loss",VLOOKUP(VL[[#This Row],[Column3]],'Code'!B:D,3,FALSE))</f>
        <v>Royalty Income</v>
      </c>
      <c r="R1031" s="1">
        <f>VL[[#This Row],[Column6]]-VL[[#This Row],[Column7]]</f>
        <v>-17351.39</v>
      </c>
      <c r="S1031" s="1">
        <f>VLOOKUP(VL[[#This Row],[Column3]],'Code'!B:E,4,FALSE)</f>
        <v>0</v>
      </c>
    </row>
    <row r="1032" spans="1:19" x14ac:dyDescent="0.25">
      <c r="A1032">
        <v>45260</v>
      </c>
      <c r="B1032" s="1" t="s">
        <v>1399</v>
      </c>
      <c r="C1032" s="1" t="s">
        <v>47</v>
      </c>
      <c r="D1032" s="1" t="s">
        <v>204</v>
      </c>
      <c r="E1032" s="1" t="s">
        <v>1400</v>
      </c>
      <c r="G1032">
        <v>71645.66</v>
      </c>
      <c r="I1032" s="1" t="s">
        <v>0</v>
      </c>
      <c r="N1032">
        <v>2023</v>
      </c>
      <c r="O1032">
        <f>MONTH(VL[[#This Row],[Column1]])</f>
        <v>11</v>
      </c>
      <c r="P1032" t="str">
        <f>IF(VL[[#This Row],[Account Name]]="Exchange Loss","Expense",VLOOKUP(VL[[#This Row],[Column3]],'Code'!B:D,2,FALSE))</f>
        <v>Income</v>
      </c>
      <c r="Q1032" t="str">
        <f>IF(AND(VL[[#This Row],[Column3]]="60040-00", VL[[#This Row],[Amount]]&gt;0),"Exchange Loss",VLOOKUP(VL[[#This Row],[Column3]],'Code'!B:D,3,FALSE))</f>
        <v>Royalty Income</v>
      </c>
      <c r="R1032" s="1">
        <f>VL[[#This Row],[Column6]]-VL[[#This Row],[Column7]]</f>
        <v>-71645.66</v>
      </c>
      <c r="S1032" s="1">
        <f>VLOOKUP(VL[[#This Row],[Column3]],'Code'!B:E,4,FALSE)</f>
        <v>0</v>
      </c>
    </row>
    <row r="1033" spans="1:19" x14ac:dyDescent="0.25">
      <c r="A1033">
        <v>45260</v>
      </c>
      <c r="B1033" s="1" t="s">
        <v>1401</v>
      </c>
      <c r="C1033" s="1" t="s">
        <v>18</v>
      </c>
      <c r="D1033" s="1" t="s">
        <v>19</v>
      </c>
      <c r="E1033" s="1" t="s">
        <v>1402</v>
      </c>
      <c r="G1033">
        <v>40822.42</v>
      </c>
      <c r="I1033" s="1" t="s">
        <v>0</v>
      </c>
      <c r="N1033">
        <v>2023</v>
      </c>
      <c r="O1033">
        <f>MONTH(VL[[#This Row],[Column1]])</f>
        <v>11</v>
      </c>
      <c r="P1033" t="str">
        <f>IF(VL[[#This Row],[Account Name]]="Exchange Loss","Expense",VLOOKUP(VL[[#This Row],[Column3]],'Code'!B:D,2,FALSE))</f>
        <v>Income</v>
      </c>
      <c r="Q1033" t="str">
        <f>IF(AND(VL[[#This Row],[Column3]]="60040-00", VL[[#This Row],[Amount]]&gt;0),"Exchange Loss",VLOOKUP(VL[[#This Row],[Column3]],'Code'!B:D,3,FALSE))</f>
        <v>Royalty Income</v>
      </c>
      <c r="R1033" s="1">
        <f>VL[[#This Row],[Column6]]-VL[[#This Row],[Column7]]</f>
        <v>-40822.42</v>
      </c>
      <c r="S1033" s="1">
        <f>VLOOKUP(VL[[#This Row],[Column3]],'Code'!B:E,4,FALSE)</f>
        <v>0</v>
      </c>
    </row>
    <row r="1034" spans="1:19" x14ac:dyDescent="0.25">
      <c r="A1034">
        <v>45260</v>
      </c>
      <c r="B1034" s="1" t="s">
        <v>1403</v>
      </c>
      <c r="C1034" s="1" t="s">
        <v>18</v>
      </c>
      <c r="D1034" s="1" t="s">
        <v>19</v>
      </c>
      <c r="E1034" s="1" t="s">
        <v>1404</v>
      </c>
      <c r="G1034">
        <v>10682.84</v>
      </c>
      <c r="I1034" s="1" t="s">
        <v>0</v>
      </c>
      <c r="N1034">
        <v>2023</v>
      </c>
      <c r="O1034">
        <f>MONTH(VL[[#This Row],[Column1]])</f>
        <v>11</v>
      </c>
      <c r="P1034" t="str">
        <f>IF(VL[[#This Row],[Account Name]]="Exchange Loss","Expense",VLOOKUP(VL[[#This Row],[Column3]],'Code'!B:D,2,FALSE))</f>
        <v>Income</v>
      </c>
      <c r="Q1034" t="str">
        <f>IF(AND(VL[[#This Row],[Column3]]="60040-00", VL[[#This Row],[Amount]]&gt;0),"Exchange Loss",VLOOKUP(VL[[#This Row],[Column3]],'Code'!B:D,3,FALSE))</f>
        <v>Royalty Income</v>
      </c>
      <c r="R1034" s="1">
        <f>VL[[#This Row],[Column6]]-VL[[#This Row],[Column7]]</f>
        <v>-10682.84</v>
      </c>
      <c r="S1034" s="1">
        <f>VLOOKUP(VL[[#This Row],[Column3]],'Code'!B:E,4,FALSE)</f>
        <v>0</v>
      </c>
    </row>
    <row r="1035" spans="1:19" x14ac:dyDescent="0.25">
      <c r="A1035">
        <v>45260</v>
      </c>
      <c r="B1035" s="1" t="s">
        <v>1405</v>
      </c>
      <c r="C1035" s="1" t="s">
        <v>47</v>
      </c>
      <c r="D1035" s="1" t="s">
        <v>204</v>
      </c>
      <c r="E1035" s="1" t="s">
        <v>1406</v>
      </c>
      <c r="G1035">
        <v>36981.42</v>
      </c>
      <c r="I1035" s="1" t="s">
        <v>0</v>
      </c>
      <c r="N1035">
        <v>2023</v>
      </c>
      <c r="O1035">
        <f>MONTH(VL[[#This Row],[Column1]])</f>
        <v>11</v>
      </c>
      <c r="P1035" t="str">
        <f>IF(VL[[#This Row],[Account Name]]="Exchange Loss","Expense",VLOOKUP(VL[[#This Row],[Column3]],'Code'!B:D,2,FALSE))</f>
        <v>Income</v>
      </c>
      <c r="Q1035" t="str">
        <f>IF(AND(VL[[#This Row],[Column3]]="60040-00", VL[[#This Row],[Amount]]&gt;0),"Exchange Loss",VLOOKUP(VL[[#This Row],[Column3]],'Code'!B:D,3,FALSE))</f>
        <v>Royalty Income</v>
      </c>
      <c r="R1035" s="1">
        <f>VL[[#This Row],[Column6]]-VL[[#This Row],[Column7]]</f>
        <v>-36981.42</v>
      </c>
      <c r="S1035" s="1">
        <f>VLOOKUP(VL[[#This Row],[Column3]],'Code'!B:E,4,FALSE)</f>
        <v>0</v>
      </c>
    </row>
    <row r="1036" spans="1:19" x14ac:dyDescent="0.25">
      <c r="A1036">
        <v>45260</v>
      </c>
      <c r="B1036" s="1" t="s">
        <v>1407</v>
      </c>
      <c r="C1036" s="1" t="s">
        <v>47</v>
      </c>
      <c r="D1036" s="1" t="s">
        <v>204</v>
      </c>
      <c r="E1036" s="1" t="s">
        <v>1408</v>
      </c>
      <c r="G1036">
        <v>30885.599999999999</v>
      </c>
      <c r="I1036" s="1" t="s">
        <v>0</v>
      </c>
      <c r="N1036">
        <v>2023</v>
      </c>
      <c r="O1036">
        <f>MONTH(VL[[#This Row],[Column1]])</f>
        <v>11</v>
      </c>
      <c r="P1036" t="str">
        <f>IF(VL[[#This Row],[Account Name]]="Exchange Loss","Expense",VLOOKUP(VL[[#This Row],[Column3]],'Code'!B:D,2,FALSE))</f>
        <v>Income</v>
      </c>
      <c r="Q1036" t="str">
        <f>IF(AND(VL[[#This Row],[Column3]]="60040-00", VL[[#This Row],[Amount]]&gt;0),"Exchange Loss",VLOOKUP(VL[[#This Row],[Column3]],'Code'!B:D,3,FALSE))</f>
        <v>Royalty Income</v>
      </c>
      <c r="R1036" s="1">
        <f>VL[[#This Row],[Column6]]-VL[[#This Row],[Column7]]</f>
        <v>-30885.599999999999</v>
      </c>
      <c r="S1036" s="1">
        <f>VLOOKUP(VL[[#This Row],[Column3]],'Code'!B:E,4,FALSE)</f>
        <v>0</v>
      </c>
    </row>
    <row r="1037" spans="1:19" x14ac:dyDescent="0.25">
      <c r="A1037">
        <v>45260</v>
      </c>
      <c r="B1037" s="1" t="s">
        <v>1409</v>
      </c>
      <c r="C1037" s="1" t="s">
        <v>47</v>
      </c>
      <c r="D1037" s="1" t="s">
        <v>204</v>
      </c>
      <c r="E1037" s="1" t="s">
        <v>1410</v>
      </c>
      <c r="G1037">
        <v>29878.67</v>
      </c>
      <c r="I1037" s="1" t="s">
        <v>0</v>
      </c>
      <c r="N1037">
        <v>2023</v>
      </c>
      <c r="O1037">
        <f>MONTH(VL[[#This Row],[Column1]])</f>
        <v>11</v>
      </c>
      <c r="P1037" t="str">
        <f>IF(VL[[#This Row],[Account Name]]="Exchange Loss","Expense",VLOOKUP(VL[[#This Row],[Column3]],'Code'!B:D,2,FALSE))</f>
        <v>Income</v>
      </c>
      <c r="Q1037" t="str">
        <f>IF(AND(VL[[#This Row],[Column3]]="60040-00", VL[[#This Row],[Amount]]&gt;0),"Exchange Loss",VLOOKUP(VL[[#This Row],[Column3]],'Code'!B:D,3,FALSE))</f>
        <v>Royalty Income</v>
      </c>
      <c r="R1037" s="1">
        <f>VL[[#This Row],[Column6]]-VL[[#This Row],[Column7]]</f>
        <v>-29878.67</v>
      </c>
      <c r="S1037" s="1">
        <f>VLOOKUP(VL[[#This Row],[Column3]],'Code'!B:E,4,FALSE)</f>
        <v>0</v>
      </c>
    </row>
    <row r="1038" spans="1:19" x14ac:dyDescent="0.25">
      <c r="A1038">
        <v>45260</v>
      </c>
      <c r="B1038" s="1" t="s">
        <v>1411</v>
      </c>
      <c r="C1038" s="1" t="s">
        <v>47</v>
      </c>
      <c r="D1038" s="1" t="s">
        <v>204</v>
      </c>
      <c r="E1038" s="1" t="s">
        <v>1412</v>
      </c>
      <c r="G1038">
        <v>23106.6</v>
      </c>
      <c r="I1038" s="1" t="s">
        <v>0</v>
      </c>
      <c r="N1038">
        <v>2023</v>
      </c>
      <c r="O1038">
        <f>MONTH(VL[[#This Row],[Column1]])</f>
        <v>11</v>
      </c>
      <c r="P1038" t="str">
        <f>IF(VL[[#This Row],[Account Name]]="Exchange Loss","Expense",VLOOKUP(VL[[#This Row],[Column3]],'Code'!B:D,2,FALSE))</f>
        <v>Income</v>
      </c>
      <c r="Q1038" t="str">
        <f>IF(AND(VL[[#This Row],[Column3]]="60040-00", VL[[#This Row],[Amount]]&gt;0),"Exchange Loss",VLOOKUP(VL[[#This Row],[Column3]],'Code'!B:D,3,FALSE))</f>
        <v>Royalty Income</v>
      </c>
      <c r="R1038" s="1">
        <f>VL[[#This Row],[Column6]]-VL[[#This Row],[Column7]]</f>
        <v>-23106.6</v>
      </c>
      <c r="S1038" s="1">
        <f>VLOOKUP(VL[[#This Row],[Column3]],'Code'!B:E,4,FALSE)</f>
        <v>0</v>
      </c>
    </row>
    <row r="1039" spans="1:19" x14ac:dyDescent="0.25">
      <c r="A1039">
        <v>45260</v>
      </c>
      <c r="B1039" s="1" t="s">
        <v>1413</v>
      </c>
      <c r="C1039" s="1" t="s">
        <v>47</v>
      </c>
      <c r="D1039" s="1" t="s">
        <v>204</v>
      </c>
      <c r="E1039" s="1" t="s">
        <v>1414</v>
      </c>
      <c r="G1039">
        <v>14142.37</v>
      </c>
      <c r="I1039" s="1" t="s">
        <v>0</v>
      </c>
      <c r="N1039">
        <v>2023</v>
      </c>
      <c r="O1039">
        <f>MONTH(VL[[#This Row],[Column1]])</f>
        <v>11</v>
      </c>
      <c r="P1039" t="str">
        <f>IF(VL[[#This Row],[Account Name]]="Exchange Loss","Expense",VLOOKUP(VL[[#This Row],[Column3]],'Code'!B:D,2,FALSE))</f>
        <v>Income</v>
      </c>
      <c r="Q1039" t="str">
        <f>IF(AND(VL[[#This Row],[Column3]]="60040-00", VL[[#This Row],[Amount]]&gt;0),"Exchange Loss",VLOOKUP(VL[[#This Row],[Column3]],'Code'!B:D,3,FALSE))</f>
        <v>Royalty Income</v>
      </c>
      <c r="R1039" s="1">
        <f>VL[[#This Row],[Column6]]-VL[[#This Row],[Column7]]</f>
        <v>-14142.37</v>
      </c>
      <c r="S1039" s="1">
        <f>VLOOKUP(VL[[#This Row],[Column3]],'Code'!B:E,4,FALSE)</f>
        <v>0</v>
      </c>
    </row>
    <row r="1040" spans="1:19" x14ac:dyDescent="0.25">
      <c r="A1040">
        <v>45260</v>
      </c>
      <c r="B1040" s="1" t="s">
        <v>1415</v>
      </c>
      <c r="C1040" s="1" t="s">
        <v>47</v>
      </c>
      <c r="D1040" s="1" t="s">
        <v>204</v>
      </c>
      <c r="E1040" s="1" t="s">
        <v>1416</v>
      </c>
      <c r="G1040">
        <v>2723</v>
      </c>
      <c r="I1040" s="1" t="s">
        <v>0</v>
      </c>
      <c r="N1040">
        <v>2023</v>
      </c>
      <c r="O1040">
        <f>MONTH(VL[[#This Row],[Column1]])</f>
        <v>11</v>
      </c>
      <c r="P1040" t="str">
        <f>IF(VL[[#This Row],[Account Name]]="Exchange Loss","Expense",VLOOKUP(VL[[#This Row],[Column3]],'Code'!B:D,2,FALSE))</f>
        <v>Income</v>
      </c>
      <c r="Q1040" t="str">
        <f>IF(AND(VL[[#This Row],[Column3]]="60040-00", VL[[#This Row],[Amount]]&gt;0),"Exchange Loss",VLOOKUP(VL[[#This Row],[Column3]],'Code'!B:D,3,FALSE))</f>
        <v>Royalty Income</v>
      </c>
      <c r="R1040" s="1">
        <f>VL[[#This Row],[Column6]]-VL[[#This Row],[Column7]]</f>
        <v>-2723</v>
      </c>
      <c r="S1040" s="1">
        <f>VLOOKUP(VL[[#This Row],[Column3]],'Code'!B:E,4,FALSE)</f>
        <v>0</v>
      </c>
    </row>
    <row r="1041" spans="1:19" x14ac:dyDescent="0.25">
      <c r="A1041">
        <v>45260</v>
      </c>
      <c r="B1041" s="1" t="s">
        <v>1417</v>
      </c>
      <c r="C1041" s="1" t="s">
        <v>47</v>
      </c>
      <c r="D1041" s="1" t="s">
        <v>204</v>
      </c>
      <c r="E1041" s="1" t="s">
        <v>1418</v>
      </c>
      <c r="G1041">
        <v>19930.7</v>
      </c>
      <c r="I1041" s="1" t="s">
        <v>0</v>
      </c>
      <c r="N1041">
        <v>2023</v>
      </c>
      <c r="O1041">
        <f>MONTH(VL[[#This Row],[Column1]])</f>
        <v>11</v>
      </c>
      <c r="P1041" t="str">
        <f>IF(VL[[#This Row],[Account Name]]="Exchange Loss","Expense",VLOOKUP(VL[[#This Row],[Column3]],'Code'!B:D,2,FALSE))</f>
        <v>Income</v>
      </c>
      <c r="Q1041" t="str">
        <f>IF(AND(VL[[#This Row],[Column3]]="60040-00", VL[[#This Row],[Amount]]&gt;0),"Exchange Loss",VLOOKUP(VL[[#This Row],[Column3]],'Code'!B:D,3,FALSE))</f>
        <v>Royalty Income</v>
      </c>
      <c r="R1041" s="1">
        <f>VL[[#This Row],[Column6]]-VL[[#This Row],[Column7]]</f>
        <v>-19930.7</v>
      </c>
      <c r="S1041" s="1">
        <f>VLOOKUP(VL[[#This Row],[Column3]],'Code'!B:E,4,FALSE)</f>
        <v>0</v>
      </c>
    </row>
    <row r="1042" spans="1:19" x14ac:dyDescent="0.25">
      <c r="A1042">
        <v>45260</v>
      </c>
      <c r="B1042" s="1" t="s">
        <v>1419</v>
      </c>
      <c r="C1042" s="1" t="s">
        <v>47</v>
      </c>
      <c r="D1042" s="1" t="s">
        <v>204</v>
      </c>
      <c r="E1042" s="1" t="s">
        <v>1420</v>
      </c>
      <c r="G1042">
        <v>47853.89</v>
      </c>
      <c r="I1042" s="1" t="s">
        <v>0</v>
      </c>
      <c r="N1042">
        <v>2023</v>
      </c>
      <c r="O1042">
        <f>MONTH(VL[[#This Row],[Column1]])</f>
        <v>11</v>
      </c>
      <c r="P1042" t="str">
        <f>IF(VL[[#This Row],[Account Name]]="Exchange Loss","Expense",VLOOKUP(VL[[#This Row],[Column3]],'Code'!B:D,2,FALSE))</f>
        <v>Income</v>
      </c>
      <c r="Q1042" t="str">
        <f>IF(AND(VL[[#This Row],[Column3]]="60040-00", VL[[#This Row],[Amount]]&gt;0),"Exchange Loss",VLOOKUP(VL[[#This Row],[Column3]],'Code'!B:D,3,FALSE))</f>
        <v>Royalty Income</v>
      </c>
      <c r="R1042" s="1">
        <f>VL[[#This Row],[Column6]]-VL[[#This Row],[Column7]]</f>
        <v>-47853.89</v>
      </c>
      <c r="S1042" s="1">
        <f>VLOOKUP(VL[[#This Row],[Column3]],'Code'!B:E,4,FALSE)</f>
        <v>0</v>
      </c>
    </row>
    <row r="1043" spans="1:19" x14ac:dyDescent="0.25">
      <c r="A1043">
        <v>45260</v>
      </c>
      <c r="B1043" s="1" t="s">
        <v>1421</v>
      </c>
      <c r="C1043" s="1" t="s">
        <v>47</v>
      </c>
      <c r="D1043" s="1" t="s">
        <v>204</v>
      </c>
      <c r="E1043" s="1" t="s">
        <v>1422</v>
      </c>
      <c r="G1043">
        <v>62068.93</v>
      </c>
      <c r="I1043" s="1" t="s">
        <v>0</v>
      </c>
      <c r="N1043">
        <v>2023</v>
      </c>
      <c r="O1043">
        <f>MONTH(VL[[#This Row],[Column1]])</f>
        <v>11</v>
      </c>
      <c r="P1043" t="str">
        <f>IF(VL[[#This Row],[Account Name]]="Exchange Loss","Expense",VLOOKUP(VL[[#This Row],[Column3]],'Code'!B:D,2,FALSE))</f>
        <v>Income</v>
      </c>
      <c r="Q1043" t="str">
        <f>IF(AND(VL[[#This Row],[Column3]]="60040-00", VL[[#This Row],[Amount]]&gt;0),"Exchange Loss",VLOOKUP(VL[[#This Row],[Column3]],'Code'!B:D,3,FALSE))</f>
        <v>Royalty Income</v>
      </c>
      <c r="R1043" s="1">
        <f>VL[[#This Row],[Column6]]-VL[[#This Row],[Column7]]</f>
        <v>-62068.93</v>
      </c>
      <c r="S1043" s="1">
        <f>VLOOKUP(VL[[#This Row],[Column3]],'Code'!B:E,4,FALSE)</f>
        <v>0</v>
      </c>
    </row>
    <row r="1044" spans="1:19" x14ac:dyDescent="0.25">
      <c r="A1044">
        <v>45260</v>
      </c>
      <c r="B1044" s="1" t="s">
        <v>1423</v>
      </c>
      <c r="C1044" s="1" t="s">
        <v>47</v>
      </c>
      <c r="D1044" s="1" t="s">
        <v>204</v>
      </c>
      <c r="E1044" s="1" t="s">
        <v>1424</v>
      </c>
      <c r="G1044">
        <v>146056.85999999999</v>
      </c>
      <c r="I1044" s="1" t="s">
        <v>0</v>
      </c>
      <c r="N1044">
        <v>2023</v>
      </c>
      <c r="O1044">
        <f>MONTH(VL[[#This Row],[Column1]])</f>
        <v>11</v>
      </c>
      <c r="P1044" t="str">
        <f>IF(VL[[#This Row],[Account Name]]="Exchange Loss","Expense",VLOOKUP(VL[[#This Row],[Column3]],'Code'!B:D,2,FALSE))</f>
        <v>Income</v>
      </c>
      <c r="Q1044" t="str">
        <f>IF(AND(VL[[#This Row],[Column3]]="60040-00", VL[[#This Row],[Amount]]&gt;0),"Exchange Loss",VLOOKUP(VL[[#This Row],[Column3]],'Code'!B:D,3,FALSE))</f>
        <v>Royalty Income</v>
      </c>
      <c r="R1044" s="1">
        <f>VL[[#This Row],[Column6]]-VL[[#This Row],[Column7]]</f>
        <v>-146056.85999999999</v>
      </c>
      <c r="S1044" s="1">
        <f>VLOOKUP(VL[[#This Row],[Column3]],'Code'!B:E,4,FALSE)</f>
        <v>0</v>
      </c>
    </row>
    <row r="1045" spans="1:19" x14ac:dyDescent="0.25">
      <c r="A1045">
        <v>45260</v>
      </c>
      <c r="B1045" s="1" t="s">
        <v>1425</v>
      </c>
      <c r="C1045" s="1" t="s">
        <v>47</v>
      </c>
      <c r="D1045" s="1" t="s">
        <v>204</v>
      </c>
      <c r="E1045" s="1" t="s">
        <v>1426</v>
      </c>
      <c r="G1045">
        <v>383034.67</v>
      </c>
      <c r="I1045" s="1" t="s">
        <v>0</v>
      </c>
      <c r="N1045">
        <v>2023</v>
      </c>
      <c r="O1045">
        <f>MONTH(VL[[#This Row],[Column1]])</f>
        <v>11</v>
      </c>
      <c r="P1045" t="str">
        <f>IF(VL[[#This Row],[Account Name]]="Exchange Loss","Expense",VLOOKUP(VL[[#This Row],[Column3]],'Code'!B:D,2,FALSE))</f>
        <v>Income</v>
      </c>
      <c r="Q1045" t="str">
        <f>IF(AND(VL[[#This Row],[Column3]]="60040-00", VL[[#This Row],[Amount]]&gt;0),"Exchange Loss",VLOOKUP(VL[[#This Row],[Column3]],'Code'!B:D,3,FALSE))</f>
        <v>Royalty Income</v>
      </c>
      <c r="R1045" s="1">
        <f>VL[[#This Row],[Column6]]-VL[[#This Row],[Column7]]</f>
        <v>-383034.67</v>
      </c>
      <c r="S1045" s="1">
        <f>VLOOKUP(VL[[#This Row],[Column3]],'Code'!B:E,4,FALSE)</f>
        <v>0</v>
      </c>
    </row>
    <row r="1046" spans="1:19" x14ac:dyDescent="0.25">
      <c r="A1046">
        <v>45267</v>
      </c>
      <c r="B1046" s="1" t="s">
        <v>1427</v>
      </c>
      <c r="C1046" s="1" t="s">
        <v>55</v>
      </c>
      <c r="D1046" s="1" t="s">
        <v>3395</v>
      </c>
      <c r="E1046" s="1" t="s">
        <v>1428</v>
      </c>
      <c r="F1046">
        <v>3170</v>
      </c>
      <c r="I1046" s="1" t="s">
        <v>0</v>
      </c>
      <c r="N1046">
        <v>2023</v>
      </c>
      <c r="O1046">
        <f>MONTH(VL[[#This Row],[Column1]])</f>
        <v>12</v>
      </c>
      <c r="P1046" t="str">
        <f>IF(VL[[#This Row],[Account Name]]="Exchange Loss","Expense",VLOOKUP(VL[[#This Row],[Column3]],'Code'!B:D,2,FALSE))</f>
        <v>Expense</v>
      </c>
      <c r="Q1046" t="str">
        <f>IF(AND(VL[[#This Row],[Column3]]="60040-00", VL[[#This Row],[Amount]]&gt;0),"Exchange Loss",VLOOKUP(VL[[#This Row],[Column3]],'Code'!B:D,3,FALSE))</f>
        <v>Sundry Expense</v>
      </c>
      <c r="R1046" s="1">
        <f>VL[[#This Row],[Column6]]-VL[[#This Row],[Column7]]</f>
        <v>3170</v>
      </c>
      <c r="S1046" s="1">
        <f>VLOOKUP(VL[[#This Row],[Column3]],'Code'!B:E,4,FALSE)</f>
        <v>0</v>
      </c>
    </row>
    <row r="1047" spans="1:19" x14ac:dyDescent="0.25">
      <c r="A1047">
        <v>45264</v>
      </c>
      <c r="B1047" s="1" t="s">
        <v>1429</v>
      </c>
      <c r="C1047" s="1" t="s">
        <v>13</v>
      </c>
      <c r="D1047" s="1" t="s">
        <v>14</v>
      </c>
      <c r="E1047" s="1" t="s">
        <v>1430</v>
      </c>
      <c r="F1047">
        <v>3252.35</v>
      </c>
      <c r="I1047" s="1" t="s">
        <v>0</v>
      </c>
      <c r="N1047">
        <v>2023</v>
      </c>
      <c r="O1047">
        <f>MONTH(VL[[#This Row],[Column1]])</f>
        <v>12</v>
      </c>
      <c r="P1047" t="str">
        <f>IF(VL[[#This Row],[Account Name]]="Exchange Loss","Expense",VLOOKUP(VL[[#This Row],[Column3]],'Code'!B:D,2,FALSE))</f>
        <v>Expense</v>
      </c>
      <c r="Q1047" t="str">
        <f>IF(AND(VL[[#This Row],[Column3]]="60040-00", VL[[#This Row],[Amount]]&gt;0),"Exchange Loss",VLOOKUP(VL[[#This Row],[Column3]],'Code'!B:D,3,FALSE))</f>
        <v>Sundry Expense</v>
      </c>
      <c r="R1047" s="1">
        <f>VL[[#This Row],[Column6]]-VL[[#This Row],[Column7]]</f>
        <v>3252.35</v>
      </c>
      <c r="S1047" s="1">
        <f>VLOOKUP(VL[[#This Row],[Column3]],'Code'!B:E,4,FALSE)</f>
        <v>0</v>
      </c>
    </row>
    <row r="1048" spans="1:19" x14ac:dyDescent="0.25">
      <c r="A1048">
        <v>45266</v>
      </c>
      <c r="B1048" s="1" t="s">
        <v>1431</v>
      </c>
      <c r="C1048" s="1" t="s">
        <v>5</v>
      </c>
      <c r="D1048" s="1" t="s">
        <v>3385</v>
      </c>
      <c r="E1048" s="1" t="s">
        <v>1432</v>
      </c>
      <c r="F1048">
        <v>287.68</v>
      </c>
      <c r="I1048" s="1" t="s">
        <v>0</v>
      </c>
      <c r="N1048">
        <v>2023</v>
      </c>
      <c r="O1048">
        <f>MONTH(VL[[#This Row],[Column1]])</f>
        <v>12</v>
      </c>
      <c r="P1048" t="str">
        <f>IF(VL[[#This Row],[Account Name]]="Exchange Loss","Expense",VLOOKUP(VL[[#This Row],[Column3]],'Code'!B:D,2,FALSE))</f>
        <v>Expense</v>
      </c>
      <c r="Q1048" t="str">
        <f>IF(AND(VL[[#This Row],[Column3]]="60040-00", VL[[#This Row],[Amount]]&gt;0),"Exchange Loss",VLOOKUP(VL[[#This Row],[Column3]],'Code'!B:D,3,FALSE))</f>
        <v>Bank Charge</v>
      </c>
      <c r="R1048" s="1">
        <f>VL[[#This Row],[Column6]]-VL[[#This Row],[Column7]]</f>
        <v>287.68</v>
      </c>
      <c r="S1048" s="1">
        <f>VLOOKUP(VL[[#This Row],[Column3]],'Code'!B:E,4,FALSE)</f>
        <v>0</v>
      </c>
    </row>
    <row r="1049" spans="1:19" x14ac:dyDescent="0.25">
      <c r="A1049">
        <v>45273</v>
      </c>
      <c r="B1049" s="1" t="s">
        <v>1433</v>
      </c>
      <c r="C1049" s="1" t="s">
        <v>30</v>
      </c>
      <c r="D1049" s="1" t="s">
        <v>3391</v>
      </c>
      <c r="E1049" s="1" t="s">
        <v>1434</v>
      </c>
      <c r="F1049">
        <v>244</v>
      </c>
      <c r="I1049" s="1" t="s">
        <v>0</v>
      </c>
      <c r="N1049">
        <v>2023</v>
      </c>
      <c r="O1049">
        <f>MONTH(VL[[#This Row],[Column1]])</f>
        <v>12</v>
      </c>
      <c r="P1049" t="str">
        <f>IF(VL[[#This Row],[Account Name]]="Exchange Loss","Expense",VLOOKUP(VL[[#This Row],[Column3]],'Code'!B:D,2,FALSE))</f>
        <v>Expense</v>
      </c>
      <c r="Q1049" t="str">
        <f>IF(AND(VL[[#This Row],[Column3]]="60040-00", VL[[#This Row],[Amount]]&gt;0),"Exchange Loss",VLOOKUP(VL[[#This Row],[Column3]],'Code'!B:D,3,FALSE))</f>
        <v>Sundry Expense</v>
      </c>
      <c r="R1049" s="1">
        <f>VL[[#This Row],[Column6]]-VL[[#This Row],[Column7]]</f>
        <v>244</v>
      </c>
      <c r="S1049" s="1">
        <f>VLOOKUP(VL[[#This Row],[Column3]],'Code'!B:E,4,FALSE)</f>
        <v>0</v>
      </c>
    </row>
    <row r="1050" spans="1:19" x14ac:dyDescent="0.25">
      <c r="A1050">
        <v>45273</v>
      </c>
      <c r="B1050" s="1" t="s">
        <v>1435</v>
      </c>
      <c r="C1050" s="1" t="s">
        <v>24</v>
      </c>
      <c r="D1050" s="1" t="s">
        <v>3394</v>
      </c>
      <c r="E1050" s="1" t="s">
        <v>1436</v>
      </c>
      <c r="F1050">
        <v>666</v>
      </c>
      <c r="I1050" s="1" t="s">
        <v>0</v>
      </c>
      <c r="N1050">
        <v>2023</v>
      </c>
      <c r="O1050">
        <f>MONTH(VL[[#This Row],[Column1]])</f>
        <v>12</v>
      </c>
      <c r="P1050" t="str">
        <f>IF(VL[[#This Row],[Account Name]]="Exchange Loss","Expense",VLOOKUP(VL[[#This Row],[Column3]],'Code'!B:D,2,FALSE))</f>
        <v>Expense</v>
      </c>
      <c r="Q1050" t="str">
        <f>IF(AND(VL[[#This Row],[Column3]]="60040-00", VL[[#This Row],[Amount]]&gt;0),"Exchange Loss",VLOOKUP(VL[[#This Row],[Column3]],'Code'!B:D,3,FALSE))</f>
        <v>Travelling Fee</v>
      </c>
      <c r="R1050" s="1">
        <f>VL[[#This Row],[Column6]]-VL[[#This Row],[Column7]]</f>
        <v>666</v>
      </c>
      <c r="S1050" s="1">
        <f>VLOOKUP(VL[[#This Row],[Column3]],'Code'!B:E,4,FALSE)</f>
        <v>0</v>
      </c>
    </row>
    <row r="1051" spans="1:19" x14ac:dyDescent="0.25">
      <c r="A1051">
        <v>45275</v>
      </c>
      <c r="B1051" s="1" t="s">
        <v>1437</v>
      </c>
      <c r="C1051" s="1" t="s">
        <v>57</v>
      </c>
      <c r="D1051" s="1" t="s">
        <v>58</v>
      </c>
      <c r="E1051" s="1" t="s">
        <v>1438</v>
      </c>
      <c r="F1051">
        <v>179371.48</v>
      </c>
      <c r="I1051" s="1" t="s">
        <v>0</v>
      </c>
      <c r="N1051">
        <v>2023</v>
      </c>
      <c r="O1051">
        <f>MONTH(VL[[#This Row],[Column1]])</f>
        <v>12</v>
      </c>
      <c r="P1051" t="str">
        <f>IF(VL[[#This Row],[Account Name]]="Exchange Loss","Expense",VLOOKUP(VL[[#This Row],[Column3]],'Code'!B:D,2,FALSE))</f>
        <v>Expense</v>
      </c>
      <c r="Q1051" t="str">
        <f>IF(AND(VL[[#This Row],[Column3]]="60040-00", VL[[#This Row],[Amount]]&gt;0),"Exchange Loss",VLOOKUP(VL[[#This Row],[Column3]],'Code'!B:D,3,FALSE))</f>
        <v>Professional Fee</v>
      </c>
      <c r="R1051" s="1">
        <f>VL[[#This Row],[Column6]]-VL[[#This Row],[Column7]]</f>
        <v>179371.48</v>
      </c>
      <c r="S1051" s="1">
        <f>VLOOKUP(VL[[#This Row],[Column3]],'Code'!B:E,4,FALSE)</f>
        <v>0</v>
      </c>
    </row>
    <row r="1052" spans="1:19" x14ac:dyDescent="0.25">
      <c r="A1052">
        <v>45262</v>
      </c>
      <c r="B1052" s="1" t="s">
        <v>1439</v>
      </c>
      <c r="C1052" s="1" t="s">
        <v>11</v>
      </c>
      <c r="D1052" s="1" t="s">
        <v>3393</v>
      </c>
      <c r="E1052" s="1" t="s">
        <v>1440</v>
      </c>
      <c r="G1052">
        <v>840</v>
      </c>
      <c r="I1052" s="1" t="s">
        <v>0</v>
      </c>
      <c r="N1052">
        <v>2023</v>
      </c>
      <c r="O1052">
        <f>MONTH(VL[[#This Row],[Column1]])</f>
        <v>12</v>
      </c>
      <c r="P1052" t="str">
        <f>IF(VL[[#This Row],[Account Name]]="Exchange Loss","Expense",VLOOKUP(VL[[#This Row],[Column3]],'Code'!B:D,2,FALSE))</f>
        <v>Expense</v>
      </c>
      <c r="Q1052" t="str">
        <f>IF(AND(VL[[#This Row],[Column3]]="60040-00", VL[[#This Row],[Amount]]&gt;0),"Exchange Loss",VLOOKUP(VL[[#This Row],[Column3]],'Code'!B:D,3,FALSE))</f>
        <v>Travelling Fee</v>
      </c>
      <c r="R1052" s="1">
        <f>VL[[#This Row],[Column6]]-VL[[#This Row],[Column7]]</f>
        <v>-840</v>
      </c>
      <c r="S1052" s="1">
        <f>VLOOKUP(VL[[#This Row],[Column3]],'Code'!B:E,4,FALSE)</f>
        <v>0</v>
      </c>
    </row>
    <row r="1053" spans="1:19" x14ac:dyDescent="0.25">
      <c r="A1053">
        <v>45275</v>
      </c>
      <c r="B1053" s="1" t="s">
        <v>1441</v>
      </c>
      <c r="C1053" s="1" t="s">
        <v>5</v>
      </c>
      <c r="D1053" s="1" t="s">
        <v>3385</v>
      </c>
      <c r="E1053" s="1" t="s">
        <v>3654</v>
      </c>
      <c r="F1053">
        <v>101.87</v>
      </c>
      <c r="I1053" s="1" t="s">
        <v>0</v>
      </c>
      <c r="N1053">
        <v>2023</v>
      </c>
      <c r="O1053">
        <f>MONTH(VL[[#This Row],[Column1]])</f>
        <v>12</v>
      </c>
      <c r="P1053" t="str">
        <f>IF(VL[[#This Row],[Account Name]]="Exchange Loss","Expense",VLOOKUP(VL[[#This Row],[Column3]],'Code'!B:D,2,FALSE))</f>
        <v>Expense</v>
      </c>
      <c r="Q1053" t="str">
        <f>IF(AND(VL[[#This Row],[Column3]]="60040-00", VL[[#This Row],[Amount]]&gt;0),"Exchange Loss",VLOOKUP(VL[[#This Row],[Column3]],'Code'!B:D,3,FALSE))</f>
        <v>Bank Charge</v>
      </c>
      <c r="R1053" s="1">
        <f>VL[[#This Row],[Column6]]-VL[[#This Row],[Column7]]</f>
        <v>101.87</v>
      </c>
      <c r="S1053" s="1">
        <f>VLOOKUP(VL[[#This Row],[Column3]],'Code'!B:E,4,FALSE)</f>
        <v>0</v>
      </c>
    </row>
    <row r="1054" spans="1:19" x14ac:dyDescent="0.25">
      <c r="A1054">
        <v>45275</v>
      </c>
      <c r="B1054" s="1" t="s">
        <v>1441</v>
      </c>
      <c r="C1054" s="1" t="s">
        <v>46</v>
      </c>
      <c r="D1054" s="1" t="s">
        <v>148</v>
      </c>
      <c r="E1054" s="1" t="s">
        <v>1442</v>
      </c>
      <c r="F1054">
        <v>7013.17</v>
      </c>
      <c r="I1054" s="1" t="s">
        <v>0</v>
      </c>
      <c r="N1054">
        <v>2023</v>
      </c>
      <c r="O1054">
        <f>MONTH(VL[[#This Row],[Column1]])</f>
        <v>12</v>
      </c>
      <c r="P1054" t="str">
        <f>IF(VL[[#This Row],[Account Name]]="Exchange Loss","Expense",VLOOKUP(VL[[#This Row],[Column3]],'Code'!B:D,2,FALSE))</f>
        <v>Expense</v>
      </c>
      <c r="Q1054" t="str">
        <f>IF(AND(VL[[#This Row],[Column3]]="60040-00", VL[[#This Row],[Amount]]&gt;0),"Exchange Loss",VLOOKUP(VL[[#This Row],[Column3]],'Code'!B:D,3,FALSE))</f>
        <v>Tax Expense</v>
      </c>
      <c r="R1054" s="1">
        <f>VL[[#This Row],[Column6]]-VL[[#This Row],[Column7]]</f>
        <v>7013.17</v>
      </c>
      <c r="S1054" s="1" t="str">
        <f>VLOOKUP(VL[[#This Row],[Column3]],'Code'!B:E,4,FALSE)</f>
        <v>Out</v>
      </c>
    </row>
    <row r="1055" spans="1:19" x14ac:dyDescent="0.25">
      <c r="A1055">
        <v>45275</v>
      </c>
      <c r="B1055" s="1" t="s">
        <v>1441</v>
      </c>
      <c r="C1055" s="1" t="s">
        <v>6</v>
      </c>
      <c r="D1055" s="1" t="s">
        <v>3383</v>
      </c>
      <c r="E1055" s="1" t="s">
        <v>3655</v>
      </c>
      <c r="G1055">
        <v>0.01</v>
      </c>
      <c r="I1055" s="1" t="s">
        <v>0</v>
      </c>
      <c r="N1055">
        <v>2023</v>
      </c>
      <c r="O1055">
        <f>MONTH(VL[[#This Row],[Column1]])</f>
        <v>12</v>
      </c>
      <c r="P1055" t="str">
        <f>IF(VL[[#This Row],[Account Name]]="Exchange Loss","Expense",VLOOKUP(VL[[#This Row],[Column3]],'Code'!B:D,2,FALSE))</f>
        <v>Income</v>
      </c>
      <c r="Q1055" t="str">
        <f>IF(AND(VL[[#This Row],[Column3]]="60040-00", VL[[#This Row],[Amount]]&gt;0),"Exchange Loss",VLOOKUP(VL[[#This Row],[Column3]],'Code'!B:D,3,FALSE))</f>
        <v>Exchange Gain</v>
      </c>
      <c r="R1055" s="1">
        <f>VL[[#This Row],[Column6]]-VL[[#This Row],[Column7]]</f>
        <v>-0.01</v>
      </c>
      <c r="S1055" s="1" t="str">
        <f>VLOOKUP(VL[[#This Row],[Column3]],'Code'!B:E,4,FALSE)</f>
        <v>Out</v>
      </c>
    </row>
    <row r="1056" spans="1:19" x14ac:dyDescent="0.25">
      <c r="A1056">
        <v>45274</v>
      </c>
      <c r="B1056" s="1" t="s">
        <v>1443</v>
      </c>
      <c r="C1056" s="1" t="s">
        <v>1</v>
      </c>
      <c r="D1056" s="1" t="s">
        <v>3384</v>
      </c>
      <c r="E1056" s="1" t="s">
        <v>1444</v>
      </c>
      <c r="G1056">
        <v>62400</v>
      </c>
      <c r="I1056" s="1" t="s">
        <v>0</v>
      </c>
      <c r="N1056">
        <v>2023</v>
      </c>
      <c r="O1056">
        <f>MONTH(VL[[#This Row],[Column1]])</f>
        <v>12</v>
      </c>
      <c r="P1056" t="str">
        <f>IF(VL[[#This Row],[Account Name]]="Exchange Loss","Expense",VLOOKUP(VL[[#This Row],[Column3]],'Code'!B:D,2,FALSE))</f>
        <v>Income</v>
      </c>
      <c r="Q1056" t="str">
        <f>IF(AND(VL[[#This Row],[Column3]]="60040-00", VL[[#This Row],[Amount]]&gt;0),"Exchange Loss",VLOOKUP(VL[[#This Row],[Column3]],'Code'!B:D,3,FALSE))</f>
        <v>Sundry Income</v>
      </c>
      <c r="R1056" s="1">
        <f>VL[[#This Row],[Column6]]-VL[[#This Row],[Column7]]</f>
        <v>-62400</v>
      </c>
      <c r="S1056" s="1">
        <f>VLOOKUP(VL[[#This Row],[Column3]],'Code'!B:E,4,FALSE)</f>
        <v>0</v>
      </c>
    </row>
    <row r="1057" spans="1:19" x14ac:dyDescent="0.25">
      <c r="A1057">
        <v>45274</v>
      </c>
      <c r="B1057" s="1" t="s">
        <v>1443</v>
      </c>
      <c r="C1057" s="1" t="s">
        <v>5</v>
      </c>
      <c r="D1057" s="1" t="s">
        <v>3385</v>
      </c>
      <c r="E1057" s="1" t="s">
        <v>1444</v>
      </c>
      <c r="F1057">
        <v>60.06</v>
      </c>
      <c r="I1057" s="1" t="s">
        <v>0</v>
      </c>
      <c r="N1057">
        <v>2023</v>
      </c>
      <c r="O1057">
        <f>MONTH(VL[[#This Row],[Column1]])</f>
        <v>12</v>
      </c>
      <c r="P1057" t="str">
        <f>IF(VL[[#This Row],[Account Name]]="Exchange Loss","Expense",VLOOKUP(VL[[#This Row],[Column3]],'Code'!B:D,2,FALSE))</f>
        <v>Expense</v>
      </c>
      <c r="Q1057" t="str">
        <f>IF(AND(VL[[#This Row],[Column3]]="60040-00", VL[[#This Row],[Amount]]&gt;0),"Exchange Loss",VLOOKUP(VL[[#This Row],[Column3]],'Code'!B:D,3,FALSE))</f>
        <v>Bank Charge</v>
      </c>
      <c r="R1057" s="1">
        <f>VL[[#This Row],[Column6]]-VL[[#This Row],[Column7]]</f>
        <v>60.06</v>
      </c>
      <c r="S1057" s="1">
        <f>VLOOKUP(VL[[#This Row],[Column3]],'Code'!B:E,4,FALSE)</f>
        <v>0</v>
      </c>
    </row>
    <row r="1058" spans="1:19" x14ac:dyDescent="0.25">
      <c r="A1058">
        <v>45322</v>
      </c>
      <c r="B1058" s="1" t="s">
        <v>1445</v>
      </c>
      <c r="C1058" s="1" t="s">
        <v>22</v>
      </c>
      <c r="D1058" s="1" t="s">
        <v>23</v>
      </c>
      <c r="E1058" s="1" t="s">
        <v>1446</v>
      </c>
      <c r="F1058">
        <v>2042.04</v>
      </c>
      <c r="I1058" s="1" t="s">
        <v>0</v>
      </c>
      <c r="N1058">
        <v>2024</v>
      </c>
      <c r="O1058">
        <f>MONTH(VL[[#This Row],[Column1]])</f>
        <v>1</v>
      </c>
      <c r="P1058" t="str">
        <f>IF(VL[[#This Row],[Account Name]]="Exchange Loss","Expense",VLOOKUP(VL[[#This Row],[Column3]],'Code'!B:D,2,FALSE))</f>
        <v>Expense</v>
      </c>
      <c r="Q1058" t="str">
        <f>IF(AND(VL[[#This Row],[Column3]]="60040-00", VL[[#This Row],[Amount]]&gt;0),"Exchange Loss",VLOOKUP(VL[[#This Row],[Column3]],'Code'!B:D,3,FALSE))</f>
        <v>Insurance Fee</v>
      </c>
      <c r="R1058" s="1">
        <f>VL[[#This Row],[Column6]]-VL[[#This Row],[Column7]]</f>
        <v>2042.04</v>
      </c>
      <c r="S1058" s="1">
        <f>VLOOKUP(VL[[#This Row],[Column3]],'Code'!B:E,4,FALSE)</f>
        <v>0</v>
      </c>
    </row>
    <row r="1059" spans="1:19" x14ac:dyDescent="0.25">
      <c r="A1059">
        <v>45261</v>
      </c>
      <c r="B1059" s="1" t="s">
        <v>1447</v>
      </c>
      <c r="C1059" s="1" t="s">
        <v>5</v>
      </c>
      <c r="D1059" s="1" t="s">
        <v>3385</v>
      </c>
      <c r="E1059" s="1" t="s">
        <v>3656</v>
      </c>
      <c r="F1059">
        <v>60</v>
      </c>
      <c r="I1059" s="1" t="s">
        <v>0</v>
      </c>
      <c r="N1059">
        <v>2023</v>
      </c>
      <c r="O1059">
        <f>MONTH(VL[[#This Row],[Column1]])</f>
        <v>12</v>
      </c>
      <c r="P1059" t="str">
        <f>IF(VL[[#This Row],[Account Name]]="Exchange Loss","Expense",VLOOKUP(VL[[#This Row],[Column3]],'Code'!B:D,2,FALSE))</f>
        <v>Expense</v>
      </c>
      <c r="Q1059" t="str">
        <f>IF(AND(VL[[#This Row],[Column3]]="60040-00", VL[[#This Row],[Amount]]&gt;0),"Exchange Loss",VLOOKUP(VL[[#This Row],[Column3]],'Code'!B:D,3,FALSE))</f>
        <v>Bank Charge</v>
      </c>
      <c r="R1059" s="1">
        <f>VL[[#This Row],[Column6]]-VL[[#This Row],[Column7]]</f>
        <v>60</v>
      </c>
      <c r="S1059" s="1">
        <f>VLOOKUP(VL[[#This Row],[Column3]],'Code'!B:E,4,FALSE)</f>
        <v>0</v>
      </c>
    </row>
    <row r="1060" spans="1:19" x14ac:dyDescent="0.25">
      <c r="A1060">
        <v>45261</v>
      </c>
      <c r="B1060" s="1" t="s">
        <v>1447</v>
      </c>
      <c r="C1060" s="1" t="s">
        <v>4</v>
      </c>
      <c r="D1060" s="1" t="s">
        <v>3381</v>
      </c>
      <c r="E1060" s="1" t="s">
        <v>3657</v>
      </c>
      <c r="F1060">
        <v>7738.27</v>
      </c>
      <c r="I1060" s="1" t="s">
        <v>0</v>
      </c>
      <c r="N1060">
        <v>2023</v>
      </c>
      <c r="O1060">
        <f>MONTH(VL[[#This Row],[Column1]])</f>
        <v>12</v>
      </c>
      <c r="P1060" t="str">
        <f>IF(VL[[#This Row],[Account Name]]="Exchange Loss","Expense",VLOOKUP(VL[[#This Row],[Column3]],'Code'!B:D,2,FALSE))</f>
        <v>Expense</v>
      </c>
      <c r="Q1060" t="str">
        <f>IF(AND(VL[[#This Row],[Column3]]="60040-00", VL[[#This Row],[Amount]]&gt;0),"Exchange Loss",VLOOKUP(VL[[#This Row],[Column3]],'Code'!B:D,3,FALSE))</f>
        <v>Tax Expense</v>
      </c>
      <c r="R1060" s="1">
        <f>VL[[#This Row],[Column6]]-VL[[#This Row],[Column7]]</f>
        <v>7738.27</v>
      </c>
      <c r="S1060" s="1" t="str">
        <f>VLOOKUP(VL[[#This Row],[Column3]],'Code'!B:E,4,FALSE)</f>
        <v>Out</v>
      </c>
    </row>
    <row r="1061" spans="1:19" x14ac:dyDescent="0.25">
      <c r="A1061">
        <v>45261</v>
      </c>
      <c r="B1061" s="1" t="s">
        <v>1447</v>
      </c>
      <c r="C1061" s="1" t="s">
        <v>6</v>
      </c>
      <c r="D1061" s="1" t="s">
        <v>3383</v>
      </c>
      <c r="E1061" s="1" t="s">
        <v>3658</v>
      </c>
      <c r="F1061">
        <v>5867.25</v>
      </c>
      <c r="I1061" s="1" t="s">
        <v>0</v>
      </c>
      <c r="N1061">
        <v>2023</v>
      </c>
      <c r="O1061">
        <f>MONTH(VL[[#This Row],[Column1]])</f>
        <v>12</v>
      </c>
      <c r="P1061" t="str">
        <f>IF(VL[[#This Row],[Account Name]]="Exchange Loss","Expense",VLOOKUP(VL[[#This Row],[Column3]],'Code'!B:D,2,FALSE))</f>
        <v>Expense</v>
      </c>
      <c r="Q1061" t="str">
        <f>IF(AND(VL[[#This Row],[Column3]]="60040-00", VL[[#This Row],[Amount]]&gt;0),"Exchange Loss",VLOOKUP(VL[[#This Row],[Column3]],'Code'!B:D,3,FALSE))</f>
        <v>Exchange Loss</v>
      </c>
      <c r="R1061" s="1">
        <f>VL[[#This Row],[Column6]]-VL[[#This Row],[Column7]]</f>
        <v>5867.25</v>
      </c>
      <c r="S1061" s="1" t="str">
        <f>VLOOKUP(VL[[#This Row],[Column3]],'Code'!B:E,4,FALSE)</f>
        <v>Out</v>
      </c>
    </row>
    <row r="1062" spans="1:19" x14ac:dyDescent="0.25">
      <c r="A1062">
        <v>45292</v>
      </c>
      <c r="B1062" s="1" t="s">
        <v>1448</v>
      </c>
      <c r="C1062" s="1" t="s">
        <v>48</v>
      </c>
      <c r="D1062" s="1" t="s">
        <v>49</v>
      </c>
      <c r="E1062" s="1" t="s">
        <v>1449</v>
      </c>
      <c r="F1062">
        <v>11150</v>
      </c>
      <c r="I1062" s="1" t="s">
        <v>0</v>
      </c>
      <c r="N1062">
        <v>2024</v>
      </c>
      <c r="O1062">
        <f>MONTH(VL[[#This Row],[Column1]])</f>
        <v>1</v>
      </c>
      <c r="P1062" t="str">
        <f>IF(VL[[#This Row],[Account Name]]="Exchange Loss","Expense",VLOOKUP(VL[[#This Row],[Column3]],'Code'!B:D,2,FALSE))</f>
        <v>Expense</v>
      </c>
      <c r="Q1062" t="str">
        <f>IF(AND(VL[[#This Row],[Column3]]="60040-00", VL[[#This Row],[Amount]]&gt;0),"Exchange Loss",VLOOKUP(VL[[#This Row],[Column3]],'Code'!B:D,3,FALSE))</f>
        <v>Management Fee</v>
      </c>
      <c r="R1062" s="1">
        <f>VL[[#This Row],[Column6]]-VL[[#This Row],[Column7]]</f>
        <v>11150</v>
      </c>
      <c r="S1062" s="1">
        <f>VLOOKUP(VL[[#This Row],[Column3]],'Code'!B:E,4,FALSE)</f>
        <v>0</v>
      </c>
    </row>
    <row r="1063" spans="1:19" x14ac:dyDescent="0.25">
      <c r="A1063">
        <v>45291</v>
      </c>
      <c r="B1063" s="1" t="s">
        <v>1448</v>
      </c>
      <c r="C1063" s="1" t="s">
        <v>7</v>
      </c>
      <c r="D1063" s="1" t="s">
        <v>8</v>
      </c>
      <c r="E1063" s="1" t="s">
        <v>1450</v>
      </c>
      <c r="F1063">
        <v>6000</v>
      </c>
      <c r="I1063" s="1" t="s">
        <v>0</v>
      </c>
      <c r="N1063">
        <v>2023</v>
      </c>
      <c r="O1063">
        <f>MONTH(VL[[#This Row],[Column1]])</f>
        <v>12</v>
      </c>
      <c r="P1063" t="str">
        <f>IF(VL[[#This Row],[Account Name]]="Exchange Loss","Expense",VLOOKUP(VL[[#This Row],[Column3]],'Code'!B:D,2,FALSE))</f>
        <v>Expense</v>
      </c>
      <c r="Q1063" t="str">
        <f>IF(AND(VL[[#This Row],[Column3]]="60040-00", VL[[#This Row],[Amount]]&gt;0),"Exchange Loss",VLOOKUP(VL[[#This Row],[Column3]],'Code'!B:D,3,FALSE))</f>
        <v>Salary &amp; MPF</v>
      </c>
      <c r="R1063" s="1">
        <f>VL[[#This Row],[Column6]]-VL[[#This Row],[Column7]]</f>
        <v>6000</v>
      </c>
      <c r="S1063" s="1">
        <f>VLOOKUP(VL[[#This Row],[Column3]],'Code'!B:E,4,FALSE)</f>
        <v>0</v>
      </c>
    </row>
    <row r="1064" spans="1:19" x14ac:dyDescent="0.25">
      <c r="A1064">
        <v>45291</v>
      </c>
      <c r="B1064" s="1" t="s">
        <v>1448</v>
      </c>
      <c r="C1064" s="1" t="s">
        <v>15</v>
      </c>
      <c r="D1064" s="1" t="s">
        <v>16</v>
      </c>
      <c r="E1064" s="1" t="s">
        <v>1451</v>
      </c>
      <c r="F1064">
        <v>331432.48</v>
      </c>
      <c r="I1064" s="1" t="s">
        <v>0</v>
      </c>
      <c r="N1064">
        <v>2023</v>
      </c>
      <c r="O1064">
        <f>MONTH(VL[[#This Row],[Column1]])</f>
        <v>12</v>
      </c>
      <c r="P1064" t="str">
        <f>IF(VL[[#This Row],[Account Name]]="Exchange Loss","Expense",VLOOKUP(VL[[#This Row],[Column3]],'Code'!B:D,2,FALSE))</f>
        <v>Expense</v>
      </c>
      <c r="Q1064" t="str">
        <f>IF(AND(VL[[#This Row],[Column3]]="60040-00", VL[[#This Row],[Amount]]&gt;0),"Exchange Loss",VLOOKUP(VL[[#This Row],[Column3]],'Code'!B:D,3,FALSE))</f>
        <v>Salary &amp; MPF</v>
      </c>
      <c r="R1064" s="1">
        <f>VL[[#This Row],[Column6]]-VL[[#This Row],[Column7]]</f>
        <v>331432.48</v>
      </c>
      <c r="S1064" s="1">
        <f>VLOOKUP(VL[[#This Row],[Column3]],'Code'!B:E,4,FALSE)</f>
        <v>0</v>
      </c>
    </row>
    <row r="1065" spans="1:19" x14ac:dyDescent="0.25">
      <c r="A1065">
        <v>45292</v>
      </c>
      <c r="B1065" s="1" t="s">
        <v>1452</v>
      </c>
      <c r="C1065" s="1" t="s">
        <v>2</v>
      </c>
      <c r="D1065" s="1" t="s">
        <v>3</v>
      </c>
      <c r="E1065" s="1" t="s">
        <v>1453</v>
      </c>
      <c r="F1065">
        <v>29000</v>
      </c>
      <c r="I1065" s="1" t="s">
        <v>0</v>
      </c>
      <c r="N1065">
        <v>2024</v>
      </c>
      <c r="O1065">
        <f>MONTH(VL[[#This Row],[Column1]])</f>
        <v>1</v>
      </c>
      <c r="P1065" t="str">
        <f>IF(VL[[#This Row],[Account Name]]="Exchange Loss","Expense",VLOOKUP(VL[[#This Row],[Column3]],'Code'!B:D,2,FALSE))</f>
        <v>Expense</v>
      </c>
      <c r="Q1065" t="str">
        <f>IF(AND(VL[[#This Row],[Column3]]="60040-00", VL[[#This Row],[Amount]]&gt;0),"Exchange Loss",VLOOKUP(VL[[#This Row],[Column3]],'Code'!B:D,3,FALSE))</f>
        <v>Management Fee</v>
      </c>
      <c r="R1065" s="1">
        <f>VL[[#This Row],[Column6]]-VL[[#This Row],[Column7]]</f>
        <v>29000</v>
      </c>
      <c r="S1065" s="1">
        <f>VLOOKUP(VL[[#This Row],[Column3]],'Code'!B:E,4,FALSE)</f>
        <v>0</v>
      </c>
    </row>
    <row r="1066" spans="1:19" x14ac:dyDescent="0.25">
      <c r="A1066">
        <v>45291</v>
      </c>
      <c r="B1066" s="1" t="s">
        <v>1454</v>
      </c>
      <c r="C1066" s="1" t="s">
        <v>12</v>
      </c>
      <c r="D1066" s="1" t="s">
        <v>3386</v>
      </c>
      <c r="E1066" s="1" t="s">
        <v>1455</v>
      </c>
      <c r="F1066">
        <v>47700</v>
      </c>
      <c r="I1066" s="1" t="s">
        <v>0</v>
      </c>
      <c r="N1066">
        <v>2023</v>
      </c>
      <c r="O1066">
        <f>MONTH(VL[[#This Row],[Column1]])</f>
        <v>12</v>
      </c>
      <c r="P1066" t="str">
        <f>IF(VL[[#This Row],[Account Name]]="Exchange Loss","Expense",VLOOKUP(VL[[#This Row],[Column3]],'Code'!B:D,2,FALSE))</f>
        <v>Expense</v>
      </c>
      <c r="Q1066" t="str">
        <f>IF(AND(VL[[#This Row],[Column3]]="60040-00", VL[[#This Row],[Amount]]&gt;0),"Exchange Loss",VLOOKUP(VL[[#This Row],[Column3]],'Code'!B:D,3,FALSE))</f>
        <v>Consultant Fee</v>
      </c>
      <c r="R1066" s="1">
        <f>VL[[#This Row],[Column6]]-VL[[#This Row],[Column7]]</f>
        <v>47700</v>
      </c>
      <c r="S1066" s="1">
        <f>VLOOKUP(VL[[#This Row],[Column3]],'Code'!B:E,4,FALSE)</f>
        <v>0</v>
      </c>
    </row>
    <row r="1067" spans="1:19" x14ac:dyDescent="0.25">
      <c r="A1067">
        <v>45291</v>
      </c>
      <c r="B1067" s="1" t="s">
        <v>1456</v>
      </c>
      <c r="C1067" s="1" t="s">
        <v>12</v>
      </c>
      <c r="D1067" s="1" t="s">
        <v>3386</v>
      </c>
      <c r="E1067" s="1" t="s">
        <v>1457</v>
      </c>
      <c r="F1067">
        <v>26400</v>
      </c>
      <c r="I1067" s="1" t="s">
        <v>0</v>
      </c>
      <c r="N1067">
        <v>2023</v>
      </c>
      <c r="O1067">
        <f>MONTH(VL[[#This Row],[Column1]])</f>
        <v>12</v>
      </c>
      <c r="P1067" t="str">
        <f>IF(VL[[#This Row],[Account Name]]="Exchange Loss","Expense",VLOOKUP(VL[[#This Row],[Column3]],'Code'!B:D,2,FALSE))</f>
        <v>Expense</v>
      </c>
      <c r="Q1067" t="str">
        <f>IF(AND(VL[[#This Row],[Column3]]="60040-00", VL[[#This Row],[Amount]]&gt;0),"Exchange Loss",VLOOKUP(VL[[#This Row],[Column3]],'Code'!B:D,3,FALSE))</f>
        <v>Consultant Fee</v>
      </c>
      <c r="R1067" s="1">
        <f>VL[[#This Row],[Column6]]-VL[[#This Row],[Column7]]</f>
        <v>26400</v>
      </c>
      <c r="S1067" s="1">
        <f>VLOOKUP(VL[[#This Row],[Column3]],'Code'!B:E,4,FALSE)</f>
        <v>0</v>
      </c>
    </row>
    <row r="1068" spans="1:19" x14ac:dyDescent="0.25">
      <c r="A1068">
        <v>45292</v>
      </c>
      <c r="B1068" s="1" t="s">
        <v>1458</v>
      </c>
      <c r="C1068" s="1" t="s">
        <v>45</v>
      </c>
      <c r="D1068" s="1" t="s">
        <v>128</v>
      </c>
      <c r="E1068" s="1" t="s">
        <v>1459</v>
      </c>
      <c r="F1068">
        <v>1369200</v>
      </c>
      <c r="I1068" s="1" t="s">
        <v>0</v>
      </c>
      <c r="N1068">
        <v>2024</v>
      </c>
      <c r="O1068">
        <f>MONTH(VL[[#This Row],[Column1]])</f>
        <v>1</v>
      </c>
      <c r="P1068" t="str">
        <f>IF(VL[[#This Row],[Account Name]]="Exchange Loss","Expense",VLOOKUP(VL[[#This Row],[Column3]],'Code'!B:D,2,FALSE))</f>
        <v>Expense</v>
      </c>
      <c r="Q1068" t="str">
        <f>IF(AND(VL[[#This Row],[Column3]]="60040-00", VL[[#This Row],[Amount]]&gt;0),"Exchange Loss",VLOOKUP(VL[[#This Row],[Column3]],'Code'!B:D,3,FALSE))</f>
        <v>Sub-contract Fee</v>
      </c>
      <c r="R1068" s="1">
        <f>VL[[#This Row],[Column6]]-VL[[#This Row],[Column7]]</f>
        <v>1369200</v>
      </c>
      <c r="S1068" s="1">
        <f>VLOOKUP(VL[[#This Row],[Column3]],'Code'!B:E,4,FALSE)</f>
        <v>0</v>
      </c>
    </row>
    <row r="1069" spans="1:19" x14ac:dyDescent="0.25">
      <c r="A1069">
        <v>45291</v>
      </c>
      <c r="B1069" s="1" t="s">
        <v>1460</v>
      </c>
      <c r="C1069" s="1" t="s">
        <v>12</v>
      </c>
      <c r="D1069" s="1" t="s">
        <v>3386</v>
      </c>
      <c r="E1069" s="1" t="s">
        <v>1461</v>
      </c>
      <c r="F1069">
        <v>40000</v>
      </c>
      <c r="I1069" s="1" t="s">
        <v>0</v>
      </c>
      <c r="N1069">
        <v>2023</v>
      </c>
      <c r="O1069">
        <f>MONTH(VL[[#This Row],[Column1]])</f>
        <v>12</v>
      </c>
      <c r="P1069" t="str">
        <f>IF(VL[[#This Row],[Account Name]]="Exchange Loss","Expense",VLOOKUP(VL[[#This Row],[Column3]],'Code'!B:D,2,FALSE))</f>
        <v>Expense</v>
      </c>
      <c r="Q1069" t="str">
        <f>IF(AND(VL[[#This Row],[Column3]]="60040-00", VL[[#This Row],[Amount]]&gt;0),"Exchange Loss",VLOOKUP(VL[[#This Row],[Column3]],'Code'!B:D,3,FALSE))</f>
        <v>Consultant Fee</v>
      </c>
      <c r="R1069" s="1">
        <f>VL[[#This Row],[Column6]]-VL[[#This Row],[Column7]]</f>
        <v>40000</v>
      </c>
      <c r="S1069" s="1">
        <f>VLOOKUP(VL[[#This Row],[Column3]],'Code'!B:E,4,FALSE)</f>
        <v>0</v>
      </c>
    </row>
    <row r="1070" spans="1:19" x14ac:dyDescent="0.25">
      <c r="A1070">
        <v>45291</v>
      </c>
      <c r="B1070" s="1" t="s">
        <v>1462</v>
      </c>
      <c r="C1070" s="1" t="s">
        <v>45</v>
      </c>
      <c r="D1070" s="1" t="s">
        <v>128</v>
      </c>
      <c r="E1070" s="1" t="s">
        <v>1463</v>
      </c>
      <c r="F1070">
        <v>70735.61</v>
      </c>
      <c r="I1070" s="1" t="s">
        <v>0</v>
      </c>
      <c r="N1070">
        <v>2023</v>
      </c>
      <c r="O1070">
        <f>MONTH(VL[[#This Row],[Column1]])</f>
        <v>12</v>
      </c>
      <c r="P1070" t="str">
        <f>IF(VL[[#This Row],[Account Name]]="Exchange Loss","Expense",VLOOKUP(VL[[#This Row],[Column3]],'Code'!B:D,2,FALSE))</f>
        <v>Expense</v>
      </c>
      <c r="Q1070" t="str">
        <f>IF(AND(VL[[#This Row],[Column3]]="60040-00", VL[[#This Row],[Amount]]&gt;0),"Exchange Loss",VLOOKUP(VL[[#This Row],[Column3]],'Code'!B:D,3,FALSE))</f>
        <v>Sub-contract Fee</v>
      </c>
      <c r="R1070" s="1">
        <f>VL[[#This Row],[Column6]]-VL[[#This Row],[Column7]]</f>
        <v>70735.61</v>
      </c>
      <c r="S1070" s="1">
        <f>VLOOKUP(VL[[#This Row],[Column3]],'Code'!B:E,4,FALSE)</f>
        <v>0</v>
      </c>
    </row>
    <row r="1071" spans="1:19" x14ac:dyDescent="0.25">
      <c r="A1071">
        <v>45291</v>
      </c>
      <c r="B1071" s="1" t="s">
        <v>1464</v>
      </c>
      <c r="C1071" s="1" t="s">
        <v>17</v>
      </c>
      <c r="D1071" s="1" t="s">
        <v>3382</v>
      </c>
      <c r="E1071" s="1" t="s">
        <v>1465</v>
      </c>
      <c r="G1071">
        <v>37010.74</v>
      </c>
      <c r="I1071" s="1" t="s">
        <v>0</v>
      </c>
      <c r="N1071">
        <v>2023</v>
      </c>
      <c r="O1071">
        <f>MONTH(VL[[#This Row],[Column1]])</f>
        <v>12</v>
      </c>
      <c r="P1071" t="str">
        <f>IF(VL[[#This Row],[Account Name]]="Exchange Loss","Expense",VLOOKUP(VL[[#This Row],[Column3]],'Code'!B:D,2,FALSE))</f>
        <v>Income</v>
      </c>
      <c r="Q1071" t="str">
        <f>IF(AND(VL[[#This Row],[Column3]]="60040-00", VL[[#This Row],[Amount]]&gt;0),"Exchange Loss",VLOOKUP(VL[[#This Row],[Column3]],'Code'!B:D,3,FALSE))</f>
        <v>Sub-contract Income</v>
      </c>
      <c r="R1071" s="1">
        <f>VL[[#This Row],[Column6]]-VL[[#This Row],[Column7]]</f>
        <v>-37010.74</v>
      </c>
      <c r="S1071" s="1">
        <f>VLOOKUP(VL[[#This Row],[Column3]],'Code'!B:E,4,FALSE)</f>
        <v>0</v>
      </c>
    </row>
    <row r="1072" spans="1:19" x14ac:dyDescent="0.25">
      <c r="A1072">
        <v>45291</v>
      </c>
      <c r="B1072" s="1" t="s">
        <v>1466</v>
      </c>
      <c r="C1072" s="1" t="s">
        <v>20</v>
      </c>
      <c r="D1072" s="1" t="s">
        <v>21</v>
      </c>
      <c r="E1072" s="1" t="s">
        <v>730</v>
      </c>
      <c r="G1072">
        <v>16331.7</v>
      </c>
      <c r="I1072" s="1" t="s">
        <v>0</v>
      </c>
      <c r="N1072">
        <v>2023</v>
      </c>
      <c r="O1072">
        <f>MONTH(VL[[#This Row],[Column1]])</f>
        <v>12</v>
      </c>
      <c r="P1072" t="str">
        <f>IF(VL[[#This Row],[Account Name]]="Exchange Loss","Expense",VLOOKUP(VL[[#This Row],[Column3]],'Code'!B:D,2,FALSE))</f>
        <v>Income</v>
      </c>
      <c r="Q1072" t="str">
        <f>IF(AND(VL[[#This Row],[Column3]]="60040-00", VL[[#This Row],[Amount]]&gt;0),"Exchange Loss",VLOOKUP(VL[[#This Row],[Column3]],'Code'!B:D,3,FALSE))</f>
        <v>Interest Income</v>
      </c>
      <c r="R1072" s="1">
        <f>VL[[#This Row],[Column6]]-VL[[#This Row],[Column7]]</f>
        <v>-16331.7</v>
      </c>
      <c r="S1072" s="1" t="str">
        <f>VLOOKUP(VL[[#This Row],[Column3]],'Code'!B:E,4,FALSE)</f>
        <v>Out</v>
      </c>
    </row>
    <row r="1073" spans="1:19" x14ac:dyDescent="0.25">
      <c r="A1073">
        <v>45291</v>
      </c>
      <c r="B1073" s="1" t="s">
        <v>1467</v>
      </c>
      <c r="C1073" s="1" t="s">
        <v>36</v>
      </c>
      <c r="D1073" s="1" t="s">
        <v>37</v>
      </c>
      <c r="E1073" s="1" t="s">
        <v>1468</v>
      </c>
      <c r="F1073">
        <v>31046.42</v>
      </c>
      <c r="I1073" s="1" t="s">
        <v>0</v>
      </c>
      <c r="N1073">
        <v>2023</v>
      </c>
      <c r="O1073">
        <f>MONTH(VL[[#This Row],[Column1]])</f>
        <v>12</v>
      </c>
      <c r="P1073" t="str">
        <f>IF(VL[[#This Row],[Account Name]]="Exchange Loss","Expense",VLOOKUP(VL[[#This Row],[Column3]],'Code'!B:D,2,FALSE))</f>
        <v>Expense</v>
      </c>
      <c r="Q1073" t="str">
        <f>IF(AND(VL[[#This Row],[Column3]]="60040-00", VL[[#This Row],[Amount]]&gt;0),"Exchange Loss",VLOOKUP(VL[[#This Row],[Column3]],'Code'!B:D,3,FALSE))</f>
        <v>Tax Expense</v>
      </c>
      <c r="R1073" s="1">
        <f>VL[[#This Row],[Column6]]-VL[[#This Row],[Column7]]</f>
        <v>31046.42</v>
      </c>
      <c r="S1073" s="1" t="str">
        <f>VLOOKUP(VL[[#This Row],[Column3]],'Code'!B:E,4,FALSE)</f>
        <v>Out</v>
      </c>
    </row>
    <row r="1074" spans="1:19" x14ac:dyDescent="0.25">
      <c r="A1074">
        <v>45281</v>
      </c>
      <c r="B1074" s="1" t="s">
        <v>1469</v>
      </c>
      <c r="C1074" s="1" t="s">
        <v>5</v>
      </c>
      <c r="D1074" s="1" t="s">
        <v>3385</v>
      </c>
      <c r="E1074" s="1" t="s">
        <v>1470</v>
      </c>
      <c r="F1074">
        <v>260.29000000000002</v>
      </c>
      <c r="I1074" s="1" t="s">
        <v>0</v>
      </c>
      <c r="N1074">
        <v>2023</v>
      </c>
      <c r="O1074">
        <f>MONTH(VL[[#This Row],[Column1]])</f>
        <v>12</v>
      </c>
      <c r="P1074" t="str">
        <f>IF(VL[[#This Row],[Account Name]]="Exchange Loss","Expense",VLOOKUP(VL[[#This Row],[Column3]],'Code'!B:D,2,FALSE))</f>
        <v>Expense</v>
      </c>
      <c r="Q1074" t="str">
        <f>IF(AND(VL[[#This Row],[Column3]]="60040-00", VL[[#This Row],[Amount]]&gt;0),"Exchange Loss",VLOOKUP(VL[[#This Row],[Column3]],'Code'!B:D,3,FALSE))</f>
        <v>Bank Charge</v>
      </c>
      <c r="R1074" s="1">
        <f>VL[[#This Row],[Column6]]-VL[[#This Row],[Column7]]</f>
        <v>260.29000000000002</v>
      </c>
      <c r="S1074" s="1">
        <f>VLOOKUP(VL[[#This Row],[Column3]],'Code'!B:E,4,FALSE)</f>
        <v>0</v>
      </c>
    </row>
    <row r="1075" spans="1:19" x14ac:dyDescent="0.25">
      <c r="A1075">
        <v>45282</v>
      </c>
      <c r="B1075" s="1" t="s">
        <v>1471</v>
      </c>
      <c r="C1075" s="1" t="s">
        <v>5</v>
      </c>
      <c r="D1075" s="1" t="s">
        <v>3385</v>
      </c>
      <c r="E1075" s="1" t="s">
        <v>3659</v>
      </c>
      <c r="F1075">
        <v>50.14</v>
      </c>
      <c r="I1075" s="1" t="s">
        <v>0</v>
      </c>
      <c r="N1075">
        <v>2023</v>
      </c>
      <c r="O1075">
        <f>MONTH(VL[[#This Row],[Column1]])</f>
        <v>12</v>
      </c>
      <c r="P1075" t="str">
        <f>IF(VL[[#This Row],[Account Name]]="Exchange Loss","Expense",VLOOKUP(VL[[#This Row],[Column3]],'Code'!B:D,2,FALSE))</f>
        <v>Expense</v>
      </c>
      <c r="Q1075" t="str">
        <f>IF(AND(VL[[#This Row],[Column3]]="60040-00", VL[[#This Row],[Amount]]&gt;0),"Exchange Loss",VLOOKUP(VL[[#This Row],[Column3]],'Code'!B:D,3,FALSE))</f>
        <v>Bank Charge</v>
      </c>
      <c r="R1075" s="1">
        <f>VL[[#This Row],[Column6]]-VL[[#This Row],[Column7]]</f>
        <v>50.14</v>
      </c>
      <c r="S1075" s="1">
        <f>VLOOKUP(VL[[#This Row],[Column3]],'Code'!B:E,4,FALSE)</f>
        <v>0</v>
      </c>
    </row>
    <row r="1076" spans="1:19" x14ac:dyDescent="0.25">
      <c r="A1076">
        <v>45282</v>
      </c>
      <c r="B1076" s="1" t="s">
        <v>1471</v>
      </c>
      <c r="C1076" s="1" t="s">
        <v>4</v>
      </c>
      <c r="D1076" s="1" t="s">
        <v>3381</v>
      </c>
      <c r="E1076" s="1" t="s">
        <v>3660</v>
      </c>
      <c r="F1076">
        <v>4182.25</v>
      </c>
      <c r="I1076" s="1" t="s">
        <v>0</v>
      </c>
      <c r="N1076">
        <v>2023</v>
      </c>
      <c r="O1076">
        <f>MONTH(VL[[#This Row],[Column1]])</f>
        <v>12</v>
      </c>
      <c r="P1076" t="str">
        <f>IF(VL[[#This Row],[Account Name]]="Exchange Loss","Expense",VLOOKUP(VL[[#This Row],[Column3]],'Code'!B:D,2,FALSE))</f>
        <v>Expense</v>
      </c>
      <c r="Q1076" t="str">
        <f>IF(AND(VL[[#This Row],[Column3]]="60040-00", VL[[#This Row],[Amount]]&gt;0),"Exchange Loss",VLOOKUP(VL[[#This Row],[Column3]],'Code'!B:D,3,FALSE))</f>
        <v>Tax Expense</v>
      </c>
      <c r="R1076" s="1">
        <f>VL[[#This Row],[Column6]]-VL[[#This Row],[Column7]]</f>
        <v>4182.25</v>
      </c>
      <c r="S1076" s="1" t="str">
        <f>VLOOKUP(VL[[#This Row],[Column3]],'Code'!B:E,4,FALSE)</f>
        <v>Out</v>
      </c>
    </row>
    <row r="1077" spans="1:19" x14ac:dyDescent="0.25">
      <c r="A1077">
        <v>45280</v>
      </c>
      <c r="B1077" s="1" t="s">
        <v>1472</v>
      </c>
      <c r="C1077" s="1" t="s">
        <v>6</v>
      </c>
      <c r="D1077" s="1" t="s">
        <v>3383</v>
      </c>
      <c r="E1077" s="1" t="s">
        <v>1473</v>
      </c>
      <c r="G1077">
        <v>2875.6500000000015</v>
      </c>
      <c r="I1077" s="1" t="s">
        <v>0</v>
      </c>
      <c r="N1077">
        <v>2023</v>
      </c>
      <c r="O1077">
        <f>MONTH(VL[[#This Row],[Column1]])</f>
        <v>12</v>
      </c>
      <c r="P1077" t="str">
        <f>IF(VL[[#This Row],[Account Name]]="Exchange Loss","Expense",VLOOKUP(VL[[#This Row],[Column3]],'Code'!B:D,2,FALSE))</f>
        <v>Income</v>
      </c>
      <c r="Q1077" t="str">
        <f>IF(AND(VL[[#This Row],[Column3]]="60040-00", VL[[#This Row],[Amount]]&gt;0),"Exchange Loss",VLOOKUP(VL[[#This Row],[Column3]],'Code'!B:D,3,FALSE))</f>
        <v>Exchange Gain</v>
      </c>
      <c r="R1077" s="1">
        <f>VL[[#This Row],[Column6]]-VL[[#This Row],[Column7]]</f>
        <v>-2875.6500000000015</v>
      </c>
      <c r="S1077" s="1" t="str">
        <f>VLOOKUP(VL[[#This Row],[Column3]],'Code'!B:E,4,FALSE)</f>
        <v>Out</v>
      </c>
    </row>
    <row r="1078" spans="1:19" x14ac:dyDescent="0.25">
      <c r="A1078">
        <v>45287</v>
      </c>
      <c r="B1078" s="1" t="s">
        <v>1474</v>
      </c>
      <c r="C1078" s="1" t="s">
        <v>5</v>
      </c>
      <c r="D1078" s="1" t="s">
        <v>3385</v>
      </c>
      <c r="E1078" s="1" t="s">
        <v>3661</v>
      </c>
      <c r="F1078">
        <v>65.87</v>
      </c>
      <c r="I1078" s="1" t="s">
        <v>0</v>
      </c>
      <c r="N1078">
        <v>2023</v>
      </c>
      <c r="O1078">
        <f>MONTH(VL[[#This Row],[Column1]])</f>
        <v>12</v>
      </c>
      <c r="P1078" t="str">
        <f>IF(VL[[#This Row],[Account Name]]="Exchange Loss","Expense",VLOOKUP(VL[[#This Row],[Column3]],'Code'!B:D,2,FALSE))</f>
        <v>Expense</v>
      </c>
      <c r="Q1078" t="str">
        <f>IF(AND(VL[[#This Row],[Column3]]="60040-00", VL[[#This Row],[Amount]]&gt;0),"Exchange Loss",VLOOKUP(VL[[#This Row],[Column3]],'Code'!B:D,3,FALSE))</f>
        <v>Bank Charge</v>
      </c>
      <c r="R1078" s="1">
        <f>VL[[#This Row],[Column6]]-VL[[#This Row],[Column7]]</f>
        <v>65.87</v>
      </c>
      <c r="S1078" s="1">
        <f>VLOOKUP(VL[[#This Row],[Column3]],'Code'!B:E,4,FALSE)</f>
        <v>0</v>
      </c>
    </row>
    <row r="1079" spans="1:19" x14ac:dyDescent="0.25">
      <c r="A1079">
        <v>45287</v>
      </c>
      <c r="B1079" s="1" t="s">
        <v>1474</v>
      </c>
      <c r="C1079" s="1" t="s">
        <v>46</v>
      </c>
      <c r="D1079" s="1" t="s">
        <v>148</v>
      </c>
      <c r="E1079" s="1" t="s">
        <v>1475</v>
      </c>
      <c r="F1079">
        <v>7131.2</v>
      </c>
      <c r="I1079" s="1" t="s">
        <v>0</v>
      </c>
      <c r="N1079">
        <v>2023</v>
      </c>
      <c r="O1079">
        <f>MONTH(VL[[#This Row],[Column1]])</f>
        <v>12</v>
      </c>
      <c r="P1079" t="str">
        <f>IF(VL[[#This Row],[Account Name]]="Exchange Loss","Expense",VLOOKUP(VL[[#This Row],[Column3]],'Code'!B:D,2,FALSE))</f>
        <v>Expense</v>
      </c>
      <c r="Q1079" t="str">
        <f>IF(AND(VL[[#This Row],[Column3]]="60040-00", VL[[#This Row],[Amount]]&gt;0),"Exchange Loss",VLOOKUP(VL[[#This Row],[Column3]],'Code'!B:D,3,FALSE))</f>
        <v>Tax Expense</v>
      </c>
      <c r="R1079" s="1">
        <f>VL[[#This Row],[Column6]]-VL[[#This Row],[Column7]]</f>
        <v>7131.2</v>
      </c>
      <c r="S1079" s="1" t="str">
        <f>VLOOKUP(VL[[#This Row],[Column3]],'Code'!B:E,4,FALSE)</f>
        <v>Out</v>
      </c>
    </row>
    <row r="1080" spans="1:19" x14ac:dyDescent="0.25">
      <c r="A1080">
        <v>45287</v>
      </c>
      <c r="B1080" s="1" t="s">
        <v>1476</v>
      </c>
      <c r="C1080" s="1" t="s">
        <v>5</v>
      </c>
      <c r="D1080" s="1" t="s">
        <v>3385</v>
      </c>
      <c r="E1080" s="1" t="s">
        <v>3662</v>
      </c>
      <c r="F1080">
        <v>50.17</v>
      </c>
      <c r="I1080" s="1" t="s">
        <v>0</v>
      </c>
      <c r="N1080">
        <v>2023</v>
      </c>
      <c r="O1080">
        <f>MONTH(VL[[#This Row],[Column1]])</f>
        <v>12</v>
      </c>
      <c r="P1080" t="str">
        <f>IF(VL[[#This Row],[Account Name]]="Exchange Loss","Expense",VLOOKUP(VL[[#This Row],[Column3]],'Code'!B:D,2,FALSE))</f>
        <v>Expense</v>
      </c>
      <c r="Q1080" t="str">
        <f>IF(AND(VL[[#This Row],[Column3]]="60040-00", VL[[#This Row],[Amount]]&gt;0),"Exchange Loss",VLOOKUP(VL[[#This Row],[Column3]],'Code'!B:D,3,FALSE))</f>
        <v>Bank Charge</v>
      </c>
      <c r="R1080" s="1">
        <f>VL[[#This Row],[Column6]]-VL[[#This Row],[Column7]]</f>
        <v>50.17</v>
      </c>
      <c r="S1080" s="1">
        <f>VLOOKUP(VL[[#This Row],[Column3]],'Code'!B:E,4,FALSE)</f>
        <v>0</v>
      </c>
    </row>
    <row r="1081" spans="1:19" x14ac:dyDescent="0.25">
      <c r="A1081">
        <v>45287</v>
      </c>
      <c r="B1081" s="1" t="s">
        <v>1476</v>
      </c>
      <c r="C1081" s="1" t="s">
        <v>46</v>
      </c>
      <c r="D1081" s="1" t="s">
        <v>148</v>
      </c>
      <c r="E1081" s="1" t="s">
        <v>1477</v>
      </c>
      <c r="F1081">
        <v>2011.16</v>
      </c>
      <c r="I1081" s="1" t="s">
        <v>0</v>
      </c>
      <c r="N1081">
        <v>2023</v>
      </c>
      <c r="O1081">
        <f>MONTH(VL[[#This Row],[Column1]])</f>
        <v>12</v>
      </c>
      <c r="P1081" t="str">
        <f>IF(VL[[#This Row],[Account Name]]="Exchange Loss","Expense",VLOOKUP(VL[[#This Row],[Column3]],'Code'!B:D,2,FALSE))</f>
        <v>Expense</v>
      </c>
      <c r="Q1081" t="str">
        <f>IF(AND(VL[[#This Row],[Column3]]="60040-00", VL[[#This Row],[Amount]]&gt;0),"Exchange Loss",VLOOKUP(VL[[#This Row],[Column3]],'Code'!B:D,3,FALSE))</f>
        <v>Tax Expense</v>
      </c>
      <c r="R1081" s="1">
        <f>VL[[#This Row],[Column6]]-VL[[#This Row],[Column7]]</f>
        <v>2011.16</v>
      </c>
      <c r="S1081" s="1" t="str">
        <f>VLOOKUP(VL[[#This Row],[Column3]],'Code'!B:E,4,FALSE)</f>
        <v>Out</v>
      </c>
    </row>
    <row r="1082" spans="1:19" x14ac:dyDescent="0.25">
      <c r="A1082">
        <v>45287</v>
      </c>
      <c r="B1082" s="1" t="s">
        <v>1478</v>
      </c>
      <c r="C1082" s="1" t="s">
        <v>5</v>
      </c>
      <c r="D1082" s="1" t="s">
        <v>3385</v>
      </c>
      <c r="E1082" s="1" t="s">
        <v>3663</v>
      </c>
      <c r="F1082">
        <v>65.87</v>
      </c>
      <c r="I1082" s="1" t="s">
        <v>0</v>
      </c>
      <c r="N1082">
        <v>2023</v>
      </c>
      <c r="O1082">
        <f>MONTH(VL[[#This Row],[Column1]])</f>
        <v>12</v>
      </c>
      <c r="P1082" t="str">
        <f>IF(VL[[#This Row],[Account Name]]="Exchange Loss","Expense",VLOOKUP(VL[[#This Row],[Column3]],'Code'!B:D,2,FALSE))</f>
        <v>Expense</v>
      </c>
      <c r="Q1082" t="str">
        <f>IF(AND(VL[[#This Row],[Column3]]="60040-00", VL[[#This Row],[Amount]]&gt;0),"Exchange Loss",VLOOKUP(VL[[#This Row],[Column3]],'Code'!B:D,3,FALSE))</f>
        <v>Bank Charge</v>
      </c>
      <c r="R1082" s="1">
        <f>VL[[#This Row],[Column6]]-VL[[#This Row],[Column7]]</f>
        <v>65.87</v>
      </c>
      <c r="S1082" s="1">
        <f>VLOOKUP(VL[[#This Row],[Column3]],'Code'!B:E,4,FALSE)</f>
        <v>0</v>
      </c>
    </row>
    <row r="1083" spans="1:19" x14ac:dyDescent="0.25">
      <c r="A1083">
        <v>45287</v>
      </c>
      <c r="B1083" s="1" t="s">
        <v>1478</v>
      </c>
      <c r="C1083" s="1" t="s">
        <v>46</v>
      </c>
      <c r="D1083" s="1" t="s">
        <v>148</v>
      </c>
      <c r="E1083" s="1" t="s">
        <v>1479</v>
      </c>
      <c r="F1083">
        <v>11000.17</v>
      </c>
      <c r="I1083" s="1" t="s">
        <v>0</v>
      </c>
      <c r="N1083">
        <v>2023</v>
      </c>
      <c r="O1083">
        <f>MONTH(VL[[#This Row],[Column1]])</f>
        <v>12</v>
      </c>
      <c r="P1083" t="str">
        <f>IF(VL[[#This Row],[Account Name]]="Exchange Loss","Expense",VLOOKUP(VL[[#This Row],[Column3]],'Code'!B:D,2,FALSE))</f>
        <v>Expense</v>
      </c>
      <c r="Q1083" t="str">
        <f>IF(AND(VL[[#This Row],[Column3]]="60040-00", VL[[#This Row],[Amount]]&gt;0),"Exchange Loss",VLOOKUP(VL[[#This Row],[Column3]],'Code'!B:D,3,FALSE))</f>
        <v>Tax Expense</v>
      </c>
      <c r="R1083" s="1">
        <f>VL[[#This Row],[Column6]]-VL[[#This Row],[Column7]]</f>
        <v>11000.17</v>
      </c>
      <c r="S1083" s="1" t="str">
        <f>VLOOKUP(VL[[#This Row],[Column3]],'Code'!B:E,4,FALSE)</f>
        <v>Out</v>
      </c>
    </row>
    <row r="1084" spans="1:19" x14ac:dyDescent="0.25">
      <c r="A1084">
        <v>45287</v>
      </c>
      <c r="B1084" s="1" t="s">
        <v>1478</v>
      </c>
      <c r="C1084" s="1" t="s">
        <v>6</v>
      </c>
      <c r="D1084" s="1" t="s">
        <v>3383</v>
      </c>
      <c r="E1084" s="1" t="s">
        <v>3664</v>
      </c>
      <c r="F1084">
        <v>0.01</v>
      </c>
      <c r="I1084" s="1" t="s">
        <v>0</v>
      </c>
      <c r="N1084">
        <v>2023</v>
      </c>
      <c r="O1084">
        <f>MONTH(VL[[#This Row],[Column1]])</f>
        <v>12</v>
      </c>
      <c r="P1084" t="str">
        <f>IF(VL[[#This Row],[Account Name]]="Exchange Loss","Expense",VLOOKUP(VL[[#This Row],[Column3]],'Code'!B:D,2,FALSE))</f>
        <v>Expense</v>
      </c>
      <c r="Q1084" t="str">
        <f>IF(AND(VL[[#This Row],[Column3]]="60040-00", VL[[#This Row],[Amount]]&gt;0),"Exchange Loss",VLOOKUP(VL[[#This Row],[Column3]],'Code'!B:D,3,FALSE))</f>
        <v>Exchange Loss</v>
      </c>
      <c r="R1084" s="1">
        <f>VL[[#This Row],[Column6]]-VL[[#This Row],[Column7]]</f>
        <v>0.01</v>
      </c>
      <c r="S1084" s="1" t="str">
        <f>VLOOKUP(VL[[#This Row],[Column3]],'Code'!B:E,4,FALSE)</f>
        <v>Out</v>
      </c>
    </row>
    <row r="1085" spans="1:19" x14ac:dyDescent="0.25">
      <c r="A1085">
        <v>45287</v>
      </c>
      <c r="B1085" s="1" t="s">
        <v>1480</v>
      </c>
      <c r="C1085" s="1" t="s">
        <v>5</v>
      </c>
      <c r="D1085" s="1" t="s">
        <v>3385</v>
      </c>
      <c r="E1085" s="1" t="s">
        <v>3665</v>
      </c>
      <c r="F1085">
        <v>101.87</v>
      </c>
      <c r="I1085" s="1" t="s">
        <v>0</v>
      </c>
      <c r="N1085">
        <v>2023</v>
      </c>
      <c r="O1085">
        <f>MONTH(VL[[#This Row],[Column1]])</f>
        <v>12</v>
      </c>
      <c r="P1085" t="str">
        <f>IF(VL[[#This Row],[Account Name]]="Exchange Loss","Expense",VLOOKUP(VL[[#This Row],[Column3]],'Code'!B:D,2,FALSE))</f>
        <v>Expense</v>
      </c>
      <c r="Q1085" t="str">
        <f>IF(AND(VL[[#This Row],[Column3]]="60040-00", VL[[#This Row],[Amount]]&gt;0),"Exchange Loss",VLOOKUP(VL[[#This Row],[Column3]],'Code'!B:D,3,FALSE))</f>
        <v>Bank Charge</v>
      </c>
      <c r="R1085" s="1">
        <f>VL[[#This Row],[Column6]]-VL[[#This Row],[Column7]]</f>
        <v>101.87</v>
      </c>
      <c r="S1085" s="1">
        <f>VLOOKUP(VL[[#This Row],[Column3]],'Code'!B:E,4,FALSE)</f>
        <v>0</v>
      </c>
    </row>
    <row r="1086" spans="1:19" x14ac:dyDescent="0.25">
      <c r="A1086">
        <v>45287</v>
      </c>
      <c r="B1086" s="1" t="s">
        <v>1480</v>
      </c>
      <c r="C1086" s="1" t="s">
        <v>46</v>
      </c>
      <c r="D1086" s="1" t="s">
        <v>148</v>
      </c>
      <c r="E1086" s="1" t="s">
        <v>1481</v>
      </c>
      <c r="F1086">
        <v>872.9</v>
      </c>
      <c r="I1086" s="1" t="s">
        <v>0</v>
      </c>
      <c r="N1086">
        <v>2023</v>
      </c>
      <c r="O1086">
        <f>MONTH(VL[[#This Row],[Column1]])</f>
        <v>12</v>
      </c>
      <c r="P1086" t="str">
        <f>IF(VL[[#This Row],[Account Name]]="Exchange Loss","Expense",VLOOKUP(VL[[#This Row],[Column3]],'Code'!B:D,2,FALSE))</f>
        <v>Expense</v>
      </c>
      <c r="Q1086" t="str">
        <f>IF(AND(VL[[#This Row],[Column3]]="60040-00", VL[[#This Row],[Amount]]&gt;0),"Exchange Loss",VLOOKUP(VL[[#This Row],[Column3]],'Code'!B:D,3,FALSE))</f>
        <v>Tax Expense</v>
      </c>
      <c r="R1086" s="1">
        <f>VL[[#This Row],[Column6]]-VL[[#This Row],[Column7]]</f>
        <v>872.9</v>
      </c>
      <c r="S1086" s="1" t="str">
        <f>VLOOKUP(VL[[#This Row],[Column3]],'Code'!B:E,4,FALSE)</f>
        <v>Out</v>
      </c>
    </row>
    <row r="1087" spans="1:19" x14ac:dyDescent="0.25">
      <c r="A1087">
        <v>45287</v>
      </c>
      <c r="B1087" s="1" t="s">
        <v>1480</v>
      </c>
      <c r="C1087" s="1" t="s">
        <v>6</v>
      </c>
      <c r="D1087" s="1" t="s">
        <v>3383</v>
      </c>
      <c r="E1087" s="1" t="s">
        <v>3666</v>
      </c>
      <c r="F1087">
        <v>0.01</v>
      </c>
      <c r="I1087" s="1" t="s">
        <v>0</v>
      </c>
      <c r="N1087">
        <v>2023</v>
      </c>
      <c r="O1087">
        <f>MONTH(VL[[#This Row],[Column1]])</f>
        <v>12</v>
      </c>
      <c r="P1087" t="str">
        <f>IF(VL[[#This Row],[Account Name]]="Exchange Loss","Expense",VLOOKUP(VL[[#This Row],[Column3]],'Code'!B:D,2,FALSE))</f>
        <v>Expense</v>
      </c>
      <c r="Q1087" t="str">
        <f>IF(AND(VL[[#This Row],[Column3]]="60040-00", VL[[#This Row],[Amount]]&gt;0),"Exchange Loss",VLOOKUP(VL[[#This Row],[Column3]],'Code'!B:D,3,FALSE))</f>
        <v>Exchange Loss</v>
      </c>
      <c r="R1087" s="1">
        <f>VL[[#This Row],[Column6]]-VL[[#This Row],[Column7]]</f>
        <v>0.01</v>
      </c>
      <c r="S1087" s="1" t="str">
        <f>VLOOKUP(VL[[#This Row],[Column3]],'Code'!B:E,4,FALSE)</f>
        <v>Out</v>
      </c>
    </row>
    <row r="1088" spans="1:19" x14ac:dyDescent="0.25">
      <c r="A1088">
        <v>45287</v>
      </c>
      <c r="B1088" s="1" t="s">
        <v>1482</v>
      </c>
      <c r="C1088" s="1" t="s">
        <v>5</v>
      </c>
      <c r="D1088" s="1" t="s">
        <v>3385</v>
      </c>
      <c r="E1088" s="1" t="s">
        <v>3667</v>
      </c>
      <c r="F1088">
        <v>101.87</v>
      </c>
      <c r="I1088" s="1" t="s">
        <v>0</v>
      </c>
      <c r="N1088">
        <v>2023</v>
      </c>
      <c r="O1088">
        <f>MONTH(VL[[#This Row],[Column1]])</f>
        <v>12</v>
      </c>
      <c r="P1088" t="str">
        <f>IF(VL[[#This Row],[Account Name]]="Exchange Loss","Expense",VLOOKUP(VL[[#This Row],[Column3]],'Code'!B:D,2,FALSE))</f>
        <v>Expense</v>
      </c>
      <c r="Q1088" t="str">
        <f>IF(AND(VL[[#This Row],[Column3]]="60040-00", VL[[#This Row],[Amount]]&gt;0),"Exchange Loss",VLOOKUP(VL[[#This Row],[Column3]],'Code'!B:D,3,FALSE))</f>
        <v>Bank Charge</v>
      </c>
      <c r="R1088" s="1">
        <f>VL[[#This Row],[Column6]]-VL[[#This Row],[Column7]]</f>
        <v>101.87</v>
      </c>
      <c r="S1088" s="1">
        <f>VLOOKUP(VL[[#This Row],[Column3]],'Code'!B:E,4,FALSE)</f>
        <v>0</v>
      </c>
    </row>
    <row r="1089" spans="1:19" x14ac:dyDescent="0.25">
      <c r="A1089">
        <v>45287</v>
      </c>
      <c r="B1089" s="1" t="s">
        <v>1482</v>
      </c>
      <c r="C1089" s="1" t="s">
        <v>46</v>
      </c>
      <c r="D1089" s="1" t="s">
        <v>148</v>
      </c>
      <c r="E1089" s="1" t="s">
        <v>1483</v>
      </c>
      <c r="F1089">
        <v>13063.68</v>
      </c>
      <c r="I1089" s="1" t="s">
        <v>0</v>
      </c>
      <c r="N1089">
        <v>2023</v>
      </c>
      <c r="O1089">
        <f>MONTH(VL[[#This Row],[Column1]])</f>
        <v>12</v>
      </c>
      <c r="P1089" t="str">
        <f>IF(VL[[#This Row],[Account Name]]="Exchange Loss","Expense",VLOOKUP(VL[[#This Row],[Column3]],'Code'!B:D,2,FALSE))</f>
        <v>Expense</v>
      </c>
      <c r="Q1089" t="str">
        <f>IF(AND(VL[[#This Row],[Column3]]="60040-00", VL[[#This Row],[Amount]]&gt;0),"Exchange Loss",VLOOKUP(VL[[#This Row],[Column3]],'Code'!B:D,3,FALSE))</f>
        <v>Tax Expense</v>
      </c>
      <c r="R1089" s="1">
        <f>VL[[#This Row],[Column6]]-VL[[#This Row],[Column7]]</f>
        <v>13063.68</v>
      </c>
      <c r="S1089" s="1" t="str">
        <f>VLOOKUP(VL[[#This Row],[Column3]],'Code'!B:E,4,FALSE)</f>
        <v>Out</v>
      </c>
    </row>
    <row r="1090" spans="1:19" x14ac:dyDescent="0.25">
      <c r="A1090">
        <v>45287</v>
      </c>
      <c r="B1090" s="1" t="s">
        <v>1484</v>
      </c>
      <c r="C1090" s="1" t="s">
        <v>5</v>
      </c>
      <c r="D1090" s="1" t="s">
        <v>3385</v>
      </c>
      <c r="E1090" s="1" t="s">
        <v>3668</v>
      </c>
      <c r="F1090">
        <v>50.17</v>
      </c>
      <c r="I1090" s="1" t="s">
        <v>0</v>
      </c>
      <c r="N1090">
        <v>2023</v>
      </c>
      <c r="O1090">
        <f>MONTH(VL[[#This Row],[Column1]])</f>
        <v>12</v>
      </c>
      <c r="P1090" t="str">
        <f>IF(VL[[#This Row],[Account Name]]="Exchange Loss","Expense",VLOOKUP(VL[[#This Row],[Column3]],'Code'!B:D,2,FALSE))</f>
        <v>Expense</v>
      </c>
      <c r="Q1090" t="str">
        <f>IF(AND(VL[[#This Row],[Column3]]="60040-00", VL[[#This Row],[Amount]]&gt;0),"Exchange Loss",VLOOKUP(VL[[#This Row],[Column3]],'Code'!B:D,3,FALSE))</f>
        <v>Bank Charge</v>
      </c>
      <c r="R1090" s="1">
        <f>VL[[#This Row],[Column6]]-VL[[#This Row],[Column7]]</f>
        <v>50.17</v>
      </c>
      <c r="S1090" s="1">
        <f>VLOOKUP(VL[[#This Row],[Column3]],'Code'!B:E,4,FALSE)</f>
        <v>0</v>
      </c>
    </row>
    <row r="1091" spans="1:19" x14ac:dyDescent="0.25">
      <c r="A1091">
        <v>45287</v>
      </c>
      <c r="B1091" s="1" t="s">
        <v>1484</v>
      </c>
      <c r="C1091" s="1" t="s">
        <v>46</v>
      </c>
      <c r="D1091" s="1" t="s">
        <v>148</v>
      </c>
      <c r="E1091" s="1" t="s">
        <v>1485</v>
      </c>
      <c r="F1091">
        <v>15900.65</v>
      </c>
      <c r="I1091" s="1" t="s">
        <v>0</v>
      </c>
      <c r="N1091">
        <v>2023</v>
      </c>
      <c r="O1091">
        <f>MONTH(VL[[#This Row],[Column1]])</f>
        <v>12</v>
      </c>
      <c r="P1091" t="str">
        <f>IF(VL[[#This Row],[Account Name]]="Exchange Loss","Expense",VLOOKUP(VL[[#This Row],[Column3]],'Code'!B:D,2,FALSE))</f>
        <v>Expense</v>
      </c>
      <c r="Q1091" t="str">
        <f>IF(AND(VL[[#This Row],[Column3]]="60040-00", VL[[#This Row],[Amount]]&gt;0),"Exchange Loss",VLOOKUP(VL[[#This Row],[Column3]],'Code'!B:D,3,FALSE))</f>
        <v>Tax Expense</v>
      </c>
      <c r="R1091" s="1">
        <f>VL[[#This Row],[Column6]]-VL[[#This Row],[Column7]]</f>
        <v>15900.65</v>
      </c>
      <c r="S1091" s="1" t="str">
        <f>VLOOKUP(VL[[#This Row],[Column3]],'Code'!B:E,4,FALSE)</f>
        <v>Out</v>
      </c>
    </row>
    <row r="1092" spans="1:19" x14ac:dyDescent="0.25">
      <c r="A1092">
        <v>45287</v>
      </c>
      <c r="B1092" s="1" t="s">
        <v>1484</v>
      </c>
      <c r="C1092" s="1" t="s">
        <v>6</v>
      </c>
      <c r="D1092" s="1" t="s">
        <v>3383</v>
      </c>
      <c r="E1092" s="1" t="s">
        <v>3669</v>
      </c>
      <c r="F1092">
        <v>0.01</v>
      </c>
      <c r="I1092" s="1" t="s">
        <v>0</v>
      </c>
      <c r="N1092">
        <v>2023</v>
      </c>
      <c r="O1092">
        <f>MONTH(VL[[#This Row],[Column1]])</f>
        <v>12</v>
      </c>
      <c r="P1092" t="str">
        <f>IF(VL[[#This Row],[Account Name]]="Exchange Loss","Expense",VLOOKUP(VL[[#This Row],[Column3]],'Code'!B:D,2,FALSE))</f>
        <v>Expense</v>
      </c>
      <c r="Q1092" t="str">
        <f>IF(AND(VL[[#This Row],[Column3]]="60040-00", VL[[#This Row],[Amount]]&gt;0),"Exchange Loss",VLOOKUP(VL[[#This Row],[Column3]],'Code'!B:D,3,FALSE))</f>
        <v>Exchange Loss</v>
      </c>
      <c r="R1092" s="1">
        <f>VL[[#This Row],[Column6]]-VL[[#This Row],[Column7]]</f>
        <v>0.01</v>
      </c>
      <c r="S1092" s="1" t="str">
        <f>VLOOKUP(VL[[#This Row],[Column3]],'Code'!B:E,4,FALSE)</f>
        <v>Out</v>
      </c>
    </row>
    <row r="1093" spans="1:19" x14ac:dyDescent="0.25">
      <c r="A1093">
        <v>45287</v>
      </c>
      <c r="B1093" s="1" t="s">
        <v>1486</v>
      </c>
      <c r="C1093" s="1" t="s">
        <v>5</v>
      </c>
      <c r="D1093" s="1" t="s">
        <v>3385</v>
      </c>
      <c r="E1093" s="1" t="s">
        <v>3670</v>
      </c>
      <c r="F1093">
        <v>101.87</v>
      </c>
      <c r="I1093" s="1" t="s">
        <v>0</v>
      </c>
      <c r="N1093">
        <v>2023</v>
      </c>
      <c r="O1093">
        <f>MONTH(VL[[#This Row],[Column1]])</f>
        <v>12</v>
      </c>
      <c r="P1093" t="str">
        <f>IF(VL[[#This Row],[Account Name]]="Exchange Loss","Expense",VLOOKUP(VL[[#This Row],[Column3]],'Code'!B:D,2,FALSE))</f>
        <v>Expense</v>
      </c>
      <c r="Q1093" t="str">
        <f>IF(AND(VL[[#This Row],[Column3]]="60040-00", VL[[#This Row],[Amount]]&gt;0),"Exchange Loss",VLOOKUP(VL[[#This Row],[Column3]],'Code'!B:D,3,FALSE))</f>
        <v>Bank Charge</v>
      </c>
      <c r="R1093" s="1">
        <f>VL[[#This Row],[Column6]]-VL[[#This Row],[Column7]]</f>
        <v>101.87</v>
      </c>
      <c r="S1093" s="1">
        <f>VLOOKUP(VL[[#This Row],[Column3]],'Code'!B:E,4,FALSE)</f>
        <v>0</v>
      </c>
    </row>
    <row r="1094" spans="1:19" x14ac:dyDescent="0.25">
      <c r="A1094">
        <v>45287</v>
      </c>
      <c r="B1094" s="1" t="s">
        <v>1486</v>
      </c>
      <c r="C1094" s="1" t="s">
        <v>46</v>
      </c>
      <c r="D1094" s="1" t="s">
        <v>148</v>
      </c>
      <c r="E1094" s="1" t="s">
        <v>1487</v>
      </c>
      <c r="F1094">
        <v>4055.41</v>
      </c>
      <c r="I1094" s="1" t="s">
        <v>0</v>
      </c>
      <c r="N1094">
        <v>2023</v>
      </c>
      <c r="O1094">
        <f>MONTH(VL[[#This Row],[Column1]])</f>
        <v>12</v>
      </c>
      <c r="P1094" t="str">
        <f>IF(VL[[#This Row],[Account Name]]="Exchange Loss","Expense",VLOOKUP(VL[[#This Row],[Column3]],'Code'!B:D,2,FALSE))</f>
        <v>Expense</v>
      </c>
      <c r="Q1094" t="str">
        <f>IF(AND(VL[[#This Row],[Column3]]="60040-00", VL[[#This Row],[Amount]]&gt;0),"Exchange Loss",VLOOKUP(VL[[#This Row],[Column3]],'Code'!B:D,3,FALSE))</f>
        <v>Tax Expense</v>
      </c>
      <c r="R1094" s="1">
        <f>VL[[#This Row],[Column6]]-VL[[#This Row],[Column7]]</f>
        <v>4055.41</v>
      </c>
      <c r="S1094" s="1" t="str">
        <f>VLOOKUP(VL[[#This Row],[Column3]],'Code'!B:E,4,FALSE)</f>
        <v>Out</v>
      </c>
    </row>
    <row r="1095" spans="1:19" x14ac:dyDescent="0.25">
      <c r="A1095">
        <v>45287</v>
      </c>
      <c r="B1095" s="1" t="s">
        <v>1488</v>
      </c>
      <c r="C1095" s="1" t="s">
        <v>5</v>
      </c>
      <c r="D1095" s="1" t="s">
        <v>3385</v>
      </c>
      <c r="E1095" s="1" t="s">
        <v>3671</v>
      </c>
      <c r="F1095">
        <v>65.87</v>
      </c>
      <c r="I1095" s="1" t="s">
        <v>0</v>
      </c>
      <c r="N1095">
        <v>2023</v>
      </c>
      <c r="O1095">
        <f>MONTH(VL[[#This Row],[Column1]])</f>
        <v>12</v>
      </c>
      <c r="P1095" t="str">
        <f>IF(VL[[#This Row],[Account Name]]="Exchange Loss","Expense",VLOOKUP(VL[[#This Row],[Column3]],'Code'!B:D,2,FALSE))</f>
        <v>Expense</v>
      </c>
      <c r="Q1095" t="str">
        <f>IF(AND(VL[[#This Row],[Column3]]="60040-00", VL[[#This Row],[Amount]]&gt;0),"Exchange Loss",VLOOKUP(VL[[#This Row],[Column3]],'Code'!B:D,3,FALSE))</f>
        <v>Bank Charge</v>
      </c>
      <c r="R1095" s="1">
        <f>VL[[#This Row],[Column6]]-VL[[#This Row],[Column7]]</f>
        <v>65.87</v>
      </c>
      <c r="S1095" s="1">
        <f>VLOOKUP(VL[[#This Row],[Column3]],'Code'!B:E,4,FALSE)</f>
        <v>0</v>
      </c>
    </row>
    <row r="1096" spans="1:19" x14ac:dyDescent="0.25">
      <c r="A1096">
        <v>45287</v>
      </c>
      <c r="B1096" s="1" t="s">
        <v>1488</v>
      </c>
      <c r="C1096" s="1" t="s">
        <v>4</v>
      </c>
      <c r="D1096" s="1" t="s">
        <v>3381</v>
      </c>
      <c r="E1096" s="1" t="s">
        <v>3672</v>
      </c>
      <c r="F1096">
        <v>1605.96</v>
      </c>
      <c r="I1096" s="1" t="s">
        <v>0</v>
      </c>
      <c r="N1096">
        <v>2023</v>
      </c>
      <c r="O1096">
        <f>MONTH(VL[[#This Row],[Column1]])</f>
        <v>12</v>
      </c>
      <c r="P1096" t="str">
        <f>IF(VL[[#This Row],[Account Name]]="Exchange Loss","Expense",VLOOKUP(VL[[#This Row],[Column3]],'Code'!B:D,2,FALSE))</f>
        <v>Expense</v>
      </c>
      <c r="Q1096" t="str">
        <f>IF(AND(VL[[#This Row],[Column3]]="60040-00", VL[[#This Row],[Amount]]&gt;0),"Exchange Loss",VLOOKUP(VL[[#This Row],[Column3]],'Code'!B:D,3,FALSE))</f>
        <v>Tax Expense</v>
      </c>
      <c r="R1096" s="1">
        <f>VL[[#This Row],[Column6]]-VL[[#This Row],[Column7]]</f>
        <v>1605.96</v>
      </c>
      <c r="S1096" s="1" t="str">
        <f>VLOOKUP(VL[[#This Row],[Column3]],'Code'!B:E,4,FALSE)</f>
        <v>Out</v>
      </c>
    </row>
    <row r="1097" spans="1:19" x14ac:dyDescent="0.25">
      <c r="A1097">
        <v>45287</v>
      </c>
      <c r="B1097" s="1" t="s">
        <v>1489</v>
      </c>
      <c r="C1097" s="1" t="s">
        <v>5</v>
      </c>
      <c r="D1097" s="1" t="s">
        <v>3385</v>
      </c>
      <c r="E1097" s="1" t="s">
        <v>3673</v>
      </c>
      <c r="F1097">
        <v>101.87</v>
      </c>
      <c r="I1097" s="1" t="s">
        <v>0</v>
      </c>
      <c r="N1097">
        <v>2023</v>
      </c>
      <c r="O1097">
        <f>MONTH(VL[[#This Row],[Column1]])</f>
        <v>12</v>
      </c>
      <c r="P1097" t="str">
        <f>IF(VL[[#This Row],[Account Name]]="Exchange Loss","Expense",VLOOKUP(VL[[#This Row],[Column3]],'Code'!B:D,2,FALSE))</f>
        <v>Expense</v>
      </c>
      <c r="Q1097" t="str">
        <f>IF(AND(VL[[#This Row],[Column3]]="60040-00", VL[[#This Row],[Amount]]&gt;0),"Exchange Loss",VLOOKUP(VL[[#This Row],[Column3]],'Code'!B:D,3,FALSE))</f>
        <v>Bank Charge</v>
      </c>
      <c r="R1097" s="1">
        <f>VL[[#This Row],[Column6]]-VL[[#This Row],[Column7]]</f>
        <v>101.87</v>
      </c>
      <c r="S1097" s="1">
        <f>VLOOKUP(VL[[#This Row],[Column3]],'Code'!B:E,4,FALSE)</f>
        <v>0</v>
      </c>
    </row>
    <row r="1098" spans="1:19" x14ac:dyDescent="0.25">
      <c r="A1098">
        <v>45287</v>
      </c>
      <c r="B1098" s="1" t="s">
        <v>1489</v>
      </c>
      <c r="C1098" s="1" t="s">
        <v>46</v>
      </c>
      <c r="D1098" s="1" t="s">
        <v>148</v>
      </c>
      <c r="E1098" s="1" t="s">
        <v>1490</v>
      </c>
      <c r="F1098">
        <v>11457.83</v>
      </c>
      <c r="I1098" s="1" t="s">
        <v>0</v>
      </c>
      <c r="N1098">
        <v>2023</v>
      </c>
      <c r="O1098">
        <f>MONTH(VL[[#This Row],[Column1]])</f>
        <v>12</v>
      </c>
      <c r="P1098" t="str">
        <f>IF(VL[[#This Row],[Account Name]]="Exchange Loss","Expense",VLOOKUP(VL[[#This Row],[Column3]],'Code'!B:D,2,FALSE))</f>
        <v>Expense</v>
      </c>
      <c r="Q1098" t="str">
        <f>IF(AND(VL[[#This Row],[Column3]]="60040-00", VL[[#This Row],[Amount]]&gt;0),"Exchange Loss",VLOOKUP(VL[[#This Row],[Column3]],'Code'!B:D,3,FALSE))</f>
        <v>Tax Expense</v>
      </c>
      <c r="R1098" s="1">
        <f>VL[[#This Row],[Column6]]-VL[[#This Row],[Column7]]</f>
        <v>11457.83</v>
      </c>
      <c r="S1098" s="1" t="str">
        <f>VLOOKUP(VL[[#This Row],[Column3]],'Code'!B:E,4,FALSE)</f>
        <v>Out</v>
      </c>
    </row>
    <row r="1099" spans="1:19" x14ac:dyDescent="0.25">
      <c r="A1099">
        <v>45287</v>
      </c>
      <c r="B1099" s="1" t="s">
        <v>1489</v>
      </c>
      <c r="C1099" s="1" t="s">
        <v>6</v>
      </c>
      <c r="D1099" s="1" t="s">
        <v>3383</v>
      </c>
      <c r="E1099" s="1" t="s">
        <v>3674</v>
      </c>
      <c r="G1099">
        <v>0.01</v>
      </c>
      <c r="I1099" s="1" t="s">
        <v>0</v>
      </c>
      <c r="N1099">
        <v>2023</v>
      </c>
      <c r="O1099">
        <f>MONTH(VL[[#This Row],[Column1]])</f>
        <v>12</v>
      </c>
      <c r="P1099" t="str">
        <f>IF(VL[[#This Row],[Account Name]]="Exchange Loss","Expense",VLOOKUP(VL[[#This Row],[Column3]],'Code'!B:D,2,FALSE))</f>
        <v>Income</v>
      </c>
      <c r="Q1099" t="str">
        <f>IF(AND(VL[[#This Row],[Column3]]="60040-00", VL[[#This Row],[Amount]]&gt;0),"Exchange Loss",VLOOKUP(VL[[#This Row],[Column3]],'Code'!B:D,3,FALSE))</f>
        <v>Exchange Gain</v>
      </c>
      <c r="R1099" s="1">
        <f>VL[[#This Row],[Column6]]-VL[[#This Row],[Column7]]</f>
        <v>-0.01</v>
      </c>
      <c r="S1099" s="1" t="str">
        <f>VLOOKUP(VL[[#This Row],[Column3]],'Code'!B:E,4,FALSE)</f>
        <v>Out</v>
      </c>
    </row>
    <row r="1100" spans="1:19" x14ac:dyDescent="0.25">
      <c r="A1100">
        <v>45280</v>
      </c>
      <c r="B1100" s="1" t="s">
        <v>1491</v>
      </c>
      <c r="C1100" s="1" t="s">
        <v>20</v>
      </c>
      <c r="D1100" s="1" t="s">
        <v>21</v>
      </c>
      <c r="E1100" s="1" t="s">
        <v>936</v>
      </c>
      <c r="G1100">
        <v>120396.72</v>
      </c>
      <c r="I1100" s="1" t="s">
        <v>0</v>
      </c>
      <c r="N1100">
        <v>2023</v>
      </c>
      <c r="O1100">
        <f>MONTH(VL[[#This Row],[Column1]])</f>
        <v>12</v>
      </c>
      <c r="P1100" t="str">
        <f>IF(VL[[#This Row],[Account Name]]="Exchange Loss","Expense",VLOOKUP(VL[[#This Row],[Column3]],'Code'!B:D,2,FALSE))</f>
        <v>Income</v>
      </c>
      <c r="Q1100" t="str">
        <f>IF(AND(VL[[#This Row],[Column3]]="60040-00", VL[[#This Row],[Amount]]&gt;0),"Exchange Loss",VLOOKUP(VL[[#This Row],[Column3]],'Code'!B:D,3,FALSE))</f>
        <v>Interest Income</v>
      </c>
      <c r="R1100" s="1">
        <f>VL[[#This Row],[Column6]]-VL[[#This Row],[Column7]]</f>
        <v>-120396.72</v>
      </c>
      <c r="S1100" s="1" t="str">
        <f>VLOOKUP(VL[[#This Row],[Column3]],'Code'!B:E,4,FALSE)</f>
        <v>Out</v>
      </c>
    </row>
    <row r="1101" spans="1:19" x14ac:dyDescent="0.25">
      <c r="A1101">
        <v>45280</v>
      </c>
      <c r="B1101" s="1" t="s">
        <v>1491</v>
      </c>
      <c r="C1101" s="1" t="s">
        <v>20</v>
      </c>
      <c r="D1101" s="1" t="s">
        <v>21</v>
      </c>
      <c r="E1101" s="1" t="s">
        <v>3675</v>
      </c>
      <c r="G1101">
        <v>1038086.94</v>
      </c>
      <c r="I1101" s="1" t="s">
        <v>0</v>
      </c>
      <c r="N1101">
        <v>2023</v>
      </c>
      <c r="O1101">
        <f>MONTH(VL[[#This Row],[Column1]])</f>
        <v>12</v>
      </c>
      <c r="P1101" t="str">
        <f>IF(VL[[#This Row],[Account Name]]="Exchange Loss","Expense",VLOOKUP(VL[[#This Row],[Column3]],'Code'!B:D,2,FALSE))</f>
        <v>Income</v>
      </c>
      <c r="Q1101" t="str">
        <f>IF(AND(VL[[#This Row],[Column3]]="60040-00", VL[[#This Row],[Amount]]&gt;0),"Exchange Loss",VLOOKUP(VL[[#This Row],[Column3]],'Code'!B:D,3,FALSE))</f>
        <v>Interest Income</v>
      </c>
      <c r="R1101" s="1">
        <f>VL[[#This Row],[Column6]]-VL[[#This Row],[Column7]]</f>
        <v>-1038086.94</v>
      </c>
      <c r="S1101" s="1" t="str">
        <f>VLOOKUP(VL[[#This Row],[Column3]],'Code'!B:E,4,FALSE)</f>
        <v>Out</v>
      </c>
    </row>
    <row r="1102" spans="1:19" x14ac:dyDescent="0.25">
      <c r="A1102">
        <v>45287</v>
      </c>
      <c r="B1102" s="1" t="s">
        <v>1466</v>
      </c>
      <c r="C1102" s="1" t="s">
        <v>5</v>
      </c>
      <c r="D1102" s="1" t="s">
        <v>3385</v>
      </c>
      <c r="E1102" s="1" t="s">
        <v>3676</v>
      </c>
      <c r="F1102">
        <v>50.17</v>
      </c>
      <c r="I1102" s="1" t="s">
        <v>0</v>
      </c>
      <c r="N1102">
        <v>2023</v>
      </c>
      <c r="O1102">
        <f>MONTH(VL[[#This Row],[Column1]])</f>
        <v>12</v>
      </c>
      <c r="P1102" t="str">
        <f>IF(VL[[#This Row],[Account Name]]="Exchange Loss","Expense",VLOOKUP(VL[[#This Row],[Column3]],'Code'!B:D,2,FALSE))</f>
        <v>Expense</v>
      </c>
      <c r="Q1102" t="str">
        <f>IF(AND(VL[[#This Row],[Column3]]="60040-00", VL[[#This Row],[Amount]]&gt;0),"Exchange Loss",VLOOKUP(VL[[#This Row],[Column3]],'Code'!B:D,3,FALSE))</f>
        <v>Bank Charge</v>
      </c>
      <c r="R1102" s="1">
        <f>VL[[#This Row],[Column6]]-VL[[#This Row],[Column7]]</f>
        <v>50.17</v>
      </c>
      <c r="S1102" s="1">
        <f>VLOOKUP(VL[[#This Row],[Column3]],'Code'!B:E,4,FALSE)</f>
        <v>0</v>
      </c>
    </row>
    <row r="1103" spans="1:19" x14ac:dyDescent="0.25">
      <c r="A1103">
        <v>45287</v>
      </c>
      <c r="B1103" s="1" t="s">
        <v>1466</v>
      </c>
      <c r="C1103" s="1" t="s">
        <v>46</v>
      </c>
      <c r="D1103" s="1" t="s">
        <v>148</v>
      </c>
      <c r="E1103" s="1" t="s">
        <v>1492</v>
      </c>
      <c r="F1103">
        <v>1320.98</v>
      </c>
      <c r="I1103" s="1" t="s">
        <v>0</v>
      </c>
      <c r="N1103">
        <v>2023</v>
      </c>
      <c r="O1103">
        <f>MONTH(VL[[#This Row],[Column1]])</f>
        <v>12</v>
      </c>
      <c r="P1103" t="str">
        <f>IF(VL[[#This Row],[Account Name]]="Exchange Loss","Expense",VLOOKUP(VL[[#This Row],[Column3]],'Code'!B:D,2,FALSE))</f>
        <v>Expense</v>
      </c>
      <c r="Q1103" t="str">
        <f>IF(AND(VL[[#This Row],[Column3]]="60040-00", VL[[#This Row],[Amount]]&gt;0),"Exchange Loss",VLOOKUP(VL[[#This Row],[Column3]],'Code'!B:D,3,FALSE))</f>
        <v>Tax Expense</v>
      </c>
      <c r="R1103" s="1">
        <f>VL[[#This Row],[Column6]]-VL[[#This Row],[Column7]]</f>
        <v>1320.98</v>
      </c>
      <c r="S1103" s="1" t="str">
        <f>VLOOKUP(VL[[#This Row],[Column3]],'Code'!B:E,4,FALSE)</f>
        <v>Out</v>
      </c>
    </row>
    <row r="1104" spans="1:19" x14ac:dyDescent="0.25">
      <c r="A1104">
        <v>45287</v>
      </c>
      <c r="B1104" s="1" t="s">
        <v>1466</v>
      </c>
      <c r="C1104" s="1" t="s">
        <v>6</v>
      </c>
      <c r="D1104" s="1" t="s">
        <v>3383</v>
      </c>
      <c r="E1104" s="1" t="s">
        <v>3677</v>
      </c>
      <c r="F1104">
        <v>0.01</v>
      </c>
      <c r="I1104" s="1" t="s">
        <v>0</v>
      </c>
      <c r="N1104">
        <v>2023</v>
      </c>
      <c r="O1104">
        <f>MONTH(VL[[#This Row],[Column1]])</f>
        <v>12</v>
      </c>
      <c r="P1104" t="str">
        <f>IF(VL[[#This Row],[Account Name]]="Exchange Loss","Expense",VLOOKUP(VL[[#This Row],[Column3]],'Code'!B:D,2,FALSE))</f>
        <v>Expense</v>
      </c>
      <c r="Q1104" t="str">
        <f>IF(AND(VL[[#This Row],[Column3]]="60040-00", VL[[#This Row],[Amount]]&gt;0),"Exchange Loss",VLOOKUP(VL[[#This Row],[Column3]],'Code'!B:D,3,FALSE))</f>
        <v>Exchange Loss</v>
      </c>
      <c r="R1104" s="1">
        <f>VL[[#This Row],[Column6]]-VL[[#This Row],[Column7]]</f>
        <v>0.01</v>
      </c>
      <c r="S1104" s="1" t="str">
        <f>VLOOKUP(VL[[#This Row],[Column3]],'Code'!B:E,4,FALSE)</f>
        <v>Out</v>
      </c>
    </row>
    <row r="1105" spans="1:19" x14ac:dyDescent="0.25">
      <c r="A1105">
        <v>45288</v>
      </c>
      <c r="B1105" s="1" t="s">
        <v>1493</v>
      </c>
      <c r="C1105" s="1" t="s">
        <v>5</v>
      </c>
      <c r="D1105" s="1" t="s">
        <v>3385</v>
      </c>
      <c r="E1105" s="1" t="s">
        <v>3678</v>
      </c>
      <c r="F1105">
        <v>101.87</v>
      </c>
      <c r="I1105" s="1" t="s">
        <v>0</v>
      </c>
      <c r="N1105">
        <v>2023</v>
      </c>
      <c r="O1105">
        <f>MONTH(VL[[#This Row],[Column1]])</f>
        <v>12</v>
      </c>
      <c r="P1105" t="str">
        <f>IF(VL[[#This Row],[Account Name]]="Exchange Loss","Expense",VLOOKUP(VL[[#This Row],[Column3]],'Code'!B:D,2,FALSE))</f>
        <v>Expense</v>
      </c>
      <c r="Q1105" t="str">
        <f>IF(AND(VL[[#This Row],[Column3]]="60040-00", VL[[#This Row],[Amount]]&gt;0),"Exchange Loss",VLOOKUP(VL[[#This Row],[Column3]],'Code'!B:D,3,FALSE))</f>
        <v>Bank Charge</v>
      </c>
      <c r="R1105" s="1">
        <f>VL[[#This Row],[Column6]]-VL[[#This Row],[Column7]]</f>
        <v>101.87</v>
      </c>
      <c r="S1105" s="1">
        <f>VLOOKUP(VL[[#This Row],[Column3]],'Code'!B:E,4,FALSE)</f>
        <v>0</v>
      </c>
    </row>
    <row r="1106" spans="1:19" x14ac:dyDescent="0.25">
      <c r="A1106">
        <v>45288</v>
      </c>
      <c r="B1106" s="1" t="s">
        <v>1493</v>
      </c>
      <c r="C1106" s="1" t="s">
        <v>46</v>
      </c>
      <c r="D1106" s="1" t="s">
        <v>148</v>
      </c>
      <c r="E1106" s="1" t="s">
        <v>1494</v>
      </c>
      <c r="F1106">
        <v>3257.89</v>
      </c>
      <c r="I1106" s="1" t="s">
        <v>0</v>
      </c>
      <c r="N1106">
        <v>2023</v>
      </c>
      <c r="O1106">
        <f>MONTH(VL[[#This Row],[Column1]])</f>
        <v>12</v>
      </c>
      <c r="P1106" t="str">
        <f>IF(VL[[#This Row],[Account Name]]="Exchange Loss","Expense",VLOOKUP(VL[[#This Row],[Column3]],'Code'!B:D,2,FALSE))</f>
        <v>Expense</v>
      </c>
      <c r="Q1106" t="str">
        <f>IF(AND(VL[[#This Row],[Column3]]="60040-00", VL[[#This Row],[Amount]]&gt;0),"Exchange Loss",VLOOKUP(VL[[#This Row],[Column3]],'Code'!B:D,3,FALSE))</f>
        <v>Tax Expense</v>
      </c>
      <c r="R1106" s="1">
        <f>VL[[#This Row],[Column6]]-VL[[#This Row],[Column7]]</f>
        <v>3257.89</v>
      </c>
      <c r="S1106" s="1" t="str">
        <f>VLOOKUP(VL[[#This Row],[Column3]],'Code'!B:E,4,FALSE)</f>
        <v>Out</v>
      </c>
    </row>
    <row r="1107" spans="1:19" x14ac:dyDescent="0.25">
      <c r="A1107">
        <v>45291</v>
      </c>
      <c r="B1107" s="1" t="s">
        <v>1495</v>
      </c>
      <c r="C1107" s="1" t="s">
        <v>47</v>
      </c>
      <c r="D1107" s="1" t="s">
        <v>204</v>
      </c>
      <c r="E1107" s="1" t="s">
        <v>1496</v>
      </c>
      <c r="G1107">
        <v>225144.44</v>
      </c>
      <c r="I1107" s="1" t="s">
        <v>0</v>
      </c>
      <c r="N1107">
        <v>2023</v>
      </c>
      <c r="O1107">
        <f>MONTH(VL[[#This Row],[Column1]])</f>
        <v>12</v>
      </c>
      <c r="P1107" t="str">
        <f>IF(VL[[#This Row],[Account Name]]="Exchange Loss","Expense",VLOOKUP(VL[[#This Row],[Column3]],'Code'!B:D,2,FALSE))</f>
        <v>Income</v>
      </c>
      <c r="Q1107" t="str">
        <f>IF(AND(VL[[#This Row],[Column3]]="60040-00", VL[[#This Row],[Amount]]&gt;0),"Exchange Loss",VLOOKUP(VL[[#This Row],[Column3]],'Code'!B:D,3,FALSE))</f>
        <v>Royalty Income</v>
      </c>
      <c r="R1107" s="1">
        <f>VL[[#This Row],[Column6]]-VL[[#This Row],[Column7]]</f>
        <v>-225144.44</v>
      </c>
      <c r="S1107" s="1">
        <f>VLOOKUP(VL[[#This Row],[Column3]],'Code'!B:E,4,FALSE)</f>
        <v>0</v>
      </c>
    </row>
    <row r="1108" spans="1:19" x14ac:dyDescent="0.25">
      <c r="A1108">
        <v>45291</v>
      </c>
      <c r="B1108" s="1" t="s">
        <v>1497</v>
      </c>
      <c r="C1108" s="1" t="s">
        <v>47</v>
      </c>
      <c r="D1108" s="1" t="s">
        <v>204</v>
      </c>
      <c r="E1108" s="1" t="s">
        <v>1498</v>
      </c>
      <c r="G1108">
        <v>57511.42</v>
      </c>
      <c r="I1108" s="1" t="s">
        <v>0</v>
      </c>
      <c r="N1108">
        <v>2023</v>
      </c>
      <c r="O1108">
        <f>MONTH(VL[[#This Row],[Column1]])</f>
        <v>12</v>
      </c>
      <c r="P1108" t="str">
        <f>IF(VL[[#This Row],[Account Name]]="Exchange Loss","Expense",VLOOKUP(VL[[#This Row],[Column3]],'Code'!B:D,2,FALSE))</f>
        <v>Income</v>
      </c>
      <c r="Q1108" t="str">
        <f>IF(AND(VL[[#This Row],[Column3]]="60040-00", VL[[#This Row],[Amount]]&gt;0),"Exchange Loss",VLOOKUP(VL[[#This Row],[Column3]],'Code'!B:D,3,FALSE))</f>
        <v>Royalty Income</v>
      </c>
      <c r="R1108" s="1">
        <f>VL[[#This Row],[Column6]]-VL[[#This Row],[Column7]]</f>
        <v>-57511.42</v>
      </c>
      <c r="S1108" s="1">
        <f>VLOOKUP(VL[[#This Row],[Column3]],'Code'!B:E,4,FALSE)</f>
        <v>0</v>
      </c>
    </row>
    <row r="1109" spans="1:19" x14ac:dyDescent="0.25">
      <c r="A1109">
        <v>45291</v>
      </c>
      <c r="B1109" s="1" t="s">
        <v>1499</v>
      </c>
      <c r="C1109" s="1" t="s">
        <v>47</v>
      </c>
      <c r="D1109" s="1" t="s">
        <v>204</v>
      </c>
      <c r="E1109" s="1" t="s">
        <v>1500</v>
      </c>
      <c r="G1109">
        <v>122834.89</v>
      </c>
      <c r="I1109" s="1" t="s">
        <v>0</v>
      </c>
      <c r="N1109">
        <v>2023</v>
      </c>
      <c r="O1109">
        <f>MONTH(VL[[#This Row],[Column1]])</f>
        <v>12</v>
      </c>
      <c r="P1109" t="str">
        <f>IF(VL[[#This Row],[Account Name]]="Exchange Loss","Expense",VLOOKUP(VL[[#This Row],[Column3]],'Code'!B:D,2,FALSE))</f>
        <v>Income</v>
      </c>
      <c r="Q1109" t="str">
        <f>IF(AND(VL[[#This Row],[Column3]]="60040-00", VL[[#This Row],[Amount]]&gt;0),"Exchange Loss",VLOOKUP(VL[[#This Row],[Column3]],'Code'!B:D,3,FALSE))</f>
        <v>Royalty Income</v>
      </c>
      <c r="R1109" s="1">
        <f>VL[[#This Row],[Column6]]-VL[[#This Row],[Column7]]</f>
        <v>-122834.89</v>
      </c>
      <c r="S1109" s="1">
        <f>VLOOKUP(VL[[#This Row],[Column3]],'Code'!B:E,4,FALSE)</f>
        <v>0</v>
      </c>
    </row>
    <row r="1110" spans="1:19" x14ac:dyDescent="0.25">
      <c r="A1110">
        <v>45291</v>
      </c>
      <c r="B1110" s="1" t="s">
        <v>1501</v>
      </c>
      <c r="C1110" s="1" t="s">
        <v>47</v>
      </c>
      <c r="D1110" s="1" t="s">
        <v>204</v>
      </c>
      <c r="E1110" s="1" t="s">
        <v>1502</v>
      </c>
      <c r="G1110">
        <v>278575.52</v>
      </c>
      <c r="I1110" s="1" t="s">
        <v>0</v>
      </c>
      <c r="N1110">
        <v>2023</v>
      </c>
      <c r="O1110">
        <f>MONTH(VL[[#This Row],[Column1]])</f>
        <v>12</v>
      </c>
      <c r="P1110" t="str">
        <f>IF(VL[[#This Row],[Account Name]]="Exchange Loss","Expense",VLOOKUP(VL[[#This Row],[Column3]],'Code'!B:D,2,FALSE))</f>
        <v>Income</v>
      </c>
      <c r="Q1110" t="str">
        <f>IF(AND(VL[[#This Row],[Column3]]="60040-00", VL[[#This Row],[Amount]]&gt;0),"Exchange Loss",VLOOKUP(VL[[#This Row],[Column3]],'Code'!B:D,3,FALSE))</f>
        <v>Royalty Income</v>
      </c>
      <c r="R1110" s="1">
        <f>VL[[#This Row],[Column6]]-VL[[#This Row],[Column7]]</f>
        <v>-278575.52</v>
      </c>
      <c r="S1110" s="1">
        <f>VLOOKUP(VL[[#This Row],[Column3]],'Code'!B:E,4,FALSE)</f>
        <v>0</v>
      </c>
    </row>
    <row r="1111" spans="1:19" x14ac:dyDescent="0.25">
      <c r="A1111">
        <v>45291</v>
      </c>
      <c r="B1111" s="1" t="s">
        <v>1503</v>
      </c>
      <c r="C1111" s="1" t="s">
        <v>47</v>
      </c>
      <c r="D1111" s="1" t="s">
        <v>204</v>
      </c>
      <c r="E1111" s="1" t="s">
        <v>1504</v>
      </c>
      <c r="G1111">
        <v>188856.38</v>
      </c>
      <c r="I1111" s="1" t="s">
        <v>0</v>
      </c>
      <c r="N1111">
        <v>2023</v>
      </c>
      <c r="O1111">
        <f>MONTH(VL[[#This Row],[Column1]])</f>
        <v>12</v>
      </c>
      <c r="P1111" t="str">
        <f>IF(VL[[#This Row],[Account Name]]="Exchange Loss","Expense",VLOOKUP(VL[[#This Row],[Column3]],'Code'!B:D,2,FALSE))</f>
        <v>Income</v>
      </c>
      <c r="Q1111" t="str">
        <f>IF(AND(VL[[#This Row],[Column3]]="60040-00", VL[[#This Row],[Amount]]&gt;0),"Exchange Loss",VLOOKUP(VL[[#This Row],[Column3]],'Code'!B:D,3,FALSE))</f>
        <v>Royalty Income</v>
      </c>
      <c r="R1111" s="1">
        <f>VL[[#This Row],[Column6]]-VL[[#This Row],[Column7]]</f>
        <v>-188856.38</v>
      </c>
      <c r="S1111" s="1">
        <f>VLOOKUP(VL[[#This Row],[Column3]],'Code'!B:E,4,FALSE)</f>
        <v>0</v>
      </c>
    </row>
    <row r="1112" spans="1:19" x14ac:dyDescent="0.25">
      <c r="A1112">
        <v>45291</v>
      </c>
      <c r="B1112" s="1" t="s">
        <v>1505</v>
      </c>
      <c r="C1112" s="1" t="s">
        <v>18</v>
      </c>
      <c r="D1112" s="1" t="s">
        <v>19</v>
      </c>
      <c r="E1112" s="1" t="s">
        <v>1506</v>
      </c>
      <c r="G1112">
        <v>18344.68</v>
      </c>
      <c r="I1112" s="1" t="s">
        <v>0</v>
      </c>
      <c r="N1112">
        <v>2023</v>
      </c>
      <c r="O1112">
        <f>MONTH(VL[[#This Row],[Column1]])</f>
        <v>12</v>
      </c>
      <c r="P1112" t="str">
        <f>IF(VL[[#This Row],[Account Name]]="Exchange Loss","Expense",VLOOKUP(VL[[#This Row],[Column3]],'Code'!B:D,2,FALSE))</f>
        <v>Income</v>
      </c>
      <c r="Q1112" t="str">
        <f>IF(AND(VL[[#This Row],[Column3]]="60040-00", VL[[#This Row],[Amount]]&gt;0),"Exchange Loss",VLOOKUP(VL[[#This Row],[Column3]],'Code'!B:D,3,FALSE))</f>
        <v>Royalty Income</v>
      </c>
      <c r="R1112" s="1">
        <f>VL[[#This Row],[Column6]]-VL[[#This Row],[Column7]]</f>
        <v>-18344.68</v>
      </c>
      <c r="S1112" s="1">
        <f>VLOOKUP(VL[[#This Row],[Column3]],'Code'!B:E,4,FALSE)</f>
        <v>0</v>
      </c>
    </row>
    <row r="1113" spans="1:19" x14ac:dyDescent="0.25">
      <c r="A1113">
        <v>45291</v>
      </c>
      <c r="B1113" s="1" t="s">
        <v>1507</v>
      </c>
      <c r="C1113" s="1" t="s">
        <v>47</v>
      </c>
      <c r="D1113" s="1" t="s">
        <v>204</v>
      </c>
      <c r="E1113" s="1" t="s">
        <v>1508</v>
      </c>
      <c r="G1113">
        <v>22858.62</v>
      </c>
      <c r="I1113" s="1" t="s">
        <v>0</v>
      </c>
      <c r="N1113">
        <v>2023</v>
      </c>
      <c r="O1113">
        <f>MONTH(VL[[#This Row],[Column1]])</f>
        <v>12</v>
      </c>
      <c r="P1113" t="str">
        <f>IF(VL[[#This Row],[Account Name]]="Exchange Loss","Expense",VLOOKUP(VL[[#This Row],[Column3]],'Code'!B:D,2,FALSE))</f>
        <v>Income</v>
      </c>
      <c r="Q1113" t="str">
        <f>IF(AND(VL[[#This Row],[Column3]]="60040-00", VL[[#This Row],[Amount]]&gt;0),"Exchange Loss",VLOOKUP(VL[[#This Row],[Column3]],'Code'!B:D,3,FALSE))</f>
        <v>Royalty Income</v>
      </c>
      <c r="R1113" s="1">
        <f>VL[[#This Row],[Column6]]-VL[[#This Row],[Column7]]</f>
        <v>-22858.62</v>
      </c>
      <c r="S1113" s="1">
        <f>VLOOKUP(VL[[#This Row],[Column3]],'Code'!B:E,4,FALSE)</f>
        <v>0</v>
      </c>
    </row>
    <row r="1114" spans="1:19" x14ac:dyDescent="0.25">
      <c r="A1114">
        <v>45291</v>
      </c>
      <c r="B1114" s="1" t="s">
        <v>1509</v>
      </c>
      <c r="C1114" s="1" t="s">
        <v>47</v>
      </c>
      <c r="D1114" s="1" t="s">
        <v>204</v>
      </c>
      <c r="E1114" s="1" t="s">
        <v>1510</v>
      </c>
      <c r="G1114">
        <v>32201.84</v>
      </c>
      <c r="I1114" s="1" t="s">
        <v>0</v>
      </c>
      <c r="N1114">
        <v>2023</v>
      </c>
      <c r="O1114">
        <f>MONTH(VL[[#This Row],[Column1]])</f>
        <v>12</v>
      </c>
      <c r="P1114" t="str">
        <f>IF(VL[[#This Row],[Account Name]]="Exchange Loss","Expense",VLOOKUP(VL[[#This Row],[Column3]],'Code'!B:D,2,FALSE))</f>
        <v>Income</v>
      </c>
      <c r="Q1114" t="str">
        <f>IF(AND(VL[[#This Row],[Column3]]="60040-00", VL[[#This Row],[Amount]]&gt;0),"Exchange Loss",VLOOKUP(VL[[#This Row],[Column3]],'Code'!B:D,3,FALSE))</f>
        <v>Royalty Income</v>
      </c>
      <c r="R1114" s="1">
        <f>VL[[#This Row],[Column6]]-VL[[#This Row],[Column7]]</f>
        <v>-32201.84</v>
      </c>
      <c r="S1114" s="1">
        <f>VLOOKUP(VL[[#This Row],[Column3]],'Code'!B:E,4,FALSE)</f>
        <v>0</v>
      </c>
    </row>
    <row r="1115" spans="1:19" x14ac:dyDescent="0.25">
      <c r="A1115">
        <v>45291</v>
      </c>
      <c r="B1115" s="1" t="s">
        <v>1511</v>
      </c>
      <c r="C1115" s="1" t="s">
        <v>47</v>
      </c>
      <c r="D1115" s="1" t="s">
        <v>204</v>
      </c>
      <c r="E1115" s="1" t="s">
        <v>1512</v>
      </c>
      <c r="G1115">
        <v>15282.97</v>
      </c>
      <c r="I1115" s="1" t="s">
        <v>0</v>
      </c>
      <c r="N1115">
        <v>2023</v>
      </c>
      <c r="O1115">
        <f>MONTH(VL[[#This Row],[Column1]])</f>
        <v>12</v>
      </c>
      <c r="P1115" t="str">
        <f>IF(VL[[#This Row],[Account Name]]="Exchange Loss","Expense",VLOOKUP(VL[[#This Row],[Column3]],'Code'!B:D,2,FALSE))</f>
        <v>Income</v>
      </c>
      <c r="Q1115" t="str">
        <f>IF(AND(VL[[#This Row],[Column3]]="60040-00", VL[[#This Row],[Amount]]&gt;0),"Exchange Loss",VLOOKUP(VL[[#This Row],[Column3]],'Code'!B:D,3,FALSE))</f>
        <v>Royalty Income</v>
      </c>
      <c r="R1115" s="1">
        <f>VL[[#This Row],[Column6]]-VL[[#This Row],[Column7]]</f>
        <v>-15282.97</v>
      </c>
      <c r="S1115" s="1">
        <f>VLOOKUP(VL[[#This Row],[Column3]],'Code'!B:E,4,FALSE)</f>
        <v>0</v>
      </c>
    </row>
    <row r="1116" spans="1:19" x14ac:dyDescent="0.25">
      <c r="A1116">
        <v>45291</v>
      </c>
      <c r="B1116" s="1" t="s">
        <v>1513</v>
      </c>
      <c r="C1116" s="1" t="s">
        <v>47</v>
      </c>
      <c r="D1116" s="1" t="s">
        <v>204</v>
      </c>
      <c r="E1116" s="1" t="s">
        <v>1514</v>
      </c>
      <c r="G1116">
        <v>12669.25</v>
      </c>
      <c r="I1116" s="1" t="s">
        <v>0</v>
      </c>
      <c r="N1116">
        <v>2023</v>
      </c>
      <c r="O1116">
        <f>MONTH(VL[[#This Row],[Column1]])</f>
        <v>12</v>
      </c>
      <c r="P1116" t="str">
        <f>IF(VL[[#This Row],[Account Name]]="Exchange Loss","Expense",VLOOKUP(VL[[#This Row],[Column3]],'Code'!B:D,2,FALSE))</f>
        <v>Income</v>
      </c>
      <c r="Q1116" t="str">
        <f>IF(AND(VL[[#This Row],[Column3]]="60040-00", VL[[#This Row],[Amount]]&gt;0),"Exchange Loss",VLOOKUP(VL[[#This Row],[Column3]],'Code'!B:D,3,FALSE))</f>
        <v>Royalty Income</v>
      </c>
      <c r="R1116" s="1">
        <f>VL[[#This Row],[Column6]]-VL[[#This Row],[Column7]]</f>
        <v>-12669.25</v>
      </c>
      <c r="S1116" s="1">
        <f>VLOOKUP(VL[[#This Row],[Column3]],'Code'!B:E,4,FALSE)</f>
        <v>0</v>
      </c>
    </row>
    <row r="1117" spans="1:19" x14ac:dyDescent="0.25">
      <c r="A1117">
        <v>45291</v>
      </c>
      <c r="B1117" s="1" t="s">
        <v>1515</v>
      </c>
      <c r="C1117" s="1" t="s">
        <v>47</v>
      </c>
      <c r="D1117" s="1" t="s">
        <v>204</v>
      </c>
      <c r="E1117" s="1" t="s">
        <v>1516</v>
      </c>
      <c r="G1117">
        <v>73275.649999999994</v>
      </c>
      <c r="I1117" s="1" t="s">
        <v>0</v>
      </c>
      <c r="N1117">
        <v>2023</v>
      </c>
      <c r="O1117">
        <f>MONTH(VL[[#This Row],[Column1]])</f>
        <v>12</v>
      </c>
      <c r="P1117" t="str">
        <f>IF(VL[[#This Row],[Account Name]]="Exchange Loss","Expense",VLOOKUP(VL[[#This Row],[Column3]],'Code'!B:D,2,FALSE))</f>
        <v>Income</v>
      </c>
      <c r="Q1117" t="str">
        <f>IF(AND(VL[[#This Row],[Column3]]="60040-00", VL[[#This Row],[Amount]]&gt;0),"Exchange Loss",VLOOKUP(VL[[#This Row],[Column3]],'Code'!B:D,3,FALSE))</f>
        <v>Royalty Income</v>
      </c>
      <c r="R1117" s="1">
        <f>VL[[#This Row],[Column6]]-VL[[#This Row],[Column7]]</f>
        <v>-73275.649999999994</v>
      </c>
      <c r="S1117" s="1">
        <f>VLOOKUP(VL[[#This Row],[Column3]],'Code'!B:E,4,FALSE)</f>
        <v>0</v>
      </c>
    </row>
    <row r="1118" spans="1:19" x14ac:dyDescent="0.25">
      <c r="A1118">
        <v>45291</v>
      </c>
      <c r="B1118" s="1" t="s">
        <v>1517</v>
      </c>
      <c r="C1118" s="1" t="s">
        <v>18</v>
      </c>
      <c r="D1118" s="1" t="s">
        <v>19</v>
      </c>
      <c r="E1118" s="1" t="s">
        <v>1518</v>
      </c>
      <c r="G1118">
        <v>41472.199999999997</v>
      </c>
      <c r="I1118" s="1" t="s">
        <v>0</v>
      </c>
      <c r="N1118">
        <v>2023</v>
      </c>
      <c r="O1118">
        <f>MONTH(VL[[#This Row],[Column1]])</f>
        <v>12</v>
      </c>
      <c r="P1118" t="str">
        <f>IF(VL[[#This Row],[Account Name]]="Exchange Loss","Expense",VLOOKUP(VL[[#This Row],[Column3]],'Code'!B:D,2,FALSE))</f>
        <v>Income</v>
      </c>
      <c r="Q1118" t="str">
        <f>IF(AND(VL[[#This Row],[Column3]]="60040-00", VL[[#This Row],[Amount]]&gt;0),"Exchange Loss",VLOOKUP(VL[[#This Row],[Column3]],'Code'!B:D,3,FALSE))</f>
        <v>Royalty Income</v>
      </c>
      <c r="R1118" s="1">
        <f>VL[[#This Row],[Column6]]-VL[[#This Row],[Column7]]</f>
        <v>-41472.199999999997</v>
      </c>
      <c r="S1118" s="1">
        <f>VLOOKUP(VL[[#This Row],[Column3]],'Code'!B:E,4,FALSE)</f>
        <v>0</v>
      </c>
    </row>
    <row r="1119" spans="1:19" x14ac:dyDescent="0.25">
      <c r="A1119">
        <v>45291</v>
      </c>
      <c r="B1119" s="1" t="s">
        <v>1519</v>
      </c>
      <c r="C1119" s="1" t="s">
        <v>18</v>
      </c>
      <c r="D1119" s="1" t="s">
        <v>19</v>
      </c>
      <c r="E1119" s="1" t="s">
        <v>1520</v>
      </c>
      <c r="G1119">
        <v>10533.44</v>
      </c>
      <c r="I1119" s="1" t="s">
        <v>0</v>
      </c>
      <c r="N1119">
        <v>2023</v>
      </c>
      <c r="O1119">
        <f>MONTH(VL[[#This Row],[Column1]])</f>
        <v>12</v>
      </c>
      <c r="P1119" t="str">
        <f>IF(VL[[#This Row],[Account Name]]="Exchange Loss","Expense",VLOOKUP(VL[[#This Row],[Column3]],'Code'!B:D,2,FALSE))</f>
        <v>Income</v>
      </c>
      <c r="Q1119" t="str">
        <f>IF(AND(VL[[#This Row],[Column3]]="60040-00", VL[[#This Row],[Amount]]&gt;0),"Exchange Loss",VLOOKUP(VL[[#This Row],[Column3]],'Code'!B:D,3,FALSE))</f>
        <v>Royalty Income</v>
      </c>
      <c r="R1119" s="1">
        <f>VL[[#This Row],[Column6]]-VL[[#This Row],[Column7]]</f>
        <v>-10533.44</v>
      </c>
      <c r="S1119" s="1">
        <f>VLOOKUP(VL[[#This Row],[Column3]],'Code'!B:E,4,FALSE)</f>
        <v>0</v>
      </c>
    </row>
    <row r="1120" spans="1:19" x14ac:dyDescent="0.25">
      <c r="A1120">
        <v>45291</v>
      </c>
      <c r="B1120" s="1" t="s">
        <v>1521</v>
      </c>
      <c r="C1120" s="1" t="s">
        <v>47</v>
      </c>
      <c r="D1120" s="1" t="s">
        <v>204</v>
      </c>
      <c r="E1120" s="1" t="s">
        <v>1522</v>
      </c>
      <c r="G1120">
        <v>31736.080000000002</v>
      </c>
      <c r="I1120" s="1" t="s">
        <v>0</v>
      </c>
      <c r="N1120">
        <v>2023</v>
      </c>
      <c r="O1120">
        <f>MONTH(VL[[#This Row],[Column1]])</f>
        <v>12</v>
      </c>
      <c r="P1120" t="str">
        <f>IF(VL[[#This Row],[Account Name]]="Exchange Loss","Expense",VLOOKUP(VL[[#This Row],[Column3]],'Code'!B:D,2,FALSE))</f>
        <v>Income</v>
      </c>
      <c r="Q1120" t="str">
        <f>IF(AND(VL[[#This Row],[Column3]]="60040-00", VL[[#This Row],[Amount]]&gt;0),"Exchange Loss",VLOOKUP(VL[[#This Row],[Column3]],'Code'!B:D,3,FALSE))</f>
        <v>Royalty Income</v>
      </c>
      <c r="R1120" s="1">
        <f>VL[[#This Row],[Column6]]-VL[[#This Row],[Column7]]</f>
        <v>-31736.080000000002</v>
      </c>
      <c r="S1120" s="1">
        <f>VLOOKUP(VL[[#This Row],[Column3]],'Code'!B:E,4,FALSE)</f>
        <v>0</v>
      </c>
    </row>
    <row r="1121" spans="1:19" x14ac:dyDescent="0.25">
      <c r="A1121">
        <v>45291</v>
      </c>
      <c r="B1121" s="1" t="s">
        <v>1523</v>
      </c>
      <c r="C1121" s="1" t="s">
        <v>47</v>
      </c>
      <c r="D1121" s="1" t="s">
        <v>204</v>
      </c>
      <c r="E1121" s="1" t="s">
        <v>1524</v>
      </c>
      <c r="G1121">
        <v>29117.74</v>
      </c>
      <c r="I1121" s="1" t="s">
        <v>0</v>
      </c>
      <c r="N1121">
        <v>2023</v>
      </c>
      <c r="O1121">
        <f>MONTH(VL[[#This Row],[Column1]])</f>
        <v>12</v>
      </c>
      <c r="P1121" t="str">
        <f>IF(VL[[#This Row],[Account Name]]="Exchange Loss","Expense",VLOOKUP(VL[[#This Row],[Column3]],'Code'!B:D,2,FALSE))</f>
        <v>Income</v>
      </c>
      <c r="Q1121" t="str">
        <f>IF(AND(VL[[#This Row],[Column3]]="60040-00", VL[[#This Row],[Amount]]&gt;0),"Exchange Loss",VLOOKUP(VL[[#This Row],[Column3]],'Code'!B:D,3,FALSE))</f>
        <v>Royalty Income</v>
      </c>
      <c r="R1121" s="1">
        <f>VL[[#This Row],[Column6]]-VL[[#This Row],[Column7]]</f>
        <v>-29117.74</v>
      </c>
      <c r="S1121" s="1">
        <f>VLOOKUP(VL[[#This Row],[Column3]],'Code'!B:E,4,FALSE)</f>
        <v>0</v>
      </c>
    </row>
    <row r="1122" spans="1:19" x14ac:dyDescent="0.25">
      <c r="A1122">
        <v>45291</v>
      </c>
      <c r="B1122" s="1" t="s">
        <v>1525</v>
      </c>
      <c r="C1122" s="1" t="s">
        <v>47</v>
      </c>
      <c r="D1122" s="1" t="s">
        <v>204</v>
      </c>
      <c r="E1122" s="1" t="s">
        <v>1526</v>
      </c>
      <c r="G1122">
        <v>30682.3</v>
      </c>
      <c r="I1122" s="1" t="s">
        <v>0</v>
      </c>
      <c r="N1122">
        <v>2023</v>
      </c>
      <c r="O1122">
        <f>MONTH(VL[[#This Row],[Column1]])</f>
        <v>12</v>
      </c>
      <c r="P1122" t="str">
        <f>IF(VL[[#This Row],[Account Name]]="Exchange Loss","Expense",VLOOKUP(VL[[#This Row],[Column3]],'Code'!B:D,2,FALSE))</f>
        <v>Income</v>
      </c>
      <c r="Q1122" t="str">
        <f>IF(AND(VL[[#This Row],[Column3]]="60040-00", VL[[#This Row],[Amount]]&gt;0),"Exchange Loss",VLOOKUP(VL[[#This Row],[Column3]],'Code'!B:D,3,FALSE))</f>
        <v>Royalty Income</v>
      </c>
      <c r="R1122" s="1">
        <f>VL[[#This Row],[Column6]]-VL[[#This Row],[Column7]]</f>
        <v>-30682.3</v>
      </c>
      <c r="S1122" s="1">
        <f>VLOOKUP(VL[[#This Row],[Column3]],'Code'!B:E,4,FALSE)</f>
        <v>0</v>
      </c>
    </row>
    <row r="1123" spans="1:19" x14ac:dyDescent="0.25">
      <c r="A1123">
        <v>45291</v>
      </c>
      <c r="B1123" s="1" t="s">
        <v>1527</v>
      </c>
      <c r="C1123" s="1" t="s">
        <v>47</v>
      </c>
      <c r="D1123" s="1" t="s">
        <v>204</v>
      </c>
      <c r="E1123" s="1" t="s">
        <v>1528</v>
      </c>
      <c r="G1123">
        <v>22331.759999999998</v>
      </c>
      <c r="I1123" s="1" t="s">
        <v>0</v>
      </c>
      <c r="N1123">
        <v>2023</v>
      </c>
      <c r="O1123">
        <f>MONTH(VL[[#This Row],[Column1]])</f>
        <v>12</v>
      </c>
      <c r="P1123" t="str">
        <f>IF(VL[[#This Row],[Account Name]]="Exchange Loss","Expense",VLOOKUP(VL[[#This Row],[Column3]],'Code'!B:D,2,FALSE))</f>
        <v>Income</v>
      </c>
      <c r="Q1123" t="str">
        <f>IF(AND(VL[[#This Row],[Column3]]="60040-00", VL[[#This Row],[Amount]]&gt;0),"Exchange Loss",VLOOKUP(VL[[#This Row],[Column3]],'Code'!B:D,3,FALSE))</f>
        <v>Royalty Income</v>
      </c>
      <c r="R1123" s="1">
        <f>VL[[#This Row],[Column6]]-VL[[#This Row],[Column7]]</f>
        <v>-22331.759999999998</v>
      </c>
      <c r="S1123" s="1">
        <f>VLOOKUP(VL[[#This Row],[Column3]],'Code'!B:E,4,FALSE)</f>
        <v>0</v>
      </c>
    </row>
    <row r="1124" spans="1:19" x14ac:dyDescent="0.25">
      <c r="A1124">
        <v>45291</v>
      </c>
      <c r="B1124" s="1" t="s">
        <v>1529</v>
      </c>
      <c r="C1124" s="1" t="s">
        <v>47</v>
      </c>
      <c r="D1124" s="1" t="s">
        <v>204</v>
      </c>
      <c r="E1124" s="1" t="s">
        <v>1530</v>
      </c>
      <c r="G1124">
        <v>13855.39</v>
      </c>
      <c r="I1124" s="1" t="s">
        <v>0</v>
      </c>
      <c r="N1124">
        <v>2023</v>
      </c>
      <c r="O1124">
        <f>MONTH(VL[[#This Row],[Column1]])</f>
        <v>12</v>
      </c>
      <c r="P1124" t="str">
        <f>IF(VL[[#This Row],[Account Name]]="Exchange Loss","Expense",VLOOKUP(VL[[#This Row],[Column3]],'Code'!B:D,2,FALSE))</f>
        <v>Income</v>
      </c>
      <c r="Q1124" t="str">
        <f>IF(AND(VL[[#This Row],[Column3]]="60040-00", VL[[#This Row],[Amount]]&gt;0),"Exchange Loss",VLOOKUP(VL[[#This Row],[Column3]],'Code'!B:D,3,FALSE))</f>
        <v>Royalty Income</v>
      </c>
      <c r="R1124" s="1">
        <f>VL[[#This Row],[Column6]]-VL[[#This Row],[Column7]]</f>
        <v>-13855.39</v>
      </c>
      <c r="S1124" s="1">
        <f>VLOOKUP(VL[[#This Row],[Column3]],'Code'!B:E,4,FALSE)</f>
        <v>0</v>
      </c>
    </row>
    <row r="1125" spans="1:19" x14ac:dyDescent="0.25">
      <c r="A1125">
        <v>45291</v>
      </c>
      <c r="B1125" s="1" t="s">
        <v>1531</v>
      </c>
      <c r="C1125" s="1" t="s">
        <v>47</v>
      </c>
      <c r="D1125" s="1" t="s">
        <v>204</v>
      </c>
      <c r="E1125" s="1" t="s">
        <v>1532</v>
      </c>
      <c r="G1125">
        <v>2829.66</v>
      </c>
      <c r="I1125" s="1" t="s">
        <v>0</v>
      </c>
      <c r="N1125">
        <v>2023</v>
      </c>
      <c r="O1125">
        <f>MONTH(VL[[#This Row],[Column1]])</f>
        <v>12</v>
      </c>
      <c r="P1125" t="str">
        <f>IF(VL[[#This Row],[Account Name]]="Exchange Loss","Expense",VLOOKUP(VL[[#This Row],[Column3]],'Code'!B:D,2,FALSE))</f>
        <v>Income</v>
      </c>
      <c r="Q1125" t="str">
        <f>IF(AND(VL[[#This Row],[Column3]]="60040-00", VL[[#This Row],[Amount]]&gt;0),"Exchange Loss",VLOOKUP(VL[[#This Row],[Column3]],'Code'!B:D,3,FALSE))</f>
        <v>Royalty Income</v>
      </c>
      <c r="R1125" s="1">
        <f>VL[[#This Row],[Column6]]-VL[[#This Row],[Column7]]</f>
        <v>-2829.66</v>
      </c>
      <c r="S1125" s="1">
        <f>VLOOKUP(VL[[#This Row],[Column3]],'Code'!B:E,4,FALSE)</f>
        <v>0</v>
      </c>
    </row>
    <row r="1126" spans="1:19" x14ac:dyDescent="0.25">
      <c r="A1126">
        <v>45291</v>
      </c>
      <c r="B1126" s="1" t="s">
        <v>1533</v>
      </c>
      <c r="C1126" s="1" t="s">
        <v>47</v>
      </c>
      <c r="D1126" s="1" t="s">
        <v>204</v>
      </c>
      <c r="E1126" s="1" t="s">
        <v>1534</v>
      </c>
      <c r="G1126">
        <v>20119.3</v>
      </c>
      <c r="I1126" s="1" t="s">
        <v>0</v>
      </c>
      <c r="N1126">
        <v>2023</v>
      </c>
      <c r="O1126">
        <f>MONTH(VL[[#This Row],[Column1]])</f>
        <v>12</v>
      </c>
      <c r="P1126" t="str">
        <f>IF(VL[[#This Row],[Account Name]]="Exchange Loss","Expense",VLOOKUP(VL[[#This Row],[Column3]],'Code'!B:D,2,FALSE))</f>
        <v>Income</v>
      </c>
      <c r="Q1126" t="str">
        <f>IF(AND(VL[[#This Row],[Column3]]="60040-00", VL[[#This Row],[Amount]]&gt;0),"Exchange Loss",VLOOKUP(VL[[#This Row],[Column3]],'Code'!B:D,3,FALSE))</f>
        <v>Royalty Income</v>
      </c>
      <c r="R1126" s="1">
        <f>VL[[#This Row],[Column6]]-VL[[#This Row],[Column7]]</f>
        <v>-20119.3</v>
      </c>
      <c r="S1126" s="1">
        <f>VLOOKUP(VL[[#This Row],[Column3]],'Code'!B:E,4,FALSE)</f>
        <v>0</v>
      </c>
    </row>
    <row r="1127" spans="1:19" x14ac:dyDescent="0.25">
      <c r="A1127">
        <v>45291</v>
      </c>
      <c r="B1127" s="1" t="s">
        <v>1535</v>
      </c>
      <c r="C1127" s="1" t="s">
        <v>47</v>
      </c>
      <c r="D1127" s="1" t="s">
        <v>204</v>
      </c>
      <c r="E1127" s="1" t="s">
        <v>1536</v>
      </c>
      <c r="G1127">
        <v>45011.68</v>
      </c>
      <c r="I1127" s="1" t="s">
        <v>0</v>
      </c>
      <c r="N1127">
        <v>2023</v>
      </c>
      <c r="O1127">
        <f>MONTH(VL[[#This Row],[Column1]])</f>
        <v>12</v>
      </c>
      <c r="P1127" t="str">
        <f>IF(VL[[#This Row],[Account Name]]="Exchange Loss","Expense",VLOOKUP(VL[[#This Row],[Column3]],'Code'!B:D,2,FALSE))</f>
        <v>Income</v>
      </c>
      <c r="Q1127" t="str">
        <f>IF(AND(VL[[#This Row],[Column3]]="60040-00", VL[[#This Row],[Amount]]&gt;0),"Exchange Loss",VLOOKUP(VL[[#This Row],[Column3]],'Code'!B:D,3,FALSE))</f>
        <v>Royalty Income</v>
      </c>
      <c r="R1127" s="1">
        <f>VL[[#This Row],[Column6]]-VL[[#This Row],[Column7]]</f>
        <v>-45011.68</v>
      </c>
      <c r="S1127" s="1">
        <f>VLOOKUP(VL[[#This Row],[Column3]],'Code'!B:E,4,FALSE)</f>
        <v>0</v>
      </c>
    </row>
    <row r="1128" spans="1:19" x14ac:dyDescent="0.25">
      <c r="A1128">
        <v>45291</v>
      </c>
      <c r="B1128" s="1" t="s">
        <v>1537</v>
      </c>
      <c r="C1128" s="1" t="s">
        <v>47</v>
      </c>
      <c r="D1128" s="1" t="s">
        <v>204</v>
      </c>
      <c r="E1128" s="1" t="s">
        <v>1538</v>
      </c>
      <c r="G1128">
        <v>61283</v>
      </c>
      <c r="I1128" s="1" t="s">
        <v>0</v>
      </c>
      <c r="N1128">
        <v>2023</v>
      </c>
      <c r="O1128">
        <f>MONTH(VL[[#This Row],[Column1]])</f>
        <v>12</v>
      </c>
      <c r="P1128" t="str">
        <f>IF(VL[[#This Row],[Account Name]]="Exchange Loss","Expense",VLOOKUP(VL[[#This Row],[Column3]],'Code'!B:D,2,FALSE))</f>
        <v>Income</v>
      </c>
      <c r="Q1128" t="str">
        <f>IF(AND(VL[[#This Row],[Column3]]="60040-00", VL[[#This Row],[Amount]]&gt;0),"Exchange Loss",VLOOKUP(VL[[#This Row],[Column3]],'Code'!B:D,3,FALSE))</f>
        <v>Royalty Income</v>
      </c>
      <c r="R1128" s="1">
        <f>VL[[#This Row],[Column6]]-VL[[#This Row],[Column7]]</f>
        <v>-61283</v>
      </c>
      <c r="S1128" s="1">
        <f>VLOOKUP(VL[[#This Row],[Column3]],'Code'!B:E,4,FALSE)</f>
        <v>0</v>
      </c>
    </row>
    <row r="1129" spans="1:19" x14ac:dyDescent="0.25">
      <c r="A1129">
        <v>45291</v>
      </c>
      <c r="B1129" s="1" t="s">
        <v>1539</v>
      </c>
      <c r="C1129" s="1" t="s">
        <v>47</v>
      </c>
      <c r="D1129" s="1" t="s">
        <v>204</v>
      </c>
      <c r="E1129" s="1" t="s">
        <v>1540</v>
      </c>
      <c r="G1129">
        <v>151911.71</v>
      </c>
      <c r="I1129" s="1" t="s">
        <v>0</v>
      </c>
      <c r="N1129">
        <v>2023</v>
      </c>
      <c r="O1129">
        <f>MONTH(VL[[#This Row],[Column1]])</f>
        <v>12</v>
      </c>
      <c r="P1129" t="str">
        <f>IF(VL[[#This Row],[Account Name]]="Exchange Loss","Expense",VLOOKUP(VL[[#This Row],[Column3]],'Code'!B:D,2,FALSE))</f>
        <v>Income</v>
      </c>
      <c r="Q1129" t="str">
        <f>IF(AND(VL[[#This Row],[Column3]]="60040-00", VL[[#This Row],[Amount]]&gt;0),"Exchange Loss",VLOOKUP(VL[[#This Row],[Column3]],'Code'!B:D,3,FALSE))</f>
        <v>Royalty Income</v>
      </c>
      <c r="R1129" s="1">
        <f>VL[[#This Row],[Column6]]-VL[[#This Row],[Column7]]</f>
        <v>-151911.71</v>
      </c>
      <c r="S1129" s="1">
        <f>VLOOKUP(VL[[#This Row],[Column3]],'Code'!B:E,4,FALSE)</f>
        <v>0</v>
      </c>
    </row>
    <row r="1130" spans="1:19" x14ac:dyDescent="0.25">
      <c r="A1130">
        <v>45291</v>
      </c>
      <c r="B1130" s="1" t="s">
        <v>1541</v>
      </c>
      <c r="C1130" s="1" t="s">
        <v>47</v>
      </c>
      <c r="D1130" s="1" t="s">
        <v>204</v>
      </c>
      <c r="E1130" s="1" t="s">
        <v>1542</v>
      </c>
      <c r="G1130">
        <v>378144.34</v>
      </c>
      <c r="I1130" s="1" t="s">
        <v>0</v>
      </c>
      <c r="N1130">
        <v>2023</v>
      </c>
      <c r="O1130">
        <f>MONTH(VL[[#This Row],[Column1]])</f>
        <v>12</v>
      </c>
      <c r="P1130" t="str">
        <f>IF(VL[[#This Row],[Account Name]]="Exchange Loss","Expense",VLOOKUP(VL[[#This Row],[Column3]],'Code'!B:D,2,FALSE))</f>
        <v>Income</v>
      </c>
      <c r="Q1130" t="str">
        <f>IF(AND(VL[[#This Row],[Column3]]="60040-00", VL[[#This Row],[Amount]]&gt;0),"Exchange Loss",VLOOKUP(VL[[#This Row],[Column3]],'Code'!B:D,3,FALSE))</f>
        <v>Royalty Income</v>
      </c>
      <c r="R1130" s="1">
        <f>VL[[#This Row],[Column6]]-VL[[#This Row],[Column7]]</f>
        <v>-378144.34</v>
      </c>
      <c r="S1130" s="1">
        <f>VLOOKUP(VL[[#This Row],[Column3]],'Code'!B:E,4,FALSE)</f>
        <v>0</v>
      </c>
    </row>
    <row r="1131" spans="1:19" x14ac:dyDescent="0.25">
      <c r="A1131">
        <v>45322</v>
      </c>
      <c r="B1131" s="1" t="s">
        <v>1543</v>
      </c>
      <c r="C1131" s="1" t="s">
        <v>32</v>
      </c>
      <c r="D1131" s="1" t="s">
        <v>33</v>
      </c>
      <c r="E1131" s="1" t="s">
        <v>1544</v>
      </c>
      <c r="F1131">
        <v>216.6</v>
      </c>
      <c r="I1131" s="1" t="s">
        <v>0</v>
      </c>
      <c r="N1131">
        <v>2024</v>
      </c>
      <c r="O1131">
        <f>MONTH(VL[[#This Row],[Column1]])</f>
        <v>1</v>
      </c>
      <c r="P1131" t="str">
        <f>IF(VL[[#This Row],[Account Name]]="Exchange Loss","Expense",VLOOKUP(VL[[#This Row],[Column3]],'Code'!B:D,2,FALSE))</f>
        <v>Expense</v>
      </c>
      <c r="Q1131" t="str">
        <f>IF(AND(VL[[#This Row],[Column3]]="60040-00", VL[[#This Row],[Amount]]&gt;0),"Exchange Loss",VLOOKUP(VL[[#This Row],[Column3]],'Code'!B:D,3,FALSE))</f>
        <v>Depreciation</v>
      </c>
      <c r="R1131" s="1">
        <f>VL[[#This Row],[Column6]]-VL[[#This Row],[Column7]]</f>
        <v>216.6</v>
      </c>
      <c r="S1131" s="1" t="str">
        <f>VLOOKUP(VL[[#This Row],[Column3]],'Code'!B:E,4,FALSE)</f>
        <v>Out</v>
      </c>
    </row>
    <row r="1132" spans="1:19" x14ac:dyDescent="0.25">
      <c r="A1132">
        <v>45351</v>
      </c>
      <c r="B1132" s="1" t="s">
        <v>1543</v>
      </c>
      <c r="C1132" s="1" t="s">
        <v>32</v>
      </c>
      <c r="D1132" s="1" t="s">
        <v>33</v>
      </c>
      <c r="E1132" s="1" t="s">
        <v>1544</v>
      </c>
      <c r="F1132">
        <v>216.6</v>
      </c>
      <c r="I1132" s="1" t="s">
        <v>0</v>
      </c>
      <c r="N1132">
        <v>2024</v>
      </c>
      <c r="O1132">
        <f>MONTH(VL[[#This Row],[Column1]])</f>
        <v>2</v>
      </c>
      <c r="P1132" t="str">
        <f>IF(VL[[#This Row],[Account Name]]="Exchange Loss","Expense",VLOOKUP(VL[[#This Row],[Column3]],'Code'!B:D,2,FALSE))</f>
        <v>Expense</v>
      </c>
      <c r="Q1132" t="str">
        <f>IF(AND(VL[[#This Row],[Column3]]="60040-00", VL[[#This Row],[Amount]]&gt;0),"Exchange Loss",VLOOKUP(VL[[#This Row],[Column3]],'Code'!B:D,3,FALSE))</f>
        <v>Depreciation</v>
      </c>
      <c r="R1132" s="1">
        <f>VL[[#This Row],[Column6]]-VL[[#This Row],[Column7]]</f>
        <v>216.6</v>
      </c>
      <c r="S1132" s="1" t="str">
        <f>VLOOKUP(VL[[#This Row],[Column3]],'Code'!B:E,4,FALSE)</f>
        <v>Out</v>
      </c>
    </row>
    <row r="1133" spans="1:19" x14ac:dyDescent="0.25">
      <c r="A1133">
        <v>45382</v>
      </c>
      <c r="B1133" s="1" t="s">
        <v>1543</v>
      </c>
      <c r="C1133" s="1" t="s">
        <v>32</v>
      </c>
      <c r="D1133" s="1" t="s">
        <v>33</v>
      </c>
      <c r="E1133" s="1" t="s">
        <v>1544</v>
      </c>
      <c r="F1133">
        <v>216.6</v>
      </c>
      <c r="I1133" s="1" t="s">
        <v>0</v>
      </c>
      <c r="N1133">
        <v>2024</v>
      </c>
      <c r="O1133">
        <f>MONTH(VL[[#This Row],[Column1]])</f>
        <v>3</v>
      </c>
      <c r="P1133" t="str">
        <f>IF(VL[[#This Row],[Account Name]]="Exchange Loss","Expense",VLOOKUP(VL[[#This Row],[Column3]],'Code'!B:D,2,FALSE))</f>
        <v>Expense</v>
      </c>
      <c r="Q1133" t="str">
        <f>IF(AND(VL[[#This Row],[Column3]]="60040-00", VL[[#This Row],[Amount]]&gt;0),"Exchange Loss",VLOOKUP(VL[[#This Row],[Column3]],'Code'!B:D,3,FALSE))</f>
        <v>Depreciation</v>
      </c>
      <c r="R1133" s="1">
        <f>VL[[#This Row],[Column6]]-VL[[#This Row],[Column7]]</f>
        <v>216.6</v>
      </c>
      <c r="S1133" s="1" t="str">
        <f>VLOOKUP(VL[[#This Row],[Column3]],'Code'!B:E,4,FALSE)</f>
        <v>Out</v>
      </c>
    </row>
    <row r="1134" spans="1:19" x14ac:dyDescent="0.25">
      <c r="A1134">
        <v>45412</v>
      </c>
      <c r="B1134" s="1" t="s">
        <v>1543</v>
      </c>
      <c r="C1134" s="1" t="s">
        <v>32</v>
      </c>
      <c r="D1134" s="1" t="s">
        <v>33</v>
      </c>
      <c r="E1134" s="1" t="s">
        <v>1544</v>
      </c>
      <c r="F1134">
        <v>216.6</v>
      </c>
      <c r="I1134" s="1" t="s">
        <v>0</v>
      </c>
      <c r="N1134">
        <v>2024</v>
      </c>
      <c r="O1134">
        <f>MONTH(VL[[#This Row],[Column1]])</f>
        <v>4</v>
      </c>
      <c r="P1134" t="str">
        <f>IF(VL[[#This Row],[Account Name]]="Exchange Loss","Expense",VLOOKUP(VL[[#This Row],[Column3]],'Code'!B:D,2,FALSE))</f>
        <v>Expense</v>
      </c>
      <c r="Q1134" t="str">
        <f>IF(AND(VL[[#This Row],[Column3]]="60040-00", VL[[#This Row],[Amount]]&gt;0),"Exchange Loss",VLOOKUP(VL[[#This Row],[Column3]],'Code'!B:D,3,FALSE))</f>
        <v>Depreciation</v>
      </c>
      <c r="R1134" s="1">
        <f>VL[[#This Row],[Column6]]-VL[[#This Row],[Column7]]</f>
        <v>216.6</v>
      </c>
      <c r="S1134" s="1" t="str">
        <f>VLOOKUP(VL[[#This Row],[Column3]],'Code'!B:E,4,FALSE)</f>
        <v>Out</v>
      </c>
    </row>
    <row r="1135" spans="1:19" x14ac:dyDescent="0.25">
      <c r="A1135">
        <v>45443</v>
      </c>
      <c r="B1135" s="1" t="s">
        <v>1543</v>
      </c>
      <c r="C1135" s="1" t="s">
        <v>32</v>
      </c>
      <c r="D1135" s="1" t="s">
        <v>33</v>
      </c>
      <c r="E1135" s="1" t="s">
        <v>1544</v>
      </c>
      <c r="F1135">
        <v>216.6</v>
      </c>
      <c r="I1135" s="1" t="s">
        <v>0</v>
      </c>
      <c r="N1135">
        <v>2024</v>
      </c>
      <c r="O1135">
        <f>MONTH(VL[[#This Row],[Column1]])</f>
        <v>5</v>
      </c>
      <c r="P1135" t="str">
        <f>IF(VL[[#This Row],[Account Name]]="Exchange Loss","Expense",VLOOKUP(VL[[#This Row],[Column3]],'Code'!B:D,2,FALSE))</f>
        <v>Expense</v>
      </c>
      <c r="Q1135" t="str">
        <f>IF(AND(VL[[#This Row],[Column3]]="60040-00", VL[[#This Row],[Amount]]&gt;0),"Exchange Loss",VLOOKUP(VL[[#This Row],[Column3]],'Code'!B:D,3,FALSE))</f>
        <v>Depreciation</v>
      </c>
      <c r="R1135" s="1">
        <f>VL[[#This Row],[Column6]]-VL[[#This Row],[Column7]]</f>
        <v>216.6</v>
      </c>
      <c r="S1135" s="1" t="str">
        <f>VLOOKUP(VL[[#This Row],[Column3]],'Code'!B:E,4,FALSE)</f>
        <v>Out</v>
      </c>
    </row>
    <row r="1136" spans="1:19" x14ac:dyDescent="0.25">
      <c r="A1136">
        <v>45473</v>
      </c>
      <c r="B1136" s="1" t="s">
        <v>1543</v>
      </c>
      <c r="C1136" s="1" t="s">
        <v>32</v>
      </c>
      <c r="D1136" s="1" t="s">
        <v>33</v>
      </c>
      <c r="E1136" s="1" t="s">
        <v>1544</v>
      </c>
      <c r="F1136">
        <v>216.6</v>
      </c>
      <c r="I1136" s="1" t="s">
        <v>0</v>
      </c>
      <c r="N1136">
        <v>2024</v>
      </c>
      <c r="O1136">
        <f>MONTH(VL[[#This Row],[Column1]])</f>
        <v>6</v>
      </c>
      <c r="P1136" t="str">
        <f>IF(VL[[#This Row],[Account Name]]="Exchange Loss","Expense",VLOOKUP(VL[[#This Row],[Column3]],'Code'!B:D,2,FALSE))</f>
        <v>Expense</v>
      </c>
      <c r="Q1136" t="str">
        <f>IF(AND(VL[[#This Row],[Column3]]="60040-00", VL[[#This Row],[Amount]]&gt;0),"Exchange Loss",VLOOKUP(VL[[#This Row],[Column3]],'Code'!B:D,3,FALSE))</f>
        <v>Depreciation</v>
      </c>
      <c r="R1136" s="1">
        <f>VL[[#This Row],[Column6]]-VL[[#This Row],[Column7]]</f>
        <v>216.6</v>
      </c>
      <c r="S1136" s="1" t="str">
        <f>VLOOKUP(VL[[#This Row],[Column3]],'Code'!B:E,4,FALSE)</f>
        <v>Out</v>
      </c>
    </row>
    <row r="1137" spans="1:19" x14ac:dyDescent="0.25">
      <c r="A1137">
        <v>45504</v>
      </c>
      <c r="B1137" s="1" t="s">
        <v>1543</v>
      </c>
      <c r="C1137" s="1" t="s">
        <v>32</v>
      </c>
      <c r="D1137" s="1" t="s">
        <v>33</v>
      </c>
      <c r="E1137" s="1" t="s">
        <v>1544</v>
      </c>
      <c r="F1137">
        <v>216.6</v>
      </c>
      <c r="I1137" s="1" t="s">
        <v>0</v>
      </c>
      <c r="N1137">
        <v>2024</v>
      </c>
      <c r="O1137">
        <f>MONTH(VL[[#This Row],[Column1]])</f>
        <v>7</v>
      </c>
      <c r="P1137" t="str">
        <f>IF(VL[[#This Row],[Account Name]]="Exchange Loss","Expense",VLOOKUP(VL[[#This Row],[Column3]],'Code'!B:D,2,FALSE))</f>
        <v>Expense</v>
      </c>
      <c r="Q1137" t="str">
        <f>IF(AND(VL[[#This Row],[Column3]]="60040-00", VL[[#This Row],[Amount]]&gt;0),"Exchange Loss",VLOOKUP(VL[[#This Row],[Column3]],'Code'!B:D,3,FALSE))</f>
        <v>Depreciation</v>
      </c>
      <c r="R1137" s="1">
        <f>VL[[#This Row],[Column6]]-VL[[#This Row],[Column7]]</f>
        <v>216.6</v>
      </c>
      <c r="S1137" s="1" t="str">
        <f>VLOOKUP(VL[[#This Row],[Column3]],'Code'!B:E,4,FALSE)</f>
        <v>Out</v>
      </c>
    </row>
    <row r="1138" spans="1:19" x14ac:dyDescent="0.25">
      <c r="A1138">
        <v>45535</v>
      </c>
      <c r="B1138" s="1" t="s">
        <v>1543</v>
      </c>
      <c r="C1138" s="1" t="s">
        <v>32</v>
      </c>
      <c r="D1138" s="1" t="s">
        <v>33</v>
      </c>
      <c r="E1138" s="1" t="s">
        <v>1544</v>
      </c>
      <c r="F1138">
        <v>216.6</v>
      </c>
      <c r="I1138" s="1" t="s">
        <v>0</v>
      </c>
      <c r="N1138">
        <v>2024</v>
      </c>
      <c r="O1138">
        <f>MONTH(VL[[#This Row],[Column1]])</f>
        <v>8</v>
      </c>
      <c r="P1138" t="str">
        <f>IF(VL[[#This Row],[Account Name]]="Exchange Loss","Expense",VLOOKUP(VL[[#This Row],[Column3]],'Code'!B:D,2,FALSE))</f>
        <v>Expense</v>
      </c>
      <c r="Q1138" t="str">
        <f>IF(AND(VL[[#This Row],[Column3]]="60040-00", VL[[#This Row],[Amount]]&gt;0),"Exchange Loss",VLOOKUP(VL[[#This Row],[Column3]],'Code'!B:D,3,FALSE))</f>
        <v>Depreciation</v>
      </c>
      <c r="R1138" s="1">
        <f>VL[[#This Row],[Column6]]-VL[[#This Row],[Column7]]</f>
        <v>216.6</v>
      </c>
      <c r="S1138" s="1" t="str">
        <f>VLOOKUP(VL[[#This Row],[Column3]],'Code'!B:E,4,FALSE)</f>
        <v>Out</v>
      </c>
    </row>
    <row r="1139" spans="1:19" x14ac:dyDescent="0.25">
      <c r="A1139">
        <v>45565</v>
      </c>
      <c r="B1139" s="1" t="s">
        <v>1543</v>
      </c>
      <c r="C1139" s="1" t="s">
        <v>32</v>
      </c>
      <c r="D1139" s="1" t="s">
        <v>33</v>
      </c>
      <c r="E1139" s="1" t="s">
        <v>1544</v>
      </c>
      <c r="F1139">
        <v>216.6</v>
      </c>
      <c r="I1139" s="1" t="s">
        <v>0</v>
      </c>
      <c r="N1139">
        <v>2024</v>
      </c>
      <c r="O1139">
        <f>MONTH(VL[[#This Row],[Column1]])</f>
        <v>9</v>
      </c>
      <c r="P1139" t="str">
        <f>IF(VL[[#This Row],[Account Name]]="Exchange Loss","Expense",VLOOKUP(VL[[#This Row],[Column3]],'Code'!B:D,2,FALSE))</f>
        <v>Expense</v>
      </c>
      <c r="Q1139" t="str">
        <f>IF(AND(VL[[#This Row],[Column3]]="60040-00", VL[[#This Row],[Amount]]&gt;0),"Exchange Loss",VLOOKUP(VL[[#This Row],[Column3]],'Code'!B:D,3,FALSE))</f>
        <v>Depreciation</v>
      </c>
      <c r="R1139" s="1">
        <f>VL[[#This Row],[Column6]]-VL[[#This Row],[Column7]]</f>
        <v>216.6</v>
      </c>
      <c r="S1139" s="1" t="str">
        <f>VLOOKUP(VL[[#This Row],[Column3]],'Code'!B:E,4,FALSE)</f>
        <v>Out</v>
      </c>
    </row>
    <row r="1140" spans="1:19" x14ac:dyDescent="0.25">
      <c r="A1140">
        <v>45596</v>
      </c>
      <c r="B1140" s="1" t="s">
        <v>1543</v>
      </c>
      <c r="C1140" s="1" t="s">
        <v>32</v>
      </c>
      <c r="D1140" s="1" t="s">
        <v>33</v>
      </c>
      <c r="E1140" s="1" t="s">
        <v>1544</v>
      </c>
      <c r="F1140">
        <v>216.6</v>
      </c>
      <c r="I1140" s="1" t="s">
        <v>0</v>
      </c>
      <c r="N1140">
        <v>2024</v>
      </c>
      <c r="O1140">
        <f>MONTH(VL[[#This Row],[Column1]])</f>
        <v>10</v>
      </c>
      <c r="P1140" t="str">
        <f>IF(VL[[#This Row],[Account Name]]="Exchange Loss","Expense",VLOOKUP(VL[[#This Row],[Column3]],'Code'!B:D,2,FALSE))</f>
        <v>Expense</v>
      </c>
      <c r="Q1140" t="str">
        <f>IF(AND(VL[[#This Row],[Column3]]="60040-00", VL[[#This Row],[Amount]]&gt;0),"Exchange Loss",VLOOKUP(VL[[#This Row],[Column3]],'Code'!B:D,3,FALSE))</f>
        <v>Depreciation</v>
      </c>
      <c r="R1140" s="1">
        <f>VL[[#This Row],[Column6]]-VL[[#This Row],[Column7]]</f>
        <v>216.6</v>
      </c>
      <c r="S1140" s="1" t="str">
        <f>VLOOKUP(VL[[#This Row],[Column3]],'Code'!B:E,4,FALSE)</f>
        <v>Out</v>
      </c>
    </row>
    <row r="1141" spans="1:19" x14ac:dyDescent="0.25">
      <c r="A1141">
        <v>45626</v>
      </c>
      <c r="B1141" s="1" t="s">
        <v>1543</v>
      </c>
      <c r="C1141" s="1" t="s">
        <v>32</v>
      </c>
      <c r="D1141" s="1" t="s">
        <v>33</v>
      </c>
      <c r="E1141" s="1" t="s">
        <v>1544</v>
      </c>
      <c r="F1141">
        <v>216.6</v>
      </c>
      <c r="I1141" s="1" t="s">
        <v>0</v>
      </c>
      <c r="N1141">
        <v>2024</v>
      </c>
      <c r="O1141">
        <f>MONTH(VL[[#This Row],[Column1]])</f>
        <v>11</v>
      </c>
      <c r="P1141" t="str">
        <f>IF(VL[[#This Row],[Account Name]]="Exchange Loss","Expense",VLOOKUP(VL[[#This Row],[Column3]],'Code'!B:D,2,FALSE))</f>
        <v>Expense</v>
      </c>
      <c r="Q1141" t="str">
        <f>IF(AND(VL[[#This Row],[Column3]]="60040-00", VL[[#This Row],[Amount]]&gt;0),"Exchange Loss",VLOOKUP(VL[[#This Row],[Column3]],'Code'!B:D,3,FALSE))</f>
        <v>Depreciation</v>
      </c>
      <c r="R1141" s="1">
        <f>VL[[#This Row],[Column6]]-VL[[#This Row],[Column7]]</f>
        <v>216.6</v>
      </c>
      <c r="S1141" s="1" t="str">
        <f>VLOOKUP(VL[[#This Row],[Column3]],'Code'!B:E,4,FALSE)</f>
        <v>Out</v>
      </c>
    </row>
    <row r="1142" spans="1:19" x14ac:dyDescent="0.25">
      <c r="A1142">
        <v>45657</v>
      </c>
      <c r="B1142" s="1" t="s">
        <v>1543</v>
      </c>
      <c r="C1142" s="1" t="s">
        <v>32</v>
      </c>
      <c r="D1142" s="1" t="s">
        <v>33</v>
      </c>
      <c r="E1142" s="1" t="s">
        <v>1544</v>
      </c>
      <c r="F1142">
        <v>216.6</v>
      </c>
      <c r="I1142" s="1" t="s">
        <v>0</v>
      </c>
      <c r="N1142">
        <v>2024</v>
      </c>
      <c r="O1142">
        <f>MONTH(VL[[#This Row],[Column1]])</f>
        <v>12</v>
      </c>
      <c r="P1142" t="str">
        <f>IF(VL[[#This Row],[Account Name]]="Exchange Loss","Expense",VLOOKUP(VL[[#This Row],[Column3]],'Code'!B:D,2,FALSE))</f>
        <v>Expense</v>
      </c>
      <c r="Q1142" t="str">
        <f>IF(AND(VL[[#This Row],[Column3]]="60040-00", VL[[#This Row],[Amount]]&gt;0),"Exchange Loss",VLOOKUP(VL[[#This Row],[Column3]],'Code'!B:D,3,FALSE))</f>
        <v>Depreciation</v>
      </c>
      <c r="R1142" s="1">
        <f>VL[[#This Row],[Column6]]-VL[[#This Row],[Column7]]</f>
        <v>216.6</v>
      </c>
      <c r="S1142" s="1" t="str">
        <f>VLOOKUP(VL[[#This Row],[Column3]],'Code'!B:E,4,FALSE)</f>
        <v>Out</v>
      </c>
    </row>
    <row r="1143" spans="1:19" x14ac:dyDescent="0.25">
      <c r="A1143">
        <v>45351</v>
      </c>
      <c r="B1143" s="1" t="s">
        <v>1545</v>
      </c>
      <c r="C1143" s="1" t="s">
        <v>13</v>
      </c>
      <c r="D1143" s="1" t="s">
        <v>14</v>
      </c>
      <c r="E1143" s="1" t="s">
        <v>1546</v>
      </c>
      <c r="F1143">
        <v>2372</v>
      </c>
      <c r="I1143" s="1" t="s">
        <v>0</v>
      </c>
      <c r="N1143">
        <v>2024</v>
      </c>
      <c r="O1143">
        <f>MONTH(VL[[#This Row],[Column1]])</f>
        <v>2</v>
      </c>
      <c r="P1143" t="str">
        <f>IF(VL[[#This Row],[Account Name]]="Exchange Loss","Expense",VLOOKUP(VL[[#This Row],[Column3]],'Code'!B:D,2,FALSE))</f>
        <v>Expense</v>
      </c>
      <c r="Q1143" t="str">
        <f>IF(AND(VL[[#This Row],[Column3]]="60040-00", VL[[#This Row],[Amount]]&gt;0),"Exchange Loss",VLOOKUP(VL[[#This Row],[Column3]],'Code'!B:D,3,FALSE))</f>
        <v>Sundry Expense</v>
      </c>
      <c r="R1143" s="1">
        <f>VL[[#This Row],[Column6]]-VL[[#This Row],[Column7]]</f>
        <v>2372</v>
      </c>
      <c r="S1143" s="1">
        <f>VLOOKUP(VL[[#This Row],[Column3]],'Code'!B:E,4,FALSE)</f>
        <v>0</v>
      </c>
    </row>
    <row r="1144" spans="1:19" x14ac:dyDescent="0.25">
      <c r="A1144">
        <v>45299</v>
      </c>
      <c r="B1144" s="1" t="s">
        <v>1547</v>
      </c>
      <c r="C1144" s="1" t="s">
        <v>30</v>
      </c>
      <c r="D1144" s="1" t="s">
        <v>3391</v>
      </c>
      <c r="E1144" s="1" t="s">
        <v>1548</v>
      </c>
      <c r="F1144">
        <v>778.23</v>
      </c>
      <c r="I1144" s="1" t="s">
        <v>0</v>
      </c>
      <c r="N1144">
        <v>2024</v>
      </c>
      <c r="O1144">
        <f>MONTH(VL[[#This Row],[Column1]])</f>
        <v>1</v>
      </c>
      <c r="P1144" t="str">
        <f>IF(VL[[#This Row],[Account Name]]="Exchange Loss","Expense",VLOOKUP(VL[[#This Row],[Column3]],'Code'!B:D,2,FALSE))</f>
        <v>Expense</v>
      </c>
      <c r="Q1144" t="str">
        <f>IF(AND(VL[[#This Row],[Column3]]="60040-00", VL[[#This Row],[Amount]]&gt;0),"Exchange Loss",VLOOKUP(VL[[#This Row],[Column3]],'Code'!B:D,3,FALSE))</f>
        <v>Sundry Expense</v>
      </c>
      <c r="R1144" s="1">
        <f>VL[[#This Row],[Column6]]-VL[[#This Row],[Column7]]</f>
        <v>778.23</v>
      </c>
      <c r="S1144" s="1">
        <f>VLOOKUP(VL[[#This Row],[Column3]],'Code'!B:E,4,FALSE)</f>
        <v>0</v>
      </c>
    </row>
    <row r="1145" spans="1:19" x14ac:dyDescent="0.25">
      <c r="A1145">
        <v>45299</v>
      </c>
      <c r="B1145" s="1" t="s">
        <v>1549</v>
      </c>
      <c r="C1145" s="1" t="s">
        <v>30</v>
      </c>
      <c r="D1145" s="1" t="s">
        <v>3391</v>
      </c>
      <c r="E1145" s="1" t="s">
        <v>1550</v>
      </c>
      <c r="F1145">
        <v>168</v>
      </c>
      <c r="I1145" s="1" t="s">
        <v>0</v>
      </c>
      <c r="N1145">
        <v>2024</v>
      </c>
      <c r="O1145">
        <f>MONTH(VL[[#This Row],[Column1]])</f>
        <v>1</v>
      </c>
      <c r="P1145" t="str">
        <f>IF(VL[[#This Row],[Account Name]]="Exchange Loss","Expense",VLOOKUP(VL[[#This Row],[Column3]],'Code'!B:D,2,FALSE))</f>
        <v>Expense</v>
      </c>
      <c r="Q1145" t="str">
        <f>IF(AND(VL[[#This Row],[Column3]]="60040-00", VL[[#This Row],[Amount]]&gt;0),"Exchange Loss",VLOOKUP(VL[[#This Row],[Column3]],'Code'!B:D,3,FALSE))</f>
        <v>Sundry Expense</v>
      </c>
      <c r="R1145" s="1">
        <f>VL[[#This Row],[Column6]]-VL[[#This Row],[Column7]]</f>
        <v>168</v>
      </c>
      <c r="S1145" s="1">
        <f>VLOOKUP(VL[[#This Row],[Column3]],'Code'!B:E,4,FALSE)</f>
        <v>0</v>
      </c>
    </row>
    <row r="1146" spans="1:19" x14ac:dyDescent="0.25">
      <c r="A1146">
        <v>45288</v>
      </c>
      <c r="B1146" s="1" t="s">
        <v>1551</v>
      </c>
      <c r="C1146" s="1" t="s">
        <v>20</v>
      </c>
      <c r="D1146" s="1" t="s">
        <v>21</v>
      </c>
      <c r="E1146" s="1" t="s">
        <v>3679</v>
      </c>
      <c r="G1146">
        <v>48848.82</v>
      </c>
      <c r="I1146" s="1" t="s">
        <v>0</v>
      </c>
      <c r="N1146">
        <v>2023</v>
      </c>
      <c r="O1146">
        <f>MONTH(VL[[#This Row],[Column1]])</f>
        <v>12</v>
      </c>
      <c r="P1146" t="str">
        <f>IF(VL[[#This Row],[Account Name]]="Exchange Loss","Expense",VLOOKUP(VL[[#This Row],[Column3]],'Code'!B:D,2,FALSE))</f>
        <v>Income</v>
      </c>
      <c r="Q1146" t="str">
        <f>IF(AND(VL[[#This Row],[Column3]]="60040-00", VL[[#This Row],[Amount]]&gt;0),"Exchange Loss",VLOOKUP(VL[[#This Row],[Column3]],'Code'!B:D,3,FALSE))</f>
        <v>Interest Income</v>
      </c>
      <c r="R1146" s="1">
        <f>VL[[#This Row],[Column6]]-VL[[#This Row],[Column7]]</f>
        <v>-48848.82</v>
      </c>
      <c r="S1146" s="1" t="str">
        <f>VLOOKUP(VL[[#This Row],[Column3]],'Code'!B:E,4,FALSE)</f>
        <v>Out</v>
      </c>
    </row>
    <row r="1147" spans="1:19" x14ac:dyDescent="0.25">
      <c r="A1147">
        <v>45299</v>
      </c>
      <c r="B1147" s="1" t="s">
        <v>1552</v>
      </c>
      <c r="C1147" s="1" t="s">
        <v>13</v>
      </c>
      <c r="D1147" s="1" t="s">
        <v>14</v>
      </c>
      <c r="E1147" s="1" t="s">
        <v>1553</v>
      </c>
      <c r="F1147">
        <v>3207.15</v>
      </c>
      <c r="I1147" s="1" t="s">
        <v>0</v>
      </c>
      <c r="N1147">
        <v>2024</v>
      </c>
      <c r="O1147">
        <f>MONTH(VL[[#This Row],[Column1]])</f>
        <v>1</v>
      </c>
      <c r="P1147" t="str">
        <f>IF(VL[[#This Row],[Account Name]]="Exchange Loss","Expense",VLOOKUP(VL[[#This Row],[Column3]],'Code'!B:D,2,FALSE))</f>
        <v>Expense</v>
      </c>
      <c r="Q1147" t="str">
        <f>IF(AND(VL[[#This Row],[Column3]]="60040-00", VL[[#This Row],[Amount]]&gt;0),"Exchange Loss",VLOOKUP(VL[[#This Row],[Column3]],'Code'!B:D,3,FALSE))</f>
        <v>Sundry Expense</v>
      </c>
      <c r="R1147" s="1">
        <f>VL[[#This Row],[Column6]]-VL[[#This Row],[Column7]]</f>
        <v>3207.15</v>
      </c>
      <c r="S1147" s="1">
        <f>VLOOKUP(VL[[#This Row],[Column3]],'Code'!B:E,4,FALSE)</f>
        <v>0</v>
      </c>
    </row>
    <row r="1148" spans="1:19" x14ac:dyDescent="0.25">
      <c r="A1148">
        <v>45291</v>
      </c>
      <c r="B1148" s="1" t="s">
        <v>1554</v>
      </c>
      <c r="C1148" s="1" t="s">
        <v>20</v>
      </c>
      <c r="D1148" s="1" t="s">
        <v>21</v>
      </c>
      <c r="E1148" s="1" t="s">
        <v>202</v>
      </c>
      <c r="G1148">
        <v>14.95</v>
      </c>
      <c r="I1148" s="1" t="s">
        <v>0</v>
      </c>
      <c r="N1148">
        <v>2023</v>
      </c>
      <c r="O1148">
        <f>MONTH(VL[[#This Row],[Column1]])</f>
        <v>12</v>
      </c>
      <c r="P1148" t="str">
        <f>IF(VL[[#This Row],[Account Name]]="Exchange Loss","Expense",VLOOKUP(VL[[#This Row],[Column3]],'Code'!B:D,2,FALSE))</f>
        <v>Income</v>
      </c>
      <c r="Q1148" t="str">
        <f>IF(AND(VL[[#This Row],[Column3]]="60040-00", VL[[#This Row],[Amount]]&gt;0),"Exchange Loss",VLOOKUP(VL[[#This Row],[Column3]],'Code'!B:D,3,FALSE))</f>
        <v>Interest Income</v>
      </c>
      <c r="R1148" s="1">
        <f>VL[[#This Row],[Column6]]-VL[[#This Row],[Column7]]</f>
        <v>-14.95</v>
      </c>
      <c r="S1148" s="1" t="str">
        <f>VLOOKUP(VL[[#This Row],[Column3]],'Code'!B:E,4,FALSE)</f>
        <v>Out</v>
      </c>
    </row>
    <row r="1149" spans="1:19" x14ac:dyDescent="0.25">
      <c r="A1149">
        <v>45291</v>
      </c>
      <c r="B1149" s="1" t="s">
        <v>1554</v>
      </c>
      <c r="C1149" s="1" t="s">
        <v>20</v>
      </c>
      <c r="D1149" s="1" t="s">
        <v>21</v>
      </c>
      <c r="E1149" s="1" t="s">
        <v>202</v>
      </c>
      <c r="G1149">
        <v>18.8</v>
      </c>
      <c r="I1149" s="1" t="s">
        <v>0</v>
      </c>
      <c r="N1149">
        <v>2023</v>
      </c>
      <c r="O1149">
        <f>MONTH(VL[[#This Row],[Column1]])</f>
        <v>12</v>
      </c>
      <c r="P1149" t="str">
        <f>IF(VL[[#This Row],[Account Name]]="Exchange Loss","Expense",VLOOKUP(VL[[#This Row],[Column3]],'Code'!B:D,2,FALSE))</f>
        <v>Income</v>
      </c>
      <c r="Q1149" t="str">
        <f>IF(AND(VL[[#This Row],[Column3]]="60040-00", VL[[#This Row],[Amount]]&gt;0),"Exchange Loss",VLOOKUP(VL[[#This Row],[Column3]],'Code'!B:D,3,FALSE))</f>
        <v>Interest Income</v>
      </c>
      <c r="R1149" s="1">
        <f>VL[[#This Row],[Column6]]-VL[[#This Row],[Column7]]</f>
        <v>-18.8</v>
      </c>
      <c r="S1149" s="1" t="str">
        <f>VLOOKUP(VL[[#This Row],[Column3]],'Code'!B:E,4,FALSE)</f>
        <v>Out</v>
      </c>
    </row>
    <row r="1150" spans="1:19" x14ac:dyDescent="0.25">
      <c r="A1150">
        <v>45291</v>
      </c>
      <c r="B1150" s="1" t="s">
        <v>1554</v>
      </c>
      <c r="C1150" s="1" t="s">
        <v>20</v>
      </c>
      <c r="D1150" s="1" t="s">
        <v>21</v>
      </c>
      <c r="E1150" s="1" t="s">
        <v>1555</v>
      </c>
      <c r="G1150">
        <v>4931.9399999999996</v>
      </c>
      <c r="I1150" s="1" t="s">
        <v>0</v>
      </c>
      <c r="N1150">
        <v>2023</v>
      </c>
      <c r="O1150">
        <f>MONTH(VL[[#This Row],[Column1]])</f>
        <v>12</v>
      </c>
      <c r="P1150" t="str">
        <f>IF(VL[[#This Row],[Account Name]]="Exchange Loss","Expense",VLOOKUP(VL[[#This Row],[Column3]],'Code'!B:D,2,FALSE))</f>
        <v>Income</v>
      </c>
      <c r="Q1150" t="str">
        <f>IF(AND(VL[[#This Row],[Column3]]="60040-00", VL[[#This Row],[Amount]]&gt;0),"Exchange Loss",VLOOKUP(VL[[#This Row],[Column3]],'Code'!B:D,3,FALSE))</f>
        <v>Interest Income</v>
      </c>
      <c r="R1150" s="1">
        <f>VL[[#This Row],[Column6]]-VL[[#This Row],[Column7]]</f>
        <v>-4931.9399999999996</v>
      </c>
      <c r="S1150" s="1" t="str">
        <f>VLOOKUP(VL[[#This Row],[Column3]],'Code'!B:E,4,FALSE)</f>
        <v>Out</v>
      </c>
    </row>
    <row r="1151" spans="1:19" x14ac:dyDescent="0.25">
      <c r="A1151">
        <v>45291</v>
      </c>
      <c r="B1151" s="1" t="s">
        <v>1554</v>
      </c>
      <c r="C1151" s="1" t="s">
        <v>20</v>
      </c>
      <c r="D1151" s="1" t="s">
        <v>21</v>
      </c>
      <c r="E1151" s="1" t="s">
        <v>1556</v>
      </c>
      <c r="G1151">
        <v>407.6</v>
      </c>
      <c r="I1151" s="1" t="s">
        <v>0</v>
      </c>
      <c r="N1151">
        <v>2023</v>
      </c>
      <c r="O1151">
        <f>MONTH(VL[[#This Row],[Column1]])</f>
        <v>12</v>
      </c>
      <c r="P1151" t="str">
        <f>IF(VL[[#This Row],[Account Name]]="Exchange Loss","Expense",VLOOKUP(VL[[#This Row],[Column3]],'Code'!B:D,2,FALSE))</f>
        <v>Income</v>
      </c>
      <c r="Q1151" t="str">
        <f>IF(AND(VL[[#This Row],[Column3]]="60040-00", VL[[#This Row],[Amount]]&gt;0),"Exchange Loss",VLOOKUP(VL[[#This Row],[Column3]],'Code'!B:D,3,FALSE))</f>
        <v>Interest Income</v>
      </c>
      <c r="R1151" s="1">
        <f>VL[[#This Row],[Column6]]-VL[[#This Row],[Column7]]</f>
        <v>-407.6</v>
      </c>
      <c r="S1151" s="1" t="str">
        <f>VLOOKUP(VL[[#This Row],[Column3]],'Code'!B:E,4,FALSE)</f>
        <v>Out</v>
      </c>
    </row>
    <row r="1152" spans="1:19" x14ac:dyDescent="0.25">
      <c r="A1152">
        <v>45301</v>
      </c>
      <c r="B1152" s="1" t="s">
        <v>1557</v>
      </c>
      <c r="C1152" s="1" t="s">
        <v>28</v>
      </c>
      <c r="D1152" s="1" t="s">
        <v>3390</v>
      </c>
      <c r="E1152" s="1" t="s">
        <v>1558</v>
      </c>
      <c r="F1152">
        <v>2130</v>
      </c>
      <c r="I1152" s="1" t="s">
        <v>0</v>
      </c>
      <c r="N1152">
        <v>2024</v>
      </c>
      <c r="O1152">
        <f>MONTH(VL[[#This Row],[Column1]])</f>
        <v>1</v>
      </c>
      <c r="P1152" t="str">
        <f>IF(VL[[#This Row],[Account Name]]="Exchange Loss","Expense",VLOOKUP(VL[[#This Row],[Column3]],'Code'!B:D,2,FALSE))</f>
        <v>Expense</v>
      </c>
      <c r="Q1152" t="str">
        <f>IF(AND(VL[[#This Row],[Column3]]="60040-00", VL[[#This Row],[Amount]]&gt;0),"Exchange Loss",VLOOKUP(VL[[#This Row],[Column3]],'Code'!B:D,3,FALSE))</f>
        <v>Sundry Expense</v>
      </c>
      <c r="R1152" s="1">
        <f>VL[[#This Row],[Column6]]-VL[[#This Row],[Column7]]</f>
        <v>2130</v>
      </c>
      <c r="S1152" s="1">
        <f>VLOOKUP(VL[[#This Row],[Column3]],'Code'!B:E,4,FALSE)</f>
        <v>0</v>
      </c>
    </row>
    <row r="1153" spans="1:19" x14ac:dyDescent="0.25">
      <c r="A1153">
        <v>45299</v>
      </c>
      <c r="B1153" s="1" t="s">
        <v>1559</v>
      </c>
      <c r="C1153" s="1" t="s">
        <v>5</v>
      </c>
      <c r="D1153" s="1" t="s">
        <v>3385</v>
      </c>
      <c r="E1153" s="1" t="s">
        <v>197</v>
      </c>
      <c r="F1153">
        <v>750</v>
      </c>
      <c r="I1153" s="1" t="s">
        <v>0</v>
      </c>
      <c r="N1153">
        <v>2024</v>
      </c>
      <c r="O1153">
        <f>MONTH(VL[[#This Row],[Column1]])</f>
        <v>1</v>
      </c>
      <c r="P1153" t="str">
        <f>IF(VL[[#This Row],[Account Name]]="Exchange Loss","Expense",VLOOKUP(VL[[#This Row],[Column3]],'Code'!B:D,2,FALSE))</f>
        <v>Expense</v>
      </c>
      <c r="Q1153" t="str">
        <f>IF(AND(VL[[#This Row],[Column3]]="60040-00", VL[[#This Row],[Amount]]&gt;0),"Exchange Loss",VLOOKUP(VL[[#This Row],[Column3]],'Code'!B:D,3,FALSE))</f>
        <v>Bank Charge</v>
      </c>
      <c r="R1153" s="1">
        <f>VL[[#This Row],[Column6]]-VL[[#This Row],[Column7]]</f>
        <v>750</v>
      </c>
      <c r="S1153" s="1">
        <f>VLOOKUP(VL[[#This Row],[Column3]],'Code'!B:E,4,FALSE)</f>
        <v>0</v>
      </c>
    </row>
    <row r="1154" spans="1:19" x14ac:dyDescent="0.25">
      <c r="A1154">
        <v>45299</v>
      </c>
      <c r="B1154" s="1" t="s">
        <v>1560</v>
      </c>
      <c r="C1154" s="1" t="s">
        <v>5</v>
      </c>
      <c r="D1154" s="1" t="s">
        <v>3385</v>
      </c>
      <c r="E1154" s="1" t="s">
        <v>1561</v>
      </c>
      <c r="F1154">
        <v>600</v>
      </c>
      <c r="I1154" s="1" t="s">
        <v>0</v>
      </c>
      <c r="N1154">
        <v>2024</v>
      </c>
      <c r="O1154">
        <f>MONTH(VL[[#This Row],[Column1]])</f>
        <v>1</v>
      </c>
      <c r="P1154" t="str">
        <f>IF(VL[[#This Row],[Account Name]]="Exchange Loss","Expense",VLOOKUP(VL[[#This Row],[Column3]],'Code'!B:D,2,FALSE))</f>
        <v>Expense</v>
      </c>
      <c r="Q1154" t="str">
        <f>IF(AND(VL[[#This Row],[Column3]]="60040-00", VL[[#This Row],[Amount]]&gt;0),"Exchange Loss",VLOOKUP(VL[[#This Row],[Column3]],'Code'!B:D,3,FALSE))</f>
        <v>Bank Charge</v>
      </c>
      <c r="R1154" s="1">
        <f>VL[[#This Row],[Column6]]-VL[[#This Row],[Column7]]</f>
        <v>600</v>
      </c>
      <c r="S1154" s="1">
        <f>VLOOKUP(VL[[#This Row],[Column3]],'Code'!B:E,4,FALSE)</f>
        <v>0</v>
      </c>
    </row>
    <row r="1155" spans="1:19" x14ac:dyDescent="0.25">
      <c r="A1155">
        <v>45296</v>
      </c>
      <c r="B1155" s="1" t="s">
        <v>1562</v>
      </c>
      <c r="C1155" s="1" t="s">
        <v>20</v>
      </c>
      <c r="D1155" s="1" t="s">
        <v>21</v>
      </c>
      <c r="E1155" s="1" t="s">
        <v>3680</v>
      </c>
      <c r="G1155">
        <v>45795.74</v>
      </c>
      <c r="I1155" s="1" t="s">
        <v>0</v>
      </c>
      <c r="N1155">
        <v>2024</v>
      </c>
      <c r="O1155">
        <f>MONTH(VL[[#This Row],[Column1]])</f>
        <v>1</v>
      </c>
      <c r="P1155" t="str">
        <f>IF(VL[[#This Row],[Account Name]]="Exchange Loss","Expense",VLOOKUP(VL[[#This Row],[Column3]],'Code'!B:D,2,FALSE))</f>
        <v>Income</v>
      </c>
      <c r="Q1155" t="str">
        <f>IF(AND(VL[[#This Row],[Column3]]="60040-00", VL[[#This Row],[Amount]]&gt;0),"Exchange Loss",VLOOKUP(VL[[#This Row],[Column3]],'Code'!B:D,3,FALSE))</f>
        <v>Interest Income</v>
      </c>
      <c r="R1155" s="1">
        <f>VL[[#This Row],[Column6]]-VL[[#This Row],[Column7]]</f>
        <v>-45795.74</v>
      </c>
      <c r="S1155" s="1" t="str">
        <f>VLOOKUP(VL[[#This Row],[Column3]],'Code'!B:E,4,FALSE)</f>
        <v>Out</v>
      </c>
    </row>
    <row r="1156" spans="1:19" x14ac:dyDescent="0.25">
      <c r="A1156">
        <v>45322</v>
      </c>
      <c r="B1156" s="1" t="s">
        <v>1448</v>
      </c>
      <c r="C1156" s="1" t="s">
        <v>38</v>
      </c>
      <c r="D1156" s="1" t="s">
        <v>39</v>
      </c>
      <c r="E1156" s="1" t="s">
        <v>1563</v>
      </c>
      <c r="F1156">
        <v>7600</v>
      </c>
      <c r="I1156" s="1" t="s">
        <v>0</v>
      </c>
      <c r="N1156">
        <v>2024</v>
      </c>
      <c r="O1156">
        <f>MONTH(VL[[#This Row],[Column1]])</f>
        <v>1</v>
      </c>
      <c r="P1156" t="str">
        <f>IF(VL[[#This Row],[Account Name]]="Exchange Loss","Expense",VLOOKUP(VL[[#This Row],[Column3]],'Code'!B:D,2,FALSE))</f>
        <v>Expense</v>
      </c>
      <c r="Q1156" t="str">
        <f>IF(AND(VL[[#This Row],[Column3]]="60040-00", VL[[#This Row],[Amount]]&gt;0),"Exchange Loss",VLOOKUP(VL[[#This Row],[Column3]],'Code'!B:D,3,FALSE))</f>
        <v>Audit Fee</v>
      </c>
      <c r="R1156" s="1">
        <f>VL[[#This Row],[Column6]]-VL[[#This Row],[Column7]]</f>
        <v>7600</v>
      </c>
      <c r="S1156" s="1">
        <f>VLOOKUP(VL[[#This Row],[Column3]],'Code'!B:E,4,FALSE)</f>
        <v>0</v>
      </c>
    </row>
    <row r="1157" spans="1:19" x14ac:dyDescent="0.25">
      <c r="A1157">
        <v>45351</v>
      </c>
      <c r="B1157" s="1" t="s">
        <v>1564</v>
      </c>
      <c r="C1157" s="1" t="s">
        <v>38</v>
      </c>
      <c r="D1157" s="1" t="s">
        <v>39</v>
      </c>
      <c r="E1157" s="1" t="s">
        <v>1563</v>
      </c>
      <c r="F1157">
        <v>7600</v>
      </c>
      <c r="I1157" s="1" t="s">
        <v>0</v>
      </c>
      <c r="N1157">
        <v>2024</v>
      </c>
      <c r="O1157">
        <f>MONTH(VL[[#This Row],[Column1]])</f>
        <v>2</v>
      </c>
      <c r="P1157" t="str">
        <f>IF(VL[[#This Row],[Account Name]]="Exchange Loss","Expense",VLOOKUP(VL[[#This Row],[Column3]],'Code'!B:D,2,FALSE))</f>
        <v>Expense</v>
      </c>
      <c r="Q1157" t="str">
        <f>IF(AND(VL[[#This Row],[Column3]]="60040-00", VL[[#This Row],[Amount]]&gt;0),"Exchange Loss",VLOOKUP(VL[[#This Row],[Column3]],'Code'!B:D,3,FALSE))</f>
        <v>Audit Fee</v>
      </c>
      <c r="R1157" s="1">
        <f>VL[[#This Row],[Column6]]-VL[[#This Row],[Column7]]</f>
        <v>7600</v>
      </c>
      <c r="S1157" s="1">
        <f>VLOOKUP(VL[[#This Row],[Column3]],'Code'!B:E,4,FALSE)</f>
        <v>0</v>
      </c>
    </row>
    <row r="1158" spans="1:19" x14ac:dyDescent="0.25">
      <c r="A1158">
        <v>45382</v>
      </c>
      <c r="B1158" s="1" t="s">
        <v>1565</v>
      </c>
      <c r="C1158" s="1" t="s">
        <v>38</v>
      </c>
      <c r="D1158" s="1" t="s">
        <v>39</v>
      </c>
      <c r="E1158" s="1" t="s">
        <v>1563</v>
      </c>
      <c r="F1158">
        <v>7600</v>
      </c>
      <c r="I1158" s="1" t="s">
        <v>0</v>
      </c>
      <c r="N1158">
        <v>2024</v>
      </c>
      <c r="O1158">
        <f>MONTH(VL[[#This Row],[Column1]])</f>
        <v>3</v>
      </c>
      <c r="P1158" t="str">
        <f>IF(VL[[#This Row],[Account Name]]="Exchange Loss","Expense",VLOOKUP(VL[[#This Row],[Column3]],'Code'!B:D,2,FALSE))</f>
        <v>Expense</v>
      </c>
      <c r="Q1158" t="str">
        <f>IF(AND(VL[[#This Row],[Column3]]="60040-00", VL[[#This Row],[Amount]]&gt;0),"Exchange Loss",VLOOKUP(VL[[#This Row],[Column3]],'Code'!B:D,3,FALSE))</f>
        <v>Audit Fee</v>
      </c>
      <c r="R1158" s="1">
        <f>VL[[#This Row],[Column6]]-VL[[#This Row],[Column7]]</f>
        <v>7600</v>
      </c>
      <c r="S1158" s="1">
        <f>VLOOKUP(VL[[#This Row],[Column3]],'Code'!B:E,4,FALSE)</f>
        <v>0</v>
      </c>
    </row>
    <row r="1159" spans="1:19" x14ac:dyDescent="0.25">
      <c r="A1159">
        <v>45412</v>
      </c>
      <c r="B1159" s="1" t="s">
        <v>1566</v>
      </c>
      <c r="C1159" s="1" t="s">
        <v>38</v>
      </c>
      <c r="D1159" s="1" t="s">
        <v>39</v>
      </c>
      <c r="E1159" s="1" t="s">
        <v>1563</v>
      </c>
      <c r="F1159">
        <v>7600</v>
      </c>
      <c r="I1159" s="1" t="s">
        <v>0</v>
      </c>
      <c r="N1159">
        <v>2024</v>
      </c>
      <c r="O1159">
        <f>MONTH(VL[[#This Row],[Column1]])</f>
        <v>4</v>
      </c>
      <c r="P1159" t="str">
        <f>IF(VL[[#This Row],[Account Name]]="Exchange Loss","Expense",VLOOKUP(VL[[#This Row],[Column3]],'Code'!B:D,2,FALSE))</f>
        <v>Expense</v>
      </c>
      <c r="Q1159" t="str">
        <f>IF(AND(VL[[#This Row],[Column3]]="60040-00", VL[[#This Row],[Amount]]&gt;0),"Exchange Loss",VLOOKUP(VL[[#This Row],[Column3]],'Code'!B:D,3,FALSE))</f>
        <v>Audit Fee</v>
      </c>
      <c r="R1159" s="1">
        <f>VL[[#This Row],[Column6]]-VL[[#This Row],[Column7]]</f>
        <v>7600</v>
      </c>
      <c r="S1159" s="1">
        <f>VLOOKUP(VL[[#This Row],[Column3]],'Code'!B:E,4,FALSE)</f>
        <v>0</v>
      </c>
    </row>
    <row r="1160" spans="1:19" x14ac:dyDescent="0.25">
      <c r="A1160">
        <v>45443</v>
      </c>
      <c r="B1160" s="1" t="s">
        <v>1567</v>
      </c>
      <c r="C1160" s="1" t="s">
        <v>38</v>
      </c>
      <c r="D1160" s="1" t="s">
        <v>39</v>
      </c>
      <c r="E1160" s="1" t="s">
        <v>1563</v>
      </c>
      <c r="F1160">
        <v>7600</v>
      </c>
      <c r="I1160" s="1" t="s">
        <v>0</v>
      </c>
      <c r="N1160">
        <v>2024</v>
      </c>
      <c r="O1160">
        <f>MONTH(VL[[#This Row],[Column1]])</f>
        <v>5</v>
      </c>
      <c r="P1160" t="str">
        <f>IF(VL[[#This Row],[Account Name]]="Exchange Loss","Expense",VLOOKUP(VL[[#This Row],[Column3]],'Code'!B:D,2,FALSE))</f>
        <v>Expense</v>
      </c>
      <c r="Q1160" t="str">
        <f>IF(AND(VL[[#This Row],[Column3]]="60040-00", VL[[#This Row],[Amount]]&gt;0),"Exchange Loss",VLOOKUP(VL[[#This Row],[Column3]],'Code'!B:D,3,FALSE))</f>
        <v>Audit Fee</v>
      </c>
      <c r="R1160" s="1">
        <f>VL[[#This Row],[Column6]]-VL[[#This Row],[Column7]]</f>
        <v>7600</v>
      </c>
      <c r="S1160" s="1">
        <f>VLOOKUP(VL[[#This Row],[Column3]],'Code'!B:E,4,FALSE)</f>
        <v>0</v>
      </c>
    </row>
    <row r="1161" spans="1:19" x14ac:dyDescent="0.25">
      <c r="A1161">
        <v>45473</v>
      </c>
      <c r="B1161" s="1" t="s">
        <v>1568</v>
      </c>
      <c r="C1161" s="1" t="s">
        <v>38</v>
      </c>
      <c r="D1161" s="1" t="s">
        <v>39</v>
      </c>
      <c r="E1161" s="1" t="s">
        <v>1563</v>
      </c>
      <c r="F1161">
        <v>7600</v>
      </c>
      <c r="I1161" s="1" t="s">
        <v>0</v>
      </c>
      <c r="N1161">
        <v>2024</v>
      </c>
      <c r="O1161">
        <f>MONTH(VL[[#This Row],[Column1]])</f>
        <v>6</v>
      </c>
      <c r="P1161" t="str">
        <f>IF(VL[[#This Row],[Account Name]]="Exchange Loss","Expense",VLOOKUP(VL[[#This Row],[Column3]],'Code'!B:D,2,FALSE))</f>
        <v>Expense</v>
      </c>
      <c r="Q1161" t="str">
        <f>IF(AND(VL[[#This Row],[Column3]]="60040-00", VL[[#This Row],[Amount]]&gt;0),"Exchange Loss",VLOOKUP(VL[[#This Row],[Column3]],'Code'!B:D,3,FALSE))</f>
        <v>Audit Fee</v>
      </c>
      <c r="R1161" s="1">
        <f>VL[[#This Row],[Column6]]-VL[[#This Row],[Column7]]</f>
        <v>7600</v>
      </c>
      <c r="S1161" s="1">
        <f>VLOOKUP(VL[[#This Row],[Column3]],'Code'!B:E,4,FALSE)</f>
        <v>0</v>
      </c>
    </row>
    <row r="1162" spans="1:19" x14ac:dyDescent="0.25">
      <c r="A1162">
        <v>45504</v>
      </c>
      <c r="B1162" s="1" t="s">
        <v>1569</v>
      </c>
      <c r="C1162" s="1" t="s">
        <v>38</v>
      </c>
      <c r="D1162" s="1" t="s">
        <v>39</v>
      </c>
      <c r="E1162" s="1" t="s">
        <v>1563</v>
      </c>
      <c r="F1162">
        <v>7600</v>
      </c>
      <c r="I1162" s="1" t="s">
        <v>0</v>
      </c>
      <c r="N1162">
        <v>2024</v>
      </c>
      <c r="O1162">
        <f>MONTH(VL[[#This Row],[Column1]])</f>
        <v>7</v>
      </c>
      <c r="P1162" t="str">
        <f>IF(VL[[#This Row],[Account Name]]="Exchange Loss","Expense",VLOOKUP(VL[[#This Row],[Column3]],'Code'!B:D,2,FALSE))</f>
        <v>Expense</v>
      </c>
      <c r="Q1162" t="str">
        <f>IF(AND(VL[[#This Row],[Column3]]="60040-00", VL[[#This Row],[Amount]]&gt;0),"Exchange Loss",VLOOKUP(VL[[#This Row],[Column3]],'Code'!B:D,3,FALSE))</f>
        <v>Audit Fee</v>
      </c>
      <c r="R1162" s="1">
        <f>VL[[#This Row],[Column6]]-VL[[#This Row],[Column7]]</f>
        <v>7600</v>
      </c>
      <c r="S1162" s="1">
        <f>VLOOKUP(VL[[#This Row],[Column3]],'Code'!B:E,4,FALSE)</f>
        <v>0</v>
      </c>
    </row>
    <row r="1163" spans="1:19" x14ac:dyDescent="0.25">
      <c r="A1163">
        <v>45535</v>
      </c>
      <c r="B1163" s="1" t="s">
        <v>1570</v>
      </c>
      <c r="C1163" s="1" t="s">
        <v>38</v>
      </c>
      <c r="D1163" s="1" t="s">
        <v>39</v>
      </c>
      <c r="E1163" s="1" t="s">
        <v>1563</v>
      </c>
      <c r="F1163">
        <v>7600</v>
      </c>
      <c r="I1163" s="1" t="s">
        <v>0</v>
      </c>
      <c r="N1163">
        <v>2024</v>
      </c>
      <c r="O1163">
        <f>MONTH(VL[[#This Row],[Column1]])</f>
        <v>8</v>
      </c>
      <c r="P1163" t="str">
        <f>IF(VL[[#This Row],[Account Name]]="Exchange Loss","Expense",VLOOKUP(VL[[#This Row],[Column3]],'Code'!B:D,2,FALSE))</f>
        <v>Expense</v>
      </c>
      <c r="Q1163" t="str">
        <f>IF(AND(VL[[#This Row],[Column3]]="60040-00", VL[[#This Row],[Amount]]&gt;0),"Exchange Loss",VLOOKUP(VL[[#This Row],[Column3]],'Code'!B:D,3,FALSE))</f>
        <v>Audit Fee</v>
      </c>
      <c r="R1163" s="1">
        <f>VL[[#This Row],[Column6]]-VL[[#This Row],[Column7]]</f>
        <v>7600</v>
      </c>
      <c r="S1163" s="1">
        <f>VLOOKUP(VL[[#This Row],[Column3]],'Code'!B:E,4,FALSE)</f>
        <v>0</v>
      </c>
    </row>
    <row r="1164" spans="1:19" x14ac:dyDescent="0.25">
      <c r="A1164">
        <v>45565</v>
      </c>
      <c r="B1164" s="1" t="s">
        <v>1571</v>
      </c>
      <c r="C1164" s="1" t="s">
        <v>38</v>
      </c>
      <c r="D1164" s="1" t="s">
        <v>39</v>
      </c>
      <c r="E1164" s="1" t="s">
        <v>1563</v>
      </c>
      <c r="F1164">
        <v>7600</v>
      </c>
      <c r="I1164" s="1" t="s">
        <v>0</v>
      </c>
      <c r="N1164">
        <v>2024</v>
      </c>
      <c r="O1164">
        <f>MONTH(VL[[#This Row],[Column1]])</f>
        <v>9</v>
      </c>
      <c r="P1164" t="str">
        <f>IF(VL[[#This Row],[Account Name]]="Exchange Loss","Expense",VLOOKUP(VL[[#This Row],[Column3]],'Code'!B:D,2,FALSE))</f>
        <v>Expense</v>
      </c>
      <c r="Q1164" t="str">
        <f>IF(AND(VL[[#This Row],[Column3]]="60040-00", VL[[#This Row],[Amount]]&gt;0),"Exchange Loss",VLOOKUP(VL[[#This Row],[Column3]],'Code'!B:D,3,FALSE))</f>
        <v>Audit Fee</v>
      </c>
      <c r="R1164" s="1">
        <f>VL[[#This Row],[Column6]]-VL[[#This Row],[Column7]]</f>
        <v>7600</v>
      </c>
      <c r="S1164" s="1">
        <f>VLOOKUP(VL[[#This Row],[Column3]],'Code'!B:E,4,FALSE)</f>
        <v>0</v>
      </c>
    </row>
    <row r="1165" spans="1:19" x14ac:dyDescent="0.25">
      <c r="A1165">
        <v>45596</v>
      </c>
      <c r="B1165" s="1" t="s">
        <v>1572</v>
      </c>
      <c r="C1165" s="1" t="s">
        <v>38</v>
      </c>
      <c r="D1165" s="1" t="s">
        <v>39</v>
      </c>
      <c r="E1165" s="1" t="s">
        <v>1563</v>
      </c>
      <c r="F1165">
        <v>7600</v>
      </c>
      <c r="I1165" s="1" t="s">
        <v>0</v>
      </c>
      <c r="N1165">
        <v>2024</v>
      </c>
      <c r="O1165">
        <f>MONTH(VL[[#This Row],[Column1]])</f>
        <v>10</v>
      </c>
      <c r="P1165" t="str">
        <f>IF(VL[[#This Row],[Account Name]]="Exchange Loss","Expense",VLOOKUP(VL[[#This Row],[Column3]],'Code'!B:D,2,FALSE))</f>
        <v>Expense</v>
      </c>
      <c r="Q1165" t="str">
        <f>IF(AND(VL[[#This Row],[Column3]]="60040-00", VL[[#This Row],[Amount]]&gt;0),"Exchange Loss",VLOOKUP(VL[[#This Row],[Column3]],'Code'!B:D,3,FALSE))</f>
        <v>Audit Fee</v>
      </c>
      <c r="R1165" s="1">
        <f>VL[[#This Row],[Column6]]-VL[[#This Row],[Column7]]</f>
        <v>7600</v>
      </c>
      <c r="S1165" s="1">
        <f>VLOOKUP(VL[[#This Row],[Column3]],'Code'!B:E,4,FALSE)</f>
        <v>0</v>
      </c>
    </row>
    <row r="1166" spans="1:19" x14ac:dyDescent="0.25">
      <c r="A1166">
        <v>45626</v>
      </c>
      <c r="B1166" s="1" t="s">
        <v>1573</v>
      </c>
      <c r="C1166" s="1" t="s">
        <v>38</v>
      </c>
      <c r="D1166" s="1" t="s">
        <v>39</v>
      </c>
      <c r="E1166" s="1" t="s">
        <v>1563</v>
      </c>
      <c r="F1166">
        <v>7600</v>
      </c>
      <c r="I1166" s="1" t="s">
        <v>0</v>
      </c>
      <c r="N1166">
        <v>2024</v>
      </c>
      <c r="O1166">
        <f>MONTH(VL[[#This Row],[Column1]])</f>
        <v>11</v>
      </c>
      <c r="P1166" t="str">
        <f>IF(VL[[#This Row],[Account Name]]="Exchange Loss","Expense",VLOOKUP(VL[[#This Row],[Column3]],'Code'!B:D,2,FALSE))</f>
        <v>Expense</v>
      </c>
      <c r="Q1166" t="str">
        <f>IF(AND(VL[[#This Row],[Column3]]="60040-00", VL[[#This Row],[Amount]]&gt;0),"Exchange Loss",VLOOKUP(VL[[#This Row],[Column3]],'Code'!B:D,3,FALSE))</f>
        <v>Audit Fee</v>
      </c>
      <c r="R1166" s="1">
        <f>VL[[#This Row],[Column6]]-VL[[#This Row],[Column7]]</f>
        <v>7600</v>
      </c>
      <c r="S1166" s="1">
        <f>VLOOKUP(VL[[#This Row],[Column3]],'Code'!B:E,4,FALSE)</f>
        <v>0</v>
      </c>
    </row>
    <row r="1167" spans="1:19" x14ac:dyDescent="0.25">
      <c r="A1167">
        <v>45657</v>
      </c>
      <c r="B1167" s="1" t="s">
        <v>1574</v>
      </c>
      <c r="C1167" s="1" t="s">
        <v>38</v>
      </c>
      <c r="D1167" s="1" t="s">
        <v>39</v>
      </c>
      <c r="E1167" s="1" t="s">
        <v>1563</v>
      </c>
      <c r="F1167">
        <v>7600</v>
      </c>
      <c r="I1167" s="1" t="s">
        <v>0</v>
      </c>
      <c r="N1167">
        <v>2024</v>
      </c>
      <c r="O1167">
        <f>MONTH(VL[[#This Row],[Column1]])</f>
        <v>12</v>
      </c>
      <c r="P1167" t="str">
        <f>IF(VL[[#This Row],[Account Name]]="Exchange Loss","Expense",VLOOKUP(VL[[#This Row],[Column3]],'Code'!B:D,2,FALSE))</f>
        <v>Expense</v>
      </c>
      <c r="Q1167" t="str">
        <f>IF(AND(VL[[#This Row],[Column3]]="60040-00", VL[[#This Row],[Amount]]&gt;0),"Exchange Loss",VLOOKUP(VL[[#This Row],[Column3]],'Code'!B:D,3,FALSE))</f>
        <v>Audit Fee</v>
      </c>
      <c r="R1167" s="1">
        <f>VL[[#This Row],[Column6]]-VL[[#This Row],[Column7]]</f>
        <v>7600</v>
      </c>
      <c r="S1167" s="1">
        <f>VLOOKUP(VL[[#This Row],[Column3]],'Code'!B:E,4,FALSE)</f>
        <v>0</v>
      </c>
    </row>
    <row r="1168" spans="1:19" x14ac:dyDescent="0.25">
      <c r="A1168">
        <v>45295</v>
      </c>
      <c r="B1168" s="1" t="s">
        <v>1575</v>
      </c>
      <c r="C1168" s="1" t="s">
        <v>20</v>
      </c>
      <c r="D1168" s="1" t="s">
        <v>21</v>
      </c>
      <c r="E1168" s="1" t="s">
        <v>3681</v>
      </c>
      <c r="G1168">
        <v>209785.36</v>
      </c>
      <c r="I1168" s="1" t="s">
        <v>0</v>
      </c>
      <c r="N1168">
        <v>2024</v>
      </c>
      <c r="O1168">
        <f>MONTH(VL[[#This Row],[Column1]])</f>
        <v>1</v>
      </c>
      <c r="P1168" t="str">
        <f>IF(VL[[#This Row],[Account Name]]="Exchange Loss","Expense",VLOOKUP(VL[[#This Row],[Column3]],'Code'!B:D,2,FALSE))</f>
        <v>Income</v>
      </c>
      <c r="Q1168" t="str">
        <f>IF(AND(VL[[#This Row],[Column3]]="60040-00", VL[[#This Row],[Amount]]&gt;0),"Exchange Loss",VLOOKUP(VL[[#This Row],[Column3]],'Code'!B:D,3,FALSE))</f>
        <v>Interest Income</v>
      </c>
      <c r="R1168" s="1">
        <f>VL[[#This Row],[Column6]]-VL[[#This Row],[Column7]]</f>
        <v>-209785.36</v>
      </c>
      <c r="S1168" s="1" t="str">
        <f>VLOOKUP(VL[[#This Row],[Column3]],'Code'!B:E,4,FALSE)</f>
        <v>Out</v>
      </c>
    </row>
    <row r="1169" spans="1:19" x14ac:dyDescent="0.25">
      <c r="A1169">
        <v>45296</v>
      </c>
      <c r="B1169" s="1" t="s">
        <v>1576</v>
      </c>
      <c r="C1169" s="1" t="s">
        <v>5</v>
      </c>
      <c r="D1169" s="1" t="s">
        <v>3385</v>
      </c>
      <c r="E1169" s="1" t="s">
        <v>1470</v>
      </c>
      <c r="F1169">
        <v>260.29000000000002</v>
      </c>
      <c r="I1169" s="1" t="s">
        <v>0</v>
      </c>
      <c r="N1169">
        <v>2024</v>
      </c>
      <c r="O1169">
        <f>MONTH(VL[[#This Row],[Column1]])</f>
        <v>1</v>
      </c>
      <c r="P1169" t="str">
        <f>IF(VL[[#This Row],[Account Name]]="Exchange Loss","Expense",VLOOKUP(VL[[#This Row],[Column3]],'Code'!B:D,2,FALSE))</f>
        <v>Expense</v>
      </c>
      <c r="Q1169" t="str">
        <f>IF(AND(VL[[#This Row],[Column3]]="60040-00", VL[[#This Row],[Amount]]&gt;0),"Exchange Loss",VLOOKUP(VL[[#This Row],[Column3]],'Code'!B:D,3,FALSE))</f>
        <v>Bank Charge</v>
      </c>
      <c r="R1169" s="1">
        <f>VL[[#This Row],[Column6]]-VL[[#This Row],[Column7]]</f>
        <v>260.29000000000002</v>
      </c>
      <c r="S1169" s="1">
        <f>VLOOKUP(VL[[#This Row],[Column3]],'Code'!B:E,4,FALSE)</f>
        <v>0</v>
      </c>
    </row>
    <row r="1170" spans="1:19" x14ac:dyDescent="0.25">
      <c r="A1170">
        <v>45296</v>
      </c>
      <c r="B1170" s="1" t="s">
        <v>1577</v>
      </c>
      <c r="C1170" s="1" t="s">
        <v>5</v>
      </c>
      <c r="D1170" s="1" t="s">
        <v>3385</v>
      </c>
      <c r="E1170" s="1" t="s">
        <v>1578</v>
      </c>
      <c r="F1170">
        <v>287.89</v>
      </c>
      <c r="I1170" s="1" t="s">
        <v>0</v>
      </c>
      <c r="N1170">
        <v>2024</v>
      </c>
      <c r="O1170">
        <f>MONTH(VL[[#This Row],[Column1]])</f>
        <v>1</v>
      </c>
      <c r="P1170" t="str">
        <f>IF(VL[[#This Row],[Account Name]]="Exchange Loss","Expense",VLOOKUP(VL[[#This Row],[Column3]],'Code'!B:D,2,FALSE))</f>
        <v>Expense</v>
      </c>
      <c r="Q1170" t="str">
        <f>IF(AND(VL[[#This Row],[Column3]]="60040-00", VL[[#This Row],[Amount]]&gt;0),"Exchange Loss",VLOOKUP(VL[[#This Row],[Column3]],'Code'!B:D,3,FALSE))</f>
        <v>Bank Charge</v>
      </c>
      <c r="R1170" s="1">
        <f>VL[[#This Row],[Column6]]-VL[[#This Row],[Column7]]</f>
        <v>287.89</v>
      </c>
      <c r="S1170" s="1">
        <f>VLOOKUP(VL[[#This Row],[Column3]],'Code'!B:E,4,FALSE)</f>
        <v>0</v>
      </c>
    </row>
    <row r="1171" spans="1:19" x14ac:dyDescent="0.25">
      <c r="A1171">
        <v>45309</v>
      </c>
      <c r="B1171" s="1" t="s">
        <v>1579</v>
      </c>
      <c r="C1171" s="1" t="s">
        <v>20</v>
      </c>
      <c r="D1171" s="1" t="s">
        <v>21</v>
      </c>
      <c r="E1171" s="1" t="s">
        <v>3682</v>
      </c>
      <c r="G1171">
        <v>201526.1</v>
      </c>
      <c r="I1171" s="1" t="s">
        <v>0</v>
      </c>
      <c r="N1171">
        <v>2024</v>
      </c>
      <c r="O1171">
        <f>MONTH(VL[[#This Row],[Column1]])</f>
        <v>1</v>
      </c>
      <c r="P1171" t="str">
        <f>IF(VL[[#This Row],[Account Name]]="Exchange Loss","Expense",VLOOKUP(VL[[#This Row],[Column3]],'Code'!B:D,2,FALSE))</f>
        <v>Income</v>
      </c>
      <c r="Q1171" t="str">
        <f>IF(AND(VL[[#This Row],[Column3]]="60040-00", VL[[#This Row],[Amount]]&gt;0),"Exchange Loss",VLOOKUP(VL[[#This Row],[Column3]],'Code'!B:D,3,FALSE))</f>
        <v>Interest Income</v>
      </c>
      <c r="R1171" s="1">
        <f>VL[[#This Row],[Column6]]-VL[[#This Row],[Column7]]</f>
        <v>-201526.1</v>
      </c>
      <c r="S1171" s="1" t="str">
        <f>VLOOKUP(VL[[#This Row],[Column3]],'Code'!B:E,4,FALSE)</f>
        <v>Out</v>
      </c>
    </row>
    <row r="1172" spans="1:19" x14ac:dyDescent="0.25">
      <c r="A1172">
        <v>45313</v>
      </c>
      <c r="B1172" s="1" t="s">
        <v>1580</v>
      </c>
      <c r="C1172" s="1" t="s">
        <v>20</v>
      </c>
      <c r="D1172" s="1" t="s">
        <v>21</v>
      </c>
      <c r="E1172" s="1" t="s">
        <v>3683</v>
      </c>
      <c r="G1172">
        <v>353239.46</v>
      </c>
      <c r="I1172" s="1" t="s">
        <v>0</v>
      </c>
      <c r="N1172">
        <v>2024</v>
      </c>
      <c r="O1172">
        <f>MONTH(VL[[#This Row],[Column1]])</f>
        <v>1</v>
      </c>
      <c r="P1172" t="str">
        <f>IF(VL[[#This Row],[Account Name]]="Exchange Loss","Expense",VLOOKUP(VL[[#This Row],[Column3]],'Code'!B:D,2,FALSE))</f>
        <v>Income</v>
      </c>
      <c r="Q1172" t="str">
        <f>IF(AND(VL[[#This Row],[Column3]]="60040-00", VL[[#This Row],[Amount]]&gt;0),"Exchange Loss",VLOOKUP(VL[[#This Row],[Column3]],'Code'!B:D,3,FALSE))</f>
        <v>Interest Income</v>
      </c>
      <c r="R1172" s="1">
        <f>VL[[#This Row],[Column6]]-VL[[#This Row],[Column7]]</f>
        <v>-353239.46</v>
      </c>
      <c r="S1172" s="1" t="str">
        <f>VLOOKUP(VL[[#This Row],[Column3]],'Code'!B:E,4,FALSE)</f>
        <v>Out</v>
      </c>
    </row>
    <row r="1173" spans="1:19" x14ac:dyDescent="0.25">
      <c r="A1173">
        <v>45313</v>
      </c>
      <c r="B1173" s="1" t="s">
        <v>1581</v>
      </c>
      <c r="C1173" s="1" t="s">
        <v>57</v>
      </c>
      <c r="D1173" s="1" t="s">
        <v>58</v>
      </c>
      <c r="E1173" s="1" t="s">
        <v>3684</v>
      </c>
      <c r="F1173">
        <v>156000</v>
      </c>
      <c r="I1173" s="1" t="s">
        <v>0</v>
      </c>
      <c r="N1173">
        <v>2024</v>
      </c>
      <c r="O1173">
        <f>MONTH(VL[[#This Row],[Column1]])</f>
        <v>1</v>
      </c>
      <c r="P1173" t="str">
        <f>IF(VL[[#This Row],[Account Name]]="Exchange Loss","Expense",VLOOKUP(VL[[#This Row],[Column3]],'Code'!B:D,2,FALSE))</f>
        <v>Expense</v>
      </c>
      <c r="Q1173" t="str">
        <f>IF(AND(VL[[#This Row],[Column3]]="60040-00", VL[[#This Row],[Amount]]&gt;0),"Exchange Loss",VLOOKUP(VL[[#This Row],[Column3]],'Code'!B:D,3,FALSE))</f>
        <v>Professional Fee</v>
      </c>
      <c r="R1173" s="1">
        <f>VL[[#This Row],[Column6]]-VL[[#This Row],[Column7]]</f>
        <v>156000</v>
      </c>
      <c r="S1173" s="1">
        <f>VLOOKUP(VL[[#This Row],[Column3]],'Code'!B:E,4,FALSE)</f>
        <v>0</v>
      </c>
    </row>
    <row r="1174" spans="1:19" x14ac:dyDescent="0.25">
      <c r="A1174">
        <v>45322</v>
      </c>
      <c r="B1174" s="1" t="s">
        <v>1448</v>
      </c>
      <c r="C1174" s="1" t="s">
        <v>52</v>
      </c>
      <c r="D1174" s="1" t="s">
        <v>31</v>
      </c>
      <c r="E1174" s="1" t="s">
        <v>567</v>
      </c>
      <c r="F1174">
        <v>125000</v>
      </c>
      <c r="I1174" s="1" t="s">
        <v>0</v>
      </c>
      <c r="N1174">
        <v>2024</v>
      </c>
      <c r="O1174">
        <f>MONTH(VL[[#This Row],[Column1]])</f>
        <v>1</v>
      </c>
      <c r="P1174" t="str">
        <f>IF(VL[[#This Row],[Account Name]]="Exchange Loss","Expense",VLOOKUP(VL[[#This Row],[Column3]],'Code'!B:D,2,FALSE))</f>
        <v>Expense</v>
      </c>
      <c r="Q1174" t="str">
        <f>IF(AND(VL[[#This Row],[Column3]]="60040-00", VL[[#This Row],[Amount]]&gt;0),"Exchange Loss",VLOOKUP(VL[[#This Row],[Column3]],'Code'!B:D,3,FALSE))</f>
        <v>Salary &amp; MPF</v>
      </c>
      <c r="R1174" s="1">
        <f>VL[[#This Row],[Column6]]-VL[[#This Row],[Column7]]</f>
        <v>125000</v>
      </c>
      <c r="S1174" s="1">
        <f>VLOOKUP(VL[[#This Row],[Column3]],'Code'!B:E,4,FALSE)</f>
        <v>0</v>
      </c>
    </row>
    <row r="1175" spans="1:19" x14ac:dyDescent="0.25">
      <c r="A1175">
        <v>45351</v>
      </c>
      <c r="B1175" s="1" t="s">
        <v>1564</v>
      </c>
      <c r="C1175" s="1" t="s">
        <v>52</v>
      </c>
      <c r="D1175" s="1" t="s">
        <v>31</v>
      </c>
      <c r="E1175" s="1" t="s">
        <v>567</v>
      </c>
      <c r="F1175">
        <v>125000</v>
      </c>
      <c r="I1175" s="1" t="s">
        <v>0</v>
      </c>
      <c r="N1175">
        <v>2024</v>
      </c>
      <c r="O1175">
        <f>MONTH(VL[[#This Row],[Column1]])</f>
        <v>2</v>
      </c>
      <c r="P1175" t="str">
        <f>IF(VL[[#This Row],[Account Name]]="Exchange Loss","Expense",VLOOKUP(VL[[#This Row],[Column3]],'Code'!B:D,2,FALSE))</f>
        <v>Expense</v>
      </c>
      <c r="Q1175" t="str">
        <f>IF(AND(VL[[#This Row],[Column3]]="60040-00", VL[[#This Row],[Amount]]&gt;0),"Exchange Loss",VLOOKUP(VL[[#This Row],[Column3]],'Code'!B:D,3,FALSE))</f>
        <v>Salary &amp; MPF</v>
      </c>
      <c r="R1175" s="1">
        <f>VL[[#This Row],[Column6]]-VL[[#This Row],[Column7]]</f>
        <v>125000</v>
      </c>
      <c r="S1175" s="1">
        <f>VLOOKUP(VL[[#This Row],[Column3]],'Code'!B:E,4,FALSE)</f>
        <v>0</v>
      </c>
    </row>
    <row r="1176" spans="1:19" x14ac:dyDescent="0.25">
      <c r="A1176">
        <v>45382</v>
      </c>
      <c r="B1176" s="1" t="s">
        <v>1565</v>
      </c>
      <c r="C1176" s="1" t="s">
        <v>52</v>
      </c>
      <c r="D1176" s="1" t="s">
        <v>31</v>
      </c>
      <c r="E1176" s="1" t="s">
        <v>567</v>
      </c>
      <c r="F1176">
        <v>125000</v>
      </c>
      <c r="I1176" s="1" t="s">
        <v>0</v>
      </c>
      <c r="N1176">
        <v>2024</v>
      </c>
      <c r="O1176">
        <f>MONTH(VL[[#This Row],[Column1]])</f>
        <v>3</v>
      </c>
      <c r="P1176" t="str">
        <f>IF(VL[[#This Row],[Account Name]]="Exchange Loss","Expense",VLOOKUP(VL[[#This Row],[Column3]],'Code'!B:D,2,FALSE))</f>
        <v>Expense</v>
      </c>
      <c r="Q1176" t="str">
        <f>IF(AND(VL[[#This Row],[Column3]]="60040-00", VL[[#This Row],[Amount]]&gt;0),"Exchange Loss",VLOOKUP(VL[[#This Row],[Column3]],'Code'!B:D,3,FALSE))</f>
        <v>Salary &amp; MPF</v>
      </c>
      <c r="R1176" s="1">
        <f>VL[[#This Row],[Column6]]-VL[[#This Row],[Column7]]</f>
        <v>125000</v>
      </c>
      <c r="S1176" s="1">
        <f>VLOOKUP(VL[[#This Row],[Column3]],'Code'!B:E,4,FALSE)</f>
        <v>0</v>
      </c>
    </row>
    <row r="1177" spans="1:19" x14ac:dyDescent="0.25">
      <c r="A1177">
        <v>45412</v>
      </c>
      <c r="B1177" s="1" t="s">
        <v>1566</v>
      </c>
      <c r="C1177" s="1" t="s">
        <v>52</v>
      </c>
      <c r="D1177" s="1" t="s">
        <v>31</v>
      </c>
      <c r="E1177" s="1" t="s">
        <v>567</v>
      </c>
      <c r="F1177">
        <v>125000</v>
      </c>
      <c r="I1177" s="1" t="s">
        <v>0</v>
      </c>
      <c r="N1177">
        <v>2024</v>
      </c>
      <c r="O1177">
        <f>MONTH(VL[[#This Row],[Column1]])</f>
        <v>4</v>
      </c>
      <c r="P1177" t="str">
        <f>IF(VL[[#This Row],[Account Name]]="Exchange Loss","Expense",VLOOKUP(VL[[#This Row],[Column3]],'Code'!B:D,2,FALSE))</f>
        <v>Expense</v>
      </c>
      <c r="Q1177" t="str">
        <f>IF(AND(VL[[#This Row],[Column3]]="60040-00", VL[[#This Row],[Amount]]&gt;0),"Exchange Loss",VLOOKUP(VL[[#This Row],[Column3]],'Code'!B:D,3,FALSE))</f>
        <v>Salary &amp; MPF</v>
      </c>
      <c r="R1177" s="1">
        <f>VL[[#This Row],[Column6]]-VL[[#This Row],[Column7]]</f>
        <v>125000</v>
      </c>
      <c r="S1177" s="1">
        <f>VLOOKUP(VL[[#This Row],[Column3]],'Code'!B:E,4,FALSE)</f>
        <v>0</v>
      </c>
    </row>
    <row r="1178" spans="1:19" x14ac:dyDescent="0.25">
      <c r="A1178">
        <v>45443</v>
      </c>
      <c r="B1178" s="1" t="s">
        <v>1567</v>
      </c>
      <c r="C1178" s="1" t="s">
        <v>52</v>
      </c>
      <c r="D1178" s="1" t="s">
        <v>31</v>
      </c>
      <c r="E1178" s="1" t="s">
        <v>567</v>
      </c>
      <c r="F1178">
        <v>165000</v>
      </c>
      <c r="I1178" s="1" t="s">
        <v>0</v>
      </c>
      <c r="N1178">
        <v>2024</v>
      </c>
      <c r="O1178">
        <f>MONTH(VL[[#This Row],[Column1]])</f>
        <v>5</v>
      </c>
      <c r="P1178" t="str">
        <f>IF(VL[[#This Row],[Account Name]]="Exchange Loss","Expense",VLOOKUP(VL[[#This Row],[Column3]],'Code'!B:D,2,FALSE))</f>
        <v>Expense</v>
      </c>
      <c r="Q1178" t="str">
        <f>IF(AND(VL[[#This Row],[Column3]]="60040-00", VL[[#This Row],[Amount]]&gt;0),"Exchange Loss",VLOOKUP(VL[[#This Row],[Column3]],'Code'!B:D,3,FALSE))</f>
        <v>Salary &amp; MPF</v>
      </c>
      <c r="R1178" s="1">
        <f>VL[[#This Row],[Column6]]-VL[[#This Row],[Column7]]</f>
        <v>165000</v>
      </c>
      <c r="S1178" s="1">
        <f>VLOOKUP(VL[[#This Row],[Column3]],'Code'!B:E,4,FALSE)</f>
        <v>0</v>
      </c>
    </row>
    <row r="1179" spans="1:19" x14ac:dyDescent="0.25">
      <c r="A1179">
        <v>45473</v>
      </c>
      <c r="B1179" s="1" t="s">
        <v>1568</v>
      </c>
      <c r="C1179" s="1" t="s">
        <v>52</v>
      </c>
      <c r="D1179" s="1" t="s">
        <v>31</v>
      </c>
      <c r="E1179" s="1" t="s">
        <v>567</v>
      </c>
      <c r="F1179">
        <v>165000</v>
      </c>
      <c r="I1179" s="1" t="s">
        <v>0</v>
      </c>
      <c r="N1179">
        <v>2024</v>
      </c>
      <c r="O1179">
        <f>MONTH(VL[[#This Row],[Column1]])</f>
        <v>6</v>
      </c>
      <c r="P1179" t="str">
        <f>IF(VL[[#This Row],[Account Name]]="Exchange Loss","Expense",VLOOKUP(VL[[#This Row],[Column3]],'Code'!B:D,2,FALSE))</f>
        <v>Expense</v>
      </c>
      <c r="Q1179" t="str">
        <f>IF(AND(VL[[#This Row],[Column3]]="60040-00", VL[[#This Row],[Amount]]&gt;0),"Exchange Loss",VLOOKUP(VL[[#This Row],[Column3]],'Code'!B:D,3,FALSE))</f>
        <v>Salary &amp; MPF</v>
      </c>
      <c r="R1179" s="1">
        <f>VL[[#This Row],[Column6]]-VL[[#This Row],[Column7]]</f>
        <v>165000</v>
      </c>
      <c r="S1179" s="1">
        <f>VLOOKUP(VL[[#This Row],[Column3]],'Code'!B:E,4,FALSE)</f>
        <v>0</v>
      </c>
    </row>
    <row r="1180" spans="1:19" x14ac:dyDescent="0.25">
      <c r="A1180">
        <v>45504</v>
      </c>
      <c r="B1180" s="1" t="s">
        <v>1569</v>
      </c>
      <c r="C1180" s="1" t="s">
        <v>52</v>
      </c>
      <c r="D1180" s="1" t="s">
        <v>31</v>
      </c>
      <c r="E1180" s="1" t="s">
        <v>567</v>
      </c>
      <c r="F1180">
        <v>165000</v>
      </c>
      <c r="I1180" s="1" t="s">
        <v>0</v>
      </c>
      <c r="N1180">
        <v>2024</v>
      </c>
      <c r="O1180">
        <f>MONTH(VL[[#This Row],[Column1]])</f>
        <v>7</v>
      </c>
      <c r="P1180" t="str">
        <f>IF(VL[[#This Row],[Account Name]]="Exchange Loss","Expense",VLOOKUP(VL[[#This Row],[Column3]],'Code'!B:D,2,FALSE))</f>
        <v>Expense</v>
      </c>
      <c r="Q1180" t="str">
        <f>IF(AND(VL[[#This Row],[Column3]]="60040-00", VL[[#This Row],[Amount]]&gt;0),"Exchange Loss",VLOOKUP(VL[[#This Row],[Column3]],'Code'!B:D,3,FALSE))</f>
        <v>Salary &amp; MPF</v>
      </c>
      <c r="R1180" s="1">
        <f>VL[[#This Row],[Column6]]-VL[[#This Row],[Column7]]</f>
        <v>165000</v>
      </c>
      <c r="S1180" s="1">
        <f>VLOOKUP(VL[[#This Row],[Column3]],'Code'!B:E,4,FALSE)</f>
        <v>0</v>
      </c>
    </row>
    <row r="1181" spans="1:19" x14ac:dyDescent="0.25">
      <c r="A1181">
        <v>45535</v>
      </c>
      <c r="B1181" s="1" t="s">
        <v>1570</v>
      </c>
      <c r="C1181" s="1" t="s">
        <v>52</v>
      </c>
      <c r="D1181" s="1" t="s">
        <v>31</v>
      </c>
      <c r="E1181" s="1" t="s">
        <v>567</v>
      </c>
      <c r="F1181">
        <v>165000</v>
      </c>
      <c r="I1181" s="1" t="s">
        <v>0</v>
      </c>
      <c r="N1181">
        <v>2024</v>
      </c>
      <c r="O1181">
        <f>MONTH(VL[[#This Row],[Column1]])</f>
        <v>8</v>
      </c>
      <c r="P1181" t="str">
        <f>IF(VL[[#This Row],[Account Name]]="Exchange Loss","Expense",VLOOKUP(VL[[#This Row],[Column3]],'Code'!B:D,2,FALSE))</f>
        <v>Expense</v>
      </c>
      <c r="Q1181" t="str">
        <f>IF(AND(VL[[#This Row],[Column3]]="60040-00", VL[[#This Row],[Amount]]&gt;0),"Exchange Loss",VLOOKUP(VL[[#This Row],[Column3]],'Code'!B:D,3,FALSE))</f>
        <v>Salary &amp; MPF</v>
      </c>
      <c r="R1181" s="1">
        <f>VL[[#This Row],[Column6]]-VL[[#This Row],[Column7]]</f>
        <v>165000</v>
      </c>
      <c r="S1181" s="1">
        <f>VLOOKUP(VL[[#This Row],[Column3]],'Code'!B:E,4,FALSE)</f>
        <v>0</v>
      </c>
    </row>
    <row r="1182" spans="1:19" x14ac:dyDescent="0.25">
      <c r="A1182">
        <v>45565</v>
      </c>
      <c r="B1182" s="1" t="s">
        <v>1571</v>
      </c>
      <c r="C1182" s="1" t="s">
        <v>52</v>
      </c>
      <c r="D1182" s="1" t="s">
        <v>31</v>
      </c>
      <c r="E1182" s="1" t="s">
        <v>567</v>
      </c>
      <c r="F1182">
        <v>165000</v>
      </c>
      <c r="I1182" s="1" t="s">
        <v>0</v>
      </c>
      <c r="N1182">
        <v>2024</v>
      </c>
      <c r="O1182">
        <f>MONTH(VL[[#This Row],[Column1]])</f>
        <v>9</v>
      </c>
      <c r="P1182" t="str">
        <f>IF(VL[[#This Row],[Account Name]]="Exchange Loss","Expense",VLOOKUP(VL[[#This Row],[Column3]],'Code'!B:D,2,FALSE))</f>
        <v>Expense</v>
      </c>
      <c r="Q1182" t="str">
        <f>IF(AND(VL[[#This Row],[Column3]]="60040-00", VL[[#This Row],[Amount]]&gt;0),"Exchange Loss",VLOOKUP(VL[[#This Row],[Column3]],'Code'!B:D,3,FALSE))</f>
        <v>Salary &amp; MPF</v>
      </c>
      <c r="R1182" s="1">
        <f>VL[[#This Row],[Column6]]-VL[[#This Row],[Column7]]</f>
        <v>165000</v>
      </c>
      <c r="S1182" s="1">
        <f>VLOOKUP(VL[[#This Row],[Column3]],'Code'!B:E,4,FALSE)</f>
        <v>0</v>
      </c>
    </row>
    <row r="1183" spans="1:19" x14ac:dyDescent="0.25">
      <c r="A1183">
        <v>45596</v>
      </c>
      <c r="B1183" s="1" t="s">
        <v>1572</v>
      </c>
      <c r="C1183" s="1" t="s">
        <v>52</v>
      </c>
      <c r="D1183" s="1" t="s">
        <v>31</v>
      </c>
      <c r="E1183" s="1" t="s">
        <v>567</v>
      </c>
      <c r="F1183">
        <v>165000</v>
      </c>
      <c r="I1183" s="1" t="s">
        <v>0</v>
      </c>
      <c r="N1183">
        <v>2024</v>
      </c>
      <c r="O1183">
        <f>MONTH(VL[[#This Row],[Column1]])</f>
        <v>10</v>
      </c>
      <c r="P1183" t="str">
        <f>IF(VL[[#This Row],[Account Name]]="Exchange Loss","Expense",VLOOKUP(VL[[#This Row],[Column3]],'Code'!B:D,2,FALSE))</f>
        <v>Expense</v>
      </c>
      <c r="Q1183" t="str">
        <f>IF(AND(VL[[#This Row],[Column3]]="60040-00", VL[[#This Row],[Amount]]&gt;0),"Exchange Loss",VLOOKUP(VL[[#This Row],[Column3]],'Code'!B:D,3,FALSE))</f>
        <v>Salary &amp; MPF</v>
      </c>
      <c r="R1183" s="1">
        <f>VL[[#This Row],[Column6]]-VL[[#This Row],[Column7]]</f>
        <v>165000</v>
      </c>
      <c r="S1183" s="1">
        <f>VLOOKUP(VL[[#This Row],[Column3]],'Code'!B:E,4,FALSE)</f>
        <v>0</v>
      </c>
    </row>
    <row r="1184" spans="1:19" x14ac:dyDescent="0.25">
      <c r="A1184">
        <v>45626</v>
      </c>
      <c r="B1184" s="1" t="s">
        <v>1573</v>
      </c>
      <c r="C1184" s="1" t="s">
        <v>52</v>
      </c>
      <c r="D1184" s="1" t="s">
        <v>31</v>
      </c>
      <c r="E1184" s="1" t="s">
        <v>567</v>
      </c>
      <c r="F1184">
        <v>165000</v>
      </c>
      <c r="I1184" s="1" t="s">
        <v>0</v>
      </c>
      <c r="N1184">
        <v>2024</v>
      </c>
      <c r="O1184">
        <f>MONTH(VL[[#This Row],[Column1]])</f>
        <v>11</v>
      </c>
      <c r="P1184" t="str">
        <f>IF(VL[[#This Row],[Account Name]]="Exchange Loss","Expense",VLOOKUP(VL[[#This Row],[Column3]],'Code'!B:D,2,FALSE))</f>
        <v>Expense</v>
      </c>
      <c r="Q1184" t="str">
        <f>IF(AND(VL[[#This Row],[Column3]]="60040-00", VL[[#This Row],[Amount]]&gt;0),"Exchange Loss",VLOOKUP(VL[[#This Row],[Column3]],'Code'!B:D,3,FALSE))</f>
        <v>Salary &amp; MPF</v>
      </c>
      <c r="R1184" s="1">
        <f>VL[[#This Row],[Column6]]-VL[[#This Row],[Column7]]</f>
        <v>165000</v>
      </c>
      <c r="S1184" s="1">
        <f>VLOOKUP(VL[[#This Row],[Column3]],'Code'!B:E,4,FALSE)</f>
        <v>0</v>
      </c>
    </row>
    <row r="1185" spans="1:19" x14ac:dyDescent="0.25">
      <c r="A1185">
        <v>45657</v>
      </c>
      <c r="B1185" s="1" t="s">
        <v>1574</v>
      </c>
      <c r="C1185" s="1" t="s">
        <v>52</v>
      </c>
      <c r="D1185" s="1" t="s">
        <v>31</v>
      </c>
      <c r="E1185" s="1" t="s">
        <v>567</v>
      </c>
      <c r="F1185">
        <v>165000</v>
      </c>
      <c r="I1185" s="1" t="s">
        <v>0</v>
      </c>
      <c r="N1185">
        <v>2024</v>
      </c>
      <c r="O1185">
        <f>MONTH(VL[[#This Row],[Column1]])</f>
        <v>12</v>
      </c>
      <c r="P1185" t="str">
        <f>IF(VL[[#This Row],[Account Name]]="Exchange Loss","Expense",VLOOKUP(VL[[#This Row],[Column3]],'Code'!B:D,2,FALSE))</f>
        <v>Expense</v>
      </c>
      <c r="Q1185" t="str">
        <f>IF(AND(VL[[#This Row],[Column3]]="60040-00", VL[[#This Row],[Amount]]&gt;0),"Exchange Loss",VLOOKUP(VL[[#This Row],[Column3]],'Code'!B:D,3,FALSE))</f>
        <v>Salary &amp; MPF</v>
      </c>
      <c r="R1185" s="1">
        <f>VL[[#This Row],[Column6]]-VL[[#This Row],[Column7]]</f>
        <v>165000</v>
      </c>
      <c r="S1185" s="1">
        <f>VLOOKUP(VL[[#This Row],[Column3]],'Code'!B:E,4,FALSE)</f>
        <v>0</v>
      </c>
    </row>
    <row r="1186" spans="1:19" x14ac:dyDescent="0.25">
      <c r="A1186">
        <v>45306</v>
      </c>
      <c r="B1186" s="1" t="s">
        <v>1582</v>
      </c>
      <c r="C1186" s="1" t="s">
        <v>20</v>
      </c>
      <c r="D1186" s="1" t="s">
        <v>21</v>
      </c>
      <c r="E1186" s="1" t="s">
        <v>3685</v>
      </c>
      <c r="G1186">
        <v>389838.44</v>
      </c>
      <c r="I1186" s="1" t="s">
        <v>0</v>
      </c>
      <c r="N1186">
        <v>2024</v>
      </c>
      <c r="O1186">
        <f>MONTH(VL[[#This Row],[Column1]])</f>
        <v>1</v>
      </c>
      <c r="P1186" t="str">
        <f>IF(VL[[#This Row],[Account Name]]="Exchange Loss","Expense",VLOOKUP(VL[[#This Row],[Column3]],'Code'!B:D,2,FALSE))</f>
        <v>Income</v>
      </c>
      <c r="Q1186" t="str">
        <f>IF(AND(VL[[#This Row],[Column3]]="60040-00", VL[[#This Row],[Amount]]&gt;0),"Exchange Loss",VLOOKUP(VL[[#This Row],[Column3]],'Code'!B:D,3,FALSE))</f>
        <v>Interest Income</v>
      </c>
      <c r="R1186" s="1">
        <f>VL[[#This Row],[Column6]]-VL[[#This Row],[Column7]]</f>
        <v>-389838.44</v>
      </c>
      <c r="S1186" s="1" t="str">
        <f>VLOOKUP(VL[[#This Row],[Column3]],'Code'!B:E,4,FALSE)</f>
        <v>Out</v>
      </c>
    </row>
    <row r="1187" spans="1:19" x14ac:dyDescent="0.25">
      <c r="A1187">
        <v>45306</v>
      </c>
      <c r="B1187" s="1" t="s">
        <v>1582</v>
      </c>
      <c r="C1187" s="1" t="s">
        <v>20</v>
      </c>
      <c r="D1187" s="1" t="s">
        <v>21</v>
      </c>
      <c r="E1187" s="1" t="s">
        <v>3686</v>
      </c>
      <c r="G1187">
        <v>5860267.46</v>
      </c>
      <c r="I1187" s="1" t="s">
        <v>0</v>
      </c>
      <c r="N1187">
        <v>2024</v>
      </c>
      <c r="O1187">
        <f>MONTH(VL[[#This Row],[Column1]])</f>
        <v>1</v>
      </c>
      <c r="P1187" t="str">
        <f>IF(VL[[#This Row],[Account Name]]="Exchange Loss","Expense",VLOOKUP(VL[[#This Row],[Column3]],'Code'!B:D,2,FALSE))</f>
        <v>Income</v>
      </c>
      <c r="Q1187" t="str">
        <f>IF(AND(VL[[#This Row],[Column3]]="60040-00", VL[[#This Row],[Amount]]&gt;0),"Exchange Loss",VLOOKUP(VL[[#This Row],[Column3]],'Code'!B:D,3,FALSE))</f>
        <v>Interest Income</v>
      </c>
      <c r="R1187" s="1">
        <f>VL[[#This Row],[Column6]]-VL[[#This Row],[Column7]]</f>
        <v>-5860267.46</v>
      </c>
      <c r="S1187" s="1" t="str">
        <f>VLOOKUP(VL[[#This Row],[Column3]],'Code'!B:E,4,FALSE)</f>
        <v>Out</v>
      </c>
    </row>
    <row r="1188" spans="1:19" x14ac:dyDescent="0.25">
      <c r="A1188">
        <v>45301</v>
      </c>
      <c r="B1188" s="1" t="s">
        <v>1583</v>
      </c>
      <c r="C1188" s="1" t="s">
        <v>5</v>
      </c>
      <c r="D1188" s="1" t="s">
        <v>3385</v>
      </c>
      <c r="E1188" s="1" t="s">
        <v>3687</v>
      </c>
      <c r="F1188">
        <v>50.23</v>
      </c>
      <c r="I1188" s="1" t="s">
        <v>0</v>
      </c>
      <c r="N1188">
        <v>2024</v>
      </c>
      <c r="O1188">
        <f>MONTH(VL[[#This Row],[Column1]])</f>
        <v>1</v>
      </c>
      <c r="P1188" t="str">
        <f>IF(VL[[#This Row],[Account Name]]="Exchange Loss","Expense",VLOOKUP(VL[[#This Row],[Column3]],'Code'!B:D,2,FALSE))</f>
        <v>Expense</v>
      </c>
      <c r="Q1188" t="str">
        <f>IF(AND(VL[[#This Row],[Column3]]="60040-00", VL[[#This Row],[Amount]]&gt;0),"Exchange Loss",VLOOKUP(VL[[#This Row],[Column3]],'Code'!B:D,3,FALSE))</f>
        <v>Bank Charge</v>
      </c>
      <c r="R1188" s="1">
        <f>VL[[#This Row],[Column6]]-VL[[#This Row],[Column7]]</f>
        <v>50.23</v>
      </c>
      <c r="S1188" s="1">
        <f>VLOOKUP(VL[[#This Row],[Column3]],'Code'!B:E,4,FALSE)</f>
        <v>0</v>
      </c>
    </row>
    <row r="1189" spans="1:19" x14ac:dyDescent="0.25">
      <c r="A1189">
        <v>45301</v>
      </c>
      <c r="B1189" s="1" t="s">
        <v>1583</v>
      </c>
      <c r="C1189" s="1" t="s">
        <v>46</v>
      </c>
      <c r="D1189" s="1" t="s">
        <v>148</v>
      </c>
      <c r="E1189" s="1" t="s">
        <v>1584</v>
      </c>
      <c r="F1189">
        <v>3156.8</v>
      </c>
      <c r="I1189" s="1" t="s">
        <v>0</v>
      </c>
      <c r="N1189">
        <v>2024</v>
      </c>
      <c r="O1189">
        <f>MONTH(VL[[#This Row],[Column1]])</f>
        <v>1</v>
      </c>
      <c r="P1189" t="str">
        <f>IF(VL[[#This Row],[Account Name]]="Exchange Loss","Expense",VLOOKUP(VL[[#This Row],[Column3]],'Code'!B:D,2,FALSE))</f>
        <v>Expense</v>
      </c>
      <c r="Q1189" t="str">
        <f>IF(AND(VL[[#This Row],[Column3]]="60040-00", VL[[#This Row],[Amount]]&gt;0),"Exchange Loss",VLOOKUP(VL[[#This Row],[Column3]],'Code'!B:D,3,FALSE))</f>
        <v>Tax Expense</v>
      </c>
      <c r="R1189" s="1">
        <f>VL[[#This Row],[Column6]]-VL[[#This Row],[Column7]]</f>
        <v>3156.8</v>
      </c>
      <c r="S1189" s="1" t="str">
        <f>VLOOKUP(VL[[#This Row],[Column3]],'Code'!B:E,4,FALSE)</f>
        <v>Out</v>
      </c>
    </row>
    <row r="1190" spans="1:19" x14ac:dyDescent="0.25">
      <c r="A1190">
        <v>45301</v>
      </c>
      <c r="B1190" s="1" t="s">
        <v>1583</v>
      </c>
      <c r="C1190" s="1" t="s">
        <v>6</v>
      </c>
      <c r="D1190" s="1" t="s">
        <v>3383</v>
      </c>
      <c r="E1190" s="1" t="s">
        <v>3688</v>
      </c>
      <c r="F1190">
        <v>0.01</v>
      </c>
      <c r="I1190" s="1" t="s">
        <v>0</v>
      </c>
      <c r="N1190">
        <v>2024</v>
      </c>
      <c r="O1190">
        <f>MONTH(VL[[#This Row],[Column1]])</f>
        <v>1</v>
      </c>
      <c r="P1190" t="str">
        <f>IF(VL[[#This Row],[Account Name]]="Exchange Loss","Expense",VLOOKUP(VL[[#This Row],[Column3]],'Code'!B:D,2,FALSE))</f>
        <v>Expense</v>
      </c>
      <c r="Q1190" t="str">
        <f>IF(AND(VL[[#This Row],[Column3]]="60040-00", VL[[#This Row],[Amount]]&gt;0),"Exchange Loss",VLOOKUP(VL[[#This Row],[Column3]],'Code'!B:D,3,FALSE))</f>
        <v>Exchange Loss</v>
      </c>
      <c r="R1190" s="1">
        <f>VL[[#This Row],[Column6]]-VL[[#This Row],[Column7]]</f>
        <v>0.01</v>
      </c>
      <c r="S1190" s="1" t="str">
        <f>VLOOKUP(VL[[#This Row],[Column3]],'Code'!B:E,4,FALSE)</f>
        <v>Out</v>
      </c>
    </row>
    <row r="1191" spans="1:19" x14ac:dyDescent="0.25">
      <c r="A1191">
        <v>45310</v>
      </c>
      <c r="B1191" s="1" t="s">
        <v>1585</v>
      </c>
      <c r="C1191" s="1" t="s">
        <v>5</v>
      </c>
      <c r="D1191" s="1" t="s">
        <v>3385</v>
      </c>
      <c r="E1191" s="1" t="s">
        <v>3689</v>
      </c>
      <c r="F1191">
        <v>101.64</v>
      </c>
      <c r="I1191" s="1" t="s">
        <v>0</v>
      </c>
      <c r="N1191">
        <v>2024</v>
      </c>
      <c r="O1191">
        <f>MONTH(VL[[#This Row],[Column1]])</f>
        <v>1</v>
      </c>
      <c r="P1191" t="str">
        <f>IF(VL[[#This Row],[Account Name]]="Exchange Loss","Expense",VLOOKUP(VL[[#This Row],[Column3]],'Code'!B:D,2,FALSE))</f>
        <v>Expense</v>
      </c>
      <c r="Q1191" t="str">
        <f>IF(AND(VL[[#This Row],[Column3]]="60040-00", VL[[#This Row],[Amount]]&gt;0),"Exchange Loss",VLOOKUP(VL[[#This Row],[Column3]],'Code'!B:D,3,FALSE))</f>
        <v>Bank Charge</v>
      </c>
      <c r="R1191" s="1">
        <f>VL[[#This Row],[Column6]]-VL[[#This Row],[Column7]]</f>
        <v>101.64</v>
      </c>
      <c r="S1191" s="1">
        <f>VLOOKUP(VL[[#This Row],[Column3]],'Code'!B:E,4,FALSE)</f>
        <v>0</v>
      </c>
    </row>
    <row r="1192" spans="1:19" x14ac:dyDescent="0.25">
      <c r="A1192">
        <v>45310</v>
      </c>
      <c r="B1192" s="1" t="s">
        <v>1585</v>
      </c>
      <c r="C1192" s="1" t="s">
        <v>4</v>
      </c>
      <c r="D1192" s="1" t="s">
        <v>3381</v>
      </c>
      <c r="E1192" s="1" t="s">
        <v>3690</v>
      </c>
      <c r="F1192">
        <v>7192.75</v>
      </c>
      <c r="I1192" s="1" t="s">
        <v>0</v>
      </c>
      <c r="N1192">
        <v>2024</v>
      </c>
      <c r="O1192">
        <f>MONTH(VL[[#This Row],[Column1]])</f>
        <v>1</v>
      </c>
      <c r="P1192" t="str">
        <f>IF(VL[[#This Row],[Account Name]]="Exchange Loss","Expense",VLOOKUP(VL[[#This Row],[Column3]],'Code'!B:D,2,FALSE))</f>
        <v>Expense</v>
      </c>
      <c r="Q1192" t="str">
        <f>IF(AND(VL[[#This Row],[Column3]]="60040-00", VL[[#This Row],[Amount]]&gt;0),"Exchange Loss",VLOOKUP(VL[[#This Row],[Column3]],'Code'!B:D,3,FALSE))</f>
        <v>Tax Expense</v>
      </c>
      <c r="R1192" s="1">
        <f>VL[[#This Row],[Column6]]-VL[[#This Row],[Column7]]</f>
        <v>7192.75</v>
      </c>
      <c r="S1192" s="1" t="str">
        <f>VLOOKUP(VL[[#This Row],[Column3]],'Code'!B:E,4,FALSE)</f>
        <v>Out</v>
      </c>
    </row>
    <row r="1193" spans="1:19" x14ac:dyDescent="0.25">
      <c r="A1193">
        <v>45310</v>
      </c>
      <c r="B1193" s="1" t="s">
        <v>1585</v>
      </c>
      <c r="C1193" s="1" t="s">
        <v>6</v>
      </c>
      <c r="D1193" s="1" t="s">
        <v>3383</v>
      </c>
      <c r="E1193" s="1" t="s">
        <v>3691</v>
      </c>
      <c r="F1193">
        <v>0.02</v>
      </c>
      <c r="I1193" s="1" t="s">
        <v>0</v>
      </c>
      <c r="N1193">
        <v>2024</v>
      </c>
      <c r="O1193">
        <f>MONTH(VL[[#This Row],[Column1]])</f>
        <v>1</v>
      </c>
      <c r="P1193" t="str">
        <f>IF(VL[[#This Row],[Account Name]]="Exchange Loss","Expense",VLOOKUP(VL[[#This Row],[Column3]],'Code'!B:D,2,FALSE))</f>
        <v>Expense</v>
      </c>
      <c r="Q1193" t="str">
        <f>IF(AND(VL[[#This Row],[Column3]]="60040-00", VL[[#This Row],[Amount]]&gt;0),"Exchange Loss",VLOOKUP(VL[[#This Row],[Column3]],'Code'!B:D,3,FALSE))</f>
        <v>Exchange Loss</v>
      </c>
      <c r="R1193" s="1">
        <f>VL[[#This Row],[Column6]]-VL[[#This Row],[Column7]]</f>
        <v>0.02</v>
      </c>
      <c r="S1193" s="1" t="str">
        <f>VLOOKUP(VL[[#This Row],[Column3]],'Code'!B:E,4,FALSE)</f>
        <v>Out</v>
      </c>
    </row>
    <row r="1194" spans="1:19" x14ac:dyDescent="0.25">
      <c r="A1194">
        <v>45323</v>
      </c>
      <c r="B1194" s="1" t="s">
        <v>1564</v>
      </c>
      <c r="C1194" s="1" t="s">
        <v>48</v>
      </c>
      <c r="D1194" s="1" t="s">
        <v>49</v>
      </c>
      <c r="E1194" s="1" t="s">
        <v>1586</v>
      </c>
      <c r="F1194">
        <v>11150</v>
      </c>
      <c r="I1194" s="1" t="s">
        <v>0</v>
      </c>
      <c r="N1194">
        <v>2024</v>
      </c>
      <c r="O1194">
        <f>MONTH(VL[[#This Row],[Column1]])</f>
        <v>2</v>
      </c>
      <c r="P1194" t="str">
        <f>IF(VL[[#This Row],[Account Name]]="Exchange Loss","Expense",VLOOKUP(VL[[#This Row],[Column3]],'Code'!B:D,2,FALSE))</f>
        <v>Expense</v>
      </c>
      <c r="Q1194" t="str">
        <f>IF(AND(VL[[#This Row],[Column3]]="60040-00", VL[[#This Row],[Amount]]&gt;0),"Exchange Loss",VLOOKUP(VL[[#This Row],[Column3]],'Code'!B:D,3,FALSE))</f>
        <v>Management Fee</v>
      </c>
      <c r="R1194" s="1">
        <f>VL[[#This Row],[Column6]]-VL[[#This Row],[Column7]]</f>
        <v>11150</v>
      </c>
      <c r="S1194" s="1">
        <f>VLOOKUP(VL[[#This Row],[Column3]],'Code'!B:E,4,FALSE)</f>
        <v>0</v>
      </c>
    </row>
    <row r="1195" spans="1:19" x14ac:dyDescent="0.25">
      <c r="A1195">
        <v>45322</v>
      </c>
      <c r="B1195" s="1" t="s">
        <v>1564</v>
      </c>
      <c r="C1195" s="1" t="s">
        <v>7</v>
      </c>
      <c r="D1195" s="1" t="s">
        <v>8</v>
      </c>
      <c r="E1195" s="1" t="s">
        <v>1587</v>
      </c>
      <c r="F1195">
        <v>6000</v>
      </c>
      <c r="I1195" s="1" t="s">
        <v>0</v>
      </c>
      <c r="N1195">
        <v>2024</v>
      </c>
      <c r="O1195">
        <f>MONTH(VL[[#This Row],[Column1]])</f>
        <v>1</v>
      </c>
      <c r="P1195" t="str">
        <f>IF(VL[[#This Row],[Account Name]]="Exchange Loss","Expense",VLOOKUP(VL[[#This Row],[Column3]],'Code'!B:D,2,FALSE))</f>
        <v>Expense</v>
      </c>
      <c r="Q1195" t="str">
        <f>IF(AND(VL[[#This Row],[Column3]]="60040-00", VL[[#This Row],[Amount]]&gt;0),"Exchange Loss",VLOOKUP(VL[[#This Row],[Column3]],'Code'!B:D,3,FALSE))</f>
        <v>Salary &amp; MPF</v>
      </c>
      <c r="R1195" s="1">
        <f>VL[[#This Row],[Column6]]-VL[[#This Row],[Column7]]</f>
        <v>6000</v>
      </c>
      <c r="S1195" s="1">
        <f>VLOOKUP(VL[[#This Row],[Column3]],'Code'!B:E,4,FALSE)</f>
        <v>0</v>
      </c>
    </row>
    <row r="1196" spans="1:19" x14ac:dyDescent="0.25">
      <c r="A1196">
        <v>45322</v>
      </c>
      <c r="B1196" s="1" t="s">
        <v>1564</v>
      </c>
      <c r="C1196" s="1" t="s">
        <v>15</v>
      </c>
      <c r="D1196" s="1" t="s">
        <v>16</v>
      </c>
      <c r="E1196" s="1" t="s">
        <v>1588</v>
      </c>
      <c r="F1196">
        <v>326970</v>
      </c>
      <c r="I1196" s="1" t="s">
        <v>0</v>
      </c>
      <c r="N1196">
        <v>2024</v>
      </c>
      <c r="O1196">
        <f>MONTH(VL[[#This Row],[Column1]])</f>
        <v>1</v>
      </c>
      <c r="P1196" t="str">
        <f>IF(VL[[#This Row],[Account Name]]="Exchange Loss","Expense",VLOOKUP(VL[[#This Row],[Column3]],'Code'!B:D,2,FALSE))</f>
        <v>Expense</v>
      </c>
      <c r="Q1196" t="str">
        <f>IF(AND(VL[[#This Row],[Column3]]="60040-00", VL[[#This Row],[Amount]]&gt;0),"Exchange Loss",VLOOKUP(VL[[#This Row],[Column3]],'Code'!B:D,3,FALSE))</f>
        <v>Salary &amp; MPF</v>
      </c>
      <c r="R1196" s="1">
        <f>VL[[#This Row],[Column6]]-VL[[#This Row],[Column7]]</f>
        <v>326970</v>
      </c>
      <c r="S1196" s="1">
        <f>VLOOKUP(VL[[#This Row],[Column3]],'Code'!B:E,4,FALSE)</f>
        <v>0</v>
      </c>
    </row>
    <row r="1197" spans="1:19" x14ac:dyDescent="0.25">
      <c r="A1197">
        <v>45323</v>
      </c>
      <c r="B1197" s="1" t="s">
        <v>1589</v>
      </c>
      <c r="C1197" s="1" t="s">
        <v>2</v>
      </c>
      <c r="D1197" s="1" t="s">
        <v>3</v>
      </c>
      <c r="E1197" s="1" t="s">
        <v>1590</v>
      </c>
      <c r="F1197">
        <v>29000</v>
      </c>
      <c r="I1197" s="1" t="s">
        <v>0</v>
      </c>
      <c r="N1197">
        <v>2024</v>
      </c>
      <c r="O1197">
        <f>MONTH(VL[[#This Row],[Column1]])</f>
        <v>2</v>
      </c>
      <c r="P1197" t="str">
        <f>IF(VL[[#This Row],[Account Name]]="Exchange Loss","Expense",VLOOKUP(VL[[#This Row],[Column3]],'Code'!B:D,2,FALSE))</f>
        <v>Expense</v>
      </c>
      <c r="Q1197" t="str">
        <f>IF(AND(VL[[#This Row],[Column3]]="60040-00", VL[[#This Row],[Amount]]&gt;0),"Exchange Loss",VLOOKUP(VL[[#This Row],[Column3]],'Code'!B:D,3,FALSE))</f>
        <v>Management Fee</v>
      </c>
      <c r="R1197" s="1">
        <f>VL[[#This Row],[Column6]]-VL[[#This Row],[Column7]]</f>
        <v>29000</v>
      </c>
      <c r="S1197" s="1">
        <f>VLOOKUP(VL[[#This Row],[Column3]],'Code'!B:E,4,FALSE)</f>
        <v>0</v>
      </c>
    </row>
    <row r="1198" spans="1:19" x14ac:dyDescent="0.25">
      <c r="A1198">
        <v>45322</v>
      </c>
      <c r="B1198" s="1" t="s">
        <v>1591</v>
      </c>
      <c r="C1198" s="1" t="s">
        <v>12</v>
      </c>
      <c r="D1198" s="1" t="s">
        <v>3386</v>
      </c>
      <c r="E1198" s="1" t="s">
        <v>1592</v>
      </c>
      <c r="F1198">
        <v>47700</v>
      </c>
      <c r="I1198" s="1" t="s">
        <v>0</v>
      </c>
      <c r="N1198">
        <v>2024</v>
      </c>
      <c r="O1198">
        <f>MONTH(VL[[#This Row],[Column1]])</f>
        <v>1</v>
      </c>
      <c r="P1198" t="str">
        <f>IF(VL[[#This Row],[Account Name]]="Exchange Loss","Expense",VLOOKUP(VL[[#This Row],[Column3]],'Code'!B:D,2,FALSE))</f>
        <v>Expense</v>
      </c>
      <c r="Q1198" t="str">
        <f>IF(AND(VL[[#This Row],[Column3]]="60040-00", VL[[#This Row],[Amount]]&gt;0),"Exchange Loss",VLOOKUP(VL[[#This Row],[Column3]],'Code'!B:D,3,FALSE))</f>
        <v>Consultant Fee</v>
      </c>
      <c r="R1198" s="1">
        <f>VL[[#This Row],[Column6]]-VL[[#This Row],[Column7]]</f>
        <v>47700</v>
      </c>
      <c r="S1198" s="1">
        <f>VLOOKUP(VL[[#This Row],[Column3]],'Code'!B:E,4,FALSE)</f>
        <v>0</v>
      </c>
    </row>
    <row r="1199" spans="1:19" x14ac:dyDescent="0.25">
      <c r="A1199">
        <v>45322</v>
      </c>
      <c r="B1199" s="1" t="s">
        <v>1593</v>
      </c>
      <c r="C1199" s="1" t="s">
        <v>12</v>
      </c>
      <c r="D1199" s="1" t="s">
        <v>3386</v>
      </c>
      <c r="E1199" s="1" t="s">
        <v>1594</v>
      </c>
      <c r="F1199">
        <v>26400</v>
      </c>
      <c r="I1199" s="1" t="s">
        <v>0</v>
      </c>
      <c r="N1199">
        <v>2024</v>
      </c>
      <c r="O1199">
        <f>MONTH(VL[[#This Row],[Column1]])</f>
        <v>1</v>
      </c>
      <c r="P1199" t="str">
        <f>IF(VL[[#This Row],[Account Name]]="Exchange Loss","Expense",VLOOKUP(VL[[#This Row],[Column3]],'Code'!B:D,2,FALSE))</f>
        <v>Expense</v>
      </c>
      <c r="Q1199" t="str">
        <f>IF(AND(VL[[#This Row],[Column3]]="60040-00", VL[[#This Row],[Amount]]&gt;0),"Exchange Loss",VLOOKUP(VL[[#This Row],[Column3]],'Code'!B:D,3,FALSE))</f>
        <v>Consultant Fee</v>
      </c>
      <c r="R1199" s="1">
        <f>VL[[#This Row],[Column6]]-VL[[#This Row],[Column7]]</f>
        <v>26400</v>
      </c>
      <c r="S1199" s="1">
        <f>VLOOKUP(VL[[#This Row],[Column3]],'Code'!B:E,4,FALSE)</f>
        <v>0</v>
      </c>
    </row>
    <row r="1200" spans="1:19" x14ac:dyDescent="0.25">
      <c r="A1200">
        <v>45323</v>
      </c>
      <c r="B1200" s="1" t="s">
        <v>1595</v>
      </c>
      <c r="C1200" s="1" t="s">
        <v>45</v>
      </c>
      <c r="D1200" s="1" t="s">
        <v>128</v>
      </c>
      <c r="E1200" s="1" t="s">
        <v>1596</v>
      </c>
      <c r="F1200">
        <v>1291698.1100000001</v>
      </c>
      <c r="I1200" s="1" t="s">
        <v>0</v>
      </c>
      <c r="N1200">
        <v>2024</v>
      </c>
      <c r="O1200">
        <f>MONTH(VL[[#This Row],[Column1]])</f>
        <v>2</v>
      </c>
      <c r="P1200" t="str">
        <f>IF(VL[[#This Row],[Account Name]]="Exchange Loss","Expense",VLOOKUP(VL[[#This Row],[Column3]],'Code'!B:D,2,FALSE))</f>
        <v>Expense</v>
      </c>
      <c r="Q1200" t="str">
        <f>IF(AND(VL[[#This Row],[Column3]]="60040-00", VL[[#This Row],[Amount]]&gt;0),"Exchange Loss",VLOOKUP(VL[[#This Row],[Column3]],'Code'!B:D,3,FALSE))</f>
        <v>Sub-contract Fee</v>
      </c>
      <c r="R1200" s="1">
        <f>VL[[#This Row],[Column6]]-VL[[#This Row],[Column7]]</f>
        <v>1291698.1100000001</v>
      </c>
      <c r="S1200" s="1">
        <f>VLOOKUP(VL[[#This Row],[Column3]],'Code'!B:E,4,FALSE)</f>
        <v>0</v>
      </c>
    </row>
    <row r="1201" spans="1:19" x14ac:dyDescent="0.25">
      <c r="A1201">
        <v>45323</v>
      </c>
      <c r="B1201" s="1" t="s">
        <v>1595</v>
      </c>
      <c r="C1201" s="1" t="s">
        <v>59</v>
      </c>
      <c r="D1201" s="1" t="s">
        <v>3387</v>
      </c>
      <c r="E1201" s="1" t="s">
        <v>3692</v>
      </c>
      <c r="F1201">
        <v>77501.89</v>
      </c>
      <c r="I1201" s="1" t="s">
        <v>0</v>
      </c>
      <c r="N1201">
        <v>2024</v>
      </c>
      <c r="O1201">
        <f>MONTH(VL[[#This Row],[Column1]])</f>
        <v>2</v>
      </c>
      <c r="P1201" t="str">
        <f>IF(VL[[#This Row],[Account Name]]="Exchange Loss","Expense",VLOOKUP(VL[[#This Row],[Column3]],'Code'!B:D,2,FALSE))</f>
        <v>Expense</v>
      </c>
      <c r="Q1201" t="str">
        <f>IF(AND(VL[[#This Row],[Column3]]="60040-00", VL[[#This Row],[Amount]]&gt;0),"Exchange Loss",VLOOKUP(VL[[#This Row],[Column3]],'Code'!B:D,3,FALSE))</f>
        <v>Sub-contract Fee</v>
      </c>
      <c r="R1201" s="1">
        <f>VL[[#This Row],[Column6]]-VL[[#This Row],[Column7]]</f>
        <v>77501.89</v>
      </c>
      <c r="S1201" s="1">
        <f>VLOOKUP(VL[[#This Row],[Column3]],'Code'!B:E,4,FALSE)</f>
        <v>0</v>
      </c>
    </row>
    <row r="1202" spans="1:19" x14ac:dyDescent="0.25">
      <c r="A1202">
        <v>45322</v>
      </c>
      <c r="B1202" s="1" t="s">
        <v>1597</v>
      </c>
      <c r="C1202" s="1" t="s">
        <v>12</v>
      </c>
      <c r="D1202" s="1" t="s">
        <v>3386</v>
      </c>
      <c r="E1202" s="1" t="s">
        <v>1598</v>
      </c>
      <c r="F1202">
        <v>40000</v>
      </c>
      <c r="I1202" s="1" t="s">
        <v>0</v>
      </c>
      <c r="N1202">
        <v>2024</v>
      </c>
      <c r="O1202">
        <f>MONTH(VL[[#This Row],[Column1]])</f>
        <v>1</v>
      </c>
      <c r="P1202" t="str">
        <f>IF(VL[[#This Row],[Account Name]]="Exchange Loss","Expense",VLOOKUP(VL[[#This Row],[Column3]],'Code'!B:D,2,FALSE))</f>
        <v>Expense</v>
      </c>
      <c r="Q1202" t="str">
        <f>IF(AND(VL[[#This Row],[Column3]]="60040-00", VL[[#This Row],[Amount]]&gt;0),"Exchange Loss",VLOOKUP(VL[[#This Row],[Column3]],'Code'!B:D,3,FALSE))</f>
        <v>Consultant Fee</v>
      </c>
      <c r="R1202" s="1">
        <f>VL[[#This Row],[Column6]]-VL[[#This Row],[Column7]]</f>
        <v>40000</v>
      </c>
      <c r="S1202" s="1">
        <f>VLOOKUP(VL[[#This Row],[Column3]],'Code'!B:E,4,FALSE)</f>
        <v>0</v>
      </c>
    </row>
    <row r="1203" spans="1:19" x14ac:dyDescent="0.25">
      <c r="A1203">
        <v>45322</v>
      </c>
      <c r="B1203" s="1" t="s">
        <v>1599</v>
      </c>
      <c r="C1203" s="1" t="s">
        <v>45</v>
      </c>
      <c r="D1203" s="1" t="s">
        <v>128</v>
      </c>
      <c r="E1203" s="1" t="s">
        <v>1600</v>
      </c>
      <c r="F1203">
        <v>60863</v>
      </c>
      <c r="I1203" s="1" t="s">
        <v>0</v>
      </c>
      <c r="N1203">
        <v>2024</v>
      </c>
      <c r="O1203">
        <f>MONTH(VL[[#This Row],[Column1]])</f>
        <v>1</v>
      </c>
      <c r="P1203" t="str">
        <f>IF(VL[[#This Row],[Account Name]]="Exchange Loss","Expense",VLOOKUP(VL[[#This Row],[Column3]],'Code'!B:D,2,FALSE))</f>
        <v>Expense</v>
      </c>
      <c r="Q1203" t="str">
        <f>IF(AND(VL[[#This Row],[Column3]]="60040-00", VL[[#This Row],[Amount]]&gt;0),"Exchange Loss",VLOOKUP(VL[[#This Row],[Column3]],'Code'!B:D,3,FALSE))</f>
        <v>Sub-contract Fee</v>
      </c>
      <c r="R1203" s="1">
        <f>VL[[#This Row],[Column6]]-VL[[#This Row],[Column7]]</f>
        <v>60863</v>
      </c>
      <c r="S1203" s="1">
        <f>VLOOKUP(VL[[#This Row],[Column3]],'Code'!B:E,4,FALSE)</f>
        <v>0</v>
      </c>
    </row>
    <row r="1204" spans="1:19" x14ac:dyDescent="0.25">
      <c r="A1204">
        <v>45322</v>
      </c>
      <c r="B1204" s="1" t="s">
        <v>1601</v>
      </c>
      <c r="C1204" s="1" t="s">
        <v>17</v>
      </c>
      <c r="D1204" s="1" t="s">
        <v>3382</v>
      </c>
      <c r="E1204" s="1" t="s">
        <v>1602</v>
      </c>
      <c r="G1204">
        <v>33887</v>
      </c>
      <c r="I1204" s="1" t="s">
        <v>0</v>
      </c>
      <c r="N1204">
        <v>2024</v>
      </c>
      <c r="O1204">
        <f>MONTH(VL[[#This Row],[Column1]])</f>
        <v>1</v>
      </c>
      <c r="P1204" t="str">
        <f>IF(VL[[#This Row],[Account Name]]="Exchange Loss","Expense",VLOOKUP(VL[[#This Row],[Column3]],'Code'!B:D,2,FALSE))</f>
        <v>Income</v>
      </c>
      <c r="Q1204" t="str">
        <f>IF(AND(VL[[#This Row],[Column3]]="60040-00", VL[[#This Row],[Amount]]&gt;0),"Exchange Loss",VLOOKUP(VL[[#This Row],[Column3]],'Code'!B:D,3,FALSE))</f>
        <v>Sub-contract Income</v>
      </c>
      <c r="R1204" s="1">
        <f>VL[[#This Row],[Column6]]-VL[[#This Row],[Column7]]</f>
        <v>-33887</v>
      </c>
      <c r="S1204" s="1">
        <f>VLOOKUP(VL[[#This Row],[Column3]],'Code'!B:E,4,FALSE)</f>
        <v>0</v>
      </c>
    </row>
    <row r="1205" spans="1:19" x14ac:dyDescent="0.25">
      <c r="A1205">
        <v>45322</v>
      </c>
      <c r="B1205" s="1" t="s">
        <v>1603</v>
      </c>
      <c r="C1205" s="1" t="s">
        <v>20</v>
      </c>
      <c r="D1205" s="1" t="s">
        <v>21</v>
      </c>
      <c r="E1205" s="1" t="s">
        <v>730</v>
      </c>
      <c r="G1205">
        <v>4663.3</v>
      </c>
      <c r="I1205" s="1" t="s">
        <v>0</v>
      </c>
      <c r="N1205">
        <v>2024</v>
      </c>
      <c r="O1205">
        <f>MONTH(VL[[#This Row],[Column1]])</f>
        <v>1</v>
      </c>
      <c r="P1205" t="str">
        <f>IF(VL[[#This Row],[Account Name]]="Exchange Loss","Expense",VLOOKUP(VL[[#This Row],[Column3]],'Code'!B:D,2,FALSE))</f>
        <v>Income</v>
      </c>
      <c r="Q1205" t="str">
        <f>IF(AND(VL[[#This Row],[Column3]]="60040-00", VL[[#This Row],[Amount]]&gt;0),"Exchange Loss",VLOOKUP(VL[[#This Row],[Column3]],'Code'!B:D,3,FALSE))</f>
        <v>Interest Income</v>
      </c>
      <c r="R1205" s="1">
        <f>VL[[#This Row],[Column6]]-VL[[#This Row],[Column7]]</f>
        <v>-4663.3</v>
      </c>
      <c r="S1205" s="1" t="str">
        <f>VLOOKUP(VL[[#This Row],[Column3]],'Code'!B:E,4,FALSE)</f>
        <v>Out</v>
      </c>
    </row>
    <row r="1206" spans="1:19" x14ac:dyDescent="0.25">
      <c r="A1206">
        <v>45322</v>
      </c>
      <c r="B1206" s="1" t="s">
        <v>1448</v>
      </c>
      <c r="C1206" s="1" t="s">
        <v>36</v>
      </c>
      <c r="D1206" s="1" t="s">
        <v>37</v>
      </c>
      <c r="E1206" s="1" t="s">
        <v>1604</v>
      </c>
      <c r="I1206" s="1" t="s">
        <v>0</v>
      </c>
      <c r="N1206">
        <v>2024</v>
      </c>
      <c r="O1206">
        <f>MONTH(VL[[#This Row],[Column1]])</f>
        <v>1</v>
      </c>
      <c r="P1206" t="str">
        <f>IF(VL[[#This Row],[Account Name]]="Exchange Loss","Expense",VLOOKUP(VL[[#This Row],[Column3]],'Code'!B:D,2,FALSE))</f>
        <v>Expense</v>
      </c>
      <c r="Q1206" t="str">
        <f>IF(AND(VL[[#This Row],[Column3]]="60040-00", VL[[#This Row],[Amount]]&gt;0),"Exchange Loss",VLOOKUP(VL[[#This Row],[Column3]],'Code'!B:D,3,FALSE))</f>
        <v>Tax Expense</v>
      </c>
      <c r="R1206" s="1">
        <f>VL[[#This Row],[Column6]]-VL[[#This Row],[Column7]]</f>
        <v>0</v>
      </c>
      <c r="S1206" s="1" t="str">
        <f>VLOOKUP(VL[[#This Row],[Column3]],'Code'!B:E,4,FALSE)</f>
        <v>Out</v>
      </c>
    </row>
    <row r="1207" spans="1:19" x14ac:dyDescent="0.25">
      <c r="A1207">
        <v>45313</v>
      </c>
      <c r="B1207" s="1" t="s">
        <v>1605</v>
      </c>
      <c r="C1207" s="1" t="s">
        <v>50</v>
      </c>
      <c r="D1207" s="1" t="s">
        <v>51</v>
      </c>
      <c r="E1207" s="1" t="s">
        <v>3693</v>
      </c>
      <c r="F1207">
        <v>20980.3</v>
      </c>
      <c r="I1207" s="1" t="s">
        <v>0</v>
      </c>
      <c r="N1207">
        <v>2024</v>
      </c>
      <c r="O1207">
        <f>MONTH(VL[[#This Row],[Column1]])</f>
        <v>1</v>
      </c>
      <c r="P1207" t="str">
        <f>IF(VL[[#This Row],[Account Name]]="Exchange Loss","Expense",VLOOKUP(VL[[#This Row],[Column3]],'Code'!B:D,2,FALSE))</f>
        <v>Expense</v>
      </c>
      <c r="Q1207" t="str">
        <f>IF(AND(VL[[#This Row],[Column3]]="60040-00", VL[[#This Row],[Amount]]&gt;0),"Exchange Loss",VLOOKUP(VL[[#This Row],[Column3]],'Code'!B:D,3,FALSE))</f>
        <v>Entertainment</v>
      </c>
      <c r="R1207" s="1">
        <f>VL[[#This Row],[Column6]]-VL[[#This Row],[Column7]]</f>
        <v>20980.3</v>
      </c>
      <c r="S1207" s="1">
        <f>VLOOKUP(VL[[#This Row],[Column3]],'Code'!B:E,4,FALSE)</f>
        <v>0</v>
      </c>
    </row>
    <row r="1208" spans="1:19" x14ac:dyDescent="0.25">
      <c r="A1208">
        <v>45313</v>
      </c>
      <c r="B1208" s="1" t="s">
        <v>1605</v>
      </c>
      <c r="C1208" s="1" t="s">
        <v>11</v>
      </c>
      <c r="D1208" s="1" t="s">
        <v>3393</v>
      </c>
      <c r="E1208" s="1" t="s">
        <v>3694</v>
      </c>
      <c r="F1208">
        <v>19185.38</v>
      </c>
      <c r="I1208" s="1" t="s">
        <v>0</v>
      </c>
      <c r="N1208">
        <v>2024</v>
      </c>
      <c r="O1208">
        <f>MONTH(VL[[#This Row],[Column1]])</f>
        <v>1</v>
      </c>
      <c r="P1208" t="str">
        <f>IF(VL[[#This Row],[Account Name]]="Exchange Loss","Expense",VLOOKUP(VL[[#This Row],[Column3]],'Code'!B:D,2,FALSE))</f>
        <v>Expense</v>
      </c>
      <c r="Q1208" t="str">
        <f>IF(AND(VL[[#This Row],[Column3]]="60040-00", VL[[#This Row],[Amount]]&gt;0),"Exchange Loss",VLOOKUP(VL[[#This Row],[Column3]],'Code'!B:D,3,FALSE))</f>
        <v>Travelling Fee</v>
      </c>
      <c r="R1208" s="1">
        <f>VL[[#This Row],[Column6]]-VL[[#This Row],[Column7]]</f>
        <v>19185.38</v>
      </c>
      <c r="S1208" s="1">
        <f>VLOOKUP(VL[[#This Row],[Column3]],'Code'!B:E,4,FALSE)</f>
        <v>0</v>
      </c>
    </row>
    <row r="1209" spans="1:19" x14ac:dyDescent="0.25">
      <c r="A1209">
        <v>45300</v>
      </c>
      <c r="B1209" s="1" t="s">
        <v>1606</v>
      </c>
      <c r="C1209" s="1" t="s">
        <v>6</v>
      </c>
      <c r="D1209" s="1" t="s">
        <v>3383</v>
      </c>
      <c r="E1209" s="1" t="s">
        <v>3695</v>
      </c>
      <c r="F1209">
        <v>2320</v>
      </c>
      <c r="I1209" s="1" t="s">
        <v>0</v>
      </c>
      <c r="N1209">
        <v>2024</v>
      </c>
      <c r="O1209">
        <f>MONTH(VL[[#This Row],[Column1]])</f>
        <v>1</v>
      </c>
      <c r="P1209" t="str">
        <f>IF(VL[[#This Row],[Account Name]]="Exchange Loss","Expense",VLOOKUP(VL[[#This Row],[Column3]],'Code'!B:D,2,FALSE))</f>
        <v>Expense</v>
      </c>
      <c r="Q1209" t="str">
        <f>IF(AND(VL[[#This Row],[Column3]]="60040-00", VL[[#This Row],[Amount]]&gt;0),"Exchange Loss",VLOOKUP(VL[[#This Row],[Column3]],'Code'!B:D,3,FALSE))</f>
        <v>Exchange Loss</v>
      </c>
      <c r="R1209" s="1">
        <f>VL[[#This Row],[Column6]]-VL[[#This Row],[Column7]]</f>
        <v>2320</v>
      </c>
      <c r="S1209" s="1" t="str">
        <f>VLOOKUP(VL[[#This Row],[Column3]],'Code'!B:E,4,FALSE)</f>
        <v>Out</v>
      </c>
    </row>
    <row r="1210" spans="1:19" x14ac:dyDescent="0.25">
      <c r="A1210">
        <v>45291</v>
      </c>
      <c r="B1210" s="1" t="s">
        <v>1607</v>
      </c>
      <c r="C1210" s="1" t="s">
        <v>46</v>
      </c>
      <c r="D1210" s="1" t="s">
        <v>148</v>
      </c>
      <c r="E1210" s="1" t="s">
        <v>1608</v>
      </c>
      <c r="G1210">
        <v>18563.53</v>
      </c>
      <c r="I1210" s="1" t="s">
        <v>0</v>
      </c>
      <c r="N1210">
        <v>2023</v>
      </c>
      <c r="O1210">
        <f>MONTH(VL[[#This Row],[Column1]])</f>
        <v>12</v>
      </c>
      <c r="P1210" t="str">
        <f>IF(VL[[#This Row],[Account Name]]="Exchange Loss","Expense",VLOOKUP(VL[[#This Row],[Column3]],'Code'!B:D,2,FALSE))</f>
        <v>Expense</v>
      </c>
      <c r="Q1210" t="str">
        <f>IF(AND(VL[[#This Row],[Column3]]="60040-00", VL[[#This Row],[Amount]]&gt;0),"Exchange Loss",VLOOKUP(VL[[#This Row],[Column3]],'Code'!B:D,3,FALSE))</f>
        <v>Tax Expense</v>
      </c>
      <c r="R1210" s="1">
        <f>VL[[#This Row],[Column6]]-VL[[#This Row],[Column7]]</f>
        <v>-18563.53</v>
      </c>
      <c r="S1210" s="1" t="str">
        <f>VLOOKUP(VL[[#This Row],[Column3]],'Code'!B:E,4,FALSE)</f>
        <v>Out</v>
      </c>
    </row>
    <row r="1211" spans="1:19" x14ac:dyDescent="0.25">
      <c r="A1211">
        <v>45291</v>
      </c>
      <c r="B1211" s="1" t="s">
        <v>1607</v>
      </c>
      <c r="C1211" s="1" t="s">
        <v>53</v>
      </c>
      <c r="D1211" s="1" t="s">
        <v>184</v>
      </c>
      <c r="E1211" s="1" t="s">
        <v>1608</v>
      </c>
      <c r="F1211">
        <v>18563.53</v>
      </c>
      <c r="I1211" s="1" t="s">
        <v>0</v>
      </c>
      <c r="N1211">
        <v>2023</v>
      </c>
      <c r="O1211">
        <f>MONTH(VL[[#This Row],[Column1]])</f>
        <v>12</v>
      </c>
      <c r="P1211" t="str">
        <f>IF(VL[[#This Row],[Account Name]]="Exchange Loss","Expense",VLOOKUP(VL[[#This Row],[Column3]],'Code'!B:D,2,FALSE))</f>
        <v>Expense</v>
      </c>
      <c r="Q1211" t="str">
        <f>IF(AND(VL[[#This Row],[Column3]]="60040-00", VL[[#This Row],[Amount]]&gt;0),"Exchange Loss",VLOOKUP(VL[[#This Row],[Column3]],'Code'!B:D,3,FALSE))</f>
        <v>Tax Expense</v>
      </c>
      <c r="R1211" s="1">
        <f>VL[[#This Row],[Column6]]-VL[[#This Row],[Column7]]</f>
        <v>18563.53</v>
      </c>
      <c r="S1211" s="1" t="str">
        <f>VLOOKUP(VL[[#This Row],[Column3]],'Code'!B:E,4,FALSE)</f>
        <v>Out</v>
      </c>
    </row>
    <row r="1212" spans="1:19" x14ac:dyDescent="0.25">
      <c r="A1212">
        <v>45291</v>
      </c>
      <c r="B1212" s="1" t="s">
        <v>1609</v>
      </c>
      <c r="C1212" s="1" t="s">
        <v>38</v>
      </c>
      <c r="D1212" s="1" t="s">
        <v>39</v>
      </c>
      <c r="E1212" s="1" t="s">
        <v>1610</v>
      </c>
      <c r="F1212">
        <v>23100</v>
      </c>
      <c r="I1212" s="1" t="s">
        <v>0</v>
      </c>
      <c r="N1212">
        <v>2023</v>
      </c>
      <c r="O1212">
        <f>MONTH(VL[[#This Row],[Column1]])</f>
        <v>12</v>
      </c>
      <c r="P1212" t="str">
        <f>IF(VL[[#This Row],[Account Name]]="Exchange Loss","Expense",VLOOKUP(VL[[#This Row],[Column3]],'Code'!B:D,2,FALSE))</f>
        <v>Expense</v>
      </c>
      <c r="Q1212" t="str">
        <f>IF(AND(VL[[#This Row],[Column3]]="60040-00", VL[[#This Row],[Amount]]&gt;0),"Exchange Loss",VLOOKUP(VL[[#This Row],[Column3]],'Code'!B:D,3,FALSE))</f>
        <v>Audit Fee</v>
      </c>
      <c r="R1212" s="1">
        <f>VL[[#This Row],[Column6]]-VL[[#This Row],[Column7]]</f>
        <v>23100</v>
      </c>
      <c r="S1212" s="1">
        <f>VLOOKUP(VL[[#This Row],[Column3]],'Code'!B:E,4,FALSE)</f>
        <v>0</v>
      </c>
    </row>
    <row r="1213" spans="1:19" x14ac:dyDescent="0.25">
      <c r="A1213">
        <v>45324</v>
      </c>
      <c r="B1213" s="1" t="s">
        <v>1611</v>
      </c>
      <c r="C1213" s="1" t="s">
        <v>30</v>
      </c>
      <c r="D1213" s="1" t="s">
        <v>3391</v>
      </c>
      <c r="E1213" s="1" t="s">
        <v>1612</v>
      </c>
      <c r="F1213">
        <v>182</v>
      </c>
      <c r="I1213" s="1" t="s">
        <v>0</v>
      </c>
      <c r="N1213">
        <v>2024</v>
      </c>
      <c r="O1213">
        <f>MONTH(VL[[#This Row],[Column1]])</f>
        <v>2</v>
      </c>
      <c r="P1213" t="str">
        <f>IF(VL[[#This Row],[Account Name]]="Exchange Loss","Expense",VLOOKUP(VL[[#This Row],[Column3]],'Code'!B:D,2,FALSE))</f>
        <v>Expense</v>
      </c>
      <c r="Q1213" t="str">
        <f>IF(AND(VL[[#This Row],[Column3]]="60040-00", VL[[#This Row],[Amount]]&gt;0),"Exchange Loss",VLOOKUP(VL[[#This Row],[Column3]],'Code'!B:D,3,FALSE))</f>
        <v>Sundry Expense</v>
      </c>
      <c r="R1213" s="1">
        <f>VL[[#This Row],[Column6]]-VL[[#This Row],[Column7]]</f>
        <v>182</v>
      </c>
      <c r="S1213" s="1">
        <f>VLOOKUP(VL[[#This Row],[Column3]],'Code'!B:E,4,FALSE)</f>
        <v>0</v>
      </c>
    </row>
    <row r="1214" spans="1:19" x14ac:dyDescent="0.25">
      <c r="A1214">
        <v>45324</v>
      </c>
      <c r="B1214" s="1" t="s">
        <v>1613</v>
      </c>
      <c r="C1214" s="1" t="s">
        <v>24</v>
      </c>
      <c r="D1214" s="1" t="s">
        <v>3394</v>
      </c>
      <c r="E1214" s="1" t="s">
        <v>1614</v>
      </c>
      <c r="F1214">
        <v>540</v>
      </c>
      <c r="I1214" s="1" t="s">
        <v>0</v>
      </c>
      <c r="N1214">
        <v>2024</v>
      </c>
      <c r="O1214">
        <f>MONTH(VL[[#This Row],[Column1]])</f>
        <v>2</v>
      </c>
      <c r="P1214" t="str">
        <f>IF(VL[[#This Row],[Account Name]]="Exchange Loss","Expense",VLOOKUP(VL[[#This Row],[Column3]],'Code'!B:D,2,FALSE))</f>
        <v>Expense</v>
      </c>
      <c r="Q1214" t="str">
        <f>IF(AND(VL[[#This Row],[Column3]]="60040-00", VL[[#This Row],[Amount]]&gt;0),"Exchange Loss",VLOOKUP(VL[[#This Row],[Column3]],'Code'!B:D,3,FALSE))</f>
        <v>Travelling Fee</v>
      </c>
      <c r="R1214" s="1">
        <f>VL[[#This Row],[Column6]]-VL[[#This Row],[Column7]]</f>
        <v>540</v>
      </c>
      <c r="S1214" s="1">
        <f>VLOOKUP(VL[[#This Row],[Column3]],'Code'!B:E,4,FALSE)</f>
        <v>0</v>
      </c>
    </row>
    <row r="1215" spans="1:19" x14ac:dyDescent="0.25">
      <c r="A1215">
        <v>45315</v>
      </c>
      <c r="B1215" s="1" t="s">
        <v>1615</v>
      </c>
      <c r="C1215" s="1" t="s">
        <v>5</v>
      </c>
      <c r="D1215" s="1" t="s">
        <v>3385</v>
      </c>
      <c r="E1215" s="1" t="s">
        <v>3696</v>
      </c>
      <c r="F1215">
        <v>101.64</v>
      </c>
      <c r="I1215" s="1" t="s">
        <v>0</v>
      </c>
      <c r="N1215">
        <v>2024</v>
      </c>
      <c r="O1215">
        <f>MONTH(VL[[#This Row],[Column1]])</f>
        <v>1</v>
      </c>
      <c r="P1215" t="str">
        <f>IF(VL[[#This Row],[Account Name]]="Exchange Loss","Expense",VLOOKUP(VL[[#This Row],[Column3]],'Code'!B:D,2,FALSE))</f>
        <v>Expense</v>
      </c>
      <c r="Q1215" t="str">
        <f>IF(AND(VL[[#This Row],[Column3]]="60040-00", VL[[#This Row],[Amount]]&gt;0),"Exchange Loss",VLOOKUP(VL[[#This Row],[Column3]],'Code'!B:D,3,FALSE))</f>
        <v>Bank Charge</v>
      </c>
      <c r="R1215" s="1">
        <f>VL[[#This Row],[Column6]]-VL[[#This Row],[Column7]]</f>
        <v>101.64</v>
      </c>
      <c r="S1215" s="1">
        <f>VLOOKUP(VL[[#This Row],[Column3]],'Code'!B:E,4,FALSE)</f>
        <v>0</v>
      </c>
    </row>
    <row r="1216" spans="1:19" x14ac:dyDescent="0.25">
      <c r="A1216">
        <v>45315</v>
      </c>
      <c r="B1216" s="1" t="s">
        <v>1615</v>
      </c>
      <c r="C1216" s="1" t="s">
        <v>4</v>
      </c>
      <c r="D1216" s="1" t="s">
        <v>3381</v>
      </c>
      <c r="E1216" s="1" t="s">
        <v>3697</v>
      </c>
      <c r="F1216">
        <v>1691.25</v>
      </c>
      <c r="I1216" s="1" t="s">
        <v>0</v>
      </c>
      <c r="N1216">
        <v>2024</v>
      </c>
      <c r="O1216">
        <f>MONTH(VL[[#This Row],[Column1]])</f>
        <v>1</v>
      </c>
      <c r="P1216" t="str">
        <f>IF(VL[[#This Row],[Account Name]]="Exchange Loss","Expense",VLOOKUP(VL[[#This Row],[Column3]],'Code'!B:D,2,FALSE))</f>
        <v>Expense</v>
      </c>
      <c r="Q1216" t="str">
        <f>IF(AND(VL[[#This Row],[Column3]]="60040-00", VL[[#This Row],[Amount]]&gt;0),"Exchange Loss",VLOOKUP(VL[[#This Row],[Column3]],'Code'!B:D,3,FALSE))</f>
        <v>Tax Expense</v>
      </c>
      <c r="R1216" s="1">
        <f>VL[[#This Row],[Column6]]-VL[[#This Row],[Column7]]</f>
        <v>1691.25</v>
      </c>
      <c r="S1216" s="1" t="str">
        <f>VLOOKUP(VL[[#This Row],[Column3]],'Code'!B:E,4,FALSE)</f>
        <v>Out</v>
      </c>
    </row>
    <row r="1217" spans="1:19" x14ac:dyDescent="0.25">
      <c r="A1217">
        <v>45317</v>
      </c>
      <c r="B1217" s="1" t="s">
        <v>1616</v>
      </c>
      <c r="C1217" s="1" t="s">
        <v>5</v>
      </c>
      <c r="D1217" s="1" t="s">
        <v>3385</v>
      </c>
      <c r="E1217" s="1" t="s">
        <v>3698</v>
      </c>
      <c r="F1217">
        <v>50.23</v>
      </c>
      <c r="I1217" s="1" t="s">
        <v>0</v>
      </c>
      <c r="N1217">
        <v>2024</v>
      </c>
      <c r="O1217">
        <f>MONTH(VL[[#This Row],[Column1]])</f>
        <v>1</v>
      </c>
      <c r="P1217" t="str">
        <f>IF(VL[[#This Row],[Account Name]]="Exchange Loss","Expense",VLOOKUP(VL[[#This Row],[Column3]],'Code'!B:D,2,FALSE))</f>
        <v>Expense</v>
      </c>
      <c r="Q1217" t="str">
        <f>IF(AND(VL[[#This Row],[Column3]]="60040-00", VL[[#This Row],[Amount]]&gt;0),"Exchange Loss",VLOOKUP(VL[[#This Row],[Column3]],'Code'!B:D,3,FALSE))</f>
        <v>Bank Charge</v>
      </c>
      <c r="R1217" s="1">
        <f>VL[[#This Row],[Column6]]-VL[[#This Row],[Column7]]</f>
        <v>50.23</v>
      </c>
      <c r="S1217" s="1">
        <f>VLOOKUP(VL[[#This Row],[Column3]],'Code'!B:E,4,FALSE)</f>
        <v>0</v>
      </c>
    </row>
    <row r="1218" spans="1:19" x14ac:dyDescent="0.25">
      <c r="A1218">
        <v>45317</v>
      </c>
      <c r="B1218" s="1" t="s">
        <v>1616</v>
      </c>
      <c r="C1218" s="1" t="s">
        <v>46</v>
      </c>
      <c r="D1218" s="1" t="s">
        <v>148</v>
      </c>
      <c r="E1218" s="1" t="s">
        <v>1617</v>
      </c>
      <c r="F1218">
        <v>1304.4000000000001</v>
      </c>
      <c r="I1218" s="1" t="s">
        <v>0</v>
      </c>
      <c r="N1218">
        <v>2024</v>
      </c>
      <c r="O1218">
        <f>MONTH(VL[[#This Row],[Column1]])</f>
        <v>1</v>
      </c>
      <c r="P1218" t="str">
        <f>IF(VL[[#This Row],[Account Name]]="Exchange Loss","Expense",VLOOKUP(VL[[#This Row],[Column3]],'Code'!B:D,2,FALSE))</f>
        <v>Expense</v>
      </c>
      <c r="Q1218" t="str">
        <f>IF(AND(VL[[#This Row],[Column3]]="60040-00", VL[[#This Row],[Amount]]&gt;0),"Exchange Loss",VLOOKUP(VL[[#This Row],[Column3]],'Code'!B:D,3,FALSE))</f>
        <v>Tax Expense</v>
      </c>
      <c r="R1218" s="1">
        <f>VL[[#This Row],[Column6]]-VL[[#This Row],[Column7]]</f>
        <v>1304.4000000000001</v>
      </c>
      <c r="S1218" s="1" t="str">
        <f>VLOOKUP(VL[[#This Row],[Column3]],'Code'!B:E,4,FALSE)</f>
        <v>Out</v>
      </c>
    </row>
    <row r="1219" spans="1:19" x14ac:dyDescent="0.25">
      <c r="A1219">
        <v>45317</v>
      </c>
      <c r="B1219" s="1" t="s">
        <v>1616</v>
      </c>
      <c r="C1219" s="1" t="s">
        <v>6</v>
      </c>
      <c r="D1219" s="1" t="s">
        <v>3383</v>
      </c>
      <c r="E1219" s="1" t="s">
        <v>3699</v>
      </c>
      <c r="F1219">
        <v>0.01</v>
      </c>
      <c r="I1219" s="1" t="s">
        <v>0</v>
      </c>
      <c r="N1219">
        <v>2024</v>
      </c>
      <c r="O1219">
        <f>MONTH(VL[[#This Row],[Column1]])</f>
        <v>1</v>
      </c>
      <c r="P1219" t="str">
        <f>IF(VL[[#This Row],[Account Name]]="Exchange Loss","Expense",VLOOKUP(VL[[#This Row],[Column3]],'Code'!B:D,2,FALSE))</f>
        <v>Expense</v>
      </c>
      <c r="Q1219" t="str">
        <f>IF(AND(VL[[#This Row],[Column3]]="60040-00", VL[[#This Row],[Amount]]&gt;0),"Exchange Loss",VLOOKUP(VL[[#This Row],[Column3]],'Code'!B:D,3,FALSE))</f>
        <v>Exchange Loss</v>
      </c>
      <c r="R1219" s="1">
        <f>VL[[#This Row],[Column6]]-VL[[#This Row],[Column7]]</f>
        <v>0.01</v>
      </c>
      <c r="S1219" s="1" t="str">
        <f>VLOOKUP(VL[[#This Row],[Column3]],'Code'!B:E,4,FALSE)</f>
        <v>Out</v>
      </c>
    </row>
    <row r="1220" spans="1:19" x14ac:dyDescent="0.25">
      <c r="A1220">
        <v>45317</v>
      </c>
      <c r="B1220" s="1" t="s">
        <v>1618</v>
      </c>
      <c r="C1220" s="1" t="s">
        <v>5</v>
      </c>
      <c r="D1220" s="1" t="s">
        <v>3385</v>
      </c>
      <c r="E1220" s="1" t="s">
        <v>3700</v>
      </c>
      <c r="F1220">
        <v>101.64</v>
      </c>
      <c r="I1220" s="1" t="s">
        <v>0</v>
      </c>
      <c r="N1220">
        <v>2024</v>
      </c>
      <c r="O1220">
        <f>MONTH(VL[[#This Row],[Column1]])</f>
        <v>1</v>
      </c>
      <c r="P1220" t="str">
        <f>IF(VL[[#This Row],[Account Name]]="Exchange Loss","Expense",VLOOKUP(VL[[#This Row],[Column3]],'Code'!B:D,2,FALSE))</f>
        <v>Expense</v>
      </c>
      <c r="Q1220" t="str">
        <f>IF(AND(VL[[#This Row],[Column3]]="60040-00", VL[[#This Row],[Amount]]&gt;0),"Exchange Loss",VLOOKUP(VL[[#This Row],[Column3]],'Code'!B:D,3,FALSE))</f>
        <v>Bank Charge</v>
      </c>
      <c r="R1220" s="1">
        <f>VL[[#This Row],[Column6]]-VL[[#This Row],[Column7]]</f>
        <v>101.64</v>
      </c>
      <c r="S1220" s="1">
        <f>VLOOKUP(VL[[#This Row],[Column3]],'Code'!B:E,4,FALSE)</f>
        <v>0</v>
      </c>
    </row>
    <row r="1221" spans="1:19" x14ac:dyDescent="0.25">
      <c r="A1221">
        <v>45317</v>
      </c>
      <c r="B1221" s="1" t="s">
        <v>1618</v>
      </c>
      <c r="C1221" s="1" t="s">
        <v>46</v>
      </c>
      <c r="D1221" s="1" t="s">
        <v>148</v>
      </c>
      <c r="E1221" s="1" t="s">
        <v>1619</v>
      </c>
      <c r="F1221">
        <v>865.07</v>
      </c>
      <c r="I1221" s="1" t="s">
        <v>0</v>
      </c>
      <c r="N1221">
        <v>2024</v>
      </c>
      <c r="O1221">
        <f>MONTH(VL[[#This Row],[Column1]])</f>
        <v>1</v>
      </c>
      <c r="P1221" t="str">
        <f>IF(VL[[#This Row],[Account Name]]="Exchange Loss","Expense",VLOOKUP(VL[[#This Row],[Column3]],'Code'!B:D,2,FALSE))</f>
        <v>Expense</v>
      </c>
      <c r="Q1221" t="str">
        <f>IF(AND(VL[[#This Row],[Column3]]="60040-00", VL[[#This Row],[Amount]]&gt;0),"Exchange Loss",VLOOKUP(VL[[#This Row],[Column3]],'Code'!B:D,3,FALSE))</f>
        <v>Tax Expense</v>
      </c>
      <c r="R1221" s="1">
        <f>VL[[#This Row],[Column6]]-VL[[#This Row],[Column7]]</f>
        <v>865.07</v>
      </c>
      <c r="S1221" s="1" t="str">
        <f>VLOOKUP(VL[[#This Row],[Column3]],'Code'!B:E,4,FALSE)</f>
        <v>Out</v>
      </c>
    </row>
    <row r="1222" spans="1:19" x14ac:dyDescent="0.25">
      <c r="A1222">
        <v>45317</v>
      </c>
      <c r="B1222" s="1" t="s">
        <v>1618</v>
      </c>
      <c r="C1222" s="1" t="s">
        <v>6</v>
      </c>
      <c r="D1222" s="1" t="s">
        <v>3383</v>
      </c>
      <c r="E1222" s="1" t="s">
        <v>3701</v>
      </c>
      <c r="G1222">
        <v>0.01</v>
      </c>
      <c r="I1222" s="1" t="s">
        <v>0</v>
      </c>
      <c r="N1222">
        <v>2024</v>
      </c>
      <c r="O1222">
        <f>MONTH(VL[[#This Row],[Column1]])</f>
        <v>1</v>
      </c>
      <c r="P1222" t="str">
        <f>IF(VL[[#This Row],[Account Name]]="Exchange Loss","Expense",VLOOKUP(VL[[#This Row],[Column3]],'Code'!B:D,2,FALSE))</f>
        <v>Income</v>
      </c>
      <c r="Q1222" t="str">
        <f>IF(AND(VL[[#This Row],[Column3]]="60040-00", VL[[#This Row],[Amount]]&gt;0),"Exchange Loss",VLOOKUP(VL[[#This Row],[Column3]],'Code'!B:D,3,FALSE))</f>
        <v>Exchange Gain</v>
      </c>
      <c r="R1222" s="1">
        <f>VL[[#This Row],[Column6]]-VL[[#This Row],[Column7]]</f>
        <v>-0.01</v>
      </c>
      <c r="S1222" s="1" t="str">
        <f>VLOOKUP(VL[[#This Row],[Column3]],'Code'!B:E,4,FALSE)</f>
        <v>Out</v>
      </c>
    </row>
    <row r="1223" spans="1:19" x14ac:dyDescent="0.25">
      <c r="A1223">
        <v>45320</v>
      </c>
      <c r="B1223" s="1" t="s">
        <v>1620</v>
      </c>
      <c r="C1223" s="1" t="s">
        <v>5</v>
      </c>
      <c r="D1223" s="1" t="s">
        <v>3385</v>
      </c>
      <c r="E1223" s="1" t="s">
        <v>3702</v>
      </c>
      <c r="F1223">
        <v>50.26</v>
      </c>
      <c r="I1223" s="1" t="s">
        <v>0</v>
      </c>
      <c r="N1223">
        <v>2024</v>
      </c>
      <c r="O1223">
        <f>MONTH(VL[[#This Row],[Column1]])</f>
        <v>1</v>
      </c>
      <c r="P1223" t="str">
        <f>IF(VL[[#This Row],[Account Name]]="Exchange Loss","Expense",VLOOKUP(VL[[#This Row],[Column3]],'Code'!B:D,2,FALSE))</f>
        <v>Expense</v>
      </c>
      <c r="Q1223" t="str">
        <f>IF(AND(VL[[#This Row],[Column3]]="60040-00", VL[[#This Row],[Amount]]&gt;0),"Exchange Loss",VLOOKUP(VL[[#This Row],[Column3]],'Code'!B:D,3,FALSE))</f>
        <v>Bank Charge</v>
      </c>
      <c r="R1223" s="1">
        <f>VL[[#This Row],[Column6]]-VL[[#This Row],[Column7]]</f>
        <v>50.26</v>
      </c>
      <c r="S1223" s="1">
        <f>VLOOKUP(VL[[#This Row],[Column3]],'Code'!B:E,4,FALSE)</f>
        <v>0</v>
      </c>
    </row>
    <row r="1224" spans="1:19" x14ac:dyDescent="0.25">
      <c r="A1224">
        <v>45320</v>
      </c>
      <c r="B1224" s="1" t="s">
        <v>1620</v>
      </c>
      <c r="C1224" s="1" t="s">
        <v>46</v>
      </c>
      <c r="D1224" s="1" t="s">
        <v>148</v>
      </c>
      <c r="E1224" s="1" t="s">
        <v>1621</v>
      </c>
      <c r="F1224">
        <v>2093.29</v>
      </c>
      <c r="I1224" s="1" t="s">
        <v>0</v>
      </c>
      <c r="N1224">
        <v>2024</v>
      </c>
      <c r="O1224">
        <f>MONTH(VL[[#This Row],[Column1]])</f>
        <v>1</v>
      </c>
      <c r="P1224" t="str">
        <f>IF(VL[[#This Row],[Account Name]]="Exchange Loss","Expense",VLOOKUP(VL[[#This Row],[Column3]],'Code'!B:D,2,FALSE))</f>
        <v>Expense</v>
      </c>
      <c r="Q1224" t="str">
        <f>IF(AND(VL[[#This Row],[Column3]]="60040-00", VL[[#This Row],[Amount]]&gt;0),"Exchange Loss",VLOOKUP(VL[[#This Row],[Column3]],'Code'!B:D,3,FALSE))</f>
        <v>Tax Expense</v>
      </c>
      <c r="R1224" s="1">
        <f>VL[[#This Row],[Column6]]-VL[[#This Row],[Column7]]</f>
        <v>2093.29</v>
      </c>
      <c r="S1224" s="1" t="str">
        <f>VLOOKUP(VL[[#This Row],[Column3]],'Code'!B:E,4,FALSE)</f>
        <v>Out</v>
      </c>
    </row>
    <row r="1225" spans="1:19" x14ac:dyDescent="0.25">
      <c r="A1225">
        <v>45320</v>
      </c>
      <c r="B1225" s="1" t="s">
        <v>1622</v>
      </c>
      <c r="C1225" s="1" t="s">
        <v>4</v>
      </c>
      <c r="D1225" s="1" t="s">
        <v>3381</v>
      </c>
      <c r="E1225" s="1" t="s">
        <v>3703</v>
      </c>
      <c r="F1225">
        <v>1723.88</v>
      </c>
      <c r="I1225" s="1" t="s">
        <v>0</v>
      </c>
      <c r="N1225">
        <v>2024</v>
      </c>
      <c r="O1225">
        <f>MONTH(VL[[#This Row],[Column1]])</f>
        <v>1</v>
      </c>
      <c r="P1225" t="str">
        <f>IF(VL[[#This Row],[Account Name]]="Exchange Loss","Expense",VLOOKUP(VL[[#This Row],[Column3]],'Code'!B:D,2,FALSE))</f>
        <v>Expense</v>
      </c>
      <c r="Q1225" t="str">
        <f>IF(AND(VL[[#This Row],[Column3]]="60040-00", VL[[#This Row],[Amount]]&gt;0),"Exchange Loss",VLOOKUP(VL[[#This Row],[Column3]],'Code'!B:D,3,FALSE))</f>
        <v>Tax Expense</v>
      </c>
      <c r="R1225" s="1">
        <f>VL[[#This Row],[Column6]]-VL[[#This Row],[Column7]]</f>
        <v>1723.88</v>
      </c>
      <c r="S1225" s="1" t="str">
        <f>VLOOKUP(VL[[#This Row],[Column3]],'Code'!B:E,4,FALSE)</f>
        <v>Out</v>
      </c>
    </row>
    <row r="1226" spans="1:19" x14ac:dyDescent="0.25">
      <c r="A1226">
        <v>45320</v>
      </c>
      <c r="B1226" s="1" t="s">
        <v>1623</v>
      </c>
      <c r="C1226" s="1" t="s">
        <v>5</v>
      </c>
      <c r="D1226" s="1" t="s">
        <v>3385</v>
      </c>
      <c r="E1226" s="1" t="s">
        <v>3704</v>
      </c>
      <c r="F1226">
        <v>101.64</v>
      </c>
      <c r="I1226" s="1" t="s">
        <v>0</v>
      </c>
      <c r="N1226">
        <v>2024</v>
      </c>
      <c r="O1226">
        <f>MONTH(VL[[#This Row],[Column1]])</f>
        <v>1</v>
      </c>
      <c r="P1226" t="str">
        <f>IF(VL[[#This Row],[Account Name]]="Exchange Loss","Expense",VLOOKUP(VL[[#This Row],[Column3]],'Code'!B:D,2,FALSE))</f>
        <v>Expense</v>
      </c>
      <c r="Q1226" t="str">
        <f>IF(AND(VL[[#This Row],[Column3]]="60040-00", VL[[#This Row],[Amount]]&gt;0),"Exchange Loss",VLOOKUP(VL[[#This Row],[Column3]],'Code'!B:D,3,FALSE))</f>
        <v>Bank Charge</v>
      </c>
      <c r="R1226" s="1">
        <f>VL[[#This Row],[Column6]]-VL[[#This Row],[Column7]]</f>
        <v>101.64</v>
      </c>
      <c r="S1226" s="1">
        <f>VLOOKUP(VL[[#This Row],[Column3]],'Code'!B:E,4,FALSE)</f>
        <v>0</v>
      </c>
    </row>
    <row r="1227" spans="1:19" x14ac:dyDescent="0.25">
      <c r="A1227">
        <v>45320</v>
      </c>
      <c r="B1227" s="1" t="s">
        <v>1623</v>
      </c>
      <c r="C1227" s="1" t="s">
        <v>46</v>
      </c>
      <c r="D1227" s="1" t="s">
        <v>148</v>
      </c>
      <c r="E1227" s="1" t="s">
        <v>1624</v>
      </c>
      <c r="F1227">
        <v>13488</v>
      </c>
      <c r="I1227" s="1" t="s">
        <v>0</v>
      </c>
      <c r="N1227">
        <v>2024</v>
      </c>
      <c r="O1227">
        <f>MONTH(VL[[#This Row],[Column1]])</f>
        <v>1</v>
      </c>
      <c r="P1227" t="str">
        <f>IF(VL[[#This Row],[Account Name]]="Exchange Loss","Expense",VLOOKUP(VL[[#This Row],[Column3]],'Code'!B:D,2,FALSE))</f>
        <v>Expense</v>
      </c>
      <c r="Q1227" t="str">
        <f>IF(AND(VL[[#This Row],[Column3]]="60040-00", VL[[#This Row],[Amount]]&gt;0),"Exchange Loss",VLOOKUP(VL[[#This Row],[Column3]],'Code'!B:D,3,FALSE))</f>
        <v>Tax Expense</v>
      </c>
      <c r="R1227" s="1">
        <f>VL[[#This Row],[Column6]]-VL[[#This Row],[Column7]]</f>
        <v>13488</v>
      </c>
      <c r="S1227" s="1" t="str">
        <f>VLOOKUP(VL[[#This Row],[Column3]],'Code'!B:E,4,FALSE)</f>
        <v>Out</v>
      </c>
    </row>
    <row r="1228" spans="1:19" x14ac:dyDescent="0.25">
      <c r="A1228">
        <v>45320</v>
      </c>
      <c r="B1228" s="1" t="s">
        <v>1623</v>
      </c>
      <c r="C1228" s="1" t="s">
        <v>6</v>
      </c>
      <c r="D1228" s="1" t="s">
        <v>3383</v>
      </c>
      <c r="E1228" s="1" t="s">
        <v>3705</v>
      </c>
      <c r="G1228">
        <v>0.01</v>
      </c>
      <c r="I1228" s="1" t="s">
        <v>0</v>
      </c>
      <c r="N1228">
        <v>2024</v>
      </c>
      <c r="O1228">
        <f>MONTH(VL[[#This Row],[Column1]])</f>
        <v>1</v>
      </c>
      <c r="P1228" t="str">
        <f>IF(VL[[#This Row],[Account Name]]="Exchange Loss","Expense",VLOOKUP(VL[[#This Row],[Column3]],'Code'!B:D,2,FALSE))</f>
        <v>Income</v>
      </c>
      <c r="Q1228" t="str">
        <f>IF(AND(VL[[#This Row],[Column3]]="60040-00", VL[[#This Row],[Amount]]&gt;0),"Exchange Loss",VLOOKUP(VL[[#This Row],[Column3]],'Code'!B:D,3,FALSE))</f>
        <v>Exchange Gain</v>
      </c>
      <c r="R1228" s="1">
        <f>VL[[#This Row],[Column6]]-VL[[#This Row],[Column7]]</f>
        <v>-0.01</v>
      </c>
      <c r="S1228" s="1" t="str">
        <f>VLOOKUP(VL[[#This Row],[Column3]],'Code'!B:E,4,FALSE)</f>
        <v>Out</v>
      </c>
    </row>
    <row r="1229" spans="1:19" x14ac:dyDescent="0.25">
      <c r="A1229">
        <v>45320</v>
      </c>
      <c r="B1229" s="1" t="s">
        <v>1625</v>
      </c>
      <c r="C1229" s="1" t="s">
        <v>5</v>
      </c>
      <c r="D1229" s="1" t="s">
        <v>3385</v>
      </c>
      <c r="E1229" s="1" t="s">
        <v>3706</v>
      </c>
      <c r="F1229">
        <v>50.26</v>
      </c>
      <c r="I1229" s="1" t="s">
        <v>0</v>
      </c>
      <c r="N1229">
        <v>2024</v>
      </c>
      <c r="O1229">
        <f>MONTH(VL[[#This Row],[Column1]])</f>
        <v>1</v>
      </c>
      <c r="P1229" t="str">
        <f>IF(VL[[#This Row],[Account Name]]="Exchange Loss","Expense",VLOOKUP(VL[[#This Row],[Column3]],'Code'!B:D,2,FALSE))</f>
        <v>Expense</v>
      </c>
      <c r="Q1229" t="str">
        <f>IF(AND(VL[[#This Row],[Column3]]="60040-00", VL[[#This Row],[Amount]]&gt;0),"Exchange Loss",VLOOKUP(VL[[#This Row],[Column3]],'Code'!B:D,3,FALSE))</f>
        <v>Bank Charge</v>
      </c>
      <c r="R1229" s="1">
        <f>VL[[#This Row],[Column6]]-VL[[#This Row],[Column7]]</f>
        <v>50.26</v>
      </c>
      <c r="S1229" s="1">
        <f>VLOOKUP(VL[[#This Row],[Column3]],'Code'!B:E,4,FALSE)</f>
        <v>0</v>
      </c>
    </row>
    <row r="1230" spans="1:19" x14ac:dyDescent="0.25">
      <c r="A1230">
        <v>45320</v>
      </c>
      <c r="B1230" s="1" t="s">
        <v>1625</v>
      </c>
      <c r="C1230" s="1" t="s">
        <v>46</v>
      </c>
      <c r="D1230" s="1" t="s">
        <v>148</v>
      </c>
      <c r="E1230" s="1" t="s">
        <v>1626</v>
      </c>
      <c r="F1230">
        <v>15768.43</v>
      </c>
      <c r="I1230" s="1" t="s">
        <v>0</v>
      </c>
      <c r="N1230">
        <v>2024</v>
      </c>
      <c r="O1230">
        <f>MONTH(VL[[#This Row],[Column1]])</f>
        <v>1</v>
      </c>
      <c r="P1230" t="str">
        <f>IF(VL[[#This Row],[Account Name]]="Exchange Loss","Expense",VLOOKUP(VL[[#This Row],[Column3]],'Code'!B:D,2,FALSE))</f>
        <v>Expense</v>
      </c>
      <c r="Q1230" t="str">
        <f>IF(AND(VL[[#This Row],[Column3]]="60040-00", VL[[#This Row],[Amount]]&gt;0),"Exchange Loss",VLOOKUP(VL[[#This Row],[Column3]],'Code'!B:D,3,FALSE))</f>
        <v>Tax Expense</v>
      </c>
      <c r="R1230" s="1">
        <f>VL[[#This Row],[Column6]]-VL[[#This Row],[Column7]]</f>
        <v>15768.43</v>
      </c>
      <c r="S1230" s="1" t="str">
        <f>VLOOKUP(VL[[#This Row],[Column3]],'Code'!B:E,4,FALSE)</f>
        <v>Out</v>
      </c>
    </row>
    <row r="1231" spans="1:19" x14ac:dyDescent="0.25">
      <c r="A1231">
        <v>45320</v>
      </c>
      <c r="B1231" s="1" t="s">
        <v>1625</v>
      </c>
      <c r="C1231" s="1" t="s">
        <v>6</v>
      </c>
      <c r="D1231" s="1" t="s">
        <v>3383</v>
      </c>
      <c r="E1231" s="1" t="s">
        <v>3707</v>
      </c>
      <c r="G1231">
        <v>0.01</v>
      </c>
      <c r="I1231" s="1" t="s">
        <v>0</v>
      </c>
      <c r="N1231">
        <v>2024</v>
      </c>
      <c r="O1231">
        <f>MONTH(VL[[#This Row],[Column1]])</f>
        <v>1</v>
      </c>
      <c r="P1231" t="str">
        <f>IF(VL[[#This Row],[Account Name]]="Exchange Loss","Expense",VLOOKUP(VL[[#This Row],[Column3]],'Code'!B:D,2,FALSE))</f>
        <v>Income</v>
      </c>
      <c r="Q1231" t="str">
        <f>IF(AND(VL[[#This Row],[Column3]]="60040-00", VL[[#This Row],[Amount]]&gt;0),"Exchange Loss",VLOOKUP(VL[[#This Row],[Column3]],'Code'!B:D,3,FALSE))</f>
        <v>Exchange Gain</v>
      </c>
      <c r="R1231" s="1">
        <f>VL[[#This Row],[Column6]]-VL[[#This Row],[Column7]]</f>
        <v>-0.01</v>
      </c>
      <c r="S1231" s="1" t="str">
        <f>VLOOKUP(VL[[#This Row],[Column3]],'Code'!B:E,4,FALSE)</f>
        <v>Out</v>
      </c>
    </row>
    <row r="1232" spans="1:19" x14ac:dyDescent="0.25">
      <c r="A1232">
        <v>45320</v>
      </c>
      <c r="B1232" s="1" t="s">
        <v>1627</v>
      </c>
      <c r="C1232" s="1" t="s">
        <v>5</v>
      </c>
      <c r="D1232" s="1" t="s">
        <v>3385</v>
      </c>
      <c r="E1232" s="1" t="s">
        <v>3708</v>
      </c>
      <c r="F1232">
        <v>101.64</v>
      </c>
      <c r="I1232" s="1" t="s">
        <v>0</v>
      </c>
      <c r="N1232">
        <v>2024</v>
      </c>
      <c r="O1232">
        <f>MONTH(VL[[#This Row],[Column1]])</f>
        <v>1</v>
      </c>
      <c r="P1232" t="str">
        <f>IF(VL[[#This Row],[Account Name]]="Exchange Loss","Expense",VLOOKUP(VL[[#This Row],[Column3]],'Code'!B:D,2,FALSE))</f>
        <v>Expense</v>
      </c>
      <c r="Q1232" t="str">
        <f>IF(AND(VL[[#This Row],[Column3]]="60040-00", VL[[#This Row],[Amount]]&gt;0),"Exchange Loss",VLOOKUP(VL[[#This Row],[Column3]],'Code'!B:D,3,FALSE))</f>
        <v>Bank Charge</v>
      </c>
      <c r="R1232" s="1">
        <f>VL[[#This Row],[Column6]]-VL[[#This Row],[Column7]]</f>
        <v>101.64</v>
      </c>
      <c r="S1232" s="1">
        <f>VLOOKUP(VL[[#This Row],[Column3]],'Code'!B:E,4,FALSE)</f>
        <v>0</v>
      </c>
    </row>
    <row r="1233" spans="1:19" x14ac:dyDescent="0.25">
      <c r="A1233">
        <v>45320</v>
      </c>
      <c r="B1233" s="1" t="s">
        <v>1627</v>
      </c>
      <c r="C1233" s="1" t="s">
        <v>46</v>
      </c>
      <c r="D1233" s="1" t="s">
        <v>148</v>
      </c>
      <c r="E1233" s="1" t="s">
        <v>1628</v>
      </c>
      <c r="F1233">
        <v>3215.46</v>
      </c>
      <c r="I1233" s="1" t="s">
        <v>0</v>
      </c>
      <c r="N1233">
        <v>2024</v>
      </c>
      <c r="O1233">
        <f>MONTH(VL[[#This Row],[Column1]])</f>
        <v>1</v>
      </c>
      <c r="P1233" t="str">
        <f>IF(VL[[#This Row],[Account Name]]="Exchange Loss","Expense",VLOOKUP(VL[[#This Row],[Column3]],'Code'!B:D,2,FALSE))</f>
        <v>Expense</v>
      </c>
      <c r="Q1233" t="str">
        <f>IF(AND(VL[[#This Row],[Column3]]="60040-00", VL[[#This Row],[Amount]]&gt;0),"Exchange Loss",VLOOKUP(VL[[#This Row],[Column3]],'Code'!B:D,3,FALSE))</f>
        <v>Tax Expense</v>
      </c>
      <c r="R1233" s="1">
        <f>VL[[#This Row],[Column6]]-VL[[#This Row],[Column7]]</f>
        <v>3215.46</v>
      </c>
      <c r="S1233" s="1" t="str">
        <f>VLOOKUP(VL[[#This Row],[Column3]],'Code'!B:E,4,FALSE)</f>
        <v>Out</v>
      </c>
    </row>
    <row r="1234" spans="1:19" x14ac:dyDescent="0.25">
      <c r="A1234">
        <v>45320</v>
      </c>
      <c r="B1234" s="1" t="s">
        <v>1627</v>
      </c>
      <c r="C1234" s="1" t="s">
        <v>6</v>
      </c>
      <c r="D1234" s="1" t="s">
        <v>3383</v>
      </c>
      <c r="E1234" s="1" t="s">
        <v>3709</v>
      </c>
      <c r="F1234">
        <v>704.98</v>
      </c>
      <c r="I1234" s="1" t="s">
        <v>0</v>
      </c>
      <c r="N1234">
        <v>2024</v>
      </c>
      <c r="O1234">
        <f>MONTH(VL[[#This Row],[Column1]])</f>
        <v>1</v>
      </c>
      <c r="P1234" t="str">
        <f>IF(VL[[#This Row],[Account Name]]="Exchange Loss","Expense",VLOOKUP(VL[[#This Row],[Column3]],'Code'!B:D,2,FALSE))</f>
        <v>Expense</v>
      </c>
      <c r="Q1234" t="str">
        <f>IF(AND(VL[[#This Row],[Column3]]="60040-00", VL[[#This Row],[Amount]]&gt;0),"Exchange Loss",VLOOKUP(VL[[#This Row],[Column3]],'Code'!B:D,3,FALSE))</f>
        <v>Exchange Loss</v>
      </c>
      <c r="R1234" s="1">
        <f>VL[[#This Row],[Column6]]-VL[[#This Row],[Column7]]</f>
        <v>704.98</v>
      </c>
      <c r="S1234" s="1" t="str">
        <f>VLOOKUP(VL[[#This Row],[Column3]],'Code'!B:E,4,FALSE)</f>
        <v>Out</v>
      </c>
    </row>
    <row r="1235" spans="1:19" x14ac:dyDescent="0.25">
      <c r="A1235">
        <v>45316</v>
      </c>
      <c r="B1235" s="1" t="s">
        <v>1629</v>
      </c>
      <c r="C1235" s="1" t="s">
        <v>5</v>
      </c>
      <c r="D1235" s="1" t="s">
        <v>3385</v>
      </c>
      <c r="E1235" s="1" t="s">
        <v>3710</v>
      </c>
      <c r="F1235">
        <v>101.64</v>
      </c>
      <c r="I1235" s="1" t="s">
        <v>0</v>
      </c>
      <c r="N1235">
        <v>2024</v>
      </c>
      <c r="O1235">
        <f>MONTH(VL[[#This Row],[Column1]])</f>
        <v>1</v>
      </c>
      <c r="P1235" t="str">
        <f>IF(VL[[#This Row],[Account Name]]="Exchange Loss","Expense",VLOOKUP(VL[[#This Row],[Column3]],'Code'!B:D,2,FALSE))</f>
        <v>Expense</v>
      </c>
      <c r="Q1235" t="str">
        <f>IF(AND(VL[[#This Row],[Column3]]="60040-00", VL[[#This Row],[Amount]]&gt;0),"Exchange Loss",VLOOKUP(VL[[#This Row],[Column3]],'Code'!B:D,3,FALSE))</f>
        <v>Bank Charge</v>
      </c>
      <c r="R1235" s="1">
        <f>VL[[#This Row],[Column6]]-VL[[#This Row],[Column7]]</f>
        <v>101.64</v>
      </c>
      <c r="S1235" s="1">
        <f>VLOOKUP(VL[[#This Row],[Column3]],'Code'!B:E,4,FALSE)</f>
        <v>0</v>
      </c>
    </row>
    <row r="1236" spans="1:19" x14ac:dyDescent="0.25">
      <c r="A1236">
        <v>45316</v>
      </c>
      <c r="B1236" s="1" t="s">
        <v>1629</v>
      </c>
      <c r="C1236" s="1" t="s">
        <v>46</v>
      </c>
      <c r="D1236" s="1" t="s">
        <v>148</v>
      </c>
      <c r="E1236" s="1" t="s">
        <v>1630</v>
      </c>
      <c r="F1236">
        <v>13192.87</v>
      </c>
      <c r="I1236" s="1" t="s">
        <v>0</v>
      </c>
      <c r="N1236">
        <v>2024</v>
      </c>
      <c r="O1236">
        <f>MONTH(VL[[#This Row],[Column1]])</f>
        <v>1</v>
      </c>
      <c r="P1236" t="str">
        <f>IF(VL[[#This Row],[Account Name]]="Exchange Loss","Expense",VLOOKUP(VL[[#This Row],[Column3]],'Code'!B:D,2,FALSE))</f>
        <v>Expense</v>
      </c>
      <c r="Q1236" t="str">
        <f>IF(AND(VL[[#This Row],[Column3]]="60040-00", VL[[#This Row],[Amount]]&gt;0),"Exchange Loss",VLOOKUP(VL[[#This Row],[Column3]],'Code'!B:D,3,FALSE))</f>
        <v>Tax Expense</v>
      </c>
      <c r="R1236" s="1">
        <f>VL[[#This Row],[Column6]]-VL[[#This Row],[Column7]]</f>
        <v>13192.87</v>
      </c>
      <c r="S1236" s="1" t="str">
        <f>VLOOKUP(VL[[#This Row],[Column3]],'Code'!B:E,4,FALSE)</f>
        <v>Out</v>
      </c>
    </row>
    <row r="1237" spans="1:19" x14ac:dyDescent="0.25">
      <c r="A1237">
        <v>45316</v>
      </c>
      <c r="B1237" s="1" t="s">
        <v>1629</v>
      </c>
      <c r="C1237" s="1" t="s">
        <v>6</v>
      </c>
      <c r="D1237" s="1" t="s">
        <v>3383</v>
      </c>
      <c r="E1237" s="1" t="s">
        <v>3711</v>
      </c>
      <c r="F1237">
        <v>0.01</v>
      </c>
      <c r="I1237" s="1" t="s">
        <v>0</v>
      </c>
      <c r="N1237">
        <v>2024</v>
      </c>
      <c r="O1237">
        <f>MONTH(VL[[#This Row],[Column1]])</f>
        <v>1</v>
      </c>
      <c r="P1237" t="str">
        <f>IF(VL[[#This Row],[Account Name]]="Exchange Loss","Expense",VLOOKUP(VL[[#This Row],[Column3]],'Code'!B:D,2,FALSE))</f>
        <v>Expense</v>
      </c>
      <c r="Q1237" t="str">
        <f>IF(AND(VL[[#This Row],[Column3]]="60040-00", VL[[#This Row],[Amount]]&gt;0),"Exchange Loss",VLOOKUP(VL[[#This Row],[Column3]],'Code'!B:D,3,FALSE))</f>
        <v>Exchange Loss</v>
      </c>
      <c r="R1237" s="1">
        <f>VL[[#This Row],[Column6]]-VL[[#This Row],[Column7]]</f>
        <v>0.01</v>
      </c>
      <c r="S1237" s="1" t="str">
        <f>VLOOKUP(VL[[#This Row],[Column3]],'Code'!B:E,4,FALSE)</f>
        <v>Out</v>
      </c>
    </row>
    <row r="1238" spans="1:19" x14ac:dyDescent="0.25">
      <c r="A1238">
        <v>45321</v>
      </c>
      <c r="B1238" s="1" t="s">
        <v>1631</v>
      </c>
      <c r="C1238" s="1" t="s">
        <v>5</v>
      </c>
      <c r="D1238" s="1" t="s">
        <v>3385</v>
      </c>
      <c r="E1238" s="1" t="s">
        <v>3712</v>
      </c>
      <c r="F1238">
        <v>89.64</v>
      </c>
      <c r="I1238" s="1" t="s">
        <v>0</v>
      </c>
      <c r="N1238">
        <v>2024</v>
      </c>
      <c r="O1238">
        <f>MONTH(VL[[#This Row],[Column1]])</f>
        <v>1</v>
      </c>
      <c r="P1238" t="str">
        <f>IF(VL[[#This Row],[Account Name]]="Exchange Loss","Expense",VLOOKUP(VL[[#This Row],[Column3]],'Code'!B:D,2,FALSE))</f>
        <v>Expense</v>
      </c>
      <c r="Q1238" t="str">
        <f>IF(AND(VL[[#This Row],[Column3]]="60040-00", VL[[#This Row],[Amount]]&gt;0),"Exchange Loss",VLOOKUP(VL[[#This Row],[Column3]],'Code'!B:D,3,FALSE))</f>
        <v>Bank Charge</v>
      </c>
      <c r="R1238" s="1">
        <f>VL[[#This Row],[Column6]]-VL[[#This Row],[Column7]]</f>
        <v>89.64</v>
      </c>
      <c r="S1238" s="1">
        <f>VLOOKUP(VL[[#This Row],[Column3]],'Code'!B:E,4,FALSE)</f>
        <v>0</v>
      </c>
    </row>
    <row r="1239" spans="1:19" x14ac:dyDescent="0.25">
      <c r="A1239">
        <v>45321</v>
      </c>
      <c r="B1239" s="1" t="s">
        <v>1631</v>
      </c>
      <c r="C1239" s="1" t="s">
        <v>46</v>
      </c>
      <c r="D1239" s="1" t="s">
        <v>148</v>
      </c>
      <c r="E1239" s="1" t="s">
        <v>1632</v>
      </c>
      <c r="F1239">
        <v>11188.86</v>
      </c>
      <c r="I1239" s="1" t="s">
        <v>0</v>
      </c>
      <c r="N1239">
        <v>2024</v>
      </c>
      <c r="O1239">
        <f>MONTH(VL[[#This Row],[Column1]])</f>
        <v>1</v>
      </c>
      <c r="P1239" t="str">
        <f>IF(VL[[#This Row],[Account Name]]="Exchange Loss","Expense",VLOOKUP(VL[[#This Row],[Column3]],'Code'!B:D,2,FALSE))</f>
        <v>Expense</v>
      </c>
      <c r="Q1239" t="str">
        <f>IF(AND(VL[[#This Row],[Column3]]="60040-00", VL[[#This Row],[Amount]]&gt;0),"Exchange Loss",VLOOKUP(VL[[#This Row],[Column3]],'Code'!B:D,3,FALSE))</f>
        <v>Tax Expense</v>
      </c>
      <c r="R1239" s="1">
        <f>VL[[#This Row],[Column6]]-VL[[#This Row],[Column7]]</f>
        <v>11188.86</v>
      </c>
      <c r="S1239" s="1" t="str">
        <f>VLOOKUP(VL[[#This Row],[Column3]],'Code'!B:E,4,FALSE)</f>
        <v>Out</v>
      </c>
    </row>
    <row r="1240" spans="1:19" x14ac:dyDescent="0.25">
      <c r="A1240">
        <v>45321</v>
      </c>
      <c r="B1240" s="1" t="s">
        <v>1633</v>
      </c>
      <c r="C1240" s="1" t="s">
        <v>5</v>
      </c>
      <c r="D1240" s="1" t="s">
        <v>3385</v>
      </c>
      <c r="E1240" s="1" t="s">
        <v>3713</v>
      </c>
      <c r="F1240">
        <v>101.64</v>
      </c>
      <c r="I1240" s="1" t="s">
        <v>0</v>
      </c>
      <c r="N1240">
        <v>2024</v>
      </c>
      <c r="O1240">
        <f>MONTH(VL[[#This Row],[Column1]])</f>
        <v>1</v>
      </c>
      <c r="P1240" t="str">
        <f>IF(VL[[#This Row],[Account Name]]="Exchange Loss","Expense",VLOOKUP(VL[[#This Row],[Column3]],'Code'!B:D,2,FALSE))</f>
        <v>Expense</v>
      </c>
      <c r="Q1240" t="str">
        <f>IF(AND(VL[[#This Row],[Column3]]="60040-00", VL[[#This Row],[Amount]]&gt;0),"Exchange Loss",VLOOKUP(VL[[#This Row],[Column3]],'Code'!B:D,3,FALSE))</f>
        <v>Bank Charge</v>
      </c>
      <c r="R1240" s="1">
        <f>VL[[#This Row],[Column6]]-VL[[#This Row],[Column7]]</f>
        <v>101.64</v>
      </c>
      <c r="S1240" s="1">
        <f>VLOOKUP(VL[[#This Row],[Column3]],'Code'!B:E,4,FALSE)</f>
        <v>0</v>
      </c>
    </row>
    <row r="1241" spans="1:19" x14ac:dyDescent="0.25">
      <c r="A1241">
        <v>45321</v>
      </c>
      <c r="B1241" s="1" t="s">
        <v>1633</v>
      </c>
      <c r="C1241" s="1" t="s">
        <v>46</v>
      </c>
      <c r="D1241" s="1" t="s">
        <v>148</v>
      </c>
      <c r="E1241" s="1" t="s">
        <v>1634</v>
      </c>
      <c r="F1241">
        <v>3770.92</v>
      </c>
      <c r="I1241" s="1" t="s">
        <v>0</v>
      </c>
      <c r="N1241">
        <v>2024</v>
      </c>
      <c r="O1241">
        <f>MONTH(VL[[#This Row],[Column1]])</f>
        <v>1</v>
      </c>
      <c r="P1241" t="str">
        <f>IF(VL[[#This Row],[Account Name]]="Exchange Loss","Expense",VLOOKUP(VL[[#This Row],[Column3]],'Code'!B:D,2,FALSE))</f>
        <v>Expense</v>
      </c>
      <c r="Q1241" t="str">
        <f>IF(AND(VL[[#This Row],[Column3]]="60040-00", VL[[#This Row],[Amount]]&gt;0),"Exchange Loss",VLOOKUP(VL[[#This Row],[Column3]],'Code'!B:D,3,FALSE))</f>
        <v>Tax Expense</v>
      </c>
      <c r="R1241" s="1">
        <f>VL[[#This Row],[Column6]]-VL[[#This Row],[Column7]]</f>
        <v>3770.92</v>
      </c>
      <c r="S1241" s="1" t="str">
        <f>VLOOKUP(VL[[#This Row],[Column3]],'Code'!B:E,4,FALSE)</f>
        <v>Out</v>
      </c>
    </row>
    <row r="1242" spans="1:19" x14ac:dyDescent="0.25">
      <c r="A1242">
        <v>45321</v>
      </c>
      <c r="B1242" s="1" t="s">
        <v>1633</v>
      </c>
      <c r="C1242" s="1" t="s">
        <v>6</v>
      </c>
      <c r="D1242" s="1" t="s">
        <v>3383</v>
      </c>
      <c r="E1242" s="1" t="s">
        <v>3714</v>
      </c>
      <c r="G1242">
        <v>0.01</v>
      </c>
      <c r="I1242" s="1" t="s">
        <v>0</v>
      </c>
      <c r="N1242">
        <v>2024</v>
      </c>
      <c r="O1242">
        <f>MONTH(VL[[#This Row],[Column1]])</f>
        <v>1</v>
      </c>
      <c r="P1242" t="str">
        <f>IF(VL[[#This Row],[Account Name]]="Exchange Loss","Expense",VLOOKUP(VL[[#This Row],[Column3]],'Code'!B:D,2,FALSE))</f>
        <v>Income</v>
      </c>
      <c r="Q1242" t="str">
        <f>IF(AND(VL[[#This Row],[Column3]]="60040-00", VL[[#This Row],[Amount]]&gt;0),"Exchange Loss",VLOOKUP(VL[[#This Row],[Column3]],'Code'!B:D,3,FALSE))</f>
        <v>Exchange Gain</v>
      </c>
      <c r="R1242" s="1">
        <f>VL[[#This Row],[Column6]]-VL[[#This Row],[Column7]]</f>
        <v>-0.01</v>
      </c>
      <c r="S1242" s="1" t="str">
        <f>VLOOKUP(VL[[#This Row],[Column3]],'Code'!B:E,4,FALSE)</f>
        <v>Out</v>
      </c>
    </row>
    <row r="1243" spans="1:19" x14ac:dyDescent="0.25">
      <c r="A1243">
        <v>45320</v>
      </c>
      <c r="B1243" s="1" t="s">
        <v>1635</v>
      </c>
      <c r="C1243" s="1" t="s">
        <v>5</v>
      </c>
      <c r="D1243" s="1" t="s">
        <v>3385</v>
      </c>
      <c r="E1243" s="1" t="s">
        <v>3715</v>
      </c>
      <c r="F1243">
        <v>101.64</v>
      </c>
      <c r="I1243" s="1" t="s">
        <v>0</v>
      </c>
      <c r="N1243">
        <v>2024</v>
      </c>
      <c r="O1243">
        <f>MONTH(VL[[#This Row],[Column1]])</f>
        <v>1</v>
      </c>
      <c r="P1243" t="str">
        <f>IF(VL[[#This Row],[Account Name]]="Exchange Loss","Expense",VLOOKUP(VL[[#This Row],[Column3]],'Code'!B:D,2,FALSE))</f>
        <v>Expense</v>
      </c>
      <c r="Q1243" t="str">
        <f>IF(AND(VL[[#This Row],[Column3]]="60040-00", VL[[#This Row],[Amount]]&gt;0),"Exchange Loss",VLOOKUP(VL[[#This Row],[Column3]],'Code'!B:D,3,FALSE))</f>
        <v>Bank Charge</v>
      </c>
      <c r="R1243" s="1">
        <f>VL[[#This Row],[Column6]]-VL[[#This Row],[Column7]]</f>
        <v>101.64</v>
      </c>
      <c r="S1243" s="1">
        <f>VLOOKUP(VL[[#This Row],[Column3]],'Code'!B:E,4,FALSE)</f>
        <v>0</v>
      </c>
    </row>
    <row r="1244" spans="1:19" x14ac:dyDescent="0.25">
      <c r="A1244">
        <v>45320</v>
      </c>
      <c r="B1244" s="1" t="s">
        <v>1635</v>
      </c>
      <c r="C1244" s="1" t="s">
        <v>46</v>
      </c>
      <c r="D1244" s="1" t="s">
        <v>148</v>
      </c>
      <c r="E1244" s="1" t="s">
        <v>1636</v>
      </c>
      <c r="F1244">
        <v>4147.68</v>
      </c>
      <c r="I1244" s="1" t="s">
        <v>0</v>
      </c>
      <c r="N1244">
        <v>2024</v>
      </c>
      <c r="O1244">
        <f>MONTH(VL[[#This Row],[Column1]])</f>
        <v>1</v>
      </c>
      <c r="P1244" t="str">
        <f>IF(VL[[#This Row],[Account Name]]="Exchange Loss","Expense",VLOOKUP(VL[[#This Row],[Column3]],'Code'!B:D,2,FALSE))</f>
        <v>Expense</v>
      </c>
      <c r="Q1244" t="str">
        <f>IF(AND(VL[[#This Row],[Column3]]="60040-00", VL[[#This Row],[Amount]]&gt;0),"Exchange Loss",VLOOKUP(VL[[#This Row],[Column3]],'Code'!B:D,3,FALSE))</f>
        <v>Tax Expense</v>
      </c>
      <c r="R1244" s="1">
        <f>VL[[#This Row],[Column6]]-VL[[#This Row],[Column7]]</f>
        <v>4147.68</v>
      </c>
      <c r="S1244" s="1" t="str">
        <f>VLOOKUP(VL[[#This Row],[Column3]],'Code'!B:E,4,FALSE)</f>
        <v>Out</v>
      </c>
    </row>
    <row r="1245" spans="1:19" x14ac:dyDescent="0.25">
      <c r="A1245">
        <v>45324</v>
      </c>
      <c r="B1245" s="1" t="s">
        <v>1637</v>
      </c>
      <c r="C1245" s="1" t="s">
        <v>5</v>
      </c>
      <c r="D1245" s="1" t="s">
        <v>3385</v>
      </c>
      <c r="E1245" s="1" t="s">
        <v>1638</v>
      </c>
      <c r="F1245">
        <v>288.5</v>
      </c>
      <c r="I1245" s="1" t="s">
        <v>0</v>
      </c>
      <c r="N1245">
        <v>2024</v>
      </c>
      <c r="O1245">
        <f>MONTH(VL[[#This Row],[Column1]])</f>
        <v>2</v>
      </c>
      <c r="P1245" t="str">
        <f>IF(VL[[#This Row],[Account Name]]="Exchange Loss","Expense",VLOOKUP(VL[[#This Row],[Column3]],'Code'!B:D,2,FALSE))</f>
        <v>Expense</v>
      </c>
      <c r="Q1245" t="str">
        <f>IF(AND(VL[[#This Row],[Column3]]="60040-00", VL[[#This Row],[Amount]]&gt;0),"Exchange Loss",VLOOKUP(VL[[#This Row],[Column3]],'Code'!B:D,3,FALSE))</f>
        <v>Bank Charge</v>
      </c>
      <c r="R1245" s="1">
        <f>VL[[#This Row],[Column6]]-VL[[#This Row],[Column7]]</f>
        <v>288.5</v>
      </c>
      <c r="S1245" s="1">
        <f>VLOOKUP(VL[[#This Row],[Column3]],'Code'!B:E,4,FALSE)</f>
        <v>0</v>
      </c>
    </row>
    <row r="1246" spans="1:19" x14ac:dyDescent="0.25">
      <c r="A1246">
        <v>45323</v>
      </c>
      <c r="B1246" s="1" t="s">
        <v>1639</v>
      </c>
      <c r="C1246" s="1" t="s">
        <v>20</v>
      </c>
      <c r="D1246" s="1" t="s">
        <v>21</v>
      </c>
      <c r="E1246" s="1" t="s">
        <v>3716</v>
      </c>
      <c r="G1246">
        <v>254774.83</v>
      </c>
      <c r="I1246" s="1" t="s">
        <v>0</v>
      </c>
      <c r="N1246">
        <v>2024</v>
      </c>
      <c r="O1246">
        <f>MONTH(VL[[#This Row],[Column1]])</f>
        <v>2</v>
      </c>
      <c r="P1246" t="str">
        <f>IF(VL[[#This Row],[Account Name]]="Exchange Loss","Expense",VLOOKUP(VL[[#This Row],[Column3]],'Code'!B:D,2,FALSE))</f>
        <v>Income</v>
      </c>
      <c r="Q1246" t="str">
        <f>IF(AND(VL[[#This Row],[Column3]]="60040-00", VL[[#This Row],[Amount]]&gt;0),"Exchange Loss",VLOOKUP(VL[[#This Row],[Column3]],'Code'!B:D,3,FALSE))</f>
        <v>Interest Income</v>
      </c>
      <c r="R1246" s="1">
        <f>VL[[#This Row],[Column6]]-VL[[#This Row],[Column7]]</f>
        <v>-254774.83</v>
      </c>
      <c r="S1246" s="1" t="str">
        <f>VLOOKUP(VL[[#This Row],[Column3]],'Code'!B:E,4,FALSE)</f>
        <v>Out</v>
      </c>
    </row>
    <row r="1247" spans="1:19" x14ac:dyDescent="0.25">
      <c r="A1247">
        <v>45323</v>
      </c>
      <c r="B1247" s="1" t="s">
        <v>1639</v>
      </c>
      <c r="C1247" s="1" t="s">
        <v>20</v>
      </c>
      <c r="D1247" s="1" t="s">
        <v>21</v>
      </c>
      <c r="E1247" s="1" t="s">
        <v>3717</v>
      </c>
      <c r="G1247">
        <v>202717.63</v>
      </c>
      <c r="I1247" s="1" t="s">
        <v>0</v>
      </c>
      <c r="N1247">
        <v>2024</v>
      </c>
      <c r="O1247">
        <f>MONTH(VL[[#This Row],[Column1]])</f>
        <v>2</v>
      </c>
      <c r="P1247" t="str">
        <f>IF(VL[[#This Row],[Account Name]]="Exchange Loss","Expense",VLOOKUP(VL[[#This Row],[Column3]],'Code'!B:D,2,FALSE))</f>
        <v>Income</v>
      </c>
      <c r="Q1247" t="str">
        <f>IF(AND(VL[[#This Row],[Column3]]="60040-00", VL[[#This Row],[Amount]]&gt;0),"Exchange Loss",VLOOKUP(VL[[#This Row],[Column3]],'Code'!B:D,3,FALSE))</f>
        <v>Interest Income</v>
      </c>
      <c r="R1247" s="1">
        <f>VL[[#This Row],[Column6]]-VL[[#This Row],[Column7]]</f>
        <v>-202717.63</v>
      </c>
      <c r="S1247" s="1" t="str">
        <f>VLOOKUP(VL[[#This Row],[Column3]],'Code'!B:E,4,FALSE)</f>
        <v>Out</v>
      </c>
    </row>
    <row r="1248" spans="1:19" x14ac:dyDescent="0.25">
      <c r="A1248">
        <v>45322</v>
      </c>
      <c r="B1248" s="1" t="s">
        <v>1640</v>
      </c>
      <c r="C1248" s="1" t="s">
        <v>20</v>
      </c>
      <c r="D1248" s="1" t="s">
        <v>21</v>
      </c>
      <c r="E1248" s="1" t="s">
        <v>202</v>
      </c>
      <c r="G1248">
        <v>15.96</v>
      </c>
      <c r="I1248" s="1" t="s">
        <v>0</v>
      </c>
      <c r="N1248">
        <v>2024</v>
      </c>
      <c r="O1248">
        <f>MONTH(VL[[#This Row],[Column1]])</f>
        <v>1</v>
      </c>
      <c r="P1248" t="str">
        <f>IF(VL[[#This Row],[Account Name]]="Exchange Loss","Expense",VLOOKUP(VL[[#This Row],[Column3]],'Code'!B:D,2,FALSE))</f>
        <v>Income</v>
      </c>
      <c r="Q1248" t="str">
        <f>IF(AND(VL[[#This Row],[Column3]]="60040-00", VL[[#This Row],[Amount]]&gt;0),"Exchange Loss",VLOOKUP(VL[[#This Row],[Column3]],'Code'!B:D,3,FALSE))</f>
        <v>Interest Income</v>
      </c>
      <c r="R1248" s="1">
        <f>VL[[#This Row],[Column6]]-VL[[#This Row],[Column7]]</f>
        <v>-15.96</v>
      </c>
      <c r="S1248" s="1" t="str">
        <f>VLOOKUP(VL[[#This Row],[Column3]],'Code'!B:E,4,FALSE)</f>
        <v>Out</v>
      </c>
    </row>
    <row r="1249" spans="1:19" x14ac:dyDescent="0.25">
      <c r="A1249">
        <v>45322</v>
      </c>
      <c r="B1249" s="1" t="s">
        <v>1640</v>
      </c>
      <c r="C1249" s="1" t="s">
        <v>20</v>
      </c>
      <c r="D1249" s="1" t="s">
        <v>21</v>
      </c>
      <c r="E1249" s="1" t="s">
        <v>202</v>
      </c>
      <c r="G1249">
        <v>18.8</v>
      </c>
      <c r="I1249" s="1" t="s">
        <v>0</v>
      </c>
      <c r="N1249">
        <v>2024</v>
      </c>
      <c r="O1249">
        <f>MONTH(VL[[#This Row],[Column1]])</f>
        <v>1</v>
      </c>
      <c r="P1249" t="str">
        <f>IF(VL[[#This Row],[Account Name]]="Exchange Loss","Expense",VLOOKUP(VL[[#This Row],[Column3]],'Code'!B:D,2,FALSE))</f>
        <v>Income</v>
      </c>
      <c r="Q1249" t="str">
        <f>IF(AND(VL[[#This Row],[Column3]]="60040-00", VL[[#This Row],[Amount]]&gt;0),"Exchange Loss",VLOOKUP(VL[[#This Row],[Column3]],'Code'!B:D,3,FALSE))</f>
        <v>Interest Income</v>
      </c>
      <c r="R1249" s="1">
        <f>VL[[#This Row],[Column6]]-VL[[#This Row],[Column7]]</f>
        <v>-18.8</v>
      </c>
      <c r="S1249" s="1" t="str">
        <f>VLOOKUP(VL[[#This Row],[Column3]],'Code'!B:E,4,FALSE)</f>
        <v>Out</v>
      </c>
    </row>
    <row r="1250" spans="1:19" x14ac:dyDescent="0.25">
      <c r="A1250">
        <v>45322</v>
      </c>
      <c r="B1250" s="1" t="s">
        <v>1640</v>
      </c>
      <c r="C1250" s="1" t="s">
        <v>20</v>
      </c>
      <c r="D1250" s="1" t="s">
        <v>21</v>
      </c>
      <c r="E1250" s="1" t="s">
        <v>1641</v>
      </c>
      <c r="G1250">
        <v>2161.9299999999998</v>
      </c>
      <c r="I1250" s="1" t="s">
        <v>0</v>
      </c>
      <c r="N1250">
        <v>2024</v>
      </c>
      <c r="O1250">
        <f>MONTH(VL[[#This Row],[Column1]])</f>
        <v>1</v>
      </c>
      <c r="P1250" t="str">
        <f>IF(VL[[#This Row],[Account Name]]="Exchange Loss","Expense",VLOOKUP(VL[[#This Row],[Column3]],'Code'!B:D,2,FALSE))</f>
        <v>Income</v>
      </c>
      <c r="Q1250" t="str">
        <f>IF(AND(VL[[#This Row],[Column3]]="60040-00", VL[[#This Row],[Amount]]&gt;0),"Exchange Loss",VLOOKUP(VL[[#This Row],[Column3]],'Code'!B:D,3,FALSE))</f>
        <v>Interest Income</v>
      </c>
      <c r="R1250" s="1">
        <f>VL[[#This Row],[Column6]]-VL[[#This Row],[Column7]]</f>
        <v>-2161.9299999999998</v>
      </c>
      <c r="S1250" s="1" t="str">
        <f>VLOOKUP(VL[[#This Row],[Column3]],'Code'!B:E,4,FALSE)</f>
        <v>Out</v>
      </c>
    </row>
    <row r="1251" spans="1:19" x14ac:dyDescent="0.25">
      <c r="A1251">
        <v>45322</v>
      </c>
      <c r="B1251" s="1" t="s">
        <v>1640</v>
      </c>
      <c r="C1251" s="1" t="s">
        <v>20</v>
      </c>
      <c r="D1251" s="1" t="s">
        <v>21</v>
      </c>
      <c r="E1251" s="1" t="s">
        <v>1642</v>
      </c>
      <c r="G1251">
        <v>359.59</v>
      </c>
      <c r="I1251" s="1" t="s">
        <v>0</v>
      </c>
      <c r="N1251">
        <v>2024</v>
      </c>
      <c r="O1251">
        <f>MONTH(VL[[#This Row],[Column1]])</f>
        <v>1</v>
      </c>
      <c r="P1251" t="str">
        <f>IF(VL[[#This Row],[Account Name]]="Exchange Loss","Expense",VLOOKUP(VL[[#This Row],[Column3]],'Code'!B:D,2,FALSE))</f>
        <v>Income</v>
      </c>
      <c r="Q1251" t="str">
        <f>IF(AND(VL[[#This Row],[Column3]]="60040-00", VL[[#This Row],[Amount]]&gt;0),"Exchange Loss",VLOOKUP(VL[[#This Row],[Column3]],'Code'!B:D,3,FALSE))</f>
        <v>Interest Income</v>
      </c>
      <c r="R1251" s="1">
        <f>VL[[#This Row],[Column6]]-VL[[#This Row],[Column7]]</f>
        <v>-359.59</v>
      </c>
      <c r="S1251" s="1" t="str">
        <f>VLOOKUP(VL[[#This Row],[Column3]],'Code'!B:E,4,FALSE)</f>
        <v>Out</v>
      </c>
    </row>
    <row r="1252" spans="1:19" x14ac:dyDescent="0.25">
      <c r="A1252">
        <v>45322</v>
      </c>
      <c r="B1252" s="1" t="s">
        <v>1643</v>
      </c>
      <c r="C1252" s="1" t="s">
        <v>47</v>
      </c>
      <c r="D1252" s="1" t="s">
        <v>204</v>
      </c>
      <c r="E1252" s="1" t="s">
        <v>1644</v>
      </c>
      <c r="G1252">
        <v>246816.65</v>
      </c>
      <c r="I1252" s="1" t="s">
        <v>0</v>
      </c>
      <c r="N1252">
        <v>2024</v>
      </c>
      <c r="O1252">
        <f>MONTH(VL[[#This Row],[Column1]])</f>
        <v>1</v>
      </c>
      <c r="P1252" t="str">
        <f>IF(VL[[#This Row],[Account Name]]="Exchange Loss","Expense",VLOOKUP(VL[[#This Row],[Column3]],'Code'!B:D,2,FALSE))</f>
        <v>Income</v>
      </c>
      <c r="Q1252" t="str">
        <f>IF(AND(VL[[#This Row],[Column3]]="60040-00", VL[[#This Row],[Amount]]&gt;0),"Exchange Loss",VLOOKUP(VL[[#This Row],[Column3]],'Code'!B:D,3,FALSE))</f>
        <v>Royalty Income</v>
      </c>
      <c r="R1252" s="1">
        <f>VL[[#This Row],[Column6]]-VL[[#This Row],[Column7]]</f>
        <v>-246816.65</v>
      </c>
      <c r="S1252" s="1">
        <f>VLOOKUP(VL[[#This Row],[Column3]],'Code'!B:E,4,FALSE)</f>
        <v>0</v>
      </c>
    </row>
    <row r="1253" spans="1:19" x14ac:dyDescent="0.25">
      <c r="A1253">
        <v>45322</v>
      </c>
      <c r="B1253" s="1" t="s">
        <v>1645</v>
      </c>
      <c r="C1253" s="1" t="s">
        <v>47</v>
      </c>
      <c r="D1253" s="1" t="s">
        <v>204</v>
      </c>
      <c r="E1253" s="1" t="s">
        <v>1646</v>
      </c>
      <c r="G1253">
        <v>63221.4</v>
      </c>
      <c r="I1253" s="1" t="s">
        <v>0</v>
      </c>
      <c r="N1253">
        <v>2024</v>
      </c>
      <c r="O1253">
        <f>MONTH(VL[[#This Row],[Column1]])</f>
        <v>1</v>
      </c>
      <c r="P1253" t="str">
        <f>IF(VL[[#This Row],[Account Name]]="Exchange Loss","Expense",VLOOKUP(VL[[#This Row],[Column3]],'Code'!B:D,2,FALSE))</f>
        <v>Income</v>
      </c>
      <c r="Q1253" t="str">
        <f>IF(AND(VL[[#This Row],[Column3]]="60040-00", VL[[#This Row],[Amount]]&gt;0),"Exchange Loss",VLOOKUP(VL[[#This Row],[Column3]],'Code'!B:D,3,FALSE))</f>
        <v>Royalty Income</v>
      </c>
      <c r="R1253" s="1">
        <f>VL[[#This Row],[Column6]]-VL[[#This Row],[Column7]]</f>
        <v>-63221.4</v>
      </c>
      <c r="S1253" s="1">
        <f>VLOOKUP(VL[[#This Row],[Column3]],'Code'!B:E,4,FALSE)</f>
        <v>0</v>
      </c>
    </row>
    <row r="1254" spans="1:19" x14ac:dyDescent="0.25">
      <c r="A1254">
        <v>45322</v>
      </c>
      <c r="B1254" s="1" t="s">
        <v>1647</v>
      </c>
      <c r="C1254" s="1" t="s">
        <v>47</v>
      </c>
      <c r="D1254" s="1" t="s">
        <v>204</v>
      </c>
      <c r="E1254" s="1" t="s">
        <v>1648</v>
      </c>
      <c r="G1254">
        <v>119699.14</v>
      </c>
      <c r="I1254" s="1" t="s">
        <v>0</v>
      </c>
      <c r="N1254">
        <v>2024</v>
      </c>
      <c r="O1254">
        <f>MONTH(VL[[#This Row],[Column1]])</f>
        <v>1</v>
      </c>
      <c r="P1254" t="str">
        <f>IF(VL[[#This Row],[Account Name]]="Exchange Loss","Expense",VLOOKUP(VL[[#This Row],[Column3]],'Code'!B:D,2,FALSE))</f>
        <v>Income</v>
      </c>
      <c r="Q1254" t="str">
        <f>IF(AND(VL[[#This Row],[Column3]]="60040-00", VL[[#This Row],[Amount]]&gt;0),"Exchange Loss",VLOOKUP(VL[[#This Row],[Column3]],'Code'!B:D,3,FALSE))</f>
        <v>Royalty Income</v>
      </c>
      <c r="R1254" s="1">
        <f>VL[[#This Row],[Column6]]-VL[[#This Row],[Column7]]</f>
        <v>-119699.14</v>
      </c>
      <c r="S1254" s="1">
        <f>VLOOKUP(VL[[#This Row],[Column3]],'Code'!B:E,4,FALSE)</f>
        <v>0</v>
      </c>
    </row>
    <row r="1255" spans="1:19" x14ac:dyDescent="0.25">
      <c r="A1255">
        <v>45322</v>
      </c>
      <c r="B1255" s="1" t="s">
        <v>1649</v>
      </c>
      <c r="C1255" s="1" t="s">
        <v>47</v>
      </c>
      <c r="D1255" s="1" t="s">
        <v>204</v>
      </c>
      <c r="E1255" s="1" t="s">
        <v>1650</v>
      </c>
      <c r="G1255">
        <v>301237.38</v>
      </c>
      <c r="I1255" s="1" t="s">
        <v>0</v>
      </c>
      <c r="N1255">
        <v>2024</v>
      </c>
      <c r="O1255">
        <f>MONTH(VL[[#This Row],[Column1]])</f>
        <v>1</v>
      </c>
      <c r="P1255" t="str">
        <f>IF(VL[[#This Row],[Account Name]]="Exchange Loss","Expense",VLOOKUP(VL[[#This Row],[Column3]],'Code'!B:D,2,FALSE))</f>
        <v>Income</v>
      </c>
      <c r="Q1255" t="str">
        <f>IF(AND(VL[[#This Row],[Column3]]="60040-00", VL[[#This Row],[Amount]]&gt;0),"Exchange Loss",VLOOKUP(VL[[#This Row],[Column3]],'Code'!B:D,3,FALSE))</f>
        <v>Royalty Income</v>
      </c>
      <c r="R1255" s="1">
        <f>VL[[#This Row],[Column6]]-VL[[#This Row],[Column7]]</f>
        <v>-301237.38</v>
      </c>
      <c r="S1255" s="1">
        <f>VLOOKUP(VL[[#This Row],[Column3]],'Code'!B:E,4,FALSE)</f>
        <v>0</v>
      </c>
    </row>
    <row r="1256" spans="1:19" x14ac:dyDescent="0.25">
      <c r="A1256">
        <v>45322</v>
      </c>
      <c r="B1256" s="1" t="s">
        <v>1651</v>
      </c>
      <c r="C1256" s="1" t="s">
        <v>47</v>
      </c>
      <c r="D1256" s="1" t="s">
        <v>204</v>
      </c>
      <c r="E1256" s="1" t="s">
        <v>1652</v>
      </c>
      <c r="G1256">
        <v>214012.85</v>
      </c>
      <c r="I1256" s="1" t="s">
        <v>0</v>
      </c>
      <c r="N1256">
        <v>2024</v>
      </c>
      <c r="O1256">
        <f>MONTH(VL[[#This Row],[Column1]])</f>
        <v>1</v>
      </c>
      <c r="P1256" t="str">
        <f>IF(VL[[#This Row],[Account Name]]="Exchange Loss","Expense",VLOOKUP(VL[[#This Row],[Column3]],'Code'!B:D,2,FALSE))</f>
        <v>Income</v>
      </c>
      <c r="Q1256" t="str">
        <f>IF(AND(VL[[#This Row],[Column3]]="60040-00", VL[[#This Row],[Amount]]&gt;0),"Exchange Loss",VLOOKUP(VL[[#This Row],[Column3]],'Code'!B:D,3,FALSE))</f>
        <v>Royalty Income</v>
      </c>
      <c r="R1256" s="1">
        <f>VL[[#This Row],[Column6]]-VL[[#This Row],[Column7]]</f>
        <v>-214012.85</v>
      </c>
      <c r="S1256" s="1">
        <f>VLOOKUP(VL[[#This Row],[Column3]],'Code'!B:E,4,FALSE)</f>
        <v>0</v>
      </c>
    </row>
    <row r="1257" spans="1:19" x14ac:dyDescent="0.25">
      <c r="A1257">
        <v>45322</v>
      </c>
      <c r="B1257" s="1" t="s">
        <v>1653</v>
      </c>
      <c r="C1257" s="1" t="s">
        <v>18</v>
      </c>
      <c r="D1257" s="1" t="s">
        <v>19</v>
      </c>
      <c r="E1257" s="1" t="s">
        <v>1654</v>
      </c>
      <c r="G1257">
        <v>17338.400000000001</v>
      </c>
      <c r="I1257" s="1" t="s">
        <v>0</v>
      </c>
      <c r="N1257">
        <v>2024</v>
      </c>
      <c r="O1257">
        <f>MONTH(VL[[#This Row],[Column1]])</f>
        <v>1</v>
      </c>
      <c r="P1257" t="str">
        <f>IF(VL[[#This Row],[Account Name]]="Exchange Loss","Expense",VLOOKUP(VL[[#This Row],[Column3]],'Code'!B:D,2,FALSE))</f>
        <v>Income</v>
      </c>
      <c r="Q1257" t="str">
        <f>IF(AND(VL[[#This Row],[Column3]]="60040-00", VL[[#This Row],[Amount]]&gt;0),"Exchange Loss",VLOOKUP(VL[[#This Row],[Column3]],'Code'!B:D,3,FALSE))</f>
        <v>Royalty Income</v>
      </c>
      <c r="R1257" s="1">
        <f>VL[[#This Row],[Column6]]-VL[[#This Row],[Column7]]</f>
        <v>-17338.400000000001</v>
      </c>
      <c r="S1257" s="1">
        <f>VLOOKUP(VL[[#This Row],[Column3]],'Code'!B:E,4,FALSE)</f>
        <v>0</v>
      </c>
    </row>
    <row r="1258" spans="1:19" x14ac:dyDescent="0.25">
      <c r="A1258">
        <v>45322</v>
      </c>
      <c r="B1258" s="1" t="s">
        <v>1655</v>
      </c>
      <c r="C1258" s="1" t="s">
        <v>47</v>
      </c>
      <c r="D1258" s="1" t="s">
        <v>204</v>
      </c>
      <c r="E1258" s="1" t="s">
        <v>1656</v>
      </c>
      <c r="G1258">
        <v>25004.48</v>
      </c>
      <c r="I1258" s="1" t="s">
        <v>0</v>
      </c>
      <c r="N1258">
        <v>2024</v>
      </c>
      <c r="O1258">
        <f>MONTH(VL[[#This Row],[Column1]])</f>
        <v>1</v>
      </c>
      <c r="P1258" t="str">
        <f>IF(VL[[#This Row],[Account Name]]="Exchange Loss","Expense",VLOOKUP(VL[[#This Row],[Column3]],'Code'!B:D,2,FALSE))</f>
        <v>Income</v>
      </c>
      <c r="Q1258" t="str">
        <f>IF(AND(VL[[#This Row],[Column3]]="60040-00", VL[[#This Row],[Amount]]&gt;0),"Exchange Loss",VLOOKUP(VL[[#This Row],[Column3]],'Code'!B:D,3,FALSE))</f>
        <v>Royalty Income</v>
      </c>
      <c r="R1258" s="1">
        <f>VL[[#This Row],[Column6]]-VL[[#This Row],[Column7]]</f>
        <v>-25004.48</v>
      </c>
      <c r="S1258" s="1">
        <f>VLOOKUP(VL[[#This Row],[Column3]],'Code'!B:E,4,FALSE)</f>
        <v>0</v>
      </c>
    </row>
    <row r="1259" spans="1:19" x14ac:dyDescent="0.25">
      <c r="A1259">
        <v>45322</v>
      </c>
      <c r="B1259" s="1" t="s">
        <v>1657</v>
      </c>
      <c r="C1259" s="1" t="s">
        <v>47</v>
      </c>
      <c r="D1259" s="1" t="s">
        <v>204</v>
      </c>
      <c r="E1259" s="1" t="s">
        <v>1658</v>
      </c>
      <c r="G1259">
        <v>33784.1</v>
      </c>
      <c r="I1259" s="1" t="s">
        <v>0</v>
      </c>
      <c r="N1259">
        <v>2024</v>
      </c>
      <c r="O1259">
        <f>MONTH(VL[[#This Row],[Column1]])</f>
        <v>1</v>
      </c>
      <c r="P1259" t="str">
        <f>IF(VL[[#This Row],[Account Name]]="Exchange Loss","Expense",VLOOKUP(VL[[#This Row],[Column3]],'Code'!B:D,2,FALSE))</f>
        <v>Income</v>
      </c>
      <c r="Q1259" t="str">
        <f>IF(AND(VL[[#This Row],[Column3]]="60040-00", VL[[#This Row],[Amount]]&gt;0),"Exchange Loss",VLOOKUP(VL[[#This Row],[Column3]],'Code'!B:D,3,FALSE))</f>
        <v>Royalty Income</v>
      </c>
      <c r="R1259" s="1">
        <f>VL[[#This Row],[Column6]]-VL[[#This Row],[Column7]]</f>
        <v>-33784.1</v>
      </c>
      <c r="S1259" s="1">
        <f>VLOOKUP(VL[[#This Row],[Column3]],'Code'!B:E,4,FALSE)</f>
        <v>0</v>
      </c>
    </row>
    <row r="1260" spans="1:19" x14ac:dyDescent="0.25">
      <c r="A1260">
        <v>45322</v>
      </c>
      <c r="B1260" s="1" t="s">
        <v>1659</v>
      </c>
      <c r="C1260" s="1" t="s">
        <v>47</v>
      </c>
      <c r="D1260" s="1" t="s">
        <v>204</v>
      </c>
      <c r="E1260" s="1" t="s">
        <v>1660</v>
      </c>
      <c r="G1260">
        <v>15896.29</v>
      </c>
      <c r="I1260" s="1" t="s">
        <v>0</v>
      </c>
      <c r="N1260">
        <v>2024</v>
      </c>
      <c r="O1260">
        <f>MONTH(VL[[#This Row],[Column1]])</f>
        <v>1</v>
      </c>
      <c r="P1260" t="str">
        <f>IF(VL[[#This Row],[Account Name]]="Exchange Loss","Expense",VLOOKUP(VL[[#This Row],[Column3]],'Code'!B:D,2,FALSE))</f>
        <v>Income</v>
      </c>
      <c r="Q1260" t="str">
        <f>IF(AND(VL[[#This Row],[Column3]]="60040-00", VL[[#This Row],[Amount]]&gt;0),"Exchange Loss",VLOOKUP(VL[[#This Row],[Column3]],'Code'!B:D,3,FALSE))</f>
        <v>Royalty Income</v>
      </c>
      <c r="R1260" s="1">
        <f>VL[[#This Row],[Column6]]-VL[[#This Row],[Column7]]</f>
        <v>-15896.29</v>
      </c>
      <c r="S1260" s="1">
        <f>VLOOKUP(VL[[#This Row],[Column3]],'Code'!B:E,4,FALSE)</f>
        <v>0</v>
      </c>
    </row>
    <row r="1261" spans="1:19" x14ac:dyDescent="0.25">
      <c r="A1261">
        <v>45322</v>
      </c>
      <c r="B1261" s="1" t="s">
        <v>1661</v>
      </c>
      <c r="C1261" s="1" t="s">
        <v>47</v>
      </c>
      <c r="D1261" s="1" t="s">
        <v>204</v>
      </c>
      <c r="E1261" s="1" t="s">
        <v>1662</v>
      </c>
      <c r="G1261">
        <v>20294.939999999999</v>
      </c>
      <c r="I1261" s="1" t="s">
        <v>0</v>
      </c>
      <c r="N1261">
        <v>2024</v>
      </c>
      <c r="O1261">
        <f>MONTH(VL[[#This Row],[Column1]])</f>
        <v>1</v>
      </c>
      <c r="P1261" t="str">
        <f>IF(VL[[#This Row],[Account Name]]="Exchange Loss","Expense",VLOOKUP(VL[[#This Row],[Column3]],'Code'!B:D,2,FALSE))</f>
        <v>Income</v>
      </c>
      <c r="Q1261" t="str">
        <f>IF(AND(VL[[#This Row],[Column3]]="60040-00", VL[[#This Row],[Amount]]&gt;0),"Exchange Loss",VLOOKUP(VL[[#This Row],[Column3]],'Code'!B:D,3,FALSE))</f>
        <v>Royalty Income</v>
      </c>
      <c r="R1261" s="1">
        <f>VL[[#This Row],[Column6]]-VL[[#This Row],[Column7]]</f>
        <v>-20294.939999999999</v>
      </c>
      <c r="S1261" s="1">
        <f>VLOOKUP(VL[[#This Row],[Column3]],'Code'!B:E,4,FALSE)</f>
        <v>0</v>
      </c>
    </row>
    <row r="1262" spans="1:19" x14ac:dyDescent="0.25">
      <c r="A1262">
        <v>45322</v>
      </c>
      <c r="B1262" s="1" t="s">
        <v>1663</v>
      </c>
      <c r="C1262" s="1" t="s">
        <v>47</v>
      </c>
      <c r="D1262" s="1" t="s">
        <v>204</v>
      </c>
      <c r="E1262" s="1" t="s">
        <v>1664</v>
      </c>
      <c r="G1262">
        <v>74949.38</v>
      </c>
      <c r="I1262" s="1" t="s">
        <v>0</v>
      </c>
      <c r="N1262">
        <v>2024</v>
      </c>
      <c r="O1262">
        <f>MONTH(VL[[#This Row],[Column1]])</f>
        <v>1</v>
      </c>
      <c r="P1262" t="str">
        <f>IF(VL[[#This Row],[Account Name]]="Exchange Loss","Expense",VLOOKUP(VL[[#This Row],[Column3]],'Code'!B:D,2,FALSE))</f>
        <v>Income</v>
      </c>
      <c r="Q1262" t="str">
        <f>IF(AND(VL[[#This Row],[Column3]]="60040-00", VL[[#This Row],[Amount]]&gt;0),"Exchange Loss",VLOOKUP(VL[[#This Row],[Column3]],'Code'!B:D,3,FALSE))</f>
        <v>Royalty Income</v>
      </c>
      <c r="R1262" s="1">
        <f>VL[[#This Row],[Column6]]-VL[[#This Row],[Column7]]</f>
        <v>-74949.38</v>
      </c>
      <c r="S1262" s="1">
        <f>VLOOKUP(VL[[#This Row],[Column3]],'Code'!B:E,4,FALSE)</f>
        <v>0</v>
      </c>
    </row>
    <row r="1263" spans="1:19" x14ac:dyDescent="0.25">
      <c r="A1263">
        <v>45322</v>
      </c>
      <c r="B1263" s="1" t="s">
        <v>1665</v>
      </c>
      <c r="C1263" s="1" t="s">
        <v>18</v>
      </c>
      <c r="D1263" s="1" t="s">
        <v>19</v>
      </c>
      <c r="E1263" s="1" t="s">
        <v>1666</v>
      </c>
      <c r="G1263">
        <v>41951.3</v>
      </c>
      <c r="I1263" s="1" t="s">
        <v>0</v>
      </c>
      <c r="N1263">
        <v>2024</v>
      </c>
      <c r="O1263">
        <f>MONTH(VL[[#This Row],[Column1]])</f>
        <v>1</v>
      </c>
      <c r="P1263" t="str">
        <f>IF(VL[[#This Row],[Account Name]]="Exchange Loss","Expense",VLOOKUP(VL[[#This Row],[Column3]],'Code'!B:D,2,FALSE))</f>
        <v>Income</v>
      </c>
      <c r="Q1263" t="str">
        <f>IF(AND(VL[[#This Row],[Column3]]="60040-00", VL[[#This Row],[Amount]]&gt;0),"Exchange Loss",VLOOKUP(VL[[#This Row],[Column3]],'Code'!B:D,3,FALSE))</f>
        <v>Royalty Income</v>
      </c>
      <c r="R1263" s="1">
        <f>VL[[#This Row],[Column6]]-VL[[#This Row],[Column7]]</f>
        <v>-41951.3</v>
      </c>
      <c r="S1263" s="1">
        <f>VLOOKUP(VL[[#This Row],[Column3]],'Code'!B:E,4,FALSE)</f>
        <v>0</v>
      </c>
    </row>
    <row r="1264" spans="1:19" x14ac:dyDescent="0.25">
      <c r="A1264">
        <v>45322</v>
      </c>
      <c r="B1264" s="1" t="s">
        <v>1667</v>
      </c>
      <c r="C1264" s="1" t="s">
        <v>18</v>
      </c>
      <c r="D1264" s="1" t="s">
        <v>19</v>
      </c>
      <c r="E1264" s="1" t="s">
        <v>1668</v>
      </c>
      <c r="G1264">
        <v>10852.7</v>
      </c>
      <c r="I1264" s="1" t="s">
        <v>0</v>
      </c>
      <c r="N1264">
        <v>2024</v>
      </c>
      <c r="O1264">
        <f>MONTH(VL[[#This Row],[Column1]])</f>
        <v>1</v>
      </c>
      <c r="P1264" t="str">
        <f>IF(VL[[#This Row],[Account Name]]="Exchange Loss","Expense",VLOOKUP(VL[[#This Row],[Column3]],'Code'!B:D,2,FALSE))</f>
        <v>Income</v>
      </c>
      <c r="Q1264" t="str">
        <f>IF(AND(VL[[#This Row],[Column3]]="60040-00", VL[[#This Row],[Amount]]&gt;0),"Exchange Loss",VLOOKUP(VL[[#This Row],[Column3]],'Code'!B:D,3,FALSE))</f>
        <v>Royalty Income</v>
      </c>
      <c r="R1264" s="1">
        <f>VL[[#This Row],[Column6]]-VL[[#This Row],[Column7]]</f>
        <v>-10852.7</v>
      </c>
      <c r="S1264" s="1">
        <f>VLOOKUP(VL[[#This Row],[Column3]],'Code'!B:E,4,FALSE)</f>
        <v>0</v>
      </c>
    </row>
    <row r="1265" spans="1:19" x14ac:dyDescent="0.25">
      <c r="A1265">
        <v>45322</v>
      </c>
      <c r="B1265" s="1" t="s">
        <v>1669</v>
      </c>
      <c r="C1265" s="1" t="s">
        <v>47</v>
      </c>
      <c r="D1265" s="1" t="s">
        <v>204</v>
      </c>
      <c r="E1265" s="1" t="s">
        <v>1670</v>
      </c>
      <c r="G1265">
        <v>35883.97</v>
      </c>
      <c r="I1265" s="1" t="s">
        <v>0</v>
      </c>
      <c r="N1265">
        <v>2024</v>
      </c>
      <c r="O1265">
        <f>MONTH(VL[[#This Row],[Column1]])</f>
        <v>1</v>
      </c>
      <c r="P1265" t="str">
        <f>IF(VL[[#This Row],[Account Name]]="Exchange Loss","Expense",VLOOKUP(VL[[#This Row],[Column3]],'Code'!B:D,2,FALSE))</f>
        <v>Income</v>
      </c>
      <c r="Q1265" t="str">
        <f>IF(AND(VL[[#This Row],[Column3]]="60040-00", VL[[#This Row],[Amount]]&gt;0),"Exchange Loss",VLOOKUP(VL[[#This Row],[Column3]],'Code'!B:D,3,FALSE))</f>
        <v>Royalty Income</v>
      </c>
      <c r="R1265" s="1">
        <f>VL[[#This Row],[Column6]]-VL[[#This Row],[Column7]]</f>
        <v>-35883.97</v>
      </c>
      <c r="S1265" s="1">
        <f>VLOOKUP(VL[[#This Row],[Column3]],'Code'!B:E,4,FALSE)</f>
        <v>0</v>
      </c>
    </row>
    <row r="1266" spans="1:19" x14ac:dyDescent="0.25">
      <c r="A1266">
        <v>45322</v>
      </c>
      <c r="B1266" s="1" t="s">
        <v>1671</v>
      </c>
      <c r="C1266" s="1" t="s">
        <v>47</v>
      </c>
      <c r="D1266" s="1" t="s">
        <v>204</v>
      </c>
      <c r="E1266" s="1" t="s">
        <v>1672</v>
      </c>
      <c r="G1266">
        <v>31115.53</v>
      </c>
      <c r="I1266" s="1" t="s">
        <v>0</v>
      </c>
      <c r="N1266">
        <v>2024</v>
      </c>
      <c r="O1266">
        <f>MONTH(VL[[#This Row],[Column1]])</f>
        <v>1</v>
      </c>
      <c r="P1266" t="str">
        <f>IF(VL[[#This Row],[Account Name]]="Exchange Loss","Expense",VLOOKUP(VL[[#This Row],[Column3]],'Code'!B:D,2,FALSE))</f>
        <v>Income</v>
      </c>
      <c r="Q1266" t="str">
        <f>IF(AND(VL[[#This Row],[Column3]]="60040-00", VL[[#This Row],[Amount]]&gt;0),"Exchange Loss",VLOOKUP(VL[[#This Row],[Column3]],'Code'!B:D,3,FALSE))</f>
        <v>Royalty Income</v>
      </c>
      <c r="R1266" s="1">
        <f>VL[[#This Row],[Column6]]-VL[[#This Row],[Column7]]</f>
        <v>-31115.53</v>
      </c>
      <c r="S1266" s="1">
        <f>VLOOKUP(VL[[#This Row],[Column3]],'Code'!B:E,4,FALSE)</f>
        <v>0</v>
      </c>
    </row>
    <row r="1267" spans="1:19" x14ac:dyDescent="0.25">
      <c r="A1267">
        <v>45322</v>
      </c>
      <c r="B1267" s="1" t="s">
        <v>1673</v>
      </c>
      <c r="C1267" s="1" t="s">
        <v>47</v>
      </c>
      <c r="D1267" s="1" t="s">
        <v>204</v>
      </c>
      <c r="E1267" s="1" t="s">
        <v>1674</v>
      </c>
      <c r="G1267">
        <v>30753.22</v>
      </c>
      <c r="I1267" s="1" t="s">
        <v>0</v>
      </c>
      <c r="N1267">
        <v>2024</v>
      </c>
      <c r="O1267">
        <f>MONTH(VL[[#This Row],[Column1]])</f>
        <v>1</v>
      </c>
      <c r="P1267" t="str">
        <f>IF(VL[[#This Row],[Account Name]]="Exchange Loss","Expense",VLOOKUP(VL[[#This Row],[Column3]],'Code'!B:D,2,FALSE))</f>
        <v>Income</v>
      </c>
      <c r="Q1267" t="str">
        <f>IF(AND(VL[[#This Row],[Column3]]="60040-00", VL[[#This Row],[Amount]]&gt;0),"Exchange Loss",VLOOKUP(VL[[#This Row],[Column3]],'Code'!B:D,3,FALSE))</f>
        <v>Royalty Income</v>
      </c>
      <c r="R1267" s="1">
        <f>VL[[#This Row],[Column6]]-VL[[#This Row],[Column7]]</f>
        <v>-30753.22</v>
      </c>
      <c r="S1267" s="1">
        <f>VLOOKUP(VL[[#This Row],[Column3]],'Code'!B:E,4,FALSE)</f>
        <v>0</v>
      </c>
    </row>
    <row r="1268" spans="1:19" x14ac:dyDescent="0.25">
      <c r="A1268">
        <v>45322</v>
      </c>
      <c r="B1268" s="1" t="s">
        <v>1675</v>
      </c>
      <c r="C1268" s="1" t="s">
        <v>47</v>
      </c>
      <c r="D1268" s="1" t="s">
        <v>204</v>
      </c>
      <c r="E1268" s="1" t="s">
        <v>1676</v>
      </c>
      <c r="G1268">
        <v>22072.16</v>
      </c>
      <c r="I1268" s="1" t="s">
        <v>0</v>
      </c>
      <c r="N1268">
        <v>2024</v>
      </c>
      <c r="O1268">
        <f>MONTH(VL[[#This Row],[Column1]])</f>
        <v>1</v>
      </c>
      <c r="P1268" t="str">
        <f>IF(VL[[#This Row],[Account Name]]="Exchange Loss","Expense",VLOOKUP(VL[[#This Row],[Column3]],'Code'!B:D,2,FALSE))</f>
        <v>Income</v>
      </c>
      <c r="Q1268" t="str">
        <f>IF(AND(VL[[#This Row],[Column3]]="60040-00", VL[[#This Row],[Amount]]&gt;0),"Exchange Loss",VLOOKUP(VL[[#This Row],[Column3]],'Code'!B:D,3,FALSE))</f>
        <v>Royalty Income</v>
      </c>
      <c r="R1268" s="1">
        <f>VL[[#This Row],[Column6]]-VL[[#This Row],[Column7]]</f>
        <v>-22072.16</v>
      </c>
      <c r="S1268" s="1">
        <f>VLOOKUP(VL[[#This Row],[Column3]],'Code'!B:E,4,FALSE)</f>
        <v>0</v>
      </c>
    </row>
    <row r="1269" spans="1:19" x14ac:dyDescent="0.25">
      <c r="A1269">
        <v>45322</v>
      </c>
      <c r="B1269" s="1" t="s">
        <v>1677</v>
      </c>
      <c r="C1269" s="1" t="s">
        <v>47</v>
      </c>
      <c r="D1269" s="1" t="s">
        <v>204</v>
      </c>
      <c r="E1269" s="1" t="s">
        <v>1678</v>
      </c>
      <c r="G1269">
        <v>15049.66</v>
      </c>
      <c r="I1269" s="1" t="s">
        <v>0</v>
      </c>
      <c r="N1269">
        <v>2024</v>
      </c>
      <c r="O1269">
        <f>MONTH(VL[[#This Row],[Column1]])</f>
        <v>1</v>
      </c>
      <c r="P1269" t="str">
        <f>IF(VL[[#This Row],[Account Name]]="Exchange Loss","Expense",VLOOKUP(VL[[#This Row],[Column3]],'Code'!B:D,2,FALSE))</f>
        <v>Income</v>
      </c>
      <c r="Q1269" t="str">
        <f>IF(AND(VL[[#This Row],[Column3]]="60040-00", VL[[#This Row],[Amount]]&gt;0),"Exchange Loss",VLOOKUP(VL[[#This Row],[Column3]],'Code'!B:D,3,FALSE))</f>
        <v>Royalty Income</v>
      </c>
      <c r="R1269" s="1">
        <f>VL[[#This Row],[Column6]]-VL[[#This Row],[Column7]]</f>
        <v>-15049.66</v>
      </c>
      <c r="S1269" s="1">
        <f>VLOOKUP(VL[[#This Row],[Column3]],'Code'!B:E,4,FALSE)</f>
        <v>0</v>
      </c>
    </row>
    <row r="1270" spans="1:19" x14ac:dyDescent="0.25">
      <c r="A1270">
        <v>45322</v>
      </c>
      <c r="B1270" s="1" t="s">
        <v>1679</v>
      </c>
      <c r="C1270" s="1" t="s">
        <v>47</v>
      </c>
      <c r="D1270" s="1" t="s">
        <v>204</v>
      </c>
      <c r="E1270" s="1" t="s">
        <v>1680</v>
      </c>
      <c r="G1270">
        <v>2978.79</v>
      </c>
      <c r="I1270" s="1" t="s">
        <v>0</v>
      </c>
      <c r="N1270">
        <v>2024</v>
      </c>
      <c r="O1270">
        <f>MONTH(VL[[#This Row],[Column1]])</f>
        <v>1</v>
      </c>
      <c r="P1270" t="str">
        <f>IF(VL[[#This Row],[Account Name]]="Exchange Loss","Expense",VLOOKUP(VL[[#This Row],[Column3]],'Code'!B:D,2,FALSE))</f>
        <v>Income</v>
      </c>
      <c r="Q1270" t="str">
        <f>IF(AND(VL[[#This Row],[Column3]]="60040-00", VL[[#This Row],[Amount]]&gt;0),"Exchange Loss",VLOOKUP(VL[[#This Row],[Column3]],'Code'!B:D,3,FALSE))</f>
        <v>Royalty Income</v>
      </c>
      <c r="R1270" s="1">
        <f>VL[[#This Row],[Column6]]-VL[[#This Row],[Column7]]</f>
        <v>-2978.79</v>
      </c>
      <c r="S1270" s="1">
        <f>VLOOKUP(VL[[#This Row],[Column3]],'Code'!B:E,4,FALSE)</f>
        <v>0</v>
      </c>
    </row>
    <row r="1271" spans="1:19" x14ac:dyDescent="0.25">
      <c r="A1271">
        <v>45322</v>
      </c>
      <c r="B1271" s="1" t="s">
        <v>1681</v>
      </c>
      <c r="C1271" s="1" t="s">
        <v>47</v>
      </c>
      <c r="D1271" s="1" t="s">
        <v>204</v>
      </c>
      <c r="E1271" s="1" t="s">
        <v>1682</v>
      </c>
      <c r="G1271">
        <v>22341.79</v>
      </c>
      <c r="I1271" s="1" t="s">
        <v>0</v>
      </c>
      <c r="N1271">
        <v>2024</v>
      </c>
      <c r="O1271">
        <f>MONTH(VL[[#This Row],[Column1]])</f>
        <v>1</v>
      </c>
      <c r="P1271" t="str">
        <f>IF(VL[[#This Row],[Account Name]]="Exchange Loss","Expense",VLOOKUP(VL[[#This Row],[Column3]],'Code'!B:D,2,FALSE))</f>
        <v>Income</v>
      </c>
      <c r="Q1271" t="str">
        <f>IF(AND(VL[[#This Row],[Column3]]="60040-00", VL[[#This Row],[Amount]]&gt;0),"Exchange Loss",VLOOKUP(VL[[#This Row],[Column3]],'Code'!B:D,3,FALSE))</f>
        <v>Royalty Income</v>
      </c>
      <c r="R1271" s="1">
        <f>VL[[#This Row],[Column6]]-VL[[#This Row],[Column7]]</f>
        <v>-22341.79</v>
      </c>
      <c r="S1271" s="1">
        <f>VLOOKUP(VL[[#This Row],[Column3]],'Code'!B:E,4,FALSE)</f>
        <v>0</v>
      </c>
    </row>
    <row r="1272" spans="1:19" x14ac:dyDescent="0.25">
      <c r="A1272">
        <v>45322</v>
      </c>
      <c r="B1272" s="1" t="s">
        <v>1683</v>
      </c>
      <c r="C1272" s="1" t="s">
        <v>47</v>
      </c>
      <c r="D1272" s="1" t="s">
        <v>204</v>
      </c>
      <c r="E1272" s="1" t="s">
        <v>1684</v>
      </c>
      <c r="G1272">
        <v>45938.34</v>
      </c>
      <c r="I1272" s="1" t="s">
        <v>0</v>
      </c>
      <c r="N1272">
        <v>2024</v>
      </c>
      <c r="O1272">
        <f>MONTH(VL[[#This Row],[Column1]])</f>
        <v>1</v>
      </c>
      <c r="P1272" t="str">
        <f>IF(VL[[#This Row],[Account Name]]="Exchange Loss","Expense",VLOOKUP(VL[[#This Row],[Column3]],'Code'!B:D,2,FALSE))</f>
        <v>Income</v>
      </c>
      <c r="Q1272" t="str">
        <f>IF(AND(VL[[#This Row],[Column3]]="60040-00", VL[[#This Row],[Amount]]&gt;0),"Exchange Loss",VLOOKUP(VL[[#This Row],[Column3]],'Code'!B:D,3,FALSE))</f>
        <v>Royalty Income</v>
      </c>
      <c r="R1272" s="1">
        <f>VL[[#This Row],[Column6]]-VL[[#This Row],[Column7]]</f>
        <v>-45938.34</v>
      </c>
      <c r="S1272" s="1">
        <f>VLOOKUP(VL[[#This Row],[Column3]],'Code'!B:E,4,FALSE)</f>
        <v>0</v>
      </c>
    </row>
    <row r="1273" spans="1:19" x14ac:dyDescent="0.25">
      <c r="A1273">
        <v>45322</v>
      </c>
      <c r="B1273" s="1" t="s">
        <v>1685</v>
      </c>
      <c r="C1273" s="1" t="s">
        <v>47</v>
      </c>
      <c r="D1273" s="1" t="s">
        <v>204</v>
      </c>
      <c r="E1273" s="1" t="s">
        <v>1686</v>
      </c>
      <c r="G1273">
        <v>64989.36</v>
      </c>
      <c r="I1273" s="1" t="s">
        <v>0</v>
      </c>
      <c r="N1273">
        <v>2024</v>
      </c>
      <c r="O1273">
        <f>MONTH(VL[[#This Row],[Column1]])</f>
        <v>1</v>
      </c>
      <c r="P1273" t="str">
        <f>IF(VL[[#This Row],[Account Name]]="Exchange Loss","Expense",VLOOKUP(VL[[#This Row],[Column3]],'Code'!B:D,2,FALSE))</f>
        <v>Income</v>
      </c>
      <c r="Q1273" t="str">
        <f>IF(AND(VL[[#This Row],[Column3]]="60040-00", VL[[#This Row],[Amount]]&gt;0),"Exchange Loss",VLOOKUP(VL[[#This Row],[Column3]],'Code'!B:D,3,FALSE))</f>
        <v>Royalty Income</v>
      </c>
      <c r="R1273" s="1">
        <f>VL[[#This Row],[Column6]]-VL[[#This Row],[Column7]]</f>
        <v>-64989.36</v>
      </c>
      <c r="S1273" s="1">
        <f>VLOOKUP(VL[[#This Row],[Column3]],'Code'!B:E,4,FALSE)</f>
        <v>0</v>
      </c>
    </row>
    <row r="1274" spans="1:19" x14ac:dyDescent="0.25">
      <c r="A1274">
        <v>45322</v>
      </c>
      <c r="B1274" s="1" t="s">
        <v>1687</v>
      </c>
      <c r="C1274" s="1" t="s">
        <v>47</v>
      </c>
      <c r="D1274" s="1" t="s">
        <v>204</v>
      </c>
      <c r="E1274" s="1" t="s">
        <v>1688</v>
      </c>
      <c r="G1274">
        <v>152847.76999999999</v>
      </c>
      <c r="I1274" s="1" t="s">
        <v>0</v>
      </c>
      <c r="N1274">
        <v>2024</v>
      </c>
      <c r="O1274">
        <f>MONTH(VL[[#This Row],[Column1]])</f>
        <v>1</v>
      </c>
      <c r="P1274" t="str">
        <f>IF(VL[[#This Row],[Account Name]]="Exchange Loss","Expense",VLOOKUP(VL[[#This Row],[Column3]],'Code'!B:D,2,FALSE))</f>
        <v>Income</v>
      </c>
      <c r="Q1274" t="str">
        <f>IF(AND(VL[[#This Row],[Column3]]="60040-00", VL[[#This Row],[Amount]]&gt;0),"Exchange Loss",VLOOKUP(VL[[#This Row],[Column3]],'Code'!B:D,3,FALSE))</f>
        <v>Royalty Income</v>
      </c>
      <c r="R1274" s="1">
        <f>VL[[#This Row],[Column6]]-VL[[#This Row],[Column7]]</f>
        <v>-152847.76999999999</v>
      </c>
      <c r="S1274" s="1">
        <f>VLOOKUP(VL[[#This Row],[Column3]],'Code'!B:E,4,FALSE)</f>
        <v>0</v>
      </c>
    </row>
    <row r="1275" spans="1:19" x14ac:dyDescent="0.25">
      <c r="A1275">
        <v>45322</v>
      </c>
      <c r="B1275" s="1" t="s">
        <v>1689</v>
      </c>
      <c r="C1275" s="1" t="s">
        <v>47</v>
      </c>
      <c r="D1275" s="1" t="s">
        <v>204</v>
      </c>
      <c r="E1275" s="1" t="s">
        <v>1690</v>
      </c>
      <c r="G1275">
        <v>384072.68</v>
      </c>
      <c r="I1275" s="1" t="s">
        <v>0</v>
      </c>
      <c r="N1275">
        <v>2024</v>
      </c>
      <c r="O1275">
        <f>MONTH(VL[[#This Row],[Column1]])</f>
        <v>1</v>
      </c>
      <c r="P1275" t="str">
        <f>IF(VL[[#This Row],[Account Name]]="Exchange Loss","Expense",VLOOKUP(VL[[#This Row],[Column3]],'Code'!B:D,2,FALSE))</f>
        <v>Income</v>
      </c>
      <c r="Q1275" t="str">
        <f>IF(AND(VL[[#This Row],[Column3]]="60040-00", VL[[#This Row],[Amount]]&gt;0),"Exchange Loss",VLOOKUP(VL[[#This Row],[Column3]],'Code'!B:D,3,FALSE))</f>
        <v>Royalty Income</v>
      </c>
      <c r="R1275" s="1">
        <f>VL[[#This Row],[Column6]]-VL[[#This Row],[Column7]]</f>
        <v>-384072.68</v>
      </c>
      <c r="S1275" s="1">
        <f>VLOOKUP(VL[[#This Row],[Column3]],'Code'!B:E,4,FALSE)</f>
        <v>0</v>
      </c>
    </row>
    <row r="1276" spans="1:19" x14ac:dyDescent="0.25">
      <c r="A1276">
        <v>45330</v>
      </c>
      <c r="B1276" s="1" t="s">
        <v>1691</v>
      </c>
      <c r="C1276" s="1" t="s">
        <v>30</v>
      </c>
      <c r="D1276" s="1" t="s">
        <v>3391</v>
      </c>
      <c r="E1276" s="1" t="s">
        <v>1692</v>
      </c>
      <c r="F1276">
        <v>542</v>
      </c>
      <c r="I1276" s="1" t="s">
        <v>0</v>
      </c>
      <c r="N1276">
        <v>2024</v>
      </c>
      <c r="O1276">
        <f>MONTH(VL[[#This Row],[Column1]])</f>
        <v>2</v>
      </c>
      <c r="P1276" t="str">
        <f>IF(VL[[#This Row],[Account Name]]="Exchange Loss","Expense",VLOOKUP(VL[[#This Row],[Column3]],'Code'!B:D,2,FALSE))</f>
        <v>Expense</v>
      </c>
      <c r="Q1276" t="str">
        <f>IF(AND(VL[[#This Row],[Column3]]="60040-00", VL[[#This Row],[Amount]]&gt;0),"Exchange Loss",VLOOKUP(VL[[#This Row],[Column3]],'Code'!B:D,3,FALSE))</f>
        <v>Sundry Expense</v>
      </c>
      <c r="R1276" s="1">
        <f>VL[[#This Row],[Column6]]-VL[[#This Row],[Column7]]</f>
        <v>542</v>
      </c>
      <c r="S1276" s="1">
        <f>VLOOKUP(VL[[#This Row],[Column3]],'Code'!B:E,4,FALSE)</f>
        <v>0</v>
      </c>
    </row>
    <row r="1277" spans="1:19" x14ac:dyDescent="0.25">
      <c r="A1277">
        <v>45330</v>
      </c>
      <c r="B1277" s="1" t="s">
        <v>1693</v>
      </c>
      <c r="C1277" s="1" t="s">
        <v>13</v>
      </c>
      <c r="D1277" s="1" t="s">
        <v>14</v>
      </c>
      <c r="E1277" s="1" t="s">
        <v>1694</v>
      </c>
      <c r="F1277">
        <v>3255.01</v>
      </c>
      <c r="I1277" s="1" t="s">
        <v>0</v>
      </c>
      <c r="N1277">
        <v>2024</v>
      </c>
      <c r="O1277">
        <f>MONTH(VL[[#This Row],[Column1]])</f>
        <v>2</v>
      </c>
      <c r="P1277" t="str">
        <f>IF(VL[[#This Row],[Account Name]]="Exchange Loss","Expense",VLOOKUP(VL[[#This Row],[Column3]],'Code'!B:D,2,FALSE))</f>
        <v>Expense</v>
      </c>
      <c r="Q1277" t="str">
        <f>IF(AND(VL[[#This Row],[Column3]]="60040-00", VL[[#This Row],[Amount]]&gt;0),"Exchange Loss",VLOOKUP(VL[[#This Row],[Column3]],'Code'!B:D,3,FALSE))</f>
        <v>Sundry Expense</v>
      </c>
      <c r="R1277" s="1">
        <f>VL[[#This Row],[Column6]]-VL[[#This Row],[Column7]]</f>
        <v>3255.01</v>
      </c>
      <c r="S1277" s="1">
        <f>VLOOKUP(VL[[#This Row],[Column3]],'Code'!B:E,4,FALSE)</f>
        <v>0</v>
      </c>
    </row>
    <row r="1278" spans="1:19" x14ac:dyDescent="0.25">
      <c r="A1278">
        <v>45324</v>
      </c>
      <c r="B1278" s="1" t="s">
        <v>1695</v>
      </c>
      <c r="C1278" s="1" t="s">
        <v>24</v>
      </c>
      <c r="D1278" s="1" t="s">
        <v>3394</v>
      </c>
      <c r="E1278" s="1" t="s">
        <v>1696</v>
      </c>
      <c r="F1278">
        <v>569</v>
      </c>
      <c r="I1278" s="1" t="s">
        <v>0</v>
      </c>
      <c r="N1278">
        <v>2024</v>
      </c>
      <c r="O1278">
        <f>MONTH(VL[[#This Row],[Column1]])</f>
        <v>2</v>
      </c>
      <c r="P1278" t="str">
        <f>IF(VL[[#This Row],[Account Name]]="Exchange Loss","Expense",VLOOKUP(VL[[#This Row],[Column3]],'Code'!B:D,2,FALSE))</f>
        <v>Expense</v>
      </c>
      <c r="Q1278" t="str">
        <f>IF(AND(VL[[#This Row],[Column3]]="60040-00", VL[[#This Row],[Amount]]&gt;0),"Exchange Loss",VLOOKUP(VL[[#This Row],[Column3]],'Code'!B:D,3,FALSE))</f>
        <v>Travelling Fee</v>
      </c>
      <c r="R1278" s="1">
        <f>VL[[#This Row],[Column6]]-VL[[#This Row],[Column7]]</f>
        <v>569</v>
      </c>
      <c r="S1278" s="1">
        <f>VLOOKUP(VL[[#This Row],[Column3]],'Code'!B:E,4,FALSE)</f>
        <v>0</v>
      </c>
    </row>
    <row r="1279" spans="1:19" x14ac:dyDescent="0.25">
      <c r="A1279">
        <v>45322</v>
      </c>
      <c r="B1279" s="1" t="s">
        <v>1643</v>
      </c>
      <c r="C1279" s="1" t="s">
        <v>46</v>
      </c>
      <c r="D1279" s="1" t="s">
        <v>148</v>
      </c>
      <c r="E1279" s="1" t="s">
        <v>1697</v>
      </c>
      <c r="F1279">
        <v>13970.75</v>
      </c>
      <c r="I1279" s="1" t="s">
        <v>0</v>
      </c>
      <c r="N1279">
        <v>2024</v>
      </c>
      <c r="O1279">
        <f>MONTH(VL[[#This Row],[Column1]])</f>
        <v>1</v>
      </c>
      <c r="P1279" t="str">
        <f>IF(VL[[#This Row],[Account Name]]="Exchange Loss","Expense",VLOOKUP(VL[[#This Row],[Column3]],'Code'!B:D,2,FALSE))</f>
        <v>Expense</v>
      </c>
      <c r="Q1279" t="str">
        <f>IF(AND(VL[[#This Row],[Column3]]="60040-00", VL[[#This Row],[Amount]]&gt;0),"Exchange Loss",VLOOKUP(VL[[#This Row],[Column3]],'Code'!B:D,3,FALSE))</f>
        <v>Tax Expense</v>
      </c>
      <c r="R1279" s="1">
        <f>VL[[#This Row],[Column6]]-VL[[#This Row],[Column7]]</f>
        <v>13970.75</v>
      </c>
      <c r="S1279" s="1" t="str">
        <f>VLOOKUP(VL[[#This Row],[Column3]],'Code'!B:E,4,FALSE)</f>
        <v>Out</v>
      </c>
    </row>
    <row r="1280" spans="1:19" x14ac:dyDescent="0.25">
      <c r="A1280">
        <v>45322</v>
      </c>
      <c r="B1280" s="1" t="s">
        <v>1645</v>
      </c>
      <c r="C1280" s="1" t="s">
        <v>46</v>
      </c>
      <c r="D1280" s="1" t="s">
        <v>148</v>
      </c>
      <c r="E1280" s="1" t="s">
        <v>1698</v>
      </c>
      <c r="F1280">
        <v>3578.57</v>
      </c>
      <c r="I1280" s="1" t="s">
        <v>0</v>
      </c>
      <c r="N1280">
        <v>2024</v>
      </c>
      <c r="O1280">
        <f>MONTH(VL[[#This Row],[Column1]])</f>
        <v>1</v>
      </c>
      <c r="P1280" t="str">
        <f>IF(VL[[#This Row],[Account Name]]="Exchange Loss","Expense",VLOOKUP(VL[[#This Row],[Column3]],'Code'!B:D,2,FALSE))</f>
        <v>Expense</v>
      </c>
      <c r="Q1280" t="str">
        <f>IF(AND(VL[[#This Row],[Column3]]="60040-00", VL[[#This Row],[Amount]]&gt;0),"Exchange Loss",VLOOKUP(VL[[#This Row],[Column3]],'Code'!B:D,3,FALSE))</f>
        <v>Tax Expense</v>
      </c>
      <c r="R1280" s="1">
        <f>VL[[#This Row],[Column6]]-VL[[#This Row],[Column7]]</f>
        <v>3578.57</v>
      </c>
      <c r="S1280" s="1" t="str">
        <f>VLOOKUP(VL[[#This Row],[Column3]],'Code'!B:E,4,FALSE)</f>
        <v>Out</v>
      </c>
    </row>
    <row r="1281" spans="1:19" x14ac:dyDescent="0.25">
      <c r="A1281">
        <v>45322</v>
      </c>
      <c r="B1281" s="1" t="s">
        <v>1647</v>
      </c>
      <c r="C1281" s="1" t="s">
        <v>46</v>
      </c>
      <c r="D1281" s="1" t="s">
        <v>148</v>
      </c>
      <c r="E1281" s="1" t="s">
        <v>1699</v>
      </c>
      <c r="F1281">
        <v>6775.43</v>
      </c>
      <c r="I1281" s="1" t="s">
        <v>0</v>
      </c>
      <c r="N1281">
        <v>2024</v>
      </c>
      <c r="O1281">
        <f>MONTH(VL[[#This Row],[Column1]])</f>
        <v>1</v>
      </c>
      <c r="P1281" t="str">
        <f>IF(VL[[#This Row],[Account Name]]="Exchange Loss","Expense",VLOOKUP(VL[[#This Row],[Column3]],'Code'!B:D,2,FALSE))</f>
        <v>Expense</v>
      </c>
      <c r="Q1281" t="str">
        <f>IF(AND(VL[[#This Row],[Column3]]="60040-00", VL[[#This Row],[Amount]]&gt;0),"Exchange Loss",VLOOKUP(VL[[#This Row],[Column3]],'Code'!B:D,3,FALSE))</f>
        <v>Tax Expense</v>
      </c>
      <c r="R1281" s="1">
        <f>VL[[#This Row],[Column6]]-VL[[#This Row],[Column7]]</f>
        <v>6775.43</v>
      </c>
      <c r="S1281" s="1" t="str">
        <f>VLOOKUP(VL[[#This Row],[Column3]],'Code'!B:E,4,FALSE)</f>
        <v>Out</v>
      </c>
    </row>
    <row r="1282" spans="1:19" x14ac:dyDescent="0.25">
      <c r="A1282">
        <v>45322</v>
      </c>
      <c r="B1282" s="1" t="s">
        <v>1649</v>
      </c>
      <c r="C1282" s="1" t="s">
        <v>46</v>
      </c>
      <c r="D1282" s="1" t="s">
        <v>148</v>
      </c>
      <c r="E1282" s="1" t="s">
        <v>1700</v>
      </c>
      <c r="F1282">
        <v>17051.169999999998</v>
      </c>
      <c r="I1282" s="1" t="s">
        <v>0</v>
      </c>
      <c r="N1282">
        <v>2024</v>
      </c>
      <c r="O1282">
        <f>MONTH(VL[[#This Row],[Column1]])</f>
        <v>1</v>
      </c>
      <c r="P1282" t="str">
        <f>IF(VL[[#This Row],[Account Name]]="Exchange Loss","Expense",VLOOKUP(VL[[#This Row],[Column3]],'Code'!B:D,2,FALSE))</f>
        <v>Expense</v>
      </c>
      <c r="Q1282" t="str">
        <f>IF(AND(VL[[#This Row],[Column3]]="60040-00", VL[[#This Row],[Amount]]&gt;0),"Exchange Loss",VLOOKUP(VL[[#This Row],[Column3]],'Code'!B:D,3,FALSE))</f>
        <v>Tax Expense</v>
      </c>
      <c r="R1282" s="1">
        <f>VL[[#This Row],[Column6]]-VL[[#This Row],[Column7]]</f>
        <v>17051.169999999998</v>
      </c>
      <c r="S1282" s="1" t="str">
        <f>VLOOKUP(VL[[#This Row],[Column3]],'Code'!B:E,4,FALSE)</f>
        <v>Out</v>
      </c>
    </row>
    <row r="1283" spans="1:19" x14ac:dyDescent="0.25">
      <c r="A1283">
        <v>45322</v>
      </c>
      <c r="B1283" s="1" t="s">
        <v>1651</v>
      </c>
      <c r="C1283" s="1" t="s">
        <v>46</v>
      </c>
      <c r="D1283" s="1" t="s">
        <v>148</v>
      </c>
      <c r="E1283" s="1" t="s">
        <v>1701</v>
      </c>
      <c r="F1283">
        <v>12113.94</v>
      </c>
      <c r="I1283" s="1" t="s">
        <v>0</v>
      </c>
      <c r="N1283">
        <v>2024</v>
      </c>
      <c r="O1283">
        <f>MONTH(VL[[#This Row],[Column1]])</f>
        <v>1</v>
      </c>
      <c r="P1283" t="str">
        <f>IF(VL[[#This Row],[Account Name]]="Exchange Loss","Expense",VLOOKUP(VL[[#This Row],[Column3]],'Code'!B:D,2,FALSE))</f>
        <v>Expense</v>
      </c>
      <c r="Q1283" t="str">
        <f>IF(AND(VL[[#This Row],[Column3]]="60040-00", VL[[#This Row],[Amount]]&gt;0),"Exchange Loss",VLOOKUP(VL[[#This Row],[Column3]],'Code'!B:D,3,FALSE))</f>
        <v>Tax Expense</v>
      </c>
      <c r="R1283" s="1">
        <f>VL[[#This Row],[Column6]]-VL[[#This Row],[Column7]]</f>
        <v>12113.94</v>
      </c>
      <c r="S1283" s="1" t="str">
        <f>VLOOKUP(VL[[#This Row],[Column3]],'Code'!B:E,4,FALSE)</f>
        <v>Out</v>
      </c>
    </row>
    <row r="1284" spans="1:19" x14ac:dyDescent="0.25">
      <c r="A1284">
        <v>45322</v>
      </c>
      <c r="B1284" s="1" t="s">
        <v>1655</v>
      </c>
      <c r="C1284" s="1" t="s">
        <v>46</v>
      </c>
      <c r="D1284" s="1" t="s">
        <v>148</v>
      </c>
      <c r="E1284" s="1" t="s">
        <v>1702</v>
      </c>
      <c r="F1284">
        <v>1415.35</v>
      </c>
      <c r="I1284" s="1" t="s">
        <v>0</v>
      </c>
      <c r="N1284">
        <v>2024</v>
      </c>
      <c r="O1284">
        <f>MONTH(VL[[#This Row],[Column1]])</f>
        <v>1</v>
      </c>
      <c r="P1284" t="str">
        <f>IF(VL[[#This Row],[Account Name]]="Exchange Loss","Expense",VLOOKUP(VL[[#This Row],[Column3]],'Code'!B:D,2,FALSE))</f>
        <v>Expense</v>
      </c>
      <c r="Q1284" t="str">
        <f>IF(AND(VL[[#This Row],[Column3]]="60040-00", VL[[#This Row],[Amount]]&gt;0),"Exchange Loss",VLOOKUP(VL[[#This Row],[Column3]],'Code'!B:D,3,FALSE))</f>
        <v>Tax Expense</v>
      </c>
      <c r="R1284" s="1">
        <f>VL[[#This Row],[Column6]]-VL[[#This Row],[Column7]]</f>
        <v>1415.35</v>
      </c>
      <c r="S1284" s="1" t="str">
        <f>VLOOKUP(VL[[#This Row],[Column3]],'Code'!B:E,4,FALSE)</f>
        <v>Out</v>
      </c>
    </row>
    <row r="1285" spans="1:19" x14ac:dyDescent="0.25">
      <c r="A1285">
        <v>45322</v>
      </c>
      <c r="B1285" s="1" t="s">
        <v>1657</v>
      </c>
      <c r="C1285" s="1" t="s">
        <v>46</v>
      </c>
      <c r="D1285" s="1" t="s">
        <v>148</v>
      </c>
      <c r="E1285" s="1" t="s">
        <v>1703</v>
      </c>
      <c r="F1285">
        <v>1912.3</v>
      </c>
      <c r="I1285" s="1" t="s">
        <v>0</v>
      </c>
      <c r="N1285">
        <v>2024</v>
      </c>
      <c r="O1285">
        <f>MONTH(VL[[#This Row],[Column1]])</f>
        <v>1</v>
      </c>
      <c r="P1285" t="str">
        <f>IF(VL[[#This Row],[Account Name]]="Exchange Loss","Expense",VLOOKUP(VL[[#This Row],[Column3]],'Code'!B:D,2,FALSE))</f>
        <v>Expense</v>
      </c>
      <c r="Q1285" t="str">
        <f>IF(AND(VL[[#This Row],[Column3]]="60040-00", VL[[#This Row],[Amount]]&gt;0),"Exchange Loss",VLOOKUP(VL[[#This Row],[Column3]],'Code'!B:D,3,FALSE))</f>
        <v>Tax Expense</v>
      </c>
      <c r="R1285" s="1">
        <f>VL[[#This Row],[Column6]]-VL[[#This Row],[Column7]]</f>
        <v>1912.3</v>
      </c>
      <c r="S1285" s="1" t="str">
        <f>VLOOKUP(VL[[#This Row],[Column3]],'Code'!B:E,4,FALSE)</f>
        <v>Out</v>
      </c>
    </row>
    <row r="1286" spans="1:19" x14ac:dyDescent="0.25">
      <c r="A1286">
        <v>45322</v>
      </c>
      <c r="B1286" s="1" t="s">
        <v>1659</v>
      </c>
      <c r="C1286" s="1" t="s">
        <v>46</v>
      </c>
      <c r="D1286" s="1" t="s">
        <v>148</v>
      </c>
      <c r="E1286" s="1" t="s">
        <v>1704</v>
      </c>
      <c r="F1286">
        <v>899.78</v>
      </c>
      <c r="I1286" s="1" t="s">
        <v>0</v>
      </c>
      <c r="N1286">
        <v>2024</v>
      </c>
      <c r="O1286">
        <f>MONTH(VL[[#This Row],[Column1]])</f>
        <v>1</v>
      </c>
      <c r="P1286" t="str">
        <f>IF(VL[[#This Row],[Account Name]]="Exchange Loss","Expense",VLOOKUP(VL[[#This Row],[Column3]],'Code'!B:D,2,FALSE))</f>
        <v>Expense</v>
      </c>
      <c r="Q1286" t="str">
        <f>IF(AND(VL[[#This Row],[Column3]]="60040-00", VL[[#This Row],[Amount]]&gt;0),"Exchange Loss",VLOOKUP(VL[[#This Row],[Column3]],'Code'!B:D,3,FALSE))</f>
        <v>Tax Expense</v>
      </c>
      <c r="R1286" s="1">
        <f>VL[[#This Row],[Column6]]-VL[[#This Row],[Column7]]</f>
        <v>899.78</v>
      </c>
      <c r="S1286" s="1" t="str">
        <f>VLOOKUP(VL[[#This Row],[Column3]],'Code'!B:E,4,FALSE)</f>
        <v>Out</v>
      </c>
    </row>
    <row r="1287" spans="1:19" x14ac:dyDescent="0.25">
      <c r="A1287">
        <v>45322</v>
      </c>
      <c r="B1287" s="1" t="s">
        <v>1663</v>
      </c>
      <c r="C1287" s="1" t="s">
        <v>46</v>
      </c>
      <c r="D1287" s="1" t="s">
        <v>148</v>
      </c>
      <c r="E1287" s="1" t="s">
        <v>1705</v>
      </c>
      <c r="F1287">
        <v>4242.42</v>
      </c>
      <c r="I1287" s="1" t="s">
        <v>0</v>
      </c>
      <c r="N1287">
        <v>2024</v>
      </c>
      <c r="O1287">
        <f>MONTH(VL[[#This Row],[Column1]])</f>
        <v>1</v>
      </c>
      <c r="P1287" t="str">
        <f>IF(VL[[#This Row],[Account Name]]="Exchange Loss","Expense",VLOOKUP(VL[[#This Row],[Column3]],'Code'!B:D,2,FALSE))</f>
        <v>Expense</v>
      </c>
      <c r="Q1287" t="str">
        <f>IF(AND(VL[[#This Row],[Column3]]="60040-00", VL[[#This Row],[Amount]]&gt;0),"Exchange Loss",VLOOKUP(VL[[#This Row],[Column3]],'Code'!B:D,3,FALSE))</f>
        <v>Tax Expense</v>
      </c>
      <c r="R1287" s="1">
        <f>VL[[#This Row],[Column6]]-VL[[#This Row],[Column7]]</f>
        <v>4242.42</v>
      </c>
      <c r="S1287" s="1" t="str">
        <f>VLOOKUP(VL[[#This Row],[Column3]],'Code'!B:E,4,FALSE)</f>
        <v>Out</v>
      </c>
    </row>
    <row r="1288" spans="1:19" x14ac:dyDescent="0.25">
      <c r="A1288">
        <v>45322</v>
      </c>
      <c r="B1288" s="1" t="s">
        <v>1669</v>
      </c>
      <c r="C1288" s="1" t="s">
        <v>46</v>
      </c>
      <c r="D1288" s="1" t="s">
        <v>148</v>
      </c>
      <c r="E1288" s="1" t="s">
        <v>1706</v>
      </c>
      <c r="F1288">
        <v>2031.17</v>
      </c>
      <c r="I1288" s="1" t="s">
        <v>0</v>
      </c>
      <c r="N1288">
        <v>2024</v>
      </c>
      <c r="O1288">
        <f>MONTH(VL[[#This Row],[Column1]])</f>
        <v>1</v>
      </c>
      <c r="P1288" t="str">
        <f>IF(VL[[#This Row],[Account Name]]="Exchange Loss","Expense",VLOOKUP(VL[[#This Row],[Column3]],'Code'!B:D,2,FALSE))</f>
        <v>Expense</v>
      </c>
      <c r="Q1288" t="str">
        <f>IF(AND(VL[[#This Row],[Column3]]="60040-00", VL[[#This Row],[Amount]]&gt;0),"Exchange Loss",VLOOKUP(VL[[#This Row],[Column3]],'Code'!B:D,3,FALSE))</f>
        <v>Tax Expense</v>
      </c>
      <c r="R1288" s="1">
        <f>VL[[#This Row],[Column6]]-VL[[#This Row],[Column7]]</f>
        <v>2031.17</v>
      </c>
      <c r="S1288" s="1" t="str">
        <f>VLOOKUP(VL[[#This Row],[Column3]],'Code'!B:E,4,FALSE)</f>
        <v>Out</v>
      </c>
    </row>
    <row r="1289" spans="1:19" x14ac:dyDescent="0.25">
      <c r="A1289">
        <v>45322</v>
      </c>
      <c r="B1289" s="1" t="s">
        <v>1671</v>
      </c>
      <c r="C1289" s="1" t="s">
        <v>46</v>
      </c>
      <c r="D1289" s="1" t="s">
        <v>148</v>
      </c>
      <c r="E1289" s="1" t="s">
        <v>1707</v>
      </c>
      <c r="F1289">
        <v>1761.25</v>
      </c>
      <c r="I1289" s="1" t="s">
        <v>0</v>
      </c>
      <c r="N1289">
        <v>2024</v>
      </c>
      <c r="O1289">
        <f>MONTH(VL[[#This Row],[Column1]])</f>
        <v>1</v>
      </c>
      <c r="P1289" t="str">
        <f>IF(VL[[#This Row],[Account Name]]="Exchange Loss","Expense",VLOOKUP(VL[[#This Row],[Column3]],'Code'!B:D,2,FALSE))</f>
        <v>Expense</v>
      </c>
      <c r="Q1289" t="str">
        <f>IF(AND(VL[[#This Row],[Column3]]="60040-00", VL[[#This Row],[Amount]]&gt;0),"Exchange Loss",VLOOKUP(VL[[#This Row],[Column3]],'Code'!B:D,3,FALSE))</f>
        <v>Tax Expense</v>
      </c>
      <c r="R1289" s="1">
        <f>VL[[#This Row],[Column6]]-VL[[#This Row],[Column7]]</f>
        <v>1761.25</v>
      </c>
      <c r="S1289" s="1" t="str">
        <f>VLOOKUP(VL[[#This Row],[Column3]],'Code'!B:E,4,FALSE)</f>
        <v>Out</v>
      </c>
    </row>
    <row r="1290" spans="1:19" x14ac:dyDescent="0.25">
      <c r="A1290">
        <v>45322</v>
      </c>
      <c r="B1290" s="1" t="s">
        <v>1675</v>
      </c>
      <c r="C1290" s="1" t="s">
        <v>46</v>
      </c>
      <c r="D1290" s="1" t="s">
        <v>148</v>
      </c>
      <c r="E1290" s="1" t="s">
        <v>1708</v>
      </c>
      <c r="F1290">
        <v>1249.3699999999999</v>
      </c>
      <c r="I1290" s="1" t="s">
        <v>0</v>
      </c>
      <c r="N1290">
        <v>2024</v>
      </c>
      <c r="O1290">
        <f>MONTH(VL[[#This Row],[Column1]])</f>
        <v>1</v>
      </c>
      <c r="P1290" t="str">
        <f>IF(VL[[#This Row],[Account Name]]="Exchange Loss","Expense",VLOOKUP(VL[[#This Row],[Column3]],'Code'!B:D,2,FALSE))</f>
        <v>Expense</v>
      </c>
      <c r="Q1290" t="str">
        <f>IF(AND(VL[[#This Row],[Column3]]="60040-00", VL[[#This Row],[Amount]]&gt;0),"Exchange Loss",VLOOKUP(VL[[#This Row],[Column3]],'Code'!B:D,3,FALSE))</f>
        <v>Tax Expense</v>
      </c>
      <c r="R1290" s="1">
        <f>VL[[#This Row],[Column6]]-VL[[#This Row],[Column7]]</f>
        <v>1249.3699999999999</v>
      </c>
      <c r="S1290" s="1" t="str">
        <f>VLOOKUP(VL[[#This Row],[Column3]],'Code'!B:E,4,FALSE)</f>
        <v>Out</v>
      </c>
    </row>
    <row r="1291" spans="1:19" x14ac:dyDescent="0.25">
      <c r="A1291">
        <v>45322</v>
      </c>
      <c r="B1291" s="1" t="s">
        <v>1683</v>
      </c>
      <c r="C1291" s="1" t="s">
        <v>46</v>
      </c>
      <c r="D1291" s="1" t="s">
        <v>148</v>
      </c>
      <c r="E1291" s="1" t="s">
        <v>1709</v>
      </c>
      <c r="F1291">
        <v>2600.2800000000002</v>
      </c>
      <c r="I1291" s="1" t="s">
        <v>0</v>
      </c>
      <c r="N1291">
        <v>2024</v>
      </c>
      <c r="O1291">
        <f>MONTH(VL[[#This Row],[Column1]])</f>
        <v>1</v>
      </c>
      <c r="P1291" t="str">
        <f>IF(VL[[#This Row],[Account Name]]="Exchange Loss","Expense",VLOOKUP(VL[[#This Row],[Column3]],'Code'!B:D,2,FALSE))</f>
        <v>Expense</v>
      </c>
      <c r="Q1291" t="str">
        <f>IF(AND(VL[[#This Row],[Column3]]="60040-00", VL[[#This Row],[Amount]]&gt;0),"Exchange Loss",VLOOKUP(VL[[#This Row],[Column3]],'Code'!B:D,3,FALSE))</f>
        <v>Tax Expense</v>
      </c>
      <c r="R1291" s="1">
        <f>VL[[#This Row],[Column6]]-VL[[#This Row],[Column7]]</f>
        <v>2600.2800000000002</v>
      </c>
      <c r="S1291" s="1" t="str">
        <f>VLOOKUP(VL[[#This Row],[Column3]],'Code'!B:E,4,FALSE)</f>
        <v>Out</v>
      </c>
    </row>
    <row r="1292" spans="1:19" x14ac:dyDescent="0.25">
      <c r="A1292">
        <v>45322</v>
      </c>
      <c r="B1292" s="1" t="s">
        <v>1685</v>
      </c>
      <c r="C1292" s="1" t="s">
        <v>46</v>
      </c>
      <c r="D1292" s="1" t="s">
        <v>148</v>
      </c>
      <c r="E1292" s="1" t="s">
        <v>1710</v>
      </c>
      <c r="F1292">
        <v>3678.65</v>
      </c>
      <c r="I1292" s="1" t="s">
        <v>0</v>
      </c>
      <c r="N1292">
        <v>2024</v>
      </c>
      <c r="O1292">
        <f>MONTH(VL[[#This Row],[Column1]])</f>
        <v>1</v>
      </c>
      <c r="P1292" t="str">
        <f>IF(VL[[#This Row],[Account Name]]="Exchange Loss","Expense",VLOOKUP(VL[[#This Row],[Column3]],'Code'!B:D,2,FALSE))</f>
        <v>Expense</v>
      </c>
      <c r="Q1292" t="str">
        <f>IF(AND(VL[[#This Row],[Column3]]="60040-00", VL[[#This Row],[Amount]]&gt;0),"Exchange Loss",VLOOKUP(VL[[#This Row],[Column3]],'Code'!B:D,3,FALSE))</f>
        <v>Tax Expense</v>
      </c>
      <c r="R1292" s="1">
        <f>VL[[#This Row],[Column6]]-VL[[#This Row],[Column7]]</f>
        <v>3678.65</v>
      </c>
      <c r="S1292" s="1" t="str">
        <f>VLOOKUP(VL[[#This Row],[Column3]],'Code'!B:E,4,FALSE)</f>
        <v>Out</v>
      </c>
    </row>
    <row r="1293" spans="1:19" x14ac:dyDescent="0.25">
      <c r="A1293">
        <v>45338</v>
      </c>
      <c r="B1293" s="1" t="s">
        <v>1711</v>
      </c>
      <c r="C1293" s="1" t="s">
        <v>34</v>
      </c>
      <c r="D1293" s="1" t="s">
        <v>35</v>
      </c>
      <c r="E1293" s="1" t="s">
        <v>195</v>
      </c>
      <c r="G1293">
        <v>34.5</v>
      </c>
      <c r="I1293" s="1" t="s">
        <v>0</v>
      </c>
      <c r="N1293">
        <v>2024</v>
      </c>
      <c r="O1293">
        <f>MONTH(VL[[#This Row],[Column1]])</f>
        <v>2</v>
      </c>
      <c r="P1293" t="str">
        <f>IF(VL[[#This Row],[Account Name]]="Exchange Loss","Expense",VLOOKUP(VL[[#This Row],[Column3]],'Code'!B:D,2,FALSE))</f>
        <v>Income</v>
      </c>
      <c r="Q1293" t="str">
        <f>IF(AND(VL[[#This Row],[Column3]]="60040-00", VL[[#This Row],[Amount]]&gt;0),"Exchange Loss",VLOOKUP(VL[[#This Row],[Column3]],'Code'!B:D,3,FALSE))</f>
        <v>Sundry Income</v>
      </c>
      <c r="R1293" s="1">
        <f>VL[[#This Row],[Column6]]-VL[[#This Row],[Column7]]</f>
        <v>-34.5</v>
      </c>
      <c r="S1293" s="1">
        <f>VLOOKUP(VL[[#This Row],[Column3]],'Code'!B:E,4,FALSE)</f>
        <v>0</v>
      </c>
    </row>
    <row r="1294" spans="1:19" x14ac:dyDescent="0.25">
      <c r="A1294">
        <v>45337</v>
      </c>
      <c r="B1294" s="1" t="s">
        <v>1712</v>
      </c>
      <c r="C1294" s="1" t="s">
        <v>20</v>
      </c>
      <c r="D1294" s="1" t="s">
        <v>21</v>
      </c>
      <c r="E1294" s="1" t="s">
        <v>3718</v>
      </c>
      <c r="G1294">
        <v>1839734.83</v>
      </c>
      <c r="I1294" s="1" t="s">
        <v>0</v>
      </c>
      <c r="N1294">
        <v>2024</v>
      </c>
      <c r="O1294">
        <f>MONTH(VL[[#This Row],[Column1]])</f>
        <v>2</v>
      </c>
      <c r="P1294" t="str">
        <f>IF(VL[[#This Row],[Account Name]]="Exchange Loss","Expense",VLOOKUP(VL[[#This Row],[Column3]],'Code'!B:D,2,FALSE))</f>
        <v>Income</v>
      </c>
      <c r="Q1294" t="str">
        <f>IF(AND(VL[[#This Row],[Column3]]="60040-00", VL[[#This Row],[Amount]]&gt;0),"Exchange Loss",VLOOKUP(VL[[#This Row],[Column3]],'Code'!B:D,3,FALSE))</f>
        <v>Interest Income</v>
      </c>
      <c r="R1294" s="1">
        <f>VL[[#This Row],[Column6]]-VL[[#This Row],[Column7]]</f>
        <v>-1839734.83</v>
      </c>
      <c r="S1294" s="1" t="str">
        <f>VLOOKUP(VL[[#This Row],[Column3]],'Code'!B:E,4,FALSE)</f>
        <v>Out</v>
      </c>
    </row>
    <row r="1295" spans="1:19" x14ac:dyDescent="0.25">
      <c r="A1295">
        <v>45337</v>
      </c>
      <c r="B1295" s="1" t="s">
        <v>1713</v>
      </c>
      <c r="C1295" s="1" t="s">
        <v>20</v>
      </c>
      <c r="D1295" s="1" t="s">
        <v>21</v>
      </c>
      <c r="E1295" s="1" t="s">
        <v>3719</v>
      </c>
      <c r="G1295">
        <v>207485.23</v>
      </c>
      <c r="I1295" s="1" t="s">
        <v>0</v>
      </c>
      <c r="N1295">
        <v>2024</v>
      </c>
      <c r="O1295">
        <f>MONTH(VL[[#This Row],[Column1]])</f>
        <v>2</v>
      </c>
      <c r="P1295" t="str">
        <f>IF(VL[[#This Row],[Account Name]]="Exchange Loss","Expense",VLOOKUP(VL[[#This Row],[Column3]],'Code'!B:D,2,FALSE))</f>
        <v>Income</v>
      </c>
      <c r="Q1295" t="str">
        <f>IF(AND(VL[[#This Row],[Column3]]="60040-00", VL[[#This Row],[Amount]]&gt;0),"Exchange Loss",VLOOKUP(VL[[#This Row],[Column3]],'Code'!B:D,3,FALSE))</f>
        <v>Interest Income</v>
      </c>
      <c r="R1295" s="1">
        <f>VL[[#This Row],[Column6]]-VL[[#This Row],[Column7]]</f>
        <v>-207485.23</v>
      </c>
      <c r="S1295" s="1" t="str">
        <f>VLOOKUP(VL[[#This Row],[Column3]],'Code'!B:E,4,FALSE)</f>
        <v>Out</v>
      </c>
    </row>
    <row r="1296" spans="1:19" x14ac:dyDescent="0.25">
      <c r="A1296">
        <v>45337</v>
      </c>
      <c r="B1296" s="1" t="s">
        <v>1713</v>
      </c>
      <c r="C1296" s="1" t="s">
        <v>20</v>
      </c>
      <c r="D1296" s="1" t="s">
        <v>21</v>
      </c>
      <c r="E1296" s="1" t="s">
        <v>3720</v>
      </c>
      <c r="G1296">
        <v>10081.5</v>
      </c>
      <c r="I1296" s="1" t="s">
        <v>0</v>
      </c>
      <c r="N1296">
        <v>2024</v>
      </c>
      <c r="O1296">
        <f>MONTH(VL[[#This Row],[Column1]])</f>
        <v>2</v>
      </c>
      <c r="P1296" t="str">
        <f>IF(VL[[#This Row],[Account Name]]="Exchange Loss","Expense",VLOOKUP(VL[[#This Row],[Column3]],'Code'!B:D,2,FALSE))</f>
        <v>Income</v>
      </c>
      <c r="Q1296" t="str">
        <f>IF(AND(VL[[#This Row],[Column3]]="60040-00", VL[[#This Row],[Amount]]&gt;0),"Exchange Loss",VLOOKUP(VL[[#This Row],[Column3]],'Code'!B:D,3,FALSE))</f>
        <v>Interest Income</v>
      </c>
      <c r="R1296" s="1">
        <f>VL[[#This Row],[Column6]]-VL[[#This Row],[Column7]]</f>
        <v>-10081.5</v>
      </c>
      <c r="S1296" s="1" t="str">
        <f>VLOOKUP(VL[[#This Row],[Column3]],'Code'!B:E,4,FALSE)</f>
        <v>Out</v>
      </c>
    </row>
    <row r="1297" spans="1:19" x14ac:dyDescent="0.25">
      <c r="A1297">
        <v>45337</v>
      </c>
      <c r="B1297" s="1" t="s">
        <v>1712</v>
      </c>
      <c r="C1297" s="1" t="s">
        <v>20</v>
      </c>
      <c r="D1297" s="1" t="s">
        <v>21</v>
      </c>
      <c r="E1297" s="1" t="s">
        <v>3721</v>
      </c>
      <c r="G1297">
        <v>6706.85</v>
      </c>
      <c r="I1297" s="1" t="s">
        <v>0</v>
      </c>
      <c r="N1297">
        <v>2024</v>
      </c>
      <c r="O1297">
        <f>MONTH(VL[[#This Row],[Column1]])</f>
        <v>2</v>
      </c>
      <c r="P1297" t="str">
        <f>IF(VL[[#This Row],[Account Name]]="Exchange Loss","Expense",VLOOKUP(VL[[#This Row],[Column3]],'Code'!B:D,2,FALSE))</f>
        <v>Income</v>
      </c>
      <c r="Q1297" t="str">
        <f>IF(AND(VL[[#This Row],[Column3]]="60040-00", VL[[#This Row],[Amount]]&gt;0),"Exchange Loss",VLOOKUP(VL[[#This Row],[Column3]],'Code'!B:D,3,FALSE))</f>
        <v>Interest Income</v>
      </c>
      <c r="R1297" s="1">
        <f>VL[[#This Row],[Column6]]-VL[[#This Row],[Column7]]</f>
        <v>-6706.85</v>
      </c>
      <c r="S1297" s="1" t="str">
        <f>VLOOKUP(VL[[#This Row],[Column3]],'Code'!B:E,4,FALSE)</f>
        <v>Out</v>
      </c>
    </row>
    <row r="1298" spans="1:19" x14ac:dyDescent="0.25">
      <c r="A1298">
        <v>45382</v>
      </c>
      <c r="B1298" s="1" t="s">
        <v>1714</v>
      </c>
      <c r="C1298" s="1" t="s">
        <v>13</v>
      </c>
      <c r="D1298" s="1" t="s">
        <v>14</v>
      </c>
      <c r="E1298" s="1" t="s">
        <v>1715</v>
      </c>
      <c r="F1298">
        <v>4883</v>
      </c>
      <c r="I1298" s="1" t="s">
        <v>0</v>
      </c>
      <c r="N1298">
        <v>2024</v>
      </c>
      <c r="O1298">
        <f>MONTH(VL[[#This Row],[Column1]])</f>
        <v>3</v>
      </c>
      <c r="P1298" t="str">
        <f>IF(VL[[#This Row],[Account Name]]="Exchange Loss","Expense",VLOOKUP(VL[[#This Row],[Column3]],'Code'!B:D,2,FALSE))</f>
        <v>Expense</v>
      </c>
      <c r="Q1298" t="str">
        <f>IF(AND(VL[[#This Row],[Column3]]="60040-00", VL[[#This Row],[Amount]]&gt;0),"Exchange Loss",VLOOKUP(VL[[#This Row],[Column3]],'Code'!B:D,3,FALSE))</f>
        <v>Sundry Expense</v>
      </c>
      <c r="R1298" s="1">
        <f>VL[[#This Row],[Column6]]-VL[[#This Row],[Column7]]</f>
        <v>4883</v>
      </c>
      <c r="S1298" s="1">
        <f>VLOOKUP(VL[[#This Row],[Column3]],'Code'!B:E,4,FALSE)</f>
        <v>0</v>
      </c>
    </row>
    <row r="1299" spans="1:19" x14ac:dyDescent="0.25">
      <c r="A1299">
        <v>45382</v>
      </c>
      <c r="B1299" s="1" t="s">
        <v>1716</v>
      </c>
      <c r="C1299" s="1" t="s">
        <v>13</v>
      </c>
      <c r="D1299" s="1" t="s">
        <v>14</v>
      </c>
      <c r="E1299" s="1" t="s">
        <v>1717</v>
      </c>
      <c r="F1299">
        <v>1404</v>
      </c>
      <c r="I1299" s="1" t="s">
        <v>0</v>
      </c>
      <c r="N1299">
        <v>2024</v>
      </c>
      <c r="O1299">
        <f>MONTH(VL[[#This Row],[Column1]])</f>
        <v>3</v>
      </c>
      <c r="P1299" t="str">
        <f>IF(VL[[#This Row],[Account Name]]="Exchange Loss","Expense",VLOOKUP(VL[[#This Row],[Column3]],'Code'!B:D,2,FALSE))</f>
        <v>Expense</v>
      </c>
      <c r="Q1299" t="str">
        <f>IF(AND(VL[[#This Row],[Column3]]="60040-00", VL[[#This Row],[Amount]]&gt;0),"Exchange Loss",VLOOKUP(VL[[#This Row],[Column3]],'Code'!B:D,3,FALSE))</f>
        <v>Sundry Expense</v>
      </c>
      <c r="R1299" s="1">
        <f>VL[[#This Row],[Column6]]-VL[[#This Row],[Column7]]</f>
        <v>1404</v>
      </c>
      <c r="S1299" s="1">
        <f>VLOOKUP(VL[[#This Row],[Column3]],'Code'!B:E,4,FALSE)</f>
        <v>0</v>
      </c>
    </row>
    <row r="1300" spans="1:19" x14ac:dyDescent="0.25">
      <c r="A1300">
        <v>45348</v>
      </c>
      <c r="B1300" s="1" t="s">
        <v>1718</v>
      </c>
      <c r="C1300" s="1" t="s">
        <v>55</v>
      </c>
      <c r="D1300" s="1" t="s">
        <v>3395</v>
      </c>
      <c r="E1300" s="1" t="s">
        <v>1719</v>
      </c>
      <c r="F1300">
        <v>6370</v>
      </c>
      <c r="I1300" s="1" t="s">
        <v>0</v>
      </c>
      <c r="N1300">
        <v>2024</v>
      </c>
      <c r="O1300">
        <f>MONTH(VL[[#This Row],[Column1]])</f>
        <v>2</v>
      </c>
      <c r="P1300" t="str">
        <f>IF(VL[[#This Row],[Account Name]]="Exchange Loss","Expense",VLOOKUP(VL[[#This Row],[Column3]],'Code'!B:D,2,FALSE))</f>
        <v>Expense</v>
      </c>
      <c r="Q1300" t="str">
        <f>IF(AND(VL[[#This Row],[Column3]]="60040-00", VL[[#This Row],[Amount]]&gt;0),"Exchange Loss",VLOOKUP(VL[[#This Row],[Column3]],'Code'!B:D,3,FALSE))</f>
        <v>Sundry Expense</v>
      </c>
      <c r="R1300" s="1">
        <f>VL[[#This Row],[Column6]]-VL[[#This Row],[Column7]]</f>
        <v>6370</v>
      </c>
      <c r="S1300" s="1">
        <f>VLOOKUP(VL[[#This Row],[Column3]],'Code'!B:E,4,FALSE)</f>
        <v>0</v>
      </c>
    </row>
    <row r="1301" spans="1:19" x14ac:dyDescent="0.25">
      <c r="A1301">
        <v>45382</v>
      </c>
      <c r="B1301" s="1" t="s">
        <v>1720</v>
      </c>
      <c r="C1301" s="1" t="s">
        <v>13</v>
      </c>
      <c r="D1301" s="1" t="s">
        <v>14</v>
      </c>
      <c r="E1301" s="1" t="s">
        <v>1721</v>
      </c>
      <c r="F1301">
        <v>2287</v>
      </c>
      <c r="I1301" s="1" t="s">
        <v>0</v>
      </c>
      <c r="N1301">
        <v>2024</v>
      </c>
      <c r="O1301">
        <f>MONTH(VL[[#This Row],[Column1]])</f>
        <v>3</v>
      </c>
      <c r="P1301" t="str">
        <f>IF(VL[[#This Row],[Account Name]]="Exchange Loss","Expense",VLOOKUP(VL[[#This Row],[Column3]],'Code'!B:D,2,FALSE))</f>
        <v>Expense</v>
      </c>
      <c r="Q1301" t="str">
        <f>IF(AND(VL[[#This Row],[Column3]]="60040-00", VL[[#This Row],[Amount]]&gt;0),"Exchange Loss",VLOOKUP(VL[[#This Row],[Column3]],'Code'!B:D,3,FALSE))</f>
        <v>Sundry Expense</v>
      </c>
      <c r="R1301" s="1">
        <f>VL[[#This Row],[Column6]]-VL[[#This Row],[Column7]]</f>
        <v>2287</v>
      </c>
      <c r="S1301" s="1">
        <f>VLOOKUP(VL[[#This Row],[Column3]],'Code'!B:E,4,FALSE)</f>
        <v>0</v>
      </c>
    </row>
    <row r="1302" spans="1:19" x14ac:dyDescent="0.25">
      <c r="A1302">
        <v>45412</v>
      </c>
      <c r="B1302" s="1" t="s">
        <v>1720</v>
      </c>
      <c r="C1302" s="1" t="s">
        <v>13</v>
      </c>
      <c r="D1302" s="1" t="s">
        <v>14</v>
      </c>
      <c r="E1302" s="1" t="s">
        <v>1721</v>
      </c>
      <c r="F1302">
        <v>2287</v>
      </c>
      <c r="I1302" s="1" t="s">
        <v>0</v>
      </c>
      <c r="N1302">
        <v>2024</v>
      </c>
      <c r="O1302">
        <f>MONTH(VL[[#This Row],[Column1]])</f>
        <v>4</v>
      </c>
      <c r="P1302" t="str">
        <f>IF(VL[[#This Row],[Account Name]]="Exchange Loss","Expense",VLOOKUP(VL[[#This Row],[Column3]],'Code'!B:D,2,FALSE))</f>
        <v>Expense</v>
      </c>
      <c r="Q1302" t="str">
        <f>IF(AND(VL[[#This Row],[Column3]]="60040-00", VL[[#This Row],[Amount]]&gt;0),"Exchange Loss",VLOOKUP(VL[[#This Row],[Column3]],'Code'!B:D,3,FALSE))</f>
        <v>Sundry Expense</v>
      </c>
      <c r="R1302" s="1">
        <f>VL[[#This Row],[Column6]]-VL[[#This Row],[Column7]]</f>
        <v>2287</v>
      </c>
      <c r="S1302" s="1">
        <f>VLOOKUP(VL[[#This Row],[Column3]],'Code'!B:E,4,FALSE)</f>
        <v>0</v>
      </c>
    </row>
    <row r="1303" spans="1:19" x14ac:dyDescent="0.25">
      <c r="A1303">
        <v>45443</v>
      </c>
      <c r="B1303" s="1" t="s">
        <v>1720</v>
      </c>
      <c r="C1303" s="1" t="s">
        <v>13</v>
      </c>
      <c r="D1303" s="1" t="s">
        <v>14</v>
      </c>
      <c r="E1303" s="1" t="s">
        <v>1721</v>
      </c>
      <c r="F1303">
        <v>2287</v>
      </c>
      <c r="I1303" s="1" t="s">
        <v>0</v>
      </c>
      <c r="N1303">
        <v>2024</v>
      </c>
      <c r="O1303">
        <f>MONTH(VL[[#This Row],[Column1]])</f>
        <v>5</v>
      </c>
      <c r="P1303" t="str">
        <f>IF(VL[[#This Row],[Account Name]]="Exchange Loss","Expense",VLOOKUP(VL[[#This Row],[Column3]],'Code'!B:D,2,FALSE))</f>
        <v>Expense</v>
      </c>
      <c r="Q1303" t="str">
        <f>IF(AND(VL[[#This Row],[Column3]]="60040-00", VL[[#This Row],[Amount]]&gt;0),"Exchange Loss",VLOOKUP(VL[[#This Row],[Column3]],'Code'!B:D,3,FALSE))</f>
        <v>Sundry Expense</v>
      </c>
      <c r="R1303" s="1">
        <f>VL[[#This Row],[Column6]]-VL[[#This Row],[Column7]]</f>
        <v>2287</v>
      </c>
      <c r="S1303" s="1">
        <f>VLOOKUP(VL[[#This Row],[Column3]],'Code'!B:E,4,FALSE)</f>
        <v>0</v>
      </c>
    </row>
    <row r="1304" spans="1:19" x14ac:dyDescent="0.25">
      <c r="A1304">
        <v>45473</v>
      </c>
      <c r="B1304" s="1" t="s">
        <v>1720</v>
      </c>
      <c r="C1304" s="1" t="s">
        <v>13</v>
      </c>
      <c r="D1304" s="1" t="s">
        <v>14</v>
      </c>
      <c r="E1304" s="1" t="s">
        <v>1721</v>
      </c>
      <c r="F1304">
        <v>2287</v>
      </c>
      <c r="I1304" s="1" t="s">
        <v>0</v>
      </c>
      <c r="N1304">
        <v>2024</v>
      </c>
      <c r="O1304">
        <f>MONTH(VL[[#This Row],[Column1]])</f>
        <v>6</v>
      </c>
      <c r="P1304" t="str">
        <f>IF(VL[[#This Row],[Account Name]]="Exchange Loss","Expense",VLOOKUP(VL[[#This Row],[Column3]],'Code'!B:D,2,FALSE))</f>
        <v>Expense</v>
      </c>
      <c r="Q1304" t="str">
        <f>IF(AND(VL[[#This Row],[Column3]]="60040-00", VL[[#This Row],[Amount]]&gt;0),"Exchange Loss",VLOOKUP(VL[[#This Row],[Column3]],'Code'!B:D,3,FALSE))</f>
        <v>Sundry Expense</v>
      </c>
      <c r="R1304" s="1">
        <f>VL[[#This Row],[Column6]]-VL[[#This Row],[Column7]]</f>
        <v>2287</v>
      </c>
      <c r="S1304" s="1">
        <f>VLOOKUP(VL[[#This Row],[Column3]],'Code'!B:E,4,FALSE)</f>
        <v>0</v>
      </c>
    </row>
    <row r="1305" spans="1:19" x14ac:dyDescent="0.25">
      <c r="A1305">
        <v>45504</v>
      </c>
      <c r="B1305" s="1" t="s">
        <v>1720</v>
      </c>
      <c r="C1305" s="1" t="s">
        <v>13</v>
      </c>
      <c r="D1305" s="1" t="s">
        <v>14</v>
      </c>
      <c r="E1305" s="1" t="s">
        <v>1721</v>
      </c>
      <c r="F1305">
        <v>2287</v>
      </c>
      <c r="I1305" s="1" t="s">
        <v>0</v>
      </c>
      <c r="N1305">
        <v>2024</v>
      </c>
      <c r="O1305">
        <f>MONTH(VL[[#This Row],[Column1]])</f>
        <v>7</v>
      </c>
      <c r="P1305" t="str">
        <f>IF(VL[[#This Row],[Account Name]]="Exchange Loss","Expense",VLOOKUP(VL[[#This Row],[Column3]],'Code'!B:D,2,FALSE))</f>
        <v>Expense</v>
      </c>
      <c r="Q1305" t="str">
        <f>IF(AND(VL[[#This Row],[Column3]]="60040-00", VL[[#This Row],[Amount]]&gt;0),"Exchange Loss",VLOOKUP(VL[[#This Row],[Column3]],'Code'!B:D,3,FALSE))</f>
        <v>Sundry Expense</v>
      </c>
      <c r="R1305" s="1">
        <f>VL[[#This Row],[Column6]]-VL[[#This Row],[Column7]]</f>
        <v>2287</v>
      </c>
      <c r="S1305" s="1">
        <f>VLOOKUP(VL[[#This Row],[Column3]],'Code'!B:E,4,FALSE)</f>
        <v>0</v>
      </c>
    </row>
    <row r="1306" spans="1:19" x14ac:dyDescent="0.25">
      <c r="A1306">
        <v>45535</v>
      </c>
      <c r="B1306" s="1" t="s">
        <v>1720</v>
      </c>
      <c r="C1306" s="1" t="s">
        <v>13</v>
      </c>
      <c r="D1306" s="1" t="s">
        <v>14</v>
      </c>
      <c r="E1306" s="1" t="s">
        <v>1721</v>
      </c>
      <c r="F1306">
        <v>2287</v>
      </c>
      <c r="I1306" s="1" t="s">
        <v>0</v>
      </c>
      <c r="N1306">
        <v>2024</v>
      </c>
      <c r="O1306">
        <f>MONTH(VL[[#This Row],[Column1]])</f>
        <v>8</v>
      </c>
      <c r="P1306" t="str">
        <f>IF(VL[[#This Row],[Account Name]]="Exchange Loss","Expense",VLOOKUP(VL[[#This Row],[Column3]],'Code'!B:D,2,FALSE))</f>
        <v>Expense</v>
      </c>
      <c r="Q1306" t="str">
        <f>IF(AND(VL[[#This Row],[Column3]]="60040-00", VL[[#This Row],[Amount]]&gt;0),"Exchange Loss",VLOOKUP(VL[[#This Row],[Column3]],'Code'!B:D,3,FALSE))</f>
        <v>Sundry Expense</v>
      </c>
      <c r="R1306" s="1">
        <f>VL[[#This Row],[Column6]]-VL[[#This Row],[Column7]]</f>
        <v>2287</v>
      </c>
      <c r="S1306" s="1">
        <f>VLOOKUP(VL[[#This Row],[Column3]],'Code'!B:E,4,FALSE)</f>
        <v>0</v>
      </c>
    </row>
    <row r="1307" spans="1:19" x14ac:dyDescent="0.25">
      <c r="A1307">
        <v>45565</v>
      </c>
      <c r="B1307" s="1" t="s">
        <v>1720</v>
      </c>
      <c r="C1307" s="1" t="s">
        <v>13</v>
      </c>
      <c r="D1307" s="1" t="s">
        <v>14</v>
      </c>
      <c r="E1307" s="1" t="s">
        <v>1721</v>
      </c>
      <c r="F1307">
        <v>2287</v>
      </c>
      <c r="I1307" s="1" t="s">
        <v>0</v>
      </c>
      <c r="N1307">
        <v>2024</v>
      </c>
      <c r="O1307">
        <f>MONTH(VL[[#This Row],[Column1]])</f>
        <v>9</v>
      </c>
      <c r="P1307" t="str">
        <f>IF(VL[[#This Row],[Account Name]]="Exchange Loss","Expense",VLOOKUP(VL[[#This Row],[Column3]],'Code'!B:D,2,FALSE))</f>
        <v>Expense</v>
      </c>
      <c r="Q1307" t="str">
        <f>IF(AND(VL[[#This Row],[Column3]]="60040-00", VL[[#This Row],[Amount]]&gt;0),"Exchange Loss",VLOOKUP(VL[[#This Row],[Column3]],'Code'!B:D,3,FALSE))</f>
        <v>Sundry Expense</v>
      </c>
      <c r="R1307" s="1">
        <f>VL[[#This Row],[Column6]]-VL[[#This Row],[Column7]]</f>
        <v>2287</v>
      </c>
      <c r="S1307" s="1">
        <f>VLOOKUP(VL[[#This Row],[Column3]],'Code'!B:E,4,FALSE)</f>
        <v>0</v>
      </c>
    </row>
    <row r="1308" spans="1:19" x14ac:dyDescent="0.25">
      <c r="A1308">
        <v>45596</v>
      </c>
      <c r="B1308" s="1" t="s">
        <v>1720</v>
      </c>
      <c r="C1308" s="1" t="s">
        <v>13</v>
      </c>
      <c r="D1308" s="1" t="s">
        <v>14</v>
      </c>
      <c r="E1308" s="1" t="s">
        <v>1721</v>
      </c>
      <c r="F1308">
        <v>2287</v>
      </c>
      <c r="I1308" s="1" t="s">
        <v>0</v>
      </c>
      <c r="N1308">
        <v>2024</v>
      </c>
      <c r="O1308">
        <f>MONTH(VL[[#This Row],[Column1]])</f>
        <v>10</v>
      </c>
      <c r="P1308" t="str">
        <f>IF(VL[[#This Row],[Account Name]]="Exchange Loss","Expense",VLOOKUP(VL[[#This Row],[Column3]],'Code'!B:D,2,FALSE))</f>
        <v>Expense</v>
      </c>
      <c r="Q1308" t="str">
        <f>IF(AND(VL[[#This Row],[Column3]]="60040-00", VL[[#This Row],[Amount]]&gt;0),"Exchange Loss",VLOOKUP(VL[[#This Row],[Column3]],'Code'!B:D,3,FALSE))</f>
        <v>Sundry Expense</v>
      </c>
      <c r="R1308" s="1">
        <f>VL[[#This Row],[Column6]]-VL[[#This Row],[Column7]]</f>
        <v>2287</v>
      </c>
      <c r="S1308" s="1">
        <f>VLOOKUP(VL[[#This Row],[Column3]],'Code'!B:E,4,FALSE)</f>
        <v>0</v>
      </c>
    </row>
    <row r="1309" spans="1:19" x14ac:dyDescent="0.25">
      <c r="A1309">
        <v>45626</v>
      </c>
      <c r="B1309" s="1" t="s">
        <v>1720</v>
      </c>
      <c r="C1309" s="1" t="s">
        <v>13</v>
      </c>
      <c r="D1309" s="1" t="s">
        <v>14</v>
      </c>
      <c r="E1309" s="1" t="s">
        <v>1721</v>
      </c>
      <c r="F1309">
        <v>2287</v>
      </c>
      <c r="I1309" s="1" t="s">
        <v>0</v>
      </c>
      <c r="N1309">
        <v>2024</v>
      </c>
      <c r="O1309">
        <f>MONTH(VL[[#This Row],[Column1]])</f>
        <v>11</v>
      </c>
      <c r="P1309" t="str">
        <f>IF(VL[[#This Row],[Account Name]]="Exchange Loss","Expense",VLOOKUP(VL[[#This Row],[Column3]],'Code'!B:D,2,FALSE))</f>
        <v>Expense</v>
      </c>
      <c r="Q1309" t="str">
        <f>IF(AND(VL[[#This Row],[Column3]]="60040-00", VL[[#This Row],[Amount]]&gt;0),"Exchange Loss",VLOOKUP(VL[[#This Row],[Column3]],'Code'!B:D,3,FALSE))</f>
        <v>Sundry Expense</v>
      </c>
      <c r="R1309" s="1">
        <f>VL[[#This Row],[Column6]]-VL[[#This Row],[Column7]]</f>
        <v>2287</v>
      </c>
      <c r="S1309" s="1">
        <f>VLOOKUP(VL[[#This Row],[Column3]],'Code'!B:E,4,FALSE)</f>
        <v>0</v>
      </c>
    </row>
    <row r="1310" spans="1:19" x14ac:dyDescent="0.25">
      <c r="A1310">
        <v>45657</v>
      </c>
      <c r="B1310" s="1" t="s">
        <v>1720</v>
      </c>
      <c r="C1310" s="1" t="s">
        <v>13</v>
      </c>
      <c r="D1310" s="1" t="s">
        <v>14</v>
      </c>
      <c r="E1310" s="1" t="s">
        <v>1721</v>
      </c>
      <c r="F1310">
        <v>2287</v>
      </c>
      <c r="I1310" s="1" t="s">
        <v>0</v>
      </c>
      <c r="N1310">
        <v>2024</v>
      </c>
      <c r="O1310">
        <f>MONTH(VL[[#This Row],[Column1]])</f>
        <v>12</v>
      </c>
      <c r="P1310" t="str">
        <f>IF(VL[[#This Row],[Account Name]]="Exchange Loss","Expense",VLOOKUP(VL[[#This Row],[Column3]],'Code'!B:D,2,FALSE))</f>
        <v>Expense</v>
      </c>
      <c r="Q1310" t="str">
        <f>IF(AND(VL[[#This Row],[Column3]]="60040-00", VL[[#This Row],[Amount]]&gt;0),"Exchange Loss",VLOOKUP(VL[[#This Row],[Column3]],'Code'!B:D,3,FALSE))</f>
        <v>Sundry Expense</v>
      </c>
      <c r="R1310" s="1">
        <f>VL[[#This Row],[Column6]]-VL[[#This Row],[Column7]]</f>
        <v>2287</v>
      </c>
      <c r="S1310" s="1">
        <f>VLOOKUP(VL[[#This Row],[Column3]],'Code'!B:E,4,FALSE)</f>
        <v>0</v>
      </c>
    </row>
    <row r="1311" spans="1:19" x14ac:dyDescent="0.25">
      <c r="A1311">
        <v>45344</v>
      </c>
      <c r="B1311" s="1" t="s">
        <v>1722</v>
      </c>
      <c r="C1311" s="1" t="s">
        <v>20</v>
      </c>
      <c r="D1311" s="1" t="s">
        <v>21</v>
      </c>
      <c r="E1311" s="1" t="s">
        <v>3722</v>
      </c>
      <c r="G1311">
        <v>314340</v>
      </c>
      <c r="I1311" s="1" t="s">
        <v>0</v>
      </c>
      <c r="N1311">
        <v>2024</v>
      </c>
      <c r="O1311">
        <f>MONTH(VL[[#This Row],[Column1]])</f>
        <v>2</v>
      </c>
      <c r="P1311" t="str">
        <f>IF(VL[[#This Row],[Account Name]]="Exchange Loss","Expense",VLOOKUP(VL[[#This Row],[Column3]],'Code'!B:D,2,FALSE))</f>
        <v>Income</v>
      </c>
      <c r="Q1311" t="str">
        <f>IF(AND(VL[[#This Row],[Column3]]="60040-00", VL[[#This Row],[Amount]]&gt;0),"Exchange Loss",VLOOKUP(VL[[#This Row],[Column3]],'Code'!B:D,3,FALSE))</f>
        <v>Interest Income</v>
      </c>
      <c r="R1311" s="1">
        <f>VL[[#This Row],[Column6]]-VL[[#This Row],[Column7]]</f>
        <v>-314340</v>
      </c>
      <c r="S1311" s="1" t="str">
        <f>VLOOKUP(VL[[#This Row],[Column3]],'Code'!B:E,4,FALSE)</f>
        <v>Out</v>
      </c>
    </row>
    <row r="1312" spans="1:19" x14ac:dyDescent="0.25">
      <c r="A1312">
        <v>45344</v>
      </c>
      <c r="B1312" s="1" t="s">
        <v>1722</v>
      </c>
      <c r="C1312" s="1" t="s">
        <v>20</v>
      </c>
      <c r="D1312" s="1" t="s">
        <v>21</v>
      </c>
      <c r="E1312" s="1" t="s">
        <v>3723</v>
      </c>
      <c r="G1312">
        <v>102526.63</v>
      </c>
      <c r="I1312" s="1" t="s">
        <v>0</v>
      </c>
      <c r="N1312">
        <v>2024</v>
      </c>
      <c r="O1312">
        <f>MONTH(VL[[#This Row],[Column1]])</f>
        <v>2</v>
      </c>
      <c r="P1312" t="str">
        <f>IF(VL[[#This Row],[Account Name]]="Exchange Loss","Expense",VLOOKUP(VL[[#This Row],[Column3]],'Code'!B:D,2,FALSE))</f>
        <v>Income</v>
      </c>
      <c r="Q1312" t="str">
        <f>IF(AND(VL[[#This Row],[Column3]]="60040-00", VL[[#This Row],[Amount]]&gt;0),"Exchange Loss",VLOOKUP(VL[[#This Row],[Column3]],'Code'!B:D,3,FALSE))</f>
        <v>Interest Income</v>
      </c>
      <c r="R1312" s="1">
        <f>VL[[#This Row],[Column6]]-VL[[#This Row],[Column7]]</f>
        <v>-102526.63</v>
      </c>
      <c r="S1312" s="1" t="str">
        <f>VLOOKUP(VL[[#This Row],[Column3]],'Code'!B:E,4,FALSE)</f>
        <v>Out</v>
      </c>
    </row>
    <row r="1313" spans="1:19" x14ac:dyDescent="0.25">
      <c r="A1313">
        <v>45344</v>
      </c>
      <c r="B1313" s="1" t="s">
        <v>1723</v>
      </c>
      <c r="C1313" s="1" t="s">
        <v>5</v>
      </c>
      <c r="D1313" s="1" t="s">
        <v>3385</v>
      </c>
      <c r="E1313" s="1" t="s">
        <v>1724</v>
      </c>
      <c r="F1313">
        <v>379.86</v>
      </c>
      <c r="I1313" s="1" t="s">
        <v>0</v>
      </c>
      <c r="N1313">
        <v>2024</v>
      </c>
      <c r="O1313">
        <f>MONTH(VL[[#This Row],[Column1]])</f>
        <v>2</v>
      </c>
      <c r="P1313" t="str">
        <f>IF(VL[[#This Row],[Account Name]]="Exchange Loss","Expense",VLOOKUP(VL[[#This Row],[Column3]],'Code'!B:D,2,FALSE))</f>
        <v>Expense</v>
      </c>
      <c r="Q1313" t="str">
        <f>IF(AND(VL[[#This Row],[Column3]]="60040-00", VL[[#This Row],[Amount]]&gt;0),"Exchange Loss",VLOOKUP(VL[[#This Row],[Column3]],'Code'!B:D,3,FALSE))</f>
        <v>Bank Charge</v>
      </c>
      <c r="R1313" s="1">
        <f>VL[[#This Row],[Column6]]-VL[[#This Row],[Column7]]</f>
        <v>379.86</v>
      </c>
      <c r="S1313" s="1">
        <f>VLOOKUP(VL[[#This Row],[Column3]],'Code'!B:E,4,FALSE)</f>
        <v>0</v>
      </c>
    </row>
    <row r="1314" spans="1:19" x14ac:dyDescent="0.25">
      <c r="A1314">
        <v>45291</v>
      </c>
      <c r="B1314" s="1" t="s">
        <v>1725</v>
      </c>
      <c r="C1314" s="1" t="s">
        <v>57</v>
      </c>
      <c r="D1314" s="1" t="s">
        <v>58</v>
      </c>
      <c r="E1314" s="1" t="s">
        <v>1726</v>
      </c>
      <c r="F1314">
        <v>297200</v>
      </c>
      <c r="I1314" s="1" t="s">
        <v>0</v>
      </c>
      <c r="N1314">
        <v>2023</v>
      </c>
      <c r="O1314">
        <f>MONTH(VL[[#This Row],[Column1]])</f>
        <v>12</v>
      </c>
      <c r="P1314" t="str">
        <f>IF(VL[[#This Row],[Account Name]]="Exchange Loss","Expense",VLOOKUP(VL[[#This Row],[Column3]],'Code'!B:D,2,FALSE))</f>
        <v>Expense</v>
      </c>
      <c r="Q1314" t="str">
        <f>IF(AND(VL[[#This Row],[Column3]]="60040-00", VL[[#This Row],[Amount]]&gt;0),"Exchange Loss",VLOOKUP(VL[[#This Row],[Column3]],'Code'!B:D,3,FALSE))</f>
        <v>Professional Fee</v>
      </c>
      <c r="R1314" s="1">
        <f>VL[[#This Row],[Column6]]-VL[[#This Row],[Column7]]</f>
        <v>297200</v>
      </c>
      <c r="S1314" s="1">
        <f>VLOOKUP(VL[[#This Row],[Column3]],'Code'!B:E,4,FALSE)</f>
        <v>0</v>
      </c>
    </row>
    <row r="1315" spans="1:19" x14ac:dyDescent="0.25">
      <c r="A1315">
        <v>45351</v>
      </c>
      <c r="B1315" s="1" t="s">
        <v>1727</v>
      </c>
      <c r="C1315" s="1" t="s">
        <v>32</v>
      </c>
      <c r="D1315" s="1" t="s">
        <v>33</v>
      </c>
      <c r="E1315" s="1" t="s">
        <v>1728</v>
      </c>
      <c r="G1315">
        <v>187.46</v>
      </c>
      <c r="I1315" s="1" t="s">
        <v>0</v>
      </c>
      <c r="N1315">
        <v>2024</v>
      </c>
      <c r="O1315">
        <f>MONTH(VL[[#This Row],[Column1]])</f>
        <v>2</v>
      </c>
      <c r="P1315" t="str">
        <f>IF(VL[[#This Row],[Account Name]]="Exchange Loss","Expense",VLOOKUP(VL[[#This Row],[Column3]],'Code'!B:D,2,FALSE))</f>
        <v>Expense</v>
      </c>
      <c r="Q1315" t="str">
        <f>IF(AND(VL[[#This Row],[Column3]]="60040-00", VL[[#This Row],[Amount]]&gt;0),"Exchange Loss",VLOOKUP(VL[[#This Row],[Column3]],'Code'!B:D,3,FALSE))</f>
        <v>Depreciation</v>
      </c>
      <c r="R1315" s="1">
        <f>VL[[#This Row],[Column6]]-VL[[#This Row],[Column7]]</f>
        <v>-187.46</v>
      </c>
      <c r="S1315" s="1" t="str">
        <f>VLOOKUP(VL[[#This Row],[Column3]],'Code'!B:E,4,FALSE)</f>
        <v>Out</v>
      </c>
    </row>
    <row r="1316" spans="1:19" x14ac:dyDescent="0.25">
      <c r="A1316">
        <v>45291</v>
      </c>
      <c r="B1316" s="1" t="s">
        <v>1729</v>
      </c>
      <c r="C1316" s="1" t="s">
        <v>60</v>
      </c>
      <c r="D1316" s="1" t="s">
        <v>1731</v>
      </c>
      <c r="E1316" s="1" t="s">
        <v>1730</v>
      </c>
      <c r="G1316">
        <v>100057.57</v>
      </c>
      <c r="I1316" s="1" t="s">
        <v>0</v>
      </c>
      <c r="N1316">
        <v>2023</v>
      </c>
      <c r="O1316">
        <f>MONTH(VL[[#This Row],[Column1]])</f>
        <v>12</v>
      </c>
      <c r="P1316" t="str">
        <f>IF(VL[[#This Row],[Account Name]]="Exchange Loss","Expense",VLOOKUP(VL[[#This Row],[Column3]],'Code'!B:D,2,FALSE))</f>
        <v>Income</v>
      </c>
      <c r="Q1316" t="str">
        <f>IF(AND(VL[[#This Row],[Column3]]="60040-00", VL[[#This Row],[Amount]]&gt;0),"Exchange Loss",VLOOKUP(VL[[#This Row],[Column3]],'Code'!B:D,3,FALSE))</f>
        <v>Interest Income</v>
      </c>
      <c r="R1316" s="1">
        <f>VL[[#This Row],[Column6]]-VL[[#This Row],[Column7]]</f>
        <v>-100057.57</v>
      </c>
      <c r="S1316" s="1" t="str">
        <f>VLOOKUP(VL[[#This Row],[Column3]],'Code'!B:E,4,FALSE)</f>
        <v>Out</v>
      </c>
    </row>
    <row r="1317" spans="1:19" x14ac:dyDescent="0.25">
      <c r="A1317">
        <v>45351</v>
      </c>
      <c r="B1317" s="1" t="s">
        <v>1640</v>
      </c>
      <c r="C1317" s="1" t="s">
        <v>60</v>
      </c>
      <c r="D1317" s="1" t="s">
        <v>1731</v>
      </c>
      <c r="E1317" s="1" t="s">
        <v>1732</v>
      </c>
      <c r="G1317">
        <v>10473.74</v>
      </c>
      <c r="I1317" s="1" t="s">
        <v>0</v>
      </c>
      <c r="N1317">
        <v>2024</v>
      </c>
      <c r="O1317">
        <f>MONTH(VL[[#This Row],[Column1]])</f>
        <v>2</v>
      </c>
      <c r="P1317" t="str">
        <f>IF(VL[[#This Row],[Account Name]]="Exchange Loss","Expense",VLOOKUP(VL[[#This Row],[Column3]],'Code'!B:D,2,FALSE))</f>
        <v>Income</v>
      </c>
      <c r="Q1317" t="str">
        <f>IF(AND(VL[[#This Row],[Column3]]="60040-00", VL[[#This Row],[Amount]]&gt;0),"Exchange Loss",VLOOKUP(VL[[#This Row],[Column3]],'Code'!B:D,3,FALSE))</f>
        <v>Interest Income</v>
      </c>
      <c r="R1317" s="1">
        <f>VL[[#This Row],[Column6]]-VL[[#This Row],[Column7]]</f>
        <v>-10473.74</v>
      </c>
      <c r="S1317" s="1" t="str">
        <f>VLOOKUP(VL[[#This Row],[Column3]],'Code'!B:E,4,FALSE)</f>
        <v>Out</v>
      </c>
    </row>
    <row r="1318" spans="1:19" x14ac:dyDescent="0.25">
      <c r="A1318">
        <v>45351</v>
      </c>
      <c r="B1318" s="1" t="s">
        <v>1733</v>
      </c>
      <c r="C1318" s="1" t="s">
        <v>60</v>
      </c>
      <c r="D1318" s="1" t="s">
        <v>1731</v>
      </c>
      <c r="E1318" s="1" t="s">
        <v>1734</v>
      </c>
      <c r="G1318">
        <v>9845.31</v>
      </c>
      <c r="I1318" s="1" t="s">
        <v>0</v>
      </c>
      <c r="N1318">
        <v>2024</v>
      </c>
      <c r="O1318">
        <f>MONTH(VL[[#This Row],[Column1]])</f>
        <v>2</v>
      </c>
      <c r="P1318" t="str">
        <f>IF(VL[[#This Row],[Account Name]]="Exchange Loss","Expense",VLOOKUP(VL[[#This Row],[Column3]],'Code'!B:D,2,FALSE))</f>
        <v>Income</v>
      </c>
      <c r="Q1318" t="str">
        <f>IF(AND(VL[[#This Row],[Column3]]="60040-00", VL[[#This Row],[Amount]]&gt;0),"Exchange Loss",VLOOKUP(VL[[#This Row],[Column3]],'Code'!B:D,3,FALSE))</f>
        <v>Interest Income</v>
      </c>
      <c r="R1318" s="1">
        <f>VL[[#This Row],[Column6]]-VL[[#This Row],[Column7]]</f>
        <v>-9845.31</v>
      </c>
      <c r="S1318" s="1" t="str">
        <f>VLOOKUP(VL[[#This Row],[Column3]],'Code'!B:E,4,FALSE)</f>
        <v>Out</v>
      </c>
    </row>
    <row r="1319" spans="1:19" x14ac:dyDescent="0.25">
      <c r="A1319">
        <v>45382</v>
      </c>
      <c r="B1319" s="1" t="s">
        <v>1735</v>
      </c>
      <c r="C1319" s="1" t="s">
        <v>60</v>
      </c>
      <c r="D1319" s="1" t="s">
        <v>1731</v>
      </c>
      <c r="E1319" s="1" t="s">
        <v>1736</v>
      </c>
      <c r="G1319">
        <v>10575.1</v>
      </c>
      <c r="I1319" s="1" t="s">
        <v>0</v>
      </c>
      <c r="N1319">
        <v>2024</v>
      </c>
      <c r="O1319">
        <f>MONTH(VL[[#This Row],[Column1]])</f>
        <v>3</v>
      </c>
      <c r="P1319" t="str">
        <f>IF(VL[[#This Row],[Account Name]]="Exchange Loss","Expense",VLOOKUP(VL[[#This Row],[Column3]],'Code'!B:D,2,FALSE))</f>
        <v>Income</v>
      </c>
      <c r="Q1319" t="str">
        <f>IF(AND(VL[[#This Row],[Column3]]="60040-00", VL[[#This Row],[Amount]]&gt;0),"Exchange Loss",VLOOKUP(VL[[#This Row],[Column3]],'Code'!B:D,3,FALSE))</f>
        <v>Interest Income</v>
      </c>
      <c r="R1319" s="1">
        <f>VL[[#This Row],[Column6]]-VL[[#This Row],[Column7]]</f>
        <v>-10575.1</v>
      </c>
      <c r="S1319" s="1" t="str">
        <f>VLOOKUP(VL[[#This Row],[Column3]],'Code'!B:E,4,FALSE)</f>
        <v>Out</v>
      </c>
    </row>
    <row r="1320" spans="1:19" x14ac:dyDescent="0.25">
      <c r="A1320">
        <v>45412</v>
      </c>
      <c r="B1320" s="1" t="s">
        <v>1737</v>
      </c>
      <c r="C1320" s="1" t="s">
        <v>60</v>
      </c>
      <c r="D1320" s="1" t="s">
        <v>1731</v>
      </c>
      <c r="E1320" s="1" t="s">
        <v>1738</v>
      </c>
      <c r="G1320">
        <v>10284.19</v>
      </c>
      <c r="I1320" s="1" t="s">
        <v>0</v>
      </c>
      <c r="N1320">
        <v>2024</v>
      </c>
      <c r="O1320">
        <f>MONTH(VL[[#This Row],[Column1]])</f>
        <v>4</v>
      </c>
      <c r="P1320" t="str">
        <f>IF(VL[[#This Row],[Account Name]]="Exchange Loss","Expense",VLOOKUP(VL[[#This Row],[Column3]],'Code'!B:D,2,FALSE))</f>
        <v>Income</v>
      </c>
      <c r="Q1320" t="str">
        <f>IF(AND(VL[[#This Row],[Column3]]="60040-00", VL[[#This Row],[Amount]]&gt;0),"Exchange Loss",VLOOKUP(VL[[#This Row],[Column3]],'Code'!B:D,3,FALSE))</f>
        <v>Interest Income</v>
      </c>
      <c r="R1320" s="1">
        <f>VL[[#This Row],[Column6]]-VL[[#This Row],[Column7]]</f>
        <v>-10284.19</v>
      </c>
      <c r="S1320" s="1" t="str">
        <f>VLOOKUP(VL[[#This Row],[Column3]],'Code'!B:E,4,FALSE)</f>
        <v>Out</v>
      </c>
    </row>
    <row r="1321" spans="1:19" x14ac:dyDescent="0.25">
      <c r="A1321">
        <v>45443</v>
      </c>
      <c r="B1321" s="1" t="s">
        <v>1739</v>
      </c>
      <c r="C1321" s="1" t="s">
        <v>60</v>
      </c>
      <c r="D1321" s="1" t="s">
        <v>1731</v>
      </c>
      <c r="E1321" s="1" t="s">
        <v>1740</v>
      </c>
      <c r="G1321">
        <v>10679.15</v>
      </c>
      <c r="I1321" s="1" t="s">
        <v>0</v>
      </c>
      <c r="N1321">
        <v>2024</v>
      </c>
      <c r="O1321">
        <f>MONTH(VL[[#This Row],[Column1]])</f>
        <v>5</v>
      </c>
      <c r="P1321" t="str">
        <f>IF(VL[[#This Row],[Account Name]]="Exchange Loss","Expense",VLOOKUP(VL[[#This Row],[Column3]],'Code'!B:D,2,FALSE))</f>
        <v>Income</v>
      </c>
      <c r="Q1321" t="str">
        <f>IF(AND(VL[[#This Row],[Column3]]="60040-00", VL[[#This Row],[Amount]]&gt;0),"Exchange Loss",VLOOKUP(VL[[#This Row],[Column3]],'Code'!B:D,3,FALSE))</f>
        <v>Interest Income</v>
      </c>
      <c r="R1321" s="1">
        <f>VL[[#This Row],[Column6]]-VL[[#This Row],[Column7]]</f>
        <v>-10679.15</v>
      </c>
      <c r="S1321" s="1" t="str">
        <f>VLOOKUP(VL[[#This Row],[Column3]],'Code'!B:E,4,FALSE)</f>
        <v>Out</v>
      </c>
    </row>
    <row r="1322" spans="1:19" x14ac:dyDescent="0.25">
      <c r="A1322">
        <v>45473</v>
      </c>
      <c r="B1322" s="1" t="s">
        <v>1741</v>
      </c>
      <c r="C1322" s="1" t="s">
        <v>60</v>
      </c>
      <c r="D1322" s="1" t="s">
        <v>1731</v>
      </c>
      <c r="E1322" s="1" t="s">
        <v>1742</v>
      </c>
      <c r="G1322">
        <v>10385.370000000001</v>
      </c>
      <c r="I1322" s="1" t="s">
        <v>0</v>
      </c>
      <c r="N1322">
        <v>2024</v>
      </c>
      <c r="O1322">
        <f>MONTH(VL[[#This Row],[Column1]])</f>
        <v>6</v>
      </c>
      <c r="P1322" t="str">
        <f>IF(VL[[#This Row],[Account Name]]="Exchange Loss","Expense",VLOOKUP(VL[[#This Row],[Column3]],'Code'!B:D,2,FALSE))</f>
        <v>Income</v>
      </c>
      <c r="Q1322" t="str">
        <f>IF(AND(VL[[#This Row],[Column3]]="60040-00", VL[[#This Row],[Amount]]&gt;0),"Exchange Loss",VLOOKUP(VL[[#This Row],[Column3]],'Code'!B:D,3,FALSE))</f>
        <v>Interest Income</v>
      </c>
      <c r="R1322" s="1">
        <f>VL[[#This Row],[Column6]]-VL[[#This Row],[Column7]]</f>
        <v>-10385.370000000001</v>
      </c>
      <c r="S1322" s="1" t="str">
        <f>VLOOKUP(VL[[#This Row],[Column3]],'Code'!B:E,4,FALSE)</f>
        <v>Out</v>
      </c>
    </row>
    <row r="1323" spans="1:19" x14ac:dyDescent="0.25">
      <c r="A1323">
        <v>45504</v>
      </c>
      <c r="B1323" s="1" t="s">
        <v>1743</v>
      </c>
      <c r="C1323" s="1" t="s">
        <v>60</v>
      </c>
      <c r="D1323" s="1" t="s">
        <v>1731</v>
      </c>
      <c r="E1323" s="1" t="s">
        <v>1744</v>
      </c>
      <c r="G1323">
        <v>10784.22</v>
      </c>
      <c r="I1323" s="1" t="s">
        <v>0</v>
      </c>
      <c r="N1323">
        <v>2024</v>
      </c>
      <c r="O1323">
        <f>MONTH(VL[[#This Row],[Column1]])</f>
        <v>7</v>
      </c>
      <c r="P1323" t="str">
        <f>IF(VL[[#This Row],[Account Name]]="Exchange Loss","Expense",VLOOKUP(VL[[#This Row],[Column3]],'Code'!B:D,2,FALSE))</f>
        <v>Income</v>
      </c>
      <c r="Q1323" t="str">
        <f>IF(AND(VL[[#This Row],[Column3]]="60040-00", VL[[#This Row],[Amount]]&gt;0),"Exchange Loss",VLOOKUP(VL[[#This Row],[Column3]],'Code'!B:D,3,FALSE))</f>
        <v>Interest Income</v>
      </c>
      <c r="R1323" s="1">
        <f>VL[[#This Row],[Column6]]-VL[[#This Row],[Column7]]</f>
        <v>-10784.22</v>
      </c>
      <c r="S1323" s="1" t="str">
        <f>VLOOKUP(VL[[#This Row],[Column3]],'Code'!B:E,4,FALSE)</f>
        <v>Out</v>
      </c>
    </row>
    <row r="1324" spans="1:19" x14ac:dyDescent="0.25">
      <c r="A1324">
        <v>45535</v>
      </c>
      <c r="B1324" s="1" t="s">
        <v>1745</v>
      </c>
      <c r="C1324" s="1" t="s">
        <v>60</v>
      </c>
      <c r="D1324" s="1" t="s">
        <v>1731</v>
      </c>
      <c r="E1324" s="1" t="s">
        <v>1746</v>
      </c>
      <c r="G1324">
        <v>10838.01</v>
      </c>
      <c r="I1324" s="1" t="s">
        <v>0</v>
      </c>
      <c r="N1324">
        <v>2024</v>
      </c>
      <c r="O1324">
        <f>MONTH(VL[[#This Row],[Column1]])</f>
        <v>8</v>
      </c>
      <c r="P1324" t="str">
        <f>IF(VL[[#This Row],[Account Name]]="Exchange Loss","Expense",VLOOKUP(VL[[#This Row],[Column3]],'Code'!B:D,2,FALSE))</f>
        <v>Income</v>
      </c>
      <c r="Q1324" t="str">
        <f>IF(AND(VL[[#This Row],[Column3]]="60040-00", VL[[#This Row],[Amount]]&gt;0),"Exchange Loss",VLOOKUP(VL[[#This Row],[Column3]],'Code'!B:D,3,FALSE))</f>
        <v>Interest Income</v>
      </c>
      <c r="R1324" s="1">
        <f>VL[[#This Row],[Column6]]-VL[[#This Row],[Column7]]</f>
        <v>-10838.01</v>
      </c>
      <c r="S1324" s="1" t="str">
        <f>VLOOKUP(VL[[#This Row],[Column3]],'Code'!B:E,4,FALSE)</f>
        <v>Out</v>
      </c>
    </row>
    <row r="1325" spans="1:19" x14ac:dyDescent="0.25">
      <c r="A1325">
        <v>45565</v>
      </c>
      <c r="B1325" s="1" t="s">
        <v>1747</v>
      </c>
      <c r="C1325" s="1" t="s">
        <v>60</v>
      </c>
      <c r="D1325" s="1" t="s">
        <v>1731</v>
      </c>
      <c r="E1325" s="1" t="s">
        <v>1748</v>
      </c>
      <c r="G1325">
        <v>10375.040000000001</v>
      </c>
      <c r="I1325" s="1" t="s">
        <v>0</v>
      </c>
      <c r="N1325">
        <v>2024</v>
      </c>
      <c r="O1325">
        <f>MONTH(VL[[#This Row],[Column1]])</f>
        <v>9</v>
      </c>
      <c r="P1325" t="str">
        <f>IF(VL[[#This Row],[Account Name]]="Exchange Loss","Expense",VLOOKUP(VL[[#This Row],[Column3]],'Code'!B:D,2,FALSE))</f>
        <v>Income</v>
      </c>
      <c r="Q1325" t="str">
        <f>IF(AND(VL[[#This Row],[Column3]]="60040-00", VL[[#This Row],[Amount]]&gt;0),"Exchange Loss",VLOOKUP(VL[[#This Row],[Column3]],'Code'!B:D,3,FALSE))</f>
        <v>Interest Income</v>
      </c>
      <c r="R1325" s="1">
        <f>VL[[#This Row],[Column6]]-VL[[#This Row],[Column7]]</f>
        <v>-10375.040000000001</v>
      </c>
      <c r="S1325" s="1" t="str">
        <f>VLOOKUP(VL[[#This Row],[Column3]],'Code'!B:E,4,FALSE)</f>
        <v>Out</v>
      </c>
    </row>
    <row r="1326" spans="1:19" x14ac:dyDescent="0.25">
      <c r="A1326">
        <v>45596</v>
      </c>
      <c r="B1326" s="1" t="s">
        <v>1749</v>
      </c>
      <c r="C1326" s="1" t="s">
        <v>60</v>
      </c>
      <c r="D1326" s="1" t="s">
        <v>1731</v>
      </c>
      <c r="E1326" s="1" t="s">
        <v>1750</v>
      </c>
      <c r="G1326">
        <v>10477.049999999999</v>
      </c>
      <c r="I1326" s="1" t="s">
        <v>0</v>
      </c>
      <c r="N1326">
        <v>2024</v>
      </c>
      <c r="O1326">
        <f>MONTH(VL[[#This Row],[Column1]])</f>
        <v>10</v>
      </c>
      <c r="P1326" t="str">
        <f>IF(VL[[#This Row],[Account Name]]="Exchange Loss","Expense",VLOOKUP(VL[[#This Row],[Column3]],'Code'!B:D,2,FALSE))</f>
        <v>Income</v>
      </c>
      <c r="Q1326" t="str">
        <f>IF(AND(VL[[#This Row],[Column3]]="60040-00", VL[[#This Row],[Amount]]&gt;0),"Exchange Loss",VLOOKUP(VL[[#This Row],[Column3]],'Code'!B:D,3,FALSE))</f>
        <v>Interest Income</v>
      </c>
      <c r="R1326" s="1">
        <f>VL[[#This Row],[Column6]]-VL[[#This Row],[Column7]]</f>
        <v>-10477.049999999999</v>
      </c>
      <c r="S1326" s="1" t="str">
        <f>VLOOKUP(VL[[#This Row],[Column3]],'Code'!B:E,4,FALSE)</f>
        <v>Out</v>
      </c>
    </row>
    <row r="1327" spans="1:19" x14ac:dyDescent="0.25">
      <c r="A1327">
        <v>45626</v>
      </c>
      <c r="B1327" s="1" t="s">
        <v>1751</v>
      </c>
      <c r="C1327" s="1" t="s">
        <v>60</v>
      </c>
      <c r="D1327" s="1" t="s">
        <v>1731</v>
      </c>
      <c r="E1327" s="1" t="s">
        <v>1752</v>
      </c>
      <c r="G1327">
        <v>12218.37</v>
      </c>
      <c r="I1327" s="1" t="s">
        <v>0</v>
      </c>
      <c r="N1327">
        <v>2024</v>
      </c>
      <c r="O1327">
        <f>MONTH(VL[[#This Row],[Column1]])</f>
        <v>11</v>
      </c>
      <c r="P1327" t="str">
        <f>IF(VL[[#This Row],[Account Name]]="Exchange Loss","Expense",VLOOKUP(VL[[#This Row],[Column3]],'Code'!B:D,2,FALSE))</f>
        <v>Income</v>
      </c>
      <c r="Q1327" t="str">
        <f>IF(AND(VL[[#This Row],[Column3]]="60040-00", VL[[#This Row],[Amount]]&gt;0),"Exchange Loss",VLOOKUP(VL[[#This Row],[Column3]],'Code'!B:D,3,FALSE))</f>
        <v>Interest Income</v>
      </c>
      <c r="R1327" s="1">
        <f>VL[[#This Row],[Column6]]-VL[[#This Row],[Column7]]</f>
        <v>-12218.37</v>
      </c>
      <c r="S1327" s="1" t="str">
        <f>VLOOKUP(VL[[#This Row],[Column3]],'Code'!B:E,4,FALSE)</f>
        <v>Out</v>
      </c>
    </row>
    <row r="1328" spans="1:19" x14ac:dyDescent="0.25">
      <c r="A1328">
        <v>45657</v>
      </c>
      <c r="B1328" s="1" t="s">
        <v>1753</v>
      </c>
      <c r="C1328" s="1" t="s">
        <v>60</v>
      </c>
      <c r="D1328" s="1" t="s">
        <v>1731</v>
      </c>
      <c r="E1328" s="1" t="s">
        <v>1754</v>
      </c>
      <c r="G1328">
        <v>13152.335001345524</v>
      </c>
      <c r="I1328" s="1" t="s">
        <v>0</v>
      </c>
      <c r="N1328">
        <v>2024</v>
      </c>
      <c r="O1328">
        <f>MONTH(VL[[#This Row],[Column1]])</f>
        <v>12</v>
      </c>
      <c r="P1328" t="str">
        <f>IF(VL[[#This Row],[Account Name]]="Exchange Loss","Expense",VLOOKUP(VL[[#This Row],[Column3]],'Code'!B:D,2,FALSE))</f>
        <v>Income</v>
      </c>
      <c r="Q1328" t="str">
        <f>IF(AND(VL[[#This Row],[Column3]]="60040-00", VL[[#This Row],[Amount]]&gt;0),"Exchange Loss",VLOOKUP(VL[[#This Row],[Column3]],'Code'!B:D,3,FALSE))</f>
        <v>Interest Income</v>
      </c>
      <c r="R1328" s="1">
        <f>VL[[#This Row],[Column6]]-VL[[#This Row],[Column7]]</f>
        <v>-13152.335001345524</v>
      </c>
      <c r="S1328" s="1" t="str">
        <f>VLOOKUP(VL[[#This Row],[Column3]],'Code'!B:E,4,FALSE)</f>
        <v>Out</v>
      </c>
    </row>
    <row r="1329" spans="1:19" x14ac:dyDescent="0.25">
      <c r="A1329">
        <v>45348</v>
      </c>
      <c r="B1329" s="1" t="s">
        <v>1755</v>
      </c>
      <c r="C1329" s="1" t="s">
        <v>5</v>
      </c>
      <c r="D1329" s="1" t="s">
        <v>3385</v>
      </c>
      <c r="E1329" s="1" t="s">
        <v>3724</v>
      </c>
      <c r="F1329">
        <v>102.17</v>
      </c>
      <c r="I1329" s="1" t="s">
        <v>0</v>
      </c>
      <c r="N1329">
        <v>2024</v>
      </c>
      <c r="O1329">
        <f>MONTH(VL[[#This Row],[Column1]])</f>
        <v>2</v>
      </c>
      <c r="P1329" t="str">
        <f>IF(VL[[#This Row],[Account Name]]="Exchange Loss","Expense",VLOOKUP(VL[[#This Row],[Column3]],'Code'!B:D,2,FALSE))</f>
        <v>Expense</v>
      </c>
      <c r="Q1329" t="str">
        <f>IF(AND(VL[[#This Row],[Column3]]="60040-00", VL[[#This Row],[Amount]]&gt;0),"Exchange Loss",VLOOKUP(VL[[#This Row],[Column3]],'Code'!B:D,3,FALSE))</f>
        <v>Bank Charge</v>
      </c>
      <c r="R1329" s="1">
        <f>VL[[#This Row],[Column6]]-VL[[#This Row],[Column7]]</f>
        <v>102.17</v>
      </c>
      <c r="S1329" s="1">
        <f>VLOOKUP(VL[[#This Row],[Column3]],'Code'!B:E,4,FALSE)</f>
        <v>0</v>
      </c>
    </row>
    <row r="1330" spans="1:19" x14ac:dyDescent="0.25">
      <c r="A1330">
        <v>45348</v>
      </c>
      <c r="B1330" s="1" t="s">
        <v>1756</v>
      </c>
      <c r="C1330" s="1" t="s">
        <v>5</v>
      </c>
      <c r="D1330" s="1" t="s">
        <v>3385</v>
      </c>
      <c r="E1330" s="1" t="s">
        <v>3725</v>
      </c>
      <c r="F1330">
        <v>90.17</v>
      </c>
      <c r="I1330" s="1" t="s">
        <v>0</v>
      </c>
      <c r="N1330">
        <v>2024</v>
      </c>
      <c r="O1330">
        <f>MONTH(VL[[#This Row],[Column1]])</f>
        <v>2</v>
      </c>
      <c r="P1330" t="str">
        <f>IF(VL[[#This Row],[Account Name]]="Exchange Loss","Expense",VLOOKUP(VL[[#This Row],[Column3]],'Code'!B:D,2,FALSE))</f>
        <v>Expense</v>
      </c>
      <c r="Q1330" t="str">
        <f>IF(AND(VL[[#This Row],[Column3]]="60040-00", VL[[#This Row],[Amount]]&gt;0),"Exchange Loss",VLOOKUP(VL[[#This Row],[Column3]],'Code'!B:D,3,FALSE))</f>
        <v>Bank Charge</v>
      </c>
      <c r="R1330" s="1">
        <f>VL[[#This Row],[Column6]]-VL[[#This Row],[Column7]]</f>
        <v>90.17</v>
      </c>
      <c r="S1330" s="1">
        <f>VLOOKUP(VL[[#This Row],[Column3]],'Code'!B:E,4,FALSE)</f>
        <v>0</v>
      </c>
    </row>
    <row r="1331" spans="1:19" x14ac:dyDescent="0.25">
      <c r="A1331">
        <v>45348</v>
      </c>
      <c r="B1331" s="1" t="s">
        <v>1756</v>
      </c>
      <c r="C1331" s="1" t="s">
        <v>46</v>
      </c>
      <c r="D1331" s="1" t="s">
        <v>148</v>
      </c>
      <c r="E1331" s="1" t="s">
        <v>1757</v>
      </c>
      <c r="F1331">
        <v>7791.43</v>
      </c>
      <c r="I1331" s="1" t="s">
        <v>0</v>
      </c>
      <c r="N1331">
        <v>2024</v>
      </c>
      <c r="O1331">
        <f>MONTH(VL[[#This Row],[Column1]])</f>
        <v>2</v>
      </c>
      <c r="P1331" t="str">
        <f>IF(VL[[#This Row],[Account Name]]="Exchange Loss","Expense",VLOOKUP(VL[[#This Row],[Column3]],'Code'!B:D,2,FALSE))</f>
        <v>Expense</v>
      </c>
      <c r="Q1331" t="str">
        <f>IF(AND(VL[[#This Row],[Column3]]="60040-00", VL[[#This Row],[Amount]]&gt;0),"Exchange Loss",VLOOKUP(VL[[#This Row],[Column3]],'Code'!B:D,3,FALSE))</f>
        <v>Tax Expense</v>
      </c>
      <c r="R1331" s="1">
        <f>VL[[#This Row],[Column6]]-VL[[#This Row],[Column7]]</f>
        <v>7791.43</v>
      </c>
      <c r="S1331" s="1" t="str">
        <f>VLOOKUP(VL[[#This Row],[Column3]],'Code'!B:E,4,FALSE)</f>
        <v>Out</v>
      </c>
    </row>
    <row r="1332" spans="1:19" x14ac:dyDescent="0.25">
      <c r="A1332">
        <v>45349</v>
      </c>
      <c r="B1332" s="1" t="s">
        <v>1758</v>
      </c>
      <c r="C1332" s="1" t="s">
        <v>5</v>
      </c>
      <c r="D1332" s="1" t="s">
        <v>3385</v>
      </c>
      <c r="E1332" s="1" t="s">
        <v>3726</v>
      </c>
      <c r="F1332">
        <v>102.17</v>
      </c>
      <c r="I1332" s="1" t="s">
        <v>0</v>
      </c>
      <c r="N1332">
        <v>2024</v>
      </c>
      <c r="O1332">
        <f>MONTH(VL[[#This Row],[Column1]])</f>
        <v>2</v>
      </c>
      <c r="P1332" t="str">
        <f>IF(VL[[#This Row],[Account Name]]="Exchange Loss","Expense",VLOOKUP(VL[[#This Row],[Column3]],'Code'!B:D,2,FALSE))</f>
        <v>Expense</v>
      </c>
      <c r="Q1332" t="str">
        <f>IF(AND(VL[[#This Row],[Column3]]="60040-00", VL[[#This Row],[Amount]]&gt;0),"Exchange Loss",VLOOKUP(VL[[#This Row],[Column3]],'Code'!B:D,3,FALSE))</f>
        <v>Bank Charge</v>
      </c>
      <c r="R1332" s="1">
        <f>VL[[#This Row],[Column6]]-VL[[#This Row],[Column7]]</f>
        <v>102.17</v>
      </c>
      <c r="S1332" s="1">
        <f>VLOOKUP(VL[[#This Row],[Column3]],'Code'!B:E,4,FALSE)</f>
        <v>0</v>
      </c>
    </row>
    <row r="1333" spans="1:19" x14ac:dyDescent="0.25">
      <c r="A1333">
        <v>45352</v>
      </c>
      <c r="B1333" s="1" t="s">
        <v>1565</v>
      </c>
      <c r="C1333" s="1" t="s">
        <v>48</v>
      </c>
      <c r="D1333" s="1" t="s">
        <v>49</v>
      </c>
      <c r="E1333" s="1" t="s">
        <v>1759</v>
      </c>
      <c r="F1333">
        <v>11150</v>
      </c>
      <c r="I1333" s="1" t="s">
        <v>0</v>
      </c>
      <c r="N1333">
        <v>2024</v>
      </c>
      <c r="O1333">
        <f>MONTH(VL[[#This Row],[Column1]])</f>
        <v>3</v>
      </c>
      <c r="P1333" t="str">
        <f>IF(VL[[#This Row],[Account Name]]="Exchange Loss","Expense",VLOOKUP(VL[[#This Row],[Column3]],'Code'!B:D,2,FALSE))</f>
        <v>Expense</v>
      </c>
      <c r="Q1333" t="str">
        <f>IF(AND(VL[[#This Row],[Column3]]="60040-00", VL[[#This Row],[Amount]]&gt;0),"Exchange Loss",VLOOKUP(VL[[#This Row],[Column3]],'Code'!B:D,3,FALSE))</f>
        <v>Management Fee</v>
      </c>
      <c r="R1333" s="1">
        <f>VL[[#This Row],[Column6]]-VL[[#This Row],[Column7]]</f>
        <v>11150</v>
      </c>
      <c r="S1333" s="1">
        <f>VLOOKUP(VL[[#This Row],[Column3]],'Code'!B:E,4,FALSE)</f>
        <v>0</v>
      </c>
    </row>
    <row r="1334" spans="1:19" x14ac:dyDescent="0.25">
      <c r="A1334">
        <v>45351</v>
      </c>
      <c r="B1334" s="1" t="s">
        <v>1565</v>
      </c>
      <c r="C1334" s="1" t="s">
        <v>7</v>
      </c>
      <c r="D1334" s="1" t="s">
        <v>8</v>
      </c>
      <c r="E1334" s="1" t="s">
        <v>1760</v>
      </c>
      <c r="F1334">
        <v>6000</v>
      </c>
      <c r="I1334" s="1" t="s">
        <v>0</v>
      </c>
      <c r="N1334">
        <v>2024</v>
      </c>
      <c r="O1334">
        <f>MONTH(VL[[#This Row],[Column1]])</f>
        <v>2</v>
      </c>
      <c r="P1334" t="str">
        <f>IF(VL[[#This Row],[Account Name]]="Exchange Loss","Expense",VLOOKUP(VL[[#This Row],[Column3]],'Code'!B:D,2,FALSE))</f>
        <v>Expense</v>
      </c>
      <c r="Q1334" t="str">
        <f>IF(AND(VL[[#This Row],[Column3]]="60040-00", VL[[#This Row],[Amount]]&gt;0),"Exchange Loss",VLOOKUP(VL[[#This Row],[Column3]],'Code'!B:D,3,FALSE))</f>
        <v>Salary &amp; MPF</v>
      </c>
      <c r="R1334" s="1">
        <f>VL[[#This Row],[Column6]]-VL[[#This Row],[Column7]]</f>
        <v>6000</v>
      </c>
      <c r="S1334" s="1">
        <f>VLOOKUP(VL[[#This Row],[Column3]],'Code'!B:E,4,FALSE)</f>
        <v>0</v>
      </c>
    </row>
    <row r="1335" spans="1:19" x14ac:dyDescent="0.25">
      <c r="A1335">
        <v>45351</v>
      </c>
      <c r="B1335" s="1" t="s">
        <v>1565</v>
      </c>
      <c r="C1335" s="1" t="s">
        <v>15</v>
      </c>
      <c r="D1335" s="1" t="s">
        <v>16</v>
      </c>
      <c r="E1335" s="1" t="s">
        <v>1761</v>
      </c>
      <c r="F1335">
        <v>326970</v>
      </c>
      <c r="I1335" s="1" t="s">
        <v>0</v>
      </c>
      <c r="N1335">
        <v>2024</v>
      </c>
      <c r="O1335">
        <f>MONTH(VL[[#This Row],[Column1]])</f>
        <v>2</v>
      </c>
      <c r="P1335" t="str">
        <f>IF(VL[[#This Row],[Account Name]]="Exchange Loss","Expense",VLOOKUP(VL[[#This Row],[Column3]],'Code'!B:D,2,FALSE))</f>
        <v>Expense</v>
      </c>
      <c r="Q1335" t="str">
        <f>IF(AND(VL[[#This Row],[Column3]]="60040-00", VL[[#This Row],[Amount]]&gt;0),"Exchange Loss",VLOOKUP(VL[[#This Row],[Column3]],'Code'!B:D,3,FALSE))</f>
        <v>Salary &amp; MPF</v>
      </c>
      <c r="R1335" s="1">
        <f>VL[[#This Row],[Column6]]-VL[[#This Row],[Column7]]</f>
        <v>326970</v>
      </c>
      <c r="S1335" s="1">
        <f>VLOOKUP(VL[[#This Row],[Column3]],'Code'!B:E,4,FALSE)</f>
        <v>0</v>
      </c>
    </row>
    <row r="1336" spans="1:19" x14ac:dyDescent="0.25">
      <c r="A1336">
        <v>45352</v>
      </c>
      <c r="B1336" s="1" t="s">
        <v>1762</v>
      </c>
      <c r="C1336" s="1" t="s">
        <v>2</v>
      </c>
      <c r="D1336" s="1" t="s">
        <v>3</v>
      </c>
      <c r="E1336" s="1" t="s">
        <v>1763</v>
      </c>
      <c r="F1336">
        <v>29000</v>
      </c>
      <c r="I1336" s="1" t="s">
        <v>0</v>
      </c>
      <c r="N1336">
        <v>2024</v>
      </c>
      <c r="O1336">
        <f>MONTH(VL[[#This Row],[Column1]])</f>
        <v>3</v>
      </c>
      <c r="P1336" t="str">
        <f>IF(VL[[#This Row],[Account Name]]="Exchange Loss","Expense",VLOOKUP(VL[[#This Row],[Column3]],'Code'!B:D,2,FALSE))</f>
        <v>Expense</v>
      </c>
      <c r="Q1336" t="str">
        <f>IF(AND(VL[[#This Row],[Column3]]="60040-00", VL[[#This Row],[Amount]]&gt;0),"Exchange Loss",VLOOKUP(VL[[#This Row],[Column3]],'Code'!B:D,3,FALSE))</f>
        <v>Management Fee</v>
      </c>
      <c r="R1336" s="1">
        <f>VL[[#This Row],[Column6]]-VL[[#This Row],[Column7]]</f>
        <v>29000</v>
      </c>
      <c r="S1336" s="1">
        <f>VLOOKUP(VL[[#This Row],[Column3]],'Code'!B:E,4,FALSE)</f>
        <v>0</v>
      </c>
    </row>
    <row r="1337" spans="1:19" x14ac:dyDescent="0.25">
      <c r="A1337">
        <v>45351</v>
      </c>
      <c r="B1337" s="1" t="s">
        <v>1764</v>
      </c>
      <c r="C1337" s="1" t="s">
        <v>12</v>
      </c>
      <c r="D1337" s="1" t="s">
        <v>3386</v>
      </c>
      <c r="E1337" s="1" t="s">
        <v>1765</v>
      </c>
      <c r="F1337">
        <v>47700</v>
      </c>
      <c r="I1337" s="1" t="s">
        <v>0</v>
      </c>
      <c r="N1337">
        <v>2024</v>
      </c>
      <c r="O1337">
        <f>MONTH(VL[[#This Row],[Column1]])</f>
        <v>2</v>
      </c>
      <c r="P1337" t="str">
        <f>IF(VL[[#This Row],[Account Name]]="Exchange Loss","Expense",VLOOKUP(VL[[#This Row],[Column3]],'Code'!B:D,2,FALSE))</f>
        <v>Expense</v>
      </c>
      <c r="Q1337" t="str">
        <f>IF(AND(VL[[#This Row],[Column3]]="60040-00", VL[[#This Row],[Amount]]&gt;0),"Exchange Loss",VLOOKUP(VL[[#This Row],[Column3]],'Code'!B:D,3,FALSE))</f>
        <v>Consultant Fee</v>
      </c>
      <c r="R1337" s="1">
        <f>VL[[#This Row],[Column6]]-VL[[#This Row],[Column7]]</f>
        <v>47700</v>
      </c>
      <c r="S1337" s="1">
        <f>VLOOKUP(VL[[#This Row],[Column3]],'Code'!B:E,4,FALSE)</f>
        <v>0</v>
      </c>
    </row>
    <row r="1338" spans="1:19" x14ac:dyDescent="0.25">
      <c r="A1338">
        <v>45351</v>
      </c>
      <c r="B1338" s="1" t="s">
        <v>1766</v>
      </c>
      <c r="C1338" s="1" t="s">
        <v>12</v>
      </c>
      <c r="D1338" s="1" t="s">
        <v>3386</v>
      </c>
      <c r="E1338" s="1" t="s">
        <v>1767</v>
      </c>
      <c r="F1338">
        <v>26400</v>
      </c>
      <c r="I1338" s="1" t="s">
        <v>0</v>
      </c>
      <c r="N1338">
        <v>2024</v>
      </c>
      <c r="O1338">
        <f>MONTH(VL[[#This Row],[Column1]])</f>
        <v>2</v>
      </c>
      <c r="P1338" t="str">
        <f>IF(VL[[#This Row],[Account Name]]="Exchange Loss","Expense",VLOOKUP(VL[[#This Row],[Column3]],'Code'!B:D,2,FALSE))</f>
        <v>Expense</v>
      </c>
      <c r="Q1338" t="str">
        <f>IF(AND(VL[[#This Row],[Column3]]="60040-00", VL[[#This Row],[Amount]]&gt;0),"Exchange Loss",VLOOKUP(VL[[#This Row],[Column3]],'Code'!B:D,3,FALSE))</f>
        <v>Consultant Fee</v>
      </c>
      <c r="R1338" s="1">
        <f>VL[[#This Row],[Column6]]-VL[[#This Row],[Column7]]</f>
        <v>26400</v>
      </c>
      <c r="S1338" s="1">
        <f>VLOOKUP(VL[[#This Row],[Column3]],'Code'!B:E,4,FALSE)</f>
        <v>0</v>
      </c>
    </row>
    <row r="1339" spans="1:19" x14ac:dyDescent="0.25">
      <c r="A1339">
        <v>45352</v>
      </c>
      <c r="B1339" s="1" t="s">
        <v>1768</v>
      </c>
      <c r="C1339" s="1" t="s">
        <v>45</v>
      </c>
      <c r="D1339" s="1" t="s">
        <v>128</v>
      </c>
      <c r="E1339" s="1" t="s">
        <v>1769</v>
      </c>
      <c r="F1339">
        <v>1291698.1100000001</v>
      </c>
      <c r="I1339" s="1" t="s">
        <v>0</v>
      </c>
      <c r="N1339">
        <v>2024</v>
      </c>
      <c r="O1339">
        <f>MONTH(VL[[#This Row],[Column1]])</f>
        <v>3</v>
      </c>
      <c r="P1339" t="str">
        <f>IF(VL[[#This Row],[Account Name]]="Exchange Loss","Expense",VLOOKUP(VL[[#This Row],[Column3]],'Code'!B:D,2,FALSE))</f>
        <v>Expense</v>
      </c>
      <c r="Q1339" t="str">
        <f>IF(AND(VL[[#This Row],[Column3]]="60040-00", VL[[#This Row],[Amount]]&gt;0),"Exchange Loss",VLOOKUP(VL[[#This Row],[Column3]],'Code'!B:D,3,FALSE))</f>
        <v>Sub-contract Fee</v>
      </c>
      <c r="R1339" s="1">
        <f>VL[[#This Row],[Column6]]-VL[[#This Row],[Column7]]</f>
        <v>1291698.1100000001</v>
      </c>
      <c r="S1339" s="1">
        <f>VLOOKUP(VL[[#This Row],[Column3]],'Code'!B:E,4,FALSE)</f>
        <v>0</v>
      </c>
    </row>
    <row r="1340" spans="1:19" x14ac:dyDescent="0.25">
      <c r="A1340">
        <v>45352</v>
      </c>
      <c r="B1340" s="1" t="s">
        <v>1768</v>
      </c>
      <c r="C1340" s="1" t="s">
        <v>59</v>
      </c>
      <c r="D1340" s="1" t="s">
        <v>3387</v>
      </c>
      <c r="E1340" s="1" t="s">
        <v>3727</v>
      </c>
      <c r="F1340">
        <v>77501.89</v>
      </c>
      <c r="I1340" s="1" t="s">
        <v>0</v>
      </c>
      <c r="N1340">
        <v>2024</v>
      </c>
      <c r="O1340">
        <f>MONTH(VL[[#This Row],[Column1]])</f>
        <v>3</v>
      </c>
      <c r="P1340" t="str">
        <f>IF(VL[[#This Row],[Account Name]]="Exchange Loss","Expense",VLOOKUP(VL[[#This Row],[Column3]],'Code'!B:D,2,FALSE))</f>
        <v>Expense</v>
      </c>
      <c r="Q1340" t="str">
        <f>IF(AND(VL[[#This Row],[Column3]]="60040-00", VL[[#This Row],[Amount]]&gt;0),"Exchange Loss",VLOOKUP(VL[[#This Row],[Column3]],'Code'!B:D,3,FALSE))</f>
        <v>Sub-contract Fee</v>
      </c>
      <c r="R1340" s="1">
        <f>VL[[#This Row],[Column6]]-VL[[#This Row],[Column7]]</f>
        <v>77501.89</v>
      </c>
      <c r="S1340" s="1">
        <f>VLOOKUP(VL[[#This Row],[Column3]],'Code'!B:E,4,FALSE)</f>
        <v>0</v>
      </c>
    </row>
    <row r="1341" spans="1:19" x14ac:dyDescent="0.25">
      <c r="A1341">
        <v>45351</v>
      </c>
      <c r="B1341" s="1" t="s">
        <v>1770</v>
      </c>
      <c r="C1341" s="1" t="s">
        <v>12</v>
      </c>
      <c r="D1341" s="1" t="s">
        <v>3386</v>
      </c>
      <c r="E1341" s="1" t="s">
        <v>1771</v>
      </c>
      <c r="F1341">
        <v>40000</v>
      </c>
      <c r="I1341" s="1" t="s">
        <v>0</v>
      </c>
      <c r="N1341">
        <v>2024</v>
      </c>
      <c r="O1341">
        <f>MONTH(VL[[#This Row],[Column1]])</f>
        <v>2</v>
      </c>
      <c r="P1341" t="str">
        <f>IF(VL[[#This Row],[Account Name]]="Exchange Loss","Expense",VLOOKUP(VL[[#This Row],[Column3]],'Code'!B:D,2,FALSE))</f>
        <v>Expense</v>
      </c>
      <c r="Q1341" t="str">
        <f>IF(AND(VL[[#This Row],[Column3]]="60040-00", VL[[#This Row],[Amount]]&gt;0),"Exchange Loss",VLOOKUP(VL[[#This Row],[Column3]],'Code'!B:D,3,FALSE))</f>
        <v>Consultant Fee</v>
      </c>
      <c r="R1341" s="1">
        <f>VL[[#This Row],[Column6]]-VL[[#This Row],[Column7]]</f>
        <v>40000</v>
      </c>
      <c r="S1341" s="1">
        <f>VLOOKUP(VL[[#This Row],[Column3]],'Code'!B:E,4,FALSE)</f>
        <v>0</v>
      </c>
    </row>
    <row r="1342" spans="1:19" x14ac:dyDescent="0.25">
      <c r="A1342">
        <v>45351</v>
      </c>
      <c r="B1342" s="1" t="s">
        <v>1772</v>
      </c>
      <c r="C1342" s="1" t="s">
        <v>45</v>
      </c>
      <c r="D1342" s="1" t="s">
        <v>128</v>
      </c>
      <c r="E1342" s="1" t="s">
        <v>1773</v>
      </c>
      <c r="F1342">
        <v>61061</v>
      </c>
      <c r="I1342" s="1" t="s">
        <v>0</v>
      </c>
      <c r="N1342">
        <v>2024</v>
      </c>
      <c r="O1342">
        <f>MONTH(VL[[#This Row],[Column1]])</f>
        <v>2</v>
      </c>
      <c r="P1342" t="str">
        <f>IF(VL[[#This Row],[Account Name]]="Exchange Loss","Expense",VLOOKUP(VL[[#This Row],[Column3]],'Code'!B:D,2,FALSE))</f>
        <v>Expense</v>
      </c>
      <c r="Q1342" t="str">
        <f>IF(AND(VL[[#This Row],[Column3]]="60040-00", VL[[#This Row],[Amount]]&gt;0),"Exchange Loss",VLOOKUP(VL[[#This Row],[Column3]],'Code'!B:D,3,FALSE))</f>
        <v>Sub-contract Fee</v>
      </c>
      <c r="R1342" s="1">
        <f>VL[[#This Row],[Column6]]-VL[[#This Row],[Column7]]</f>
        <v>61061</v>
      </c>
      <c r="S1342" s="1">
        <f>VLOOKUP(VL[[#This Row],[Column3]],'Code'!B:E,4,FALSE)</f>
        <v>0</v>
      </c>
    </row>
    <row r="1343" spans="1:19" x14ac:dyDescent="0.25">
      <c r="A1343">
        <v>45351</v>
      </c>
      <c r="B1343" s="1" t="s">
        <v>1774</v>
      </c>
      <c r="C1343" s="1" t="s">
        <v>17</v>
      </c>
      <c r="D1343" s="1" t="s">
        <v>3382</v>
      </c>
      <c r="E1343" s="1" t="s">
        <v>1775</v>
      </c>
      <c r="G1343">
        <v>33887</v>
      </c>
      <c r="I1343" s="1" t="s">
        <v>0</v>
      </c>
      <c r="N1343">
        <v>2024</v>
      </c>
      <c r="O1343">
        <f>MONTH(VL[[#This Row],[Column1]])</f>
        <v>2</v>
      </c>
      <c r="P1343" t="str">
        <f>IF(VL[[#This Row],[Account Name]]="Exchange Loss","Expense",VLOOKUP(VL[[#This Row],[Column3]],'Code'!B:D,2,FALSE))</f>
        <v>Income</v>
      </c>
      <c r="Q1343" t="str">
        <f>IF(AND(VL[[#This Row],[Column3]]="60040-00", VL[[#This Row],[Amount]]&gt;0),"Exchange Loss",VLOOKUP(VL[[#This Row],[Column3]],'Code'!B:D,3,FALSE))</f>
        <v>Sub-contract Income</v>
      </c>
      <c r="R1343" s="1">
        <f>VL[[#This Row],[Column6]]-VL[[#This Row],[Column7]]</f>
        <v>-33887</v>
      </c>
      <c r="S1343" s="1">
        <f>VLOOKUP(VL[[#This Row],[Column3]],'Code'!B:E,4,FALSE)</f>
        <v>0</v>
      </c>
    </row>
    <row r="1344" spans="1:19" x14ac:dyDescent="0.25">
      <c r="A1344">
        <v>45351</v>
      </c>
      <c r="B1344" s="1" t="s">
        <v>1776</v>
      </c>
      <c r="C1344" s="1" t="s">
        <v>20</v>
      </c>
      <c r="D1344" s="1" t="s">
        <v>21</v>
      </c>
      <c r="E1344" s="1" t="s">
        <v>730</v>
      </c>
      <c r="G1344">
        <v>1050.81</v>
      </c>
      <c r="I1344" s="1" t="s">
        <v>0</v>
      </c>
      <c r="N1344">
        <v>2024</v>
      </c>
      <c r="O1344">
        <f>MONTH(VL[[#This Row],[Column1]])</f>
        <v>2</v>
      </c>
      <c r="P1344" t="str">
        <f>IF(VL[[#This Row],[Account Name]]="Exchange Loss","Expense",VLOOKUP(VL[[#This Row],[Column3]],'Code'!B:D,2,FALSE))</f>
        <v>Income</v>
      </c>
      <c r="Q1344" t="str">
        <f>IF(AND(VL[[#This Row],[Column3]]="60040-00", VL[[#This Row],[Amount]]&gt;0),"Exchange Loss",VLOOKUP(VL[[#This Row],[Column3]],'Code'!B:D,3,FALSE))</f>
        <v>Interest Income</v>
      </c>
      <c r="R1344" s="1">
        <f>VL[[#This Row],[Column6]]-VL[[#This Row],[Column7]]</f>
        <v>-1050.81</v>
      </c>
      <c r="S1344" s="1" t="str">
        <f>VLOOKUP(VL[[#This Row],[Column3]],'Code'!B:E,4,FALSE)</f>
        <v>Out</v>
      </c>
    </row>
    <row r="1345" spans="1:19" x14ac:dyDescent="0.25">
      <c r="A1345">
        <v>45351</v>
      </c>
      <c r="B1345" s="1" t="s">
        <v>1564</v>
      </c>
      <c r="C1345" s="1" t="s">
        <v>36</v>
      </c>
      <c r="D1345" s="1" t="s">
        <v>37</v>
      </c>
      <c r="E1345" s="1" t="s">
        <v>1777</v>
      </c>
      <c r="I1345" s="1" t="s">
        <v>0</v>
      </c>
      <c r="N1345">
        <v>2024</v>
      </c>
      <c r="O1345">
        <f>MONTH(VL[[#This Row],[Column1]])</f>
        <v>2</v>
      </c>
      <c r="P1345" t="str">
        <f>IF(VL[[#This Row],[Account Name]]="Exchange Loss","Expense",VLOOKUP(VL[[#This Row],[Column3]],'Code'!B:D,2,FALSE))</f>
        <v>Expense</v>
      </c>
      <c r="Q1345" t="str">
        <f>IF(AND(VL[[#This Row],[Column3]]="60040-00", VL[[#This Row],[Amount]]&gt;0),"Exchange Loss",VLOOKUP(VL[[#This Row],[Column3]],'Code'!B:D,3,FALSE))</f>
        <v>Tax Expense</v>
      </c>
      <c r="R1345" s="1">
        <f>VL[[#This Row],[Column6]]-VL[[#This Row],[Column7]]</f>
        <v>0</v>
      </c>
      <c r="S1345" s="1" t="str">
        <f>VLOOKUP(VL[[#This Row],[Column3]],'Code'!B:E,4,FALSE)</f>
        <v>Out</v>
      </c>
    </row>
    <row r="1346" spans="1:19" x14ac:dyDescent="0.25">
      <c r="A1346">
        <v>45348</v>
      </c>
      <c r="B1346" s="1" t="s">
        <v>1778</v>
      </c>
      <c r="C1346" s="1" t="s">
        <v>5</v>
      </c>
      <c r="D1346" s="1" t="s">
        <v>3385</v>
      </c>
      <c r="E1346" s="1" t="s">
        <v>3728</v>
      </c>
      <c r="F1346">
        <v>102.17</v>
      </c>
      <c r="I1346" s="1" t="s">
        <v>0</v>
      </c>
      <c r="N1346">
        <v>2024</v>
      </c>
      <c r="O1346">
        <f>MONTH(VL[[#This Row],[Column1]])</f>
        <v>2</v>
      </c>
      <c r="P1346" t="str">
        <f>IF(VL[[#This Row],[Account Name]]="Exchange Loss","Expense",VLOOKUP(VL[[#This Row],[Column3]],'Code'!B:D,2,FALSE))</f>
        <v>Expense</v>
      </c>
      <c r="Q1346" t="str">
        <f>IF(AND(VL[[#This Row],[Column3]]="60040-00", VL[[#This Row],[Amount]]&gt;0),"Exchange Loss",VLOOKUP(VL[[#This Row],[Column3]],'Code'!B:D,3,FALSE))</f>
        <v>Bank Charge</v>
      </c>
      <c r="R1346" s="1">
        <f>VL[[#This Row],[Column6]]-VL[[#This Row],[Column7]]</f>
        <v>102.17</v>
      </c>
      <c r="S1346" s="1">
        <f>VLOOKUP(VL[[#This Row],[Column3]],'Code'!B:E,4,FALSE)</f>
        <v>0</v>
      </c>
    </row>
    <row r="1347" spans="1:19" x14ac:dyDescent="0.25">
      <c r="A1347">
        <v>45348</v>
      </c>
      <c r="B1347" s="1" t="s">
        <v>1778</v>
      </c>
      <c r="C1347" s="1" t="s">
        <v>46</v>
      </c>
      <c r="D1347" s="1" t="s">
        <v>148</v>
      </c>
      <c r="E1347" s="1" t="s">
        <v>1779</v>
      </c>
      <c r="F1347">
        <v>20309.52</v>
      </c>
      <c r="I1347" s="1" t="s">
        <v>0</v>
      </c>
      <c r="N1347">
        <v>2024</v>
      </c>
      <c r="O1347">
        <f>MONTH(VL[[#This Row],[Column1]])</f>
        <v>2</v>
      </c>
      <c r="P1347" t="str">
        <f>IF(VL[[#This Row],[Account Name]]="Exchange Loss","Expense",VLOOKUP(VL[[#This Row],[Column3]],'Code'!B:D,2,FALSE))</f>
        <v>Expense</v>
      </c>
      <c r="Q1347" t="str">
        <f>IF(AND(VL[[#This Row],[Column3]]="60040-00", VL[[#This Row],[Amount]]&gt;0),"Exchange Loss",VLOOKUP(VL[[#This Row],[Column3]],'Code'!B:D,3,FALSE))</f>
        <v>Tax Expense</v>
      </c>
      <c r="R1347" s="1">
        <f>VL[[#This Row],[Column6]]-VL[[#This Row],[Column7]]</f>
        <v>20309.52</v>
      </c>
      <c r="S1347" s="1" t="str">
        <f>VLOOKUP(VL[[#This Row],[Column3]],'Code'!B:E,4,FALSE)</f>
        <v>Out</v>
      </c>
    </row>
    <row r="1348" spans="1:19" x14ac:dyDescent="0.25">
      <c r="A1348">
        <v>45350</v>
      </c>
      <c r="B1348" s="1" t="s">
        <v>1780</v>
      </c>
      <c r="C1348" s="1" t="s">
        <v>5</v>
      </c>
      <c r="D1348" s="1" t="s">
        <v>3385</v>
      </c>
      <c r="E1348" s="1" t="s">
        <v>3729</v>
      </c>
      <c r="F1348">
        <v>102.17</v>
      </c>
      <c r="I1348" s="1" t="s">
        <v>0</v>
      </c>
      <c r="N1348">
        <v>2024</v>
      </c>
      <c r="O1348">
        <f>MONTH(VL[[#This Row],[Column1]])</f>
        <v>2</v>
      </c>
      <c r="P1348" t="str">
        <f>IF(VL[[#This Row],[Account Name]]="Exchange Loss","Expense",VLOOKUP(VL[[#This Row],[Column3]],'Code'!B:D,2,FALSE))</f>
        <v>Expense</v>
      </c>
      <c r="Q1348" t="str">
        <f>IF(AND(VL[[#This Row],[Column3]]="60040-00", VL[[#This Row],[Amount]]&gt;0),"Exchange Loss",VLOOKUP(VL[[#This Row],[Column3]],'Code'!B:D,3,FALSE))</f>
        <v>Bank Charge</v>
      </c>
      <c r="R1348" s="1">
        <f>VL[[#This Row],[Column6]]-VL[[#This Row],[Column7]]</f>
        <v>102.17</v>
      </c>
      <c r="S1348" s="1">
        <f>VLOOKUP(VL[[#This Row],[Column3]],'Code'!B:E,4,FALSE)</f>
        <v>0</v>
      </c>
    </row>
    <row r="1349" spans="1:19" x14ac:dyDescent="0.25">
      <c r="A1349">
        <v>45350</v>
      </c>
      <c r="B1349" s="1" t="s">
        <v>1780</v>
      </c>
      <c r="C1349" s="1" t="s">
        <v>46</v>
      </c>
      <c r="D1349" s="1" t="s">
        <v>148</v>
      </c>
      <c r="E1349" s="1" t="s">
        <v>1781</v>
      </c>
      <c r="F1349">
        <v>12744.02</v>
      </c>
      <c r="I1349" s="1" t="s">
        <v>0</v>
      </c>
      <c r="N1349">
        <v>2024</v>
      </c>
      <c r="O1349">
        <f>MONTH(VL[[#This Row],[Column1]])</f>
        <v>2</v>
      </c>
      <c r="P1349" t="str">
        <f>IF(VL[[#This Row],[Account Name]]="Exchange Loss","Expense",VLOOKUP(VL[[#This Row],[Column3]],'Code'!B:D,2,FALSE))</f>
        <v>Expense</v>
      </c>
      <c r="Q1349" t="str">
        <f>IF(AND(VL[[#This Row],[Column3]]="60040-00", VL[[#This Row],[Amount]]&gt;0),"Exchange Loss",VLOOKUP(VL[[#This Row],[Column3]],'Code'!B:D,3,FALSE))</f>
        <v>Tax Expense</v>
      </c>
      <c r="R1349" s="1">
        <f>VL[[#This Row],[Column6]]-VL[[#This Row],[Column7]]</f>
        <v>12744.02</v>
      </c>
      <c r="S1349" s="1" t="str">
        <f>VLOOKUP(VL[[#This Row],[Column3]],'Code'!B:E,4,FALSE)</f>
        <v>Out</v>
      </c>
    </row>
    <row r="1350" spans="1:19" x14ac:dyDescent="0.25">
      <c r="A1350">
        <v>45350</v>
      </c>
      <c r="B1350" s="1" t="s">
        <v>1782</v>
      </c>
      <c r="C1350" s="1" t="s">
        <v>5</v>
      </c>
      <c r="D1350" s="1" t="s">
        <v>3385</v>
      </c>
      <c r="E1350" s="1" t="s">
        <v>3730</v>
      </c>
      <c r="F1350">
        <v>90.17</v>
      </c>
      <c r="I1350" s="1" t="s">
        <v>0</v>
      </c>
      <c r="N1350">
        <v>2024</v>
      </c>
      <c r="O1350">
        <f>MONTH(VL[[#This Row],[Column1]])</f>
        <v>2</v>
      </c>
      <c r="P1350" t="str">
        <f>IF(VL[[#This Row],[Account Name]]="Exchange Loss","Expense",VLOOKUP(VL[[#This Row],[Column3]],'Code'!B:D,2,FALSE))</f>
        <v>Expense</v>
      </c>
      <c r="Q1350" t="str">
        <f>IF(AND(VL[[#This Row],[Column3]]="60040-00", VL[[#This Row],[Amount]]&gt;0),"Exchange Loss",VLOOKUP(VL[[#This Row],[Column3]],'Code'!B:D,3,FALSE))</f>
        <v>Bank Charge</v>
      </c>
      <c r="R1350" s="1">
        <f>VL[[#This Row],[Column6]]-VL[[#This Row],[Column7]]</f>
        <v>90.17</v>
      </c>
      <c r="S1350" s="1">
        <f>VLOOKUP(VL[[#This Row],[Column3]],'Code'!B:E,4,FALSE)</f>
        <v>0</v>
      </c>
    </row>
    <row r="1351" spans="1:19" x14ac:dyDescent="0.25">
      <c r="A1351">
        <v>45350</v>
      </c>
      <c r="B1351" s="1" t="s">
        <v>1782</v>
      </c>
      <c r="C1351" s="1" t="s">
        <v>46</v>
      </c>
      <c r="D1351" s="1" t="s">
        <v>148</v>
      </c>
      <c r="E1351" s="1" t="s">
        <v>1783</v>
      </c>
      <c r="F1351">
        <v>10689.98</v>
      </c>
      <c r="I1351" s="1" t="s">
        <v>0</v>
      </c>
      <c r="N1351">
        <v>2024</v>
      </c>
      <c r="O1351">
        <f>MONTH(VL[[#This Row],[Column1]])</f>
        <v>2</v>
      </c>
      <c r="P1351" t="str">
        <f>IF(VL[[#This Row],[Account Name]]="Exchange Loss","Expense",VLOOKUP(VL[[#This Row],[Column3]],'Code'!B:D,2,FALSE))</f>
        <v>Expense</v>
      </c>
      <c r="Q1351" t="str">
        <f>IF(AND(VL[[#This Row],[Column3]]="60040-00", VL[[#This Row],[Amount]]&gt;0),"Exchange Loss",VLOOKUP(VL[[#This Row],[Column3]],'Code'!B:D,3,FALSE))</f>
        <v>Tax Expense</v>
      </c>
      <c r="R1351" s="1">
        <f>VL[[#This Row],[Column6]]-VL[[#This Row],[Column7]]</f>
        <v>10689.98</v>
      </c>
      <c r="S1351" s="1" t="str">
        <f>VLOOKUP(VL[[#This Row],[Column3]],'Code'!B:E,4,FALSE)</f>
        <v>Out</v>
      </c>
    </row>
    <row r="1352" spans="1:19" x14ac:dyDescent="0.25">
      <c r="A1352">
        <v>45350</v>
      </c>
      <c r="B1352" s="1" t="s">
        <v>1784</v>
      </c>
      <c r="C1352" s="1" t="s">
        <v>5</v>
      </c>
      <c r="D1352" s="1" t="s">
        <v>3385</v>
      </c>
      <c r="E1352" s="1" t="s">
        <v>3731</v>
      </c>
      <c r="F1352">
        <v>90.17</v>
      </c>
      <c r="I1352" s="1" t="s">
        <v>0</v>
      </c>
      <c r="N1352">
        <v>2024</v>
      </c>
      <c r="O1352">
        <f>MONTH(VL[[#This Row],[Column1]])</f>
        <v>2</v>
      </c>
      <c r="P1352" t="str">
        <f>IF(VL[[#This Row],[Account Name]]="Exchange Loss","Expense",VLOOKUP(VL[[#This Row],[Column3]],'Code'!B:D,2,FALSE))</f>
        <v>Expense</v>
      </c>
      <c r="Q1352" t="str">
        <f>IF(AND(VL[[#This Row],[Column3]]="60040-00", VL[[#This Row],[Amount]]&gt;0),"Exchange Loss",VLOOKUP(VL[[#This Row],[Column3]],'Code'!B:D,3,FALSE))</f>
        <v>Bank Charge</v>
      </c>
      <c r="R1352" s="1">
        <f>VL[[#This Row],[Column6]]-VL[[#This Row],[Column7]]</f>
        <v>90.17</v>
      </c>
      <c r="S1352" s="1">
        <f>VLOOKUP(VL[[#This Row],[Column3]],'Code'!B:E,4,FALSE)</f>
        <v>0</v>
      </c>
    </row>
    <row r="1353" spans="1:19" x14ac:dyDescent="0.25">
      <c r="A1353">
        <v>45350</v>
      </c>
      <c r="B1353" s="1" t="s">
        <v>1784</v>
      </c>
      <c r="C1353" s="1" t="s">
        <v>6</v>
      </c>
      <c r="D1353" s="1" t="s">
        <v>3383</v>
      </c>
      <c r="E1353" s="1" t="s">
        <v>3732</v>
      </c>
      <c r="G1353">
        <v>0.01</v>
      </c>
      <c r="I1353" s="1" t="s">
        <v>0</v>
      </c>
      <c r="N1353">
        <v>2024</v>
      </c>
      <c r="O1353">
        <f>MONTH(VL[[#This Row],[Column1]])</f>
        <v>2</v>
      </c>
      <c r="P1353" t="str">
        <f>IF(VL[[#This Row],[Account Name]]="Exchange Loss","Expense",VLOOKUP(VL[[#This Row],[Column3]],'Code'!B:D,2,FALSE))</f>
        <v>Income</v>
      </c>
      <c r="Q1353" t="str">
        <f>IF(AND(VL[[#This Row],[Column3]]="60040-00", VL[[#This Row],[Amount]]&gt;0),"Exchange Loss",VLOOKUP(VL[[#This Row],[Column3]],'Code'!B:D,3,FALSE))</f>
        <v>Exchange Gain</v>
      </c>
      <c r="R1353" s="1">
        <f>VL[[#This Row],[Column6]]-VL[[#This Row],[Column7]]</f>
        <v>-0.01</v>
      </c>
      <c r="S1353" s="1" t="str">
        <f>VLOOKUP(VL[[#This Row],[Column3]],'Code'!B:E,4,FALSE)</f>
        <v>Out</v>
      </c>
    </row>
    <row r="1354" spans="1:19" x14ac:dyDescent="0.25">
      <c r="A1354">
        <v>45352</v>
      </c>
      <c r="B1354" s="1" t="s">
        <v>1785</v>
      </c>
      <c r="C1354" s="1" t="s">
        <v>20</v>
      </c>
      <c r="D1354" s="1" t="s">
        <v>21</v>
      </c>
      <c r="E1354" s="1" t="s">
        <v>3733</v>
      </c>
      <c r="G1354">
        <v>84193.59</v>
      </c>
      <c r="I1354" s="1" t="s">
        <v>0</v>
      </c>
      <c r="N1354">
        <v>2024</v>
      </c>
      <c r="O1354">
        <f>MONTH(VL[[#This Row],[Column1]])</f>
        <v>3</v>
      </c>
      <c r="P1354" t="str">
        <f>IF(VL[[#This Row],[Account Name]]="Exchange Loss","Expense",VLOOKUP(VL[[#This Row],[Column3]],'Code'!B:D,2,FALSE))</f>
        <v>Income</v>
      </c>
      <c r="Q1354" t="str">
        <f>IF(AND(VL[[#This Row],[Column3]]="60040-00", VL[[#This Row],[Amount]]&gt;0),"Exchange Loss",VLOOKUP(VL[[#This Row],[Column3]],'Code'!B:D,3,FALSE))</f>
        <v>Interest Income</v>
      </c>
      <c r="R1354" s="1">
        <f>VL[[#This Row],[Column6]]-VL[[#This Row],[Column7]]</f>
        <v>-84193.59</v>
      </c>
      <c r="S1354" s="1" t="str">
        <f>VLOOKUP(VL[[#This Row],[Column3]],'Code'!B:E,4,FALSE)</f>
        <v>Out</v>
      </c>
    </row>
    <row r="1355" spans="1:19" x14ac:dyDescent="0.25">
      <c r="A1355">
        <v>45352</v>
      </c>
      <c r="B1355" s="1" t="s">
        <v>1786</v>
      </c>
      <c r="C1355" s="1" t="s">
        <v>5</v>
      </c>
      <c r="D1355" s="1" t="s">
        <v>3385</v>
      </c>
      <c r="E1355" s="1" t="s">
        <v>1787</v>
      </c>
      <c r="F1355">
        <v>379.55</v>
      </c>
      <c r="I1355" s="1" t="s">
        <v>0</v>
      </c>
      <c r="N1355">
        <v>2024</v>
      </c>
      <c r="O1355">
        <f>MONTH(VL[[#This Row],[Column1]])</f>
        <v>3</v>
      </c>
      <c r="P1355" t="str">
        <f>IF(VL[[#This Row],[Account Name]]="Exchange Loss","Expense",VLOOKUP(VL[[#This Row],[Column3]],'Code'!B:D,2,FALSE))</f>
        <v>Expense</v>
      </c>
      <c r="Q1355" t="str">
        <f>IF(AND(VL[[#This Row],[Column3]]="60040-00", VL[[#This Row],[Amount]]&gt;0),"Exchange Loss",VLOOKUP(VL[[#This Row],[Column3]],'Code'!B:D,3,FALSE))</f>
        <v>Bank Charge</v>
      </c>
      <c r="R1355" s="1">
        <f>VL[[#This Row],[Column6]]-VL[[#This Row],[Column7]]</f>
        <v>379.55</v>
      </c>
      <c r="S1355" s="1">
        <f>VLOOKUP(VL[[#This Row],[Column3]],'Code'!B:E,4,FALSE)</f>
        <v>0</v>
      </c>
    </row>
    <row r="1356" spans="1:19" x14ac:dyDescent="0.25">
      <c r="A1356">
        <v>45412</v>
      </c>
      <c r="B1356" s="1" t="s">
        <v>1788</v>
      </c>
      <c r="C1356" s="1" t="s">
        <v>13</v>
      </c>
      <c r="D1356" s="1" t="s">
        <v>14</v>
      </c>
      <c r="E1356" s="1" t="s">
        <v>1789</v>
      </c>
      <c r="F1356">
        <v>780</v>
      </c>
      <c r="I1356" s="1" t="s">
        <v>0</v>
      </c>
      <c r="N1356">
        <v>2024</v>
      </c>
      <c r="O1356">
        <f>MONTH(VL[[#This Row],[Column1]])</f>
        <v>4</v>
      </c>
      <c r="P1356" t="str">
        <f>IF(VL[[#This Row],[Account Name]]="Exchange Loss","Expense",VLOOKUP(VL[[#This Row],[Column3]],'Code'!B:D,2,FALSE))</f>
        <v>Expense</v>
      </c>
      <c r="Q1356" t="str">
        <f>IF(AND(VL[[#This Row],[Column3]]="60040-00", VL[[#This Row],[Amount]]&gt;0),"Exchange Loss",VLOOKUP(VL[[#This Row],[Column3]],'Code'!B:D,3,FALSE))</f>
        <v>Sundry Expense</v>
      </c>
      <c r="R1356" s="1">
        <f>VL[[#This Row],[Column6]]-VL[[#This Row],[Column7]]</f>
        <v>780</v>
      </c>
      <c r="S1356" s="1">
        <f>VLOOKUP(VL[[#This Row],[Column3]],'Code'!B:E,4,FALSE)</f>
        <v>0</v>
      </c>
    </row>
    <row r="1357" spans="1:19" x14ac:dyDescent="0.25">
      <c r="A1357">
        <v>45412</v>
      </c>
      <c r="B1357" s="1" t="s">
        <v>1790</v>
      </c>
      <c r="C1357" s="1" t="s">
        <v>13</v>
      </c>
      <c r="D1357" s="1" t="s">
        <v>14</v>
      </c>
      <c r="E1357" s="1" t="s">
        <v>1791</v>
      </c>
      <c r="F1357">
        <v>683</v>
      </c>
      <c r="I1357" s="1" t="s">
        <v>0</v>
      </c>
      <c r="N1357">
        <v>2024</v>
      </c>
      <c r="O1357">
        <f>MONTH(VL[[#This Row],[Column1]])</f>
        <v>4</v>
      </c>
      <c r="P1357" t="str">
        <f>IF(VL[[#This Row],[Account Name]]="Exchange Loss","Expense",VLOOKUP(VL[[#This Row],[Column3]],'Code'!B:D,2,FALSE))</f>
        <v>Expense</v>
      </c>
      <c r="Q1357" t="str">
        <f>IF(AND(VL[[#This Row],[Column3]]="60040-00", VL[[#This Row],[Amount]]&gt;0),"Exchange Loss",VLOOKUP(VL[[#This Row],[Column3]],'Code'!B:D,3,FALSE))</f>
        <v>Sundry Expense</v>
      </c>
      <c r="R1357" s="1">
        <f>VL[[#This Row],[Column6]]-VL[[#This Row],[Column7]]</f>
        <v>683</v>
      </c>
      <c r="S1357" s="1">
        <f>VLOOKUP(VL[[#This Row],[Column3]],'Code'!B:E,4,FALSE)</f>
        <v>0</v>
      </c>
    </row>
    <row r="1358" spans="1:19" x14ac:dyDescent="0.25">
      <c r="A1358">
        <v>45412</v>
      </c>
      <c r="B1358" s="1" t="s">
        <v>1792</v>
      </c>
      <c r="C1358" s="1" t="s">
        <v>13</v>
      </c>
      <c r="D1358" s="1" t="s">
        <v>14</v>
      </c>
      <c r="E1358" s="1" t="s">
        <v>1793</v>
      </c>
      <c r="F1358">
        <v>780</v>
      </c>
      <c r="I1358" s="1" t="s">
        <v>0</v>
      </c>
      <c r="N1358">
        <v>2024</v>
      </c>
      <c r="O1358">
        <f>MONTH(VL[[#This Row],[Column1]])</f>
        <v>4</v>
      </c>
      <c r="P1358" t="str">
        <f>IF(VL[[#This Row],[Account Name]]="Exchange Loss","Expense",VLOOKUP(VL[[#This Row],[Column3]],'Code'!B:D,2,FALSE))</f>
        <v>Expense</v>
      </c>
      <c r="Q1358" t="str">
        <f>IF(AND(VL[[#This Row],[Column3]]="60040-00", VL[[#This Row],[Amount]]&gt;0),"Exchange Loss",VLOOKUP(VL[[#This Row],[Column3]],'Code'!B:D,3,FALSE))</f>
        <v>Sundry Expense</v>
      </c>
      <c r="R1358" s="1">
        <f>VL[[#This Row],[Column6]]-VL[[#This Row],[Column7]]</f>
        <v>780</v>
      </c>
      <c r="S1358" s="1">
        <f>VLOOKUP(VL[[#This Row],[Column3]],'Code'!B:E,4,FALSE)</f>
        <v>0</v>
      </c>
    </row>
    <row r="1359" spans="1:19" x14ac:dyDescent="0.25">
      <c r="A1359">
        <v>45355</v>
      </c>
      <c r="B1359" s="1" t="s">
        <v>1794</v>
      </c>
      <c r="C1359" s="1" t="s">
        <v>24</v>
      </c>
      <c r="D1359" s="1" t="s">
        <v>3394</v>
      </c>
      <c r="E1359" s="1" t="s">
        <v>1795</v>
      </c>
      <c r="F1359">
        <v>1144</v>
      </c>
      <c r="I1359" s="1" t="s">
        <v>0</v>
      </c>
      <c r="N1359">
        <v>2024</v>
      </c>
      <c r="O1359">
        <f>MONTH(VL[[#This Row],[Column1]])</f>
        <v>3</v>
      </c>
      <c r="P1359" t="str">
        <f>IF(VL[[#This Row],[Account Name]]="Exchange Loss","Expense",VLOOKUP(VL[[#This Row],[Column3]],'Code'!B:D,2,FALSE))</f>
        <v>Expense</v>
      </c>
      <c r="Q1359" t="str">
        <f>IF(AND(VL[[#This Row],[Column3]]="60040-00", VL[[#This Row],[Amount]]&gt;0),"Exchange Loss",VLOOKUP(VL[[#This Row],[Column3]],'Code'!B:D,3,FALSE))</f>
        <v>Travelling Fee</v>
      </c>
      <c r="R1359" s="1">
        <f>VL[[#This Row],[Column6]]-VL[[#This Row],[Column7]]</f>
        <v>1144</v>
      </c>
      <c r="S1359" s="1">
        <f>VLOOKUP(VL[[#This Row],[Column3]],'Code'!B:E,4,FALSE)</f>
        <v>0</v>
      </c>
    </row>
    <row r="1360" spans="1:19" x14ac:dyDescent="0.25">
      <c r="A1360">
        <v>45351</v>
      </c>
      <c r="B1360" s="1" t="s">
        <v>1796</v>
      </c>
      <c r="C1360" s="1" t="s">
        <v>5</v>
      </c>
      <c r="D1360" s="1" t="s">
        <v>3385</v>
      </c>
      <c r="E1360" s="1" t="s">
        <v>3734</v>
      </c>
      <c r="F1360">
        <v>102.17</v>
      </c>
      <c r="I1360" s="1" t="s">
        <v>0</v>
      </c>
      <c r="N1360">
        <v>2024</v>
      </c>
      <c r="O1360">
        <f>MONTH(VL[[#This Row],[Column1]])</f>
        <v>2</v>
      </c>
      <c r="P1360" t="str">
        <f>IF(VL[[#This Row],[Account Name]]="Exchange Loss","Expense",VLOOKUP(VL[[#This Row],[Column3]],'Code'!B:D,2,FALSE))</f>
        <v>Expense</v>
      </c>
      <c r="Q1360" t="str">
        <f>IF(AND(VL[[#This Row],[Column3]]="60040-00", VL[[#This Row],[Amount]]&gt;0),"Exchange Loss",VLOOKUP(VL[[#This Row],[Column3]],'Code'!B:D,3,FALSE))</f>
        <v>Bank Charge</v>
      </c>
      <c r="R1360" s="1">
        <f>VL[[#This Row],[Column6]]-VL[[#This Row],[Column7]]</f>
        <v>102.17</v>
      </c>
      <c r="S1360" s="1">
        <f>VLOOKUP(VL[[#This Row],[Column3]],'Code'!B:E,4,FALSE)</f>
        <v>0</v>
      </c>
    </row>
    <row r="1361" spans="1:19" x14ac:dyDescent="0.25">
      <c r="A1361">
        <v>45351</v>
      </c>
      <c r="B1361" s="1" t="s">
        <v>1796</v>
      </c>
      <c r="C1361" s="1" t="s">
        <v>46</v>
      </c>
      <c r="D1361" s="1" t="s">
        <v>148</v>
      </c>
      <c r="E1361" s="1" t="s">
        <v>1797</v>
      </c>
      <c r="F1361">
        <v>10129.84</v>
      </c>
      <c r="I1361" s="1" t="s">
        <v>0</v>
      </c>
      <c r="N1361">
        <v>2024</v>
      </c>
      <c r="O1361">
        <f>MONTH(VL[[#This Row],[Column1]])</f>
        <v>2</v>
      </c>
      <c r="P1361" t="str">
        <f>IF(VL[[#This Row],[Account Name]]="Exchange Loss","Expense",VLOOKUP(VL[[#This Row],[Column3]],'Code'!B:D,2,FALSE))</f>
        <v>Expense</v>
      </c>
      <c r="Q1361" t="str">
        <f>IF(AND(VL[[#This Row],[Column3]]="60040-00", VL[[#This Row],[Amount]]&gt;0),"Exchange Loss",VLOOKUP(VL[[#This Row],[Column3]],'Code'!B:D,3,FALSE))</f>
        <v>Tax Expense</v>
      </c>
      <c r="R1361" s="1">
        <f>VL[[#This Row],[Column6]]-VL[[#This Row],[Column7]]</f>
        <v>10129.84</v>
      </c>
      <c r="S1361" s="1" t="str">
        <f>VLOOKUP(VL[[#This Row],[Column3]],'Code'!B:E,4,FALSE)</f>
        <v>Out</v>
      </c>
    </row>
    <row r="1362" spans="1:19" x14ac:dyDescent="0.25">
      <c r="A1362">
        <v>45351</v>
      </c>
      <c r="B1362" s="1" t="s">
        <v>1796</v>
      </c>
      <c r="C1362" s="1" t="s">
        <v>18</v>
      </c>
      <c r="D1362" s="1" t="s">
        <v>19</v>
      </c>
      <c r="E1362" s="1" t="s">
        <v>3735</v>
      </c>
      <c r="F1362">
        <v>7017.09</v>
      </c>
      <c r="I1362" s="1" t="s">
        <v>0</v>
      </c>
      <c r="N1362">
        <v>2024</v>
      </c>
      <c r="O1362">
        <f>MONTH(VL[[#This Row],[Column1]])</f>
        <v>2</v>
      </c>
      <c r="P1362" t="str">
        <f>IF(VL[[#This Row],[Account Name]]="Exchange Loss","Expense",VLOOKUP(VL[[#This Row],[Column3]],'Code'!B:D,2,FALSE))</f>
        <v>Income</v>
      </c>
      <c r="Q1362" t="str">
        <f>IF(AND(VL[[#This Row],[Column3]]="60040-00", VL[[#This Row],[Amount]]&gt;0),"Exchange Loss",VLOOKUP(VL[[#This Row],[Column3]],'Code'!B:D,3,FALSE))</f>
        <v>Royalty Income</v>
      </c>
      <c r="R1362" s="1">
        <f>VL[[#This Row],[Column6]]-VL[[#This Row],[Column7]]</f>
        <v>7017.09</v>
      </c>
      <c r="S1362" s="1">
        <f>VLOOKUP(VL[[#This Row],[Column3]],'Code'!B:E,4,FALSE)</f>
        <v>0</v>
      </c>
    </row>
    <row r="1363" spans="1:19" x14ac:dyDescent="0.25">
      <c r="A1363">
        <v>45351</v>
      </c>
      <c r="B1363" s="1" t="s">
        <v>1798</v>
      </c>
      <c r="C1363" s="1" t="s">
        <v>5</v>
      </c>
      <c r="D1363" s="1" t="s">
        <v>3385</v>
      </c>
      <c r="E1363" s="1" t="s">
        <v>3736</v>
      </c>
      <c r="F1363">
        <v>16.670000000000002</v>
      </c>
      <c r="I1363" s="1" t="s">
        <v>0</v>
      </c>
      <c r="N1363">
        <v>2024</v>
      </c>
      <c r="O1363">
        <f>MONTH(VL[[#This Row],[Column1]])</f>
        <v>2</v>
      </c>
      <c r="P1363" t="str">
        <f>IF(VL[[#This Row],[Account Name]]="Exchange Loss","Expense",VLOOKUP(VL[[#This Row],[Column3]],'Code'!B:D,2,FALSE))</f>
        <v>Expense</v>
      </c>
      <c r="Q1363" t="str">
        <f>IF(AND(VL[[#This Row],[Column3]]="60040-00", VL[[#This Row],[Amount]]&gt;0),"Exchange Loss",VLOOKUP(VL[[#This Row],[Column3]],'Code'!B:D,3,FALSE))</f>
        <v>Bank Charge</v>
      </c>
      <c r="R1363" s="1">
        <f>VL[[#This Row],[Column6]]-VL[[#This Row],[Column7]]</f>
        <v>16.670000000000002</v>
      </c>
      <c r="S1363" s="1">
        <f>VLOOKUP(VL[[#This Row],[Column3]],'Code'!B:E,4,FALSE)</f>
        <v>0</v>
      </c>
    </row>
    <row r="1364" spans="1:19" x14ac:dyDescent="0.25">
      <c r="A1364">
        <v>45351</v>
      </c>
      <c r="B1364" s="1" t="s">
        <v>1798</v>
      </c>
      <c r="C1364" s="1" t="s">
        <v>46</v>
      </c>
      <c r="D1364" s="1" t="s">
        <v>148</v>
      </c>
      <c r="E1364" s="1" t="s">
        <v>1799</v>
      </c>
      <c r="F1364">
        <v>1796.39</v>
      </c>
      <c r="I1364" s="1" t="s">
        <v>0</v>
      </c>
      <c r="N1364">
        <v>2024</v>
      </c>
      <c r="O1364">
        <f>MONTH(VL[[#This Row],[Column1]])</f>
        <v>2</v>
      </c>
      <c r="P1364" t="str">
        <f>IF(VL[[#This Row],[Account Name]]="Exchange Loss","Expense",VLOOKUP(VL[[#This Row],[Column3]],'Code'!B:D,2,FALSE))</f>
        <v>Expense</v>
      </c>
      <c r="Q1364" t="str">
        <f>IF(AND(VL[[#This Row],[Column3]]="60040-00", VL[[#This Row],[Amount]]&gt;0),"Exchange Loss",VLOOKUP(VL[[#This Row],[Column3]],'Code'!B:D,3,FALSE))</f>
        <v>Tax Expense</v>
      </c>
      <c r="R1364" s="1">
        <f>VL[[#This Row],[Column6]]-VL[[#This Row],[Column7]]</f>
        <v>1796.39</v>
      </c>
      <c r="S1364" s="1" t="str">
        <f>VLOOKUP(VL[[#This Row],[Column3]],'Code'!B:E,4,FALSE)</f>
        <v>Out</v>
      </c>
    </row>
    <row r="1365" spans="1:19" x14ac:dyDescent="0.25">
      <c r="A1365">
        <v>45351</v>
      </c>
      <c r="B1365" s="1" t="s">
        <v>1798</v>
      </c>
      <c r="C1365" s="1" t="s">
        <v>6</v>
      </c>
      <c r="D1365" s="1" t="s">
        <v>3383</v>
      </c>
      <c r="E1365" s="1" t="s">
        <v>3737</v>
      </c>
      <c r="F1365">
        <v>0.01</v>
      </c>
      <c r="I1365" s="1" t="s">
        <v>0</v>
      </c>
      <c r="N1365">
        <v>2024</v>
      </c>
      <c r="O1365">
        <f>MONTH(VL[[#This Row],[Column1]])</f>
        <v>2</v>
      </c>
      <c r="P1365" t="str">
        <f>IF(VL[[#This Row],[Account Name]]="Exchange Loss","Expense",VLOOKUP(VL[[#This Row],[Column3]],'Code'!B:D,2,FALSE))</f>
        <v>Expense</v>
      </c>
      <c r="Q1365" t="str">
        <f>IF(AND(VL[[#This Row],[Column3]]="60040-00", VL[[#This Row],[Amount]]&gt;0),"Exchange Loss",VLOOKUP(VL[[#This Row],[Column3]],'Code'!B:D,3,FALSE))</f>
        <v>Exchange Loss</v>
      </c>
      <c r="R1365" s="1">
        <f>VL[[#This Row],[Column6]]-VL[[#This Row],[Column7]]</f>
        <v>0.01</v>
      </c>
      <c r="S1365" s="1" t="str">
        <f>VLOOKUP(VL[[#This Row],[Column3]],'Code'!B:E,4,FALSE)</f>
        <v>Out</v>
      </c>
    </row>
    <row r="1366" spans="1:19" x14ac:dyDescent="0.25">
      <c r="A1366">
        <v>45351</v>
      </c>
      <c r="B1366" s="1" t="s">
        <v>1800</v>
      </c>
      <c r="C1366" s="1" t="s">
        <v>5</v>
      </c>
      <c r="D1366" s="1" t="s">
        <v>3385</v>
      </c>
      <c r="E1366" s="1" t="s">
        <v>3738</v>
      </c>
      <c r="F1366">
        <v>50.26</v>
      </c>
      <c r="I1366" s="1" t="s">
        <v>0</v>
      </c>
      <c r="N1366">
        <v>2024</v>
      </c>
      <c r="O1366">
        <f>MONTH(VL[[#This Row],[Column1]])</f>
        <v>2</v>
      </c>
      <c r="P1366" t="str">
        <f>IF(VL[[#This Row],[Account Name]]="Exchange Loss","Expense",VLOOKUP(VL[[#This Row],[Column3]],'Code'!B:D,2,FALSE))</f>
        <v>Expense</v>
      </c>
      <c r="Q1366" t="str">
        <f>IF(AND(VL[[#This Row],[Column3]]="60040-00", VL[[#This Row],[Amount]]&gt;0),"Exchange Loss",VLOOKUP(VL[[#This Row],[Column3]],'Code'!B:D,3,FALSE))</f>
        <v>Bank Charge</v>
      </c>
      <c r="R1366" s="1">
        <f>VL[[#This Row],[Column6]]-VL[[#This Row],[Column7]]</f>
        <v>50.26</v>
      </c>
      <c r="S1366" s="1">
        <f>VLOOKUP(VL[[#This Row],[Column3]],'Code'!B:E,4,FALSE)</f>
        <v>0</v>
      </c>
    </row>
    <row r="1367" spans="1:19" x14ac:dyDescent="0.25">
      <c r="A1367">
        <v>45351</v>
      </c>
      <c r="B1367" s="1" t="s">
        <v>1800</v>
      </c>
      <c r="C1367" s="1" t="s">
        <v>6</v>
      </c>
      <c r="D1367" s="1" t="s">
        <v>3383</v>
      </c>
      <c r="E1367" s="1" t="s">
        <v>3739</v>
      </c>
      <c r="G1367">
        <v>0.01</v>
      </c>
      <c r="I1367" s="1" t="s">
        <v>0</v>
      </c>
      <c r="N1367">
        <v>2024</v>
      </c>
      <c r="O1367">
        <f>MONTH(VL[[#This Row],[Column1]])</f>
        <v>2</v>
      </c>
      <c r="P1367" t="str">
        <f>IF(VL[[#This Row],[Account Name]]="Exchange Loss","Expense",VLOOKUP(VL[[#This Row],[Column3]],'Code'!B:D,2,FALSE))</f>
        <v>Income</v>
      </c>
      <c r="Q1367" t="str">
        <f>IF(AND(VL[[#This Row],[Column3]]="60040-00", VL[[#This Row],[Amount]]&gt;0),"Exchange Loss",VLOOKUP(VL[[#This Row],[Column3]],'Code'!B:D,3,FALSE))</f>
        <v>Exchange Gain</v>
      </c>
      <c r="R1367" s="1">
        <f>VL[[#This Row],[Column6]]-VL[[#This Row],[Column7]]</f>
        <v>-0.01</v>
      </c>
      <c r="S1367" s="1" t="str">
        <f>VLOOKUP(VL[[#This Row],[Column3]],'Code'!B:E,4,FALSE)</f>
        <v>Out</v>
      </c>
    </row>
    <row r="1368" spans="1:19" x14ac:dyDescent="0.25">
      <c r="A1368">
        <v>45351</v>
      </c>
      <c r="B1368" s="1" t="s">
        <v>1733</v>
      </c>
      <c r="C1368" s="1" t="s">
        <v>20</v>
      </c>
      <c r="D1368" s="1" t="s">
        <v>21</v>
      </c>
      <c r="E1368" s="1" t="s">
        <v>202</v>
      </c>
      <c r="G1368">
        <v>14.47</v>
      </c>
      <c r="I1368" s="1" t="s">
        <v>0</v>
      </c>
      <c r="N1368">
        <v>2024</v>
      </c>
      <c r="O1368">
        <f>MONTH(VL[[#This Row],[Column1]])</f>
        <v>2</v>
      </c>
      <c r="P1368" t="str">
        <f>IF(VL[[#This Row],[Account Name]]="Exchange Loss","Expense",VLOOKUP(VL[[#This Row],[Column3]],'Code'!B:D,2,FALSE))</f>
        <v>Income</v>
      </c>
      <c r="Q1368" t="str">
        <f>IF(AND(VL[[#This Row],[Column3]]="60040-00", VL[[#This Row],[Amount]]&gt;0),"Exchange Loss",VLOOKUP(VL[[#This Row],[Column3]],'Code'!B:D,3,FALSE))</f>
        <v>Interest Income</v>
      </c>
      <c r="R1368" s="1">
        <f>VL[[#This Row],[Column6]]-VL[[#This Row],[Column7]]</f>
        <v>-14.47</v>
      </c>
      <c r="S1368" s="1" t="str">
        <f>VLOOKUP(VL[[#This Row],[Column3]],'Code'!B:E,4,FALSE)</f>
        <v>Out</v>
      </c>
    </row>
    <row r="1369" spans="1:19" x14ac:dyDescent="0.25">
      <c r="A1369">
        <v>45351</v>
      </c>
      <c r="B1369" s="1" t="s">
        <v>1733</v>
      </c>
      <c r="C1369" s="1" t="s">
        <v>20</v>
      </c>
      <c r="D1369" s="1" t="s">
        <v>21</v>
      </c>
      <c r="E1369" s="1" t="s">
        <v>202</v>
      </c>
      <c r="G1369">
        <v>17.600000000000001</v>
      </c>
      <c r="I1369" s="1" t="s">
        <v>0</v>
      </c>
      <c r="N1369">
        <v>2024</v>
      </c>
      <c r="O1369">
        <f>MONTH(VL[[#This Row],[Column1]])</f>
        <v>2</v>
      </c>
      <c r="P1369" t="str">
        <f>IF(VL[[#This Row],[Account Name]]="Exchange Loss","Expense",VLOOKUP(VL[[#This Row],[Column3]],'Code'!B:D,2,FALSE))</f>
        <v>Income</v>
      </c>
      <c r="Q1369" t="str">
        <f>IF(AND(VL[[#This Row],[Column3]]="60040-00", VL[[#This Row],[Amount]]&gt;0),"Exchange Loss",VLOOKUP(VL[[#This Row],[Column3]],'Code'!B:D,3,FALSE))</f>
        <v>Interest Income</v>
      </c>
      <c r="R1369" s="1">
        <f>VL[[#This Row],[Column6]]-VL[[#This Row],[Column7]]</f>
        <v>-17.600000000000001</v>
      </c>
      <c r="S1369" s="1" t="str">
        <f>VLOOKUP(VL[[#This Row],[Column3]],'Code'!B:E,4,FALSE)</f>
        <v>Out</v>
      </c>
    </row>
    <row r="1370" spans="1:19" x14ac:dyDescent="0.25">
      <c r="A1370">
        <v>45351</v>
      </c>
      <c r="B1370" s="1" t="s">
        <v>1733</v>
      </c>
      <c r="C1370" s="1" t="s">
        <v>20</v>
      </c>
      <c r="D1370" s="1" t="s">
        <v>21</v>
      </c>
      <c r="E1370" s="1" t="s">
        <v>1801</v>
      </c>
      <c r="G1370">
        <v>10480.86</v>
      </c>
      <c r="I1370" s="1" t="s">
        <v>0</v>
      </c>
      <c r="N1370">
        <v>2024</v>
      </c>
      <c r="O1370">
        <f>MONTH(VL[[#This Row],[Column1]])</f>
        <v>2</v>
      </c>
      <c r="P1370" t="str">
        <f>IF(VL[[#This Row],[Account Name]]="Exchange Loss","Expense",VLOOKUP(VL[[#This Row],[Column3]],'Code'!B:D,2,FALSE))</f>
        <v>Income</v>
      </c>
      <c r="Q1370" t="str">
        <f>IF(AND(VL[[#This Row],[Column3]]="60040-00", VL[[#This Row],[Amount]]&gt;0),"Exchange Loss",VLOOKUP(VL[[#This Row],[Column3]],'Code'!B:D,3,FALSE))</f>
        <v>Interest Income</v>
      </c>
      <c r="R1370" s="1">
        <f>VL[[#This Row],[Column6]]-VL[[#This Row],[Column7]]</f>
        <v>-10480.86</v>
      </c>
      <c r="S1370" s="1" t="str">
        <f>VLOOKUP(VL[[#This Row],[Column3]],'Code'!B:E,4,FALSE)</f>
        <v>Out</v>
      </c>
    </row>
    <row r="1371" spans="1:19" x14ac:dyDescent="0.25">
      <c r="A1371">
        <v>45351</v>
      </c>
      <c r="B1371" s="1" t="s">
        <v>1733</v>
      </c>
      <c r="C1371" s="1" t="s">
        <v>20</v>
      </c>
      <c r="D1371" s="1" t="s">
        <v>21</v>
      </c>
      <c r="E1371" s="1" t="s">
        <v>1802</v>
      </c>
      <c r="G1371">
        <v>289.36</v>
      </c>
      <c r="I1371" s="1" t="s">
        <v>0</v>
      </c>
      <c r="N1371">
        <v>2024</v>
      </c>
      <c r="O1371">
        <f>MONTH(VL[[#This Row],[Column1]])</f>
        <v>2</v>
      </c>
      <c r="P1371" t="str">
        <f>IF(VL[[#This Row],[Account Name]]="Exchange Loss","Expense",VLOOKUP(VL[[#This Row],[Column3]],'Code'!B:D,2,FALSE))</f>
        <v>Income</v>
      </c>
      <c r="Q1371" t="str">
        <f>IF(AND(VL[[#This Row],[Column3]]="60040-00", VL[[#This Row],[Amount]]&gt;0),"Exchange Loss",VLOOKUP(VL[[#This Row],[Column3]],'Code'!B:D,3,FALSE))</f>
        <v>Interest Income</v>
      </c>
      <c r="R1371" s="1">
        <f>VL[[#This Row],[Column6]]-VL[[#This Row],[Column7]]</f>
        <v>-289.36</v>
      </c>
      <c r="S1371" s="1" t="str">
        <f>VLOOKUP(VL[[#This Row],[Column3]],'Code'!B:E,4,FALSE)</f>
        <v>Out</v>
      </c>
    </row>
    <row r="1372" spans="1:19" x14ac:dyDescent="0.25">
      <c r="A1372">
        <v>45351</v>
      </c>
      <c r="B1372" s="1" t="s">
        <v>1803</v>
      </c>
      <c r="C1372" s="1" t="s">
        <v>47</v>
      </c>
      <c r="D1372" s="1" t="s">
        <v>204</v>
      </c>
      <c r="E1372" s="1" t="s">
        <v>1804</v>
      </c>
      <c r="G1372">
        <v>206718.83</v>
      </c>
      <c r="I1372" s="1" t="s">
        <v>0</v>
      </c>
      <c r="N1372">
        <v>2024</v>
      </c>
      <c r="O1372">
        <f>MONTH(VL[[#This Row],[Column1]])</f>
        <v>2</v>
      </c>
      <c r="P1372" t="str">
        <f>IF(VL[[#This Row],[Account Name]]="Exchange Loss","Expense",VLOOKUP(VL[[#This Row],[Column3]],'Code'!B:D,2,FALSE))</f>
        <v>Income</v>
      </c>
      <c r="Q1372" t="str">
        <f>IF(AND(VL[[#This Row],[Column3]]="60040-00", VL[[#This Row],[Amount]]&gt;0),"Exchange Loss",VLOOKUP(VL[[#This Row],[Column3]],'Code'!B:D,3,FALSE))</f>
        <v>Royalty Income</v>
      </c>
      <c r="R1372" s="1">
        <f>VL[[#This Row],[Column6]]-VL[[#This Row],[Column7]]</f>
        <v>-206718.83</v>
      </c>
      <c r="S1372" s="1">
        <f>VLOOKUP(VL[[#This Row],[Column3]],'Code'!B:E,4,FALSE)</f>
        <v>0</v>
      </c>
    </row>
    <row r="1373" spans="1:19" x14ac:dyDescent="0.25">
      <c r="A1373">
        <v>45351</v>
      </c>
      <c r="B1373" s="1" t="s">
        <v>1805</v>
      </c>
      <c r="C1373" s="1" t="s">
        <v>47</v>
      </c>
      <c r="D1373" s="1" t="s">
        <v>204</v>
      </c>
      <c r="E1373" s="1" t="s">
        <v>1806</v>
      </c>
      <c r="G1373">
        <v>50522.53</v>
      </c>
      <c r="I1373" s="1" t="s">
        <v>0</v>
      </c>
      <c r="N1373">
        <v>2024</v>
      </c>
      <c r="O1373">
        <f>MONTH(VL[[#This Row],[Column1]])</f>
        <v>2</v>
      </c>
      <c r="P1373" t="str">
        <f>IF(VL[[#This Row],[Account Name]]="Exchange Loss","Expense",VLOOKUP(VL[[#This Row],[Column3]],'Code'!B:D,2,FALSE))</f>
        <v>Income</v>
      </c>
      <c r="Q1373" t="str">
        <f>IF(AND(VL[[#This Row],[Column3]]="60040-00", VL[[#This Row],[Amount]]&gt;0),"Exchange Loss",VLOOKUP(VL[[#This Row],[Column3]],'Code'!B:D,3,FALSE))</f>
        <v>Royalty Income</v>
      </c>
      <c r="R1373" s="1">
        <f>VL[[#This Row],[Column6]]-VL[[#This Row],[Column7]]</f>
        <v>-50522.53</v>
      </c>
      <c r="S1373" s="1">
        <f>VLOOKUP(VL[[#This Row],[Column3]],'Code'!B:E,4,FALSE)</f>
        <v>0</v>
      </c>
    </row>
    <row r="1374" spans="1:19" x14ac:dyDescent="0.25">
      <c r="A1374">
        <v>45351</v>
      </c>
      <c r="B1374" s="1" t="s">
        <v>1807</v>
      </c>
      <c r="C1374" s="1" t="s">
        <v>47</v>
      </c>
      <c r="D1374" s="1" t="s">
        <v>204</v>
      </c>
      <c r="E1374" s="1" t="s">
        <v>1808</v>
      </c>
      <c r="G1374">
        <v>102128.63</v>
      </c>
      <c r="I1374" s="1" t="s">
        <v>0</v>
      </c>
      <c r="N1374">
        <v>2024</v>
      </c>
      <c r="O1374">
        <f>MONTH(VL[[#This Row],[Column1]])</f>
        <v>2</v>
      </c>
      <c r="P1374" t="str">
        <f>IF(VL[[#This Row],[Account Name]]="Exchange Loss","Expense",VLOOKUP(VL[[#This Row],[Column3]],'Code'!B:D,2,FALSE))</f>
        <v>Income</v>
      </c>
      <c r="Q1374" t="str">
        <f>IF(AND(VL[[#This Row],[Column3]]="60040-00", VL[[#This Row],[Amount]]&gt;0),"Exchange Loss",VLOOKUP(VL[[#This Row],[Column3]],'Code'!B:D,3,FALSE))</f>
        <v>Royalty Income</v>
      </c>
      <c r="R1374" s="1">
        <f>VL[[#This Row],[Column6]]-VL[[#This Row],[Column7]]</f>
        <v>-102128.63</v>
      </c>
      <c r="S1374" s="1">
        <f>VLOOKUP(VL[[#This Row],[Column3]],'Code'!B:E,4,FALSE)</f>
        <v>0</v>
      </c>
    </row>
    <row r="1375" spans="1:19" x14ac:dyDescent="0.25">
      <c r="A1375">
        <v>45351</v>
      </c>
      <c r="B1375" s="1" t="s">
        <v>1809</v>
      </c>
      <c r="C1375" s="1" t="s">
        <v>47</v>
      </c>
      <c r="D1375" s="1" t="s">
        <v>204</v>
      </c>
      <c r="E1375" s="1" t="s">
        <v>1810</v>
      </c>
      <c r="G1375">
        <v>247293.11</v>
      </c>
      <c r="I1375" s="1" t="s">
        <v>0</v>
      </c>
      <c r="N1375">
        <v>2024</v>
      </c>
      <c r="O1375">
        <f>MONTH(VL[[#This Row],[Column1]])</f>
        <v>2</v>
      </c>
      <c r="P1375" t="str">
        <f>IF(VL[[#This Row],[Account Name]]="Exchange Loss","Expense",VLOOKUP(VL[[#This Row],[Column3]],'Code'!B:D,2,FALSE))</f>
        <v>Income</v>
      </c>
      <c r="Q1375" t="str">
        <f>IF(AND(VL[[#This Row],[Column3]]="60040-00", VL[[#This Row],[Amount]]&gt;0),"Exchange Loss",VLOOKUP(VL[[#This Row],[Column3]],'Code'!B:D,3,FALSE))</f>
        <v>Royalty Income</v>
      </c>
      <c r="R1375" s="1">
        <f>VL[[#This Row],[Column6]]-VL[[#This Row],[Column7]]</f>
        <v>-247293.11</v>
      </c>
      <c r="S1375" s="1">
        <f>VLOOKUP(VL[[#This Row],[Column3]],'Code'!B:E,4,FALSE)</f>
        <v>0</v>
      </c>
    </row>
    <row r="1376" spans="1:19" x14ac:dyDescent="0.25">
      <c r="A1376">
        <v>45351</v>
      </c>
      <c r="B1376" s="1" t="s">
        <v>1811</v>
      </c>
      <c r="C1376" s="1" t="s">
        <v>47</v>
      </c>
      <c r="D1376" s="1" t="s">
        <v>204</v>
      </c>
      <c r="E1376" s="1" t="s">
        <v>1812</v>
      </c>
      <c r="G1376">
        <v>162672.60999999999</v>
      </c>
      <c r="I1376" s="1" t="s">
        <v>0</v>
      </c>
      <c r="N1376">
        <v>2024</v>
      </c>
      <c r="O1376">
        <f>MONTH(VL[[#This Row],[Column1]])</f>
        <v>2</v>
      </c>
      <c r="P1376" t="str">
        <f>IF(VL[[#This Row],[Account Name]]="Exchange Loss","Expense",VLOOKUP(VL[[#This Row],[Column3]],'Code'!B:D,2,FALSE))</f>
        <v>Income</v>
      </c>
      <c r="Q1376" t="str">
        <f>IF(AND(VL[[#This Row],[Column3]]="60040-00", VL[[#This Row],[Amount]]&gt;0),"Exchange Loss",VLOOKUP(VL[[#This Row],[Column3]],'Code'!B:D,3,FALSE))</f>
        <v>Royalty Income</v>
      </c>
      <c r="R1376" s="1">
        <f>VL[[#This Row],[Column6]]-VL[[#This Row],[Column7]]</f>
        <v>-162672.60999999999</v>
      </c>
      <c r="S1376" s="1">
        <f>VLOOKUP(VL[[#This Row],[Column3]],'Code'!B:E,4,FALSE)</f>
        <v>0</v>
      </c>
    </row>
    <row r="1377" spans="1:19" x14ac:dyDescent="0.25">
      <c r="A1377">
        <v>45351</v>
      </c>
      <c r="B1377" s="1" t="s">
        <v>1813</v>
      </c>
      <c r="C1377" s="1" t="s">
        <v>18</v>
      </c>
      <c r="D1377" s="1" t="s">
        <v>19</v>
      </c>
      <c r="E1377" s="1" t="s">
        <v>1814</v>
      </c>
      <c r="G1377">
        <v>16838.599999999999</v>
      </c>
      <c r="I1377" s="1" t="s">
        <v>0</v>
      </c>
      <c r="N1377">
        <v>2024</v>
      </c>
      <c r="O1377">
        <f>MONTH(VL[[#This Row],[Column1]])</f>
        <v>2</v>
      </c>
      <c r="P1377" t="str">
        <f>IF(VL[[#This Row],[Account Name]]="Exchange Loss","Expense",VLOOKUP(VL[[#This Row],[Column3]],'Code'!B:D,2,FALSE))</f>
        <v>Income</v>
      </c>
      <c r="Q1377" t="str">
        <f>IF(AND(VL[[#This Row],[Column3]]="60040-00", VL[[#This Row],[Amount]]&gt;0),"Exchange Loss",VLOOKUP(VL[[#This Row],[Column3]],'Code'!B:D,3,FALSE))</f>
        <v>Royalty Income</v>
      </c>
      <c r="R1377" s="1">
        <f>VL[[#This Row],[Column6]]-VL[[#This Row],[Column7]]</f>
        <v>-16838.599999999999</v>
      </c>
      <c r="S1377" s="1">
        <f>VLOOKUP(VL[[#This Row],[Column3]],'Code'!B:E,4,FALSE)</f>
        <v>0</v>
      </c>
    </row>
    <row r="1378" spans="1:19" x14ac:dyDescent="0.25">
      <c r="A1378">
        <v>45351</v>
      </c>
      <c r="B1378" s="1" t="s">
        <v>1815</v>
      </c>
      <c r="C1378" s="1" t="s">
        <v>47</v>
      </c>
      <c r="D1378" s="1" t="s">
        <v>204</v>
      </c>
      <c r="E1378" s="1" t="s">
        <v>1816</v>
      </c>
      <c r="G1378">
        <v>20441.93</v>
      </c>
      <c r="I1378" s="1" t="s">
        <v>0</v>
      </c>
      <c r="N1378">
        <v>2024</v>
      </c>
      <c r="O1378">
        <f>MONTH(VL[[#This Row],[Column1]])</f>
        <v>2</v>
      </c>
      <c r="P1378" t="str">
        <f>IF(VL[[#This Row],[Account Name]]="Exchange Loss","Expense",VLOOKUP(VL[[#This Row],[Column3]],'Code'!B:D,2,FALSE))</f>
        <v>Income</v>
      </c>
      <c r="Q1378" t="str">
        <f>IF(AND(VL[[#This Row],[Column3]]="60040-00", VL[[#This Row],[Amount]]&gt;0),"Exchange Loss",VLOOKUP(VL[[#This Row],[Column3]],'Code'!B:D,3,FALSE))</f>
        <v>Royalty Income</v>
      </c>
      <c r="R1378" s="1">
        <f>VL[[#This Row],[Column6]]-VL[[#This Row],[Column7]]</f>
        <v>-20441.93</v>
      </c>
      <c r="S1378" s="1">
        <f>VLOOKUP(VL[[#This Row],[Column3]],'Code'!B:E,4,FALSE)</f>
        <v>0</v>
      </c>
    </row>
    <row r="1379" spans="1:19" x14ac:dyDescent="0.25">
      <c r="A1379">
        <v>45351</v>
      </c>
      <c r="B1379" s="1" t="s">
        <v>1817</v>
      </c>
      <c r="C1379" s="1" t="s">
        <v>47</v>
      </c>
      <c r="D1379" s="1" t="s">
        <v>204</v>
      </c>
      <c r="E1379" s="1" t="s">
        <v>1818</v>
      </c>
      <c r="G1379">
        <v>31114.07</v>
      </c>
      <c r="I1379" s="1" t="s">
        <v>0</v>
      </c>
      <c r="N1379">
        <v>2024</v>
      </c>
      <c r="O1379">
        <f>MONTH(VL[[#This Row],[Column1]])</f>
        <v>2</v>
      </c>
      <c r="P1379" t="str">
        <f>IF(VL[[#This Row],[Account Name]]="Exchange Loss","Expense",VLOOKUP(VL[[#This Row],[Column3]],'Code'!B:D,2,FALSE))</f>
        <v>Income</v>
      </c>
      <c r="Q1379" t="str">
        <f>IF(AND(VL[[#This Row],[Column3]]="60040-00", VL[[#This Row],[Amount]]&gt;0),"Exchange Loss",VLOOKUP(VL[[#This Row],[Column3]],'Code'!B:D,3,FALSE))</f>
        <v>Royalty Income</v>
      </c>
      <c r="R1379" s="1">
        <f>VL[[#This Row],[Column6]]-VL[[#This Row],[Column7]]</f>
        <v>-31114.07</v>
      </c>
      <c r="S1379" s="1">
        <f>VLOOKUP(VL[[#This Row],[Column3]],'Code'!B:E,4,FALSE)</f>
        <v>0</v>
      </c>
    </row>
    <row r="1380" spans="1:19" x14ac:dyDescent="0.25">
      <c r="A1380">
        <v>45351</v>
      </c>
      <c r="B1380" s="1" t="s">
        <v>1819</v>
      </c>
      <c r="C1380" s="1" t="s">
        <v>47</v>
      </c>
      <c r="D1380" s="1" t="s">
        <v>204</v>
      </c>
      <c r="E1380" s="1" t="s">
        <v>1820</v>
      </c>
      <c r="G1380">
        <v>14681.87</v>
      </c>
      <c r="I1380" s="1" t="s">
        <v>0</v>
      </c>
      <c r="N1380">
        <v>2024</v>
      </c>
      <c r="O1380">
        <f>MONTH(VL[[#This Row],[Column1]])</f>
        <v>2</v>
      </c>
      <c r="P1380" t="str">
        <f>IF(VL[[#This Row],[Account Name]]="Exchange Loss","Expense",VLOOKUP(VL[[#This Row],[Column3]],'Code'!B:D,2,FALSE))</f>
        <v>Income</v>
      </c>
      <c r="Q1380" t="str">
        <f>IF(AND(VL[[#This Row],[Column3]]="60040-00", VL[[#This Row],[Amount]]&gt;0),"Exchange Loss",VLOOKUP(VL[[#This Row],[Column3]],'Code'!B:D,3,FALSE))</f>
        <v>Royalty Income</v>
      </c>
      <c r="R1380" s="1">
        <f>VL[[#This Row],[Column6]]-VL[[#This Row],[Column7]]</f>
        <v>-14681.87</v>
      </c>
      <c r="S1380" s="1">
        <f>VLOOKUP(VL[[#This Row],[Column3]],'Code'!B:E,4,FALSE)</f>
        <v>0</v>
      </c>
    </row>
    <row r="1381" spans="1:19" x14ac:dyDescent="0.25">
      <c r="A1381">
        <v>45351</v>
      </c>
      <c r="B1381" s="1" t="s">
        <v>1821</v>
      </c>
      <c r="C1381" s="1" t="s">
        <v>47</v>
      </c>
      <c r="D1381" s="1" t="s">
        <v>204</v>
      </c>
      <c r="E1381" s="1" t="s">
        <v>1822</v>
      </c>
      <c r="G1381">
        <v>21534.26</v>
      </c>
      <c r="I1381" s="1" t="s">
        <v>0</v>
      </c>
      <c r="N1381">
        <v>2024</v>
      </c>
      <c r="O1381">
        <f>MONTH(VL[[#This Row],[Column1]])</f>
        <v>2</v>
      </c>
      <c r="P1381" t="str">
        <f>IF(VL[[#This Row],[Account Name]]="Exchange Loss","Expense",VLOOKUP(VL[[#This Row],[Column3]],'Code'!B:D,2,FALSE))</f>
        <v>Income</v>
      </c>
      <c r="Q1381" t="str">
        <f>IF(AND(VL[[#This Row],[Column3]]="60040-00", VL[[#This Row],[Amount]]&gt;0),"Exchange Loss",VLOOKUP(VL[[#This Row],[Column3]],'Code'!B:D,3,FALSE))</f>
        <v>Royalty Income</v>
      </c>
      <c r="R1381" s="1">
        <f>VL[[#This Row],[Column6]]-VL[[#This Row],[Column7]]</f>
        <v>-21534.26</v>
      </c>
      <c r="S1381" s="1">
        <f>VLOOKUP(VL[[#This Row],[Column3]],'Code'!B:E,4,FALSE)</f>
        <v>0</v>
      </c>
    </row>
    <row r="1382" spans="1:19" x14ac:dyDescent="0.25">
      <c r="A1382">
        <v>45351</v>
      </c>
      <c r="B1382" s="1" t="s">
        <v>1823</v>
      </c>
      <c r="C1382" s="1" t="s">
        <v>47</v>
      </c>
      <c r="D1382" s="1" t="s">
        <v>204</v>
      </c>
      <c r="E1382" s="1" t="s">
        <v>1824</v>
      </c>
      <c r="G1382">
        <v>67063.91</v>
      </c>
      <c r="I1382" s="1" t="s">
        <v>0</v>
      </c>
      <c r="N1382">
        <v>2024</v>
      </c>
      <c r="O1382">
        <f>MONTH(VL[[#This Row],[Column1]])</f>
        <v>2</v>
      </c>
      <c r="P1382" t="str">
        <f>IF(VL[[#This Row],[Account Name]]="Exchange Loss","Expense",VLOOKUP(VL[[#This Row],[Column3]],'Code'!B:D,2,FALSE))</f>
        <v>Income</v>
      </c>
      <c r="Q1382" t="str">
        <f>IF(AND(VL[[#This Row],[Column3]]="60040-00", VL[[#This Row],[Amount]]&gt;0),"Exchange Loss",VLOOKUP(VL[[#This Row],[Column3]],'Code'!B:D,3,FALSE))</f>
        <v>Royalty Income</v>
      </c>
      <c r="R1382" s="1">
        <f>VL[[#This Row],[Column6]]-VL[[#This Row],[Column7]]</f>
        <v>-67063.91</v>
      </c>
      <c r="S1382" s="1">
        <f>VLOOKUP(VL[[#This Row],[Column3]],'Code'!B:E,4,FALSE)</f>
        <v>0</v>
      </c>
    </row>
    <row r="1383" spans="1:19" x14ac:dyDescent="0.25">
      <c r="A1383">
        <v>45351</v>
      </c>
      <c r="B1383" s="1" t="s">
        <v>1825</v>
      </c>
      <c r="C1383" s="1" t="s">
        <v>18</v>
      </c>
      <c r="D1383" s="1" t="s">
        <v>19</v>
      </c>
      <c r="E1383" s="1" t="s">
        <v>1826</v>
      </c>
      <c r="G1383">
        <v>40596.86</v>
      </c>
      <c r="I1383" s="1" t="s">
        <v>0</v>
      </c>
      <c r="N1383">
        <v>2024</v>
      </c>
      <c r="O1383">
        <f>MONTH(VL[[#This Row],[Column1]])</f>
        <v>2</v>
      </c>
      <c r="P1383" t="str">
        <f>IF(VL[[#This Row],[Account Name]]="Exchange Loss","Expense",VLOOKUP(VL[[#This Row],[Column3]],'Code'!B:D,2,FALSE))</f>
        <v>Income</v>
      </c>
      <c r="Q1383" t="str">
        <f>IF(AND(VL[[#This Row],[Column3]]="60040-00", VL[[#This Row],[Amount]]&gt;0),"Exchange Loss",VLOOKUP(VL[[#This Row],[Column3]],'Code'!B:D,3,FALSE))</f>
        <v>Royalty Income</v>
      </c>
      <c r="R1383" s="1">
        <f>VL[[#This Row],[Column6]]-VL[[#This Row],[Column7]]</f>
        <v>-40596.86</v>
      </c>
      <c r="S1383" s="1">
        <f>VLOOKUP(VL[[#This Row],[Column3]],'Code'!B:E,4,FALSE)</f>
        <v>0</v>
      </c>
    </row>
    <row r="1384" spans="1:19" x14ac:dyDescent="0.25">
      <c r="A1384">
        <v>45351</v>
      </c>
      <c r="B1384" s="1" t="s">
        <v>1827</v>
      </c>
      <c r="C1384" s="1" t="s">
        <v>18</v>
      </c>
      <c r="D1384" s="1" t="s">
        <v>19</v>
      </c>
      <c r="E1384" s="1" t="s">
        <v>1828</v>
      </c>
      <c r="G1384">
        <v>10601.74</v>
      </c>
      <c r="I1384" s="1" t="s">
        <v>0</v>
      </c>
      <c r="N1384">
        <v>2024</v>
      </c>
      <c r="O1384">
        <f>MONTH(VL[[#This Row],[Column1]])</f>
        <v>2</v>
      </c>
      <c r="P1384" t="str">
        <f>IF(VL[[#This Row],[Account Name]]="Exchange Loss","Expense",VLOOKUP(VL[[#This Row],[Column3]],'Code'!B:D,2,FALSE))</f>
        <v>Income</v>
      </c>
      <c r="Q1384" t="str">
        <f>IF(AND(VL[[#This Row],[Column3]]="60040-00", VL[[#This Row],[Amount]]&gt;0),"Exchange Loss",VLOOKUP(VL[[#This Row],[Column3]],'Code'!B:D,3,FALSE))</f>
        <v>Royalty Income</v>
      </c>
      <c r="R1384" s="1">
        <f>VL[[#This Row],[Column6]]-VL[[#This Row],[Column7]]</f>
        <v>-10601.74</v>
      </c>
      <c r="S1384" s="1">
        <f>VLOOKUP(VL[[#This Row],[Column3]],'Code'!B:E,4,FALSE)</f>
        <v>0</v>
      </c>
    </row>
    <row r="1385" spans="1:19" x14ac:dyDescent="0.25">
      <c r="A1385">
        <v>45351</v>
      </c>
      <c r="B1385" s="1" t="s">
        <v>1829</v>
      </c>
      <c r="C1385" s="1" t="s">
        <v>47</v>
      </c>
      <c r="D1385" s="1" t="s">
        <v>204</v>
      </c>
      <c r="E1385" s="1" t="s">
        <v>1830</v>
      </c>
      <c r="G1385">
        <v>33518.26</v>
      </c>
      <c r="I1385" s="1" t="s">
        <v>0</v>
      </c>
      <c r="N1385">
        <v>2024</v>
      </c>
      <c r="O1385">
        <f>MONTH(VL[[#This Row],[Column1]])</f>
        <v>2</v>
      </c>
      <c r="P1385" t="str">
        <f>IF(VL[[#This Row],[Account Name]]="Exchange Loss","Expense",VLOOKUP(VL[[#This Row],[Column3]],'Code'!B:D,2,FALSE))</f>
        <v>Income</v>
      </c>
      <c r="Q1385" t="str">
        <f>IF(AND(VL[[#This Row],[Column3]]="60040-00", VL[[#This Row],[Amount]]&gt;0),"Exchange Loss",VLOOKUP(VL[[#This Row],[Column3]],'Code'!B:D,3,FALSE))</f>
        <v>Royalty Income</v>
      </c>
      <c r="R1385" s="1">
        <f>VL[[#This Row],[Column6]]-VL[[#This Row],[Column7]]</f>
        <v>-33518.26</v>
      </c>
      <c r="S1385" s="1">
        <f>VLOOKUP(VL[[#This Row],[Column3]],'Code'!B:E,4,FALSE)</f>
        <v>0</v>
      </c>
    </row>
    <row r="1386" spans="1:19" x14ac:dyDescent="0.25">
      <c r="A1386">
        <v>45351</v>
      </c>
      <c r="B1386" s="1" t="s">
        <v>1831</v>
      </c>
      <c r="C1386" s="1" t="s">
        <v>47</v>
      </c>
      <c r="D1386" s="1" t="s">
        <v>204</v>
      </c>
      <c r="E1386" s="1" t="s">
        <v>1832</v>
      </c>
      <c r="G1386">
        <v>26686.959999999999</v>
      </c>
      <c r="I1386" s="1" t="s">
        <v>0</v>
      </c>
      <c r="N1386">
        <v>2024</v>
      </c>
      <c r="O1386">
        <f>MONTH(VL[[#This Row],[Column1]])</f>
        <v>2</v>
      </c>
      <c r="P1386" t="str">
        <f>IF(VL[[#This Row],[Account Name]]="Exchange Loss","Expense",VLOOKUP(VL[[#This Row],[Column3]],'Code'!B:D,2,FALSE))</f>
        <v>Income</v>
      </c>
      <c r="Q1386" t="str">
        <f>IF(AND(VL[[#This Row],[Column3]]="60040-00", VL[[#This Row],[Amount]]&gt;0),"Exchange Loss",VLOOKUP(VL[[#This Row],[Column3]],'Code'!B:D,3,FALSE))</f>
        <v>Royalty Income</v>
      </c>
      <c r="R1386" s="1">
        <f>VL[[#This Row],[Column6]]-VL[[#This Row],[Column7]]</f>
        <v>-26686.959999999999</v>
      </c>
      <c r="S1386" s="1">
        <f>VLOOKUP(VL[[#This Row],[Column3]],'Code'!B:E,4,FALSE)</f>
        <v>0</v>
      </c>
    </row>
    <row r="1387" spans="1:19" x14ac:dyDescent="0.25">
      <c r="A1387">
        <v>45351</v>
      </c>
      <c r="B1387" s="1" t="s">
        <v>1833</v>
      </c>
      <c r="C1387" s="1" t="s">
        <v>47</v>
      </c>
      <c r="D1387" s="1" t="s">
        <v>204</v>
      </c>
      <c r="E1387" s="1" t="s">
        <v>1834</v>
      </c>
      <c r="G1387">
        <v>26530.21</v>
      </c>
      <c r="I1387" s="1" t="s">
        <v>0</v>
      </c>
      <c r="N1387">
        <v>2024</v>
      </c>
      <c r="O1387">
        <f>MONTH(VL[[#This Row],[Column1]])</f>
        <v>2</v>
      </c>
      <c r="P1387" t="str">
        <f>IF(VL[[#This Row],[Account Name]]="Exchange Loss","Expense",VLOOKUP(VL[[#This Row],[Column3]],'Code'!B:D,2,FALSE))</f>
        <v>Income</v>
      </c>
      <c r="Q1387" t="str">
        <f>IF(AND(VL[[#This Row],[Column3]]="60040-00", VL[[#This Row],[Amount]]&gt;0),"Exchange Loss",VLOOKUP(VL[[#This Row],[Column3]],'Code'!B:D,3,FALSE))</f>
        <v>Royalty Income</v>
      </c>
      <c r="R1387" s="1">
        <f>VL[[#This Row],[Column6]]-VL[[#This Row],[Column7]]</f>
        <v>-26530.21</v>
      </c>
      <c r="S1387" s="1">
        <f>VLOOKUP(VL[[#This Row],[Column3]],'Code'!B:E,4,FALSE)</f>
        <v>0</v>
      </c>
    </row>
    <row r="1388" spans="1:19" x14ac:dyDescent="0.25">
      <c r="A1388">
        <v>45351</v>
      </c>
      <c r="B1388" s="1" t="s">
        <v>1835</v>
      </c>
      <c r="C1388" s="1" t="s">
        <v>47</v>
      </c>
      <c r="D1388" s="1" t="s">
        <v>204</v>
      </c>
      <c r="E1388" s="1" t="s">
        <v>1836</v>
      </c>
      <c r="G1388">
        <v>19851.419999999998</v>
      </c>
      <c r="I1388" s="1" t="s">
        <v>0</v>
      </c>
      <c r="N1388">
        <v>2024</v>
      </c>
      <c r="O1388">
        <f>MONTH(VL[[#This Row],[Column1]])</f>
        <v>2</v>
      </c>
      <c r="P1388" t="str">
        <f>IF(VL[[#This Row],[Account Name]]="Exchange Loss","Expense",VLOOKUP(VL[[#This Row],[Column3]],'Code'!B:D,2,FALSE))</f>
        <v>Income</v>
      </c>
      <c r="Q1388" t="str">
        <f>IF(AND(VL[[#This Row],[Column3]]="60040-00", VL[[#This Row],[Amount]]&gt;0),"Exchange Loss",VLOOKUP(VL[[#This Row],[Column3]],'Code'!B:D,3,FALSE))</f>
        <v>Royalty Income</v>
      </c>
      <c r="R1388" s="1">
        <f>VL[[#This Row],[Column6]]-VL[[#This Row],[Column7]]</f>
        <v>-19851.419999999998</v>
      </c>
      <c r="S1388" s="1">
        <f>VLOOKUP(VL[[#This Row],[Column3]],'Code'!B:E,4,FALSE)</f>
        <v>0</v>
      </c>
    </row>
    <row r="1389" spans="1:19" x14ac:dyDescent="0.25">
      <c r="A1389">
        <v>45351</v>
      </c>
      <c r="B1389" s="1" t="s">
        <v>1837</v>
      </c>
      <c r="C1389" s="1" t="s">
        <v>47</v>
      </c>
      <c r="D1389" s="1" t="s">
        <v>204</v>
      </c>
      <c r="E1389" s="1" t="s">
        <v>1838</v>
      </c>
      <c r="G1389">
        <v>14485.79</v>
      </c>
      <c r="I1389" s="1" t="s">
        <v>0</v>
      </c>
      <c r="N1389">
        <v>2024</v>
      </c>
      <c r="O1389">
        <f>MONTH(VL[[#This Row],[Column1]])</f>
        <v>2</v>
      </c>
      <c r="P1389" t="str">
        <f>IF(VL[[#This Row],[Account Name]]="Exchange Loss","Expense",VLOOKUP(VL[[#This Row],[Column3]],'Code'!B:D,2,FALSE))</f>
        <v>Income</v>
      </c>
      <c r="Q1389" t="str">
        <f>IF(AND(VL[[#This Row],[Column3]]="60040-00", VL[[#This Row],[Amount]]&gt;0),"Exchange Loss",VLOOKUP(VL[[#This Row],[Column3]],'Code'!B:D,3,FALSE))</f>
        <v>Royalty Income</v>
      </c>
      <c r="R1389" s="1">
        <f>VL[[#This Row],[Column6]]-VL[[#This Row],[Column7]]</f>
        <v>-14485.79</v>
      </c>
      <c r="S1389" s="1">
        <f>VLOOKUP(VL[[#This Row],[Column3]],'Code'!B:E,4,FALSE)</f>
        <v>0</v>
      </c>
    </row>
    <row r="1390" spans="1:19" x14ac:dyDescent="0.25">
      <c r="A1390">
        <v>45351</v>
      </c>
      <c r="B1390" s="1" t="s">
        <v>1839</v>
      </c>
      <c r="C1390" s="1" t="s">
        <v>47</v>
      </c>
      <c r="D1390" s="1" t="s">
        <v>204</v>
      </c>
      <c r="E1390" s="1" t="s">
        <v>1840</v>
      </c>
      <c r="G1390">
        <v>2498.94</v>
      </c>
      <c r="I1390" s="1" t="s">
        <v>0</v>
      </c>
      <c r="N1390">
        <v>2024</v>
      </c>
      <c r="O1390">
        <f>MONTH(VL[[#This Row],[Column1]])</f>
        <v>2</v>
      </c>
      <c r="P1390" t="str">
        <f>IF(VL[[#This Row],[Account Name]]="Exchange Loss","Expense",VLOOKUP(VL[[#This Row],[Column3]],'Code'!B:D,2,FALSE))</f>
        <v>Income</v>
      </c>
      <c r="Q1390" t="str">
        <f>IF(AND(VL[[#This Row],[Column3]]="60040-00", VL[[#This Row],[Amount]]&gt;0),"Exchange Loss",VLOOKUP(VL[[#This Row],[Column3]],'Code'!B:D,3,FALSE))</f>
        <v>Royalty Income</v>
      </c>
      <c r="R1390" s="1">
        <f>VL[[#This Row],[Column6]]-VL[[#This Row],[Column7]]</f>
        <v>-2498.94</v>
      </c>
      <c r="S1390" s="1">
        <f>VLOOKUP(VL[[#This Row],[Column3]],'Code'!B:E,4,FALSE)</f>
        <v>0</v>
      </c>
    </row>
    <row r="1391" spans="1:19" x14ac:dyDescent="0.25">
      <c r="A1391">
        <v>45351</v>
      </c>
      <c r="B1391" s="1" t="s">
        <v>1841</v>
      </c>
      <c r="C1391" s="1" t="s">
        <v>47</v>
      </c>
      <c r="D1391" s="1" t="s">
        <v>204</v>
      </c>
      <c r="E1391" s="1" t="s">
        <v>1842</v>
      </c>
      <c r="G1391">
        <v>20168.82</v>
      </c>
      <c r="I1391" s="1" t="s">
        <v>0</v>
      </c>
      <c r="N1391">
        <v>2024</v>
      </c>
      <c r="O1391">
        <f>MONTH(VL[[#This Row],[Column1]])</f>
        <v>2</v>
      </c>
      <c r="P1391" t="str">
        <f>IF(VL[[#This Row],[Account Name]]="Exchange Loss","Expense",VLOOKUP(VL[[#This Row],[Column3]],'Code'!B:D,2,FALSE))</f>
        <v>Income</v>
      </c>
      <c r="Q1391" t="str">
        <f>IF(AND(VL[[#This Row],[Column3]]="60040-00", VL[[#This Row],[Amount]]&gt;0),"Exchange Loss",VLOOKUP(VL[[#This Row],[Column3]],'Code'!B:D,3,FALSE))</f>
        <v>Royalty Income</v>
      </c>
      <c r="R1391" s="1">
        <f>VL[[#This Row],[Column6]]-VL[[#This Row],[Column7]]</f>
        <v>-20168.82</v>
      </c>
      <c r="S1391" s="1">
        <f>VLOOKUP(VL[[#This Row],[Column3]],'Code'!B:E,4,FALSE)</f>
        <v>0</v>
      </c>
    </row>
    <row r="1392" spans="1:19" x14ac:dyDescent="0.25">
      <c r="A1392">
        <v>45351</v>
      </c>
      <c r="B1392" s="1" t="s">
        <v>1843</v>
      </c>
      <c r="C1392" s="1" t="s">
        <v>47</v>
      </c>
      <c r="D1392" s="1" t="s">
        <v>204</v>
      </c>
      <c r="E1392" s="1" t="s">
        <v>1844</v>
      </c>
      <c r="G1392">
        <v>41334.31</v>
      </c>
      <c r="I1392" s="1" t="s">
        <v>0</v>
      </c>
      <c r="N1392">
        <v>2024</v>
      </c>
      <c r="O1392">
        <f>MONTH(VL[[#This Row],[Column1]])</f>
        <v>2</v>
      </c>
      <c r="P1392" t="str">
        <f>IF(VL[[#This Row],[Account Name]]="Exchange Loss","Expense",VLOOKUP(VL[[#This Row],[Column3]],'Code'!B:D,2,FALSE))</f>
        <v>Income</v>
      </c>
      <c r="Q1392" t="str">
        <f>IF(AND(VL[[#This Row],[Column3]]="60040-00", VL[[#This Row],[Amount]]&gt;0),"Exchange Loss",VLOOKUP(VL[[#This Row],[Column3]],'Code'!B:D,3,FALSE))</f>
        <v>Royalty Income</v>
      </c>
      <c r="R1392" s="1">
        <f>VL[[#This Row],[Column6]]-VL[[#This Row],[Column7]]</f>
        <v>-41334.31</v>
      </c>
      <c r="S1392" s="1">
        <f>VLOOKUP(VL[[#This Row],[Column3]],'Code'!B:E,4,FALSE)</f>
        <v>0</v>
      </c>
    </row>
    <row r="1393" spans="1:19" x14ac:dyDescent="0.25">
      <c r="A1393">
        <v>45351</v>
      </c>
      <c r="B1393" s="1" t="s">
        <v>1845</v>
      </c>
      <c r="C1393" s="1" t="s">
        <v>47</v>
      </c>
      <c r="D1393" s="1" t="s">
        <v>204</v>
      </c>
      <c r="E1393" s="1" t="s">
        <v>1846</v>
      </c>
      <c r="G1393">
        <v>49184.54</v>
      </c>
      <c r="I1393" s="1" t="s">
        <v>0</v>
      </c>
      <c r="N1393">
        <v>2024</v>
      </c>
      <c r="O1393">
        <f>MONTH(VL[[#This Row],[Column1]])</f>
        <v>2</v>
      </c>
      <c r="P1393" t="str">
        <f>IF(VL[[#This Row],[Account Name]]="Exchange Loss","Expense",VLOOKUP(VL[[#This Row],[Column3]],'Code'!B:D,2,FALSE))</f>
        <v>Income</v>
      </c>
      <c r="Q1393" t="str">
        <f>IF(AND(VL[[#This Row],[Column3]]="60040-00", VL[[#This Row],[Amount]]&gt;0),"Exchange Loss",VLOOKUP(VL[[#This Row],[Column3]],'Code'!B:D,3,FALSE))</f>
        <v>Royalty Income</v>
      </c>
      <c r="R1393" s="1">
        <f>VL[[#This Row],[Column6]]-VL[[#This Row],[Column7]]</f>
        <v>-49184.54</v>
      </c>
      <c r="S1393" s="1">
        <f>VLOOKUP(VL[[#This Row],[Column3]],'Code'!B:E,4,FALSE)</f>
        <v>0</v>
      </c>
    </row>
    <row r="1394" spans="1:19" x14ac:dyDescent="0.25">
      <c r="A1394">
        <v>45351</v>
      </c>
      <c r="B1394" s="1" t="s">
        <v>1847</v>
      </c>
      <c r="C1394" s="1" t="s">
        <v>47</v>
      </c>
      <c r="D1394" s="1" t="s">
        <v>204</v>
      </c>
      <c r="E1394" s="1" t="s">
        <v>1848</v>
      </c>
      <c r="G1394">
        <v>140774.66</v>
      </c>
      <c r="I1394" s="1" t="s">
        <v>0</v>
      </c>
      <c r="N1394">
        <v>2024</v>
      </c>
      <c r="O1394">
        <f>MONTH(VL[[#This Row],[Column1]])</f>
        <v>2</v>
      </c>
      <c r="P1394" t="str">
        <f>IF(VL[[#This Row],[Account Name]]="Exchange Loss","Expense",VLOOKUP(VL[[#This Row],[Column3]],'Code'!B:D,2,FALSE))</f>
        <v>Income</v>
      </c>
      <c r="Q1394" t="str">
        <f>IF(AND(VL[[#This Row],[Column3]]="60040-00", VL[[#This Row],[Amount]]&gt;0),"Exchange Loss",VLOOKUP(VL[[#This Row],[Column3]],'Code'!B:D,3,FALSE))</f>
        <v>Royalty Income</v>
      </c>
      <c r="R1394" s="1">
        <f>VL[[#This Row],[Column6]]-VL[[#This Row],[Column7]]</f>
        <v>-140774.66</v>
      </c>
      <c r="S1394" s="1">
        <f>VLOOKUP(VL[[#This Row],[Column3]],'Code'!B:E,4,FALSE)</f>
        <v>0</v>
      </c>
    </row>
    <row r="1395" spans="1:19" x14ac:dyDescent="0.25">
      <c r="A1395">
        <v>45351</v>
      </c>
      <c r="B1395" s="1" t="s">
        <v>1849</v>
      </c>
      <c r="C1395" s="1" t="s">
        <v>47</v>
      </c>
      <c r="D1395" s="1" t="s">
        <v>204</v>
      </c>
      <c r="E1395" s="1" t="s">
        <v>1850</v>
      </c>
      <c r="G1395">
        <v>359983.41</v>
      </c>
      <c r="I1395" s="1" t="s">
        <v>0</v>
      </c>
      <c r="N1395">
        <v>2024</v>
      </c>
      <c r="O1395">
        <f>MONTH(VL[[#This Row],[Column1]])</f>
        <v>2</v>
      </c>
      <c r="P1395" t="str">
        <f>IF(VL[[#This Row],[Account Name]]="Exchange Loss","Expense",VLOOKUP(VL[[#This Row],[Column3]],'Code'!B:D,2,FALSE))</f>
        <v>Income</v>
      </c>
      <c r="Q1395" t="str">
        <f>IF(AND(VL[[#This Row],[Column3]]="60040-00", VL[[#This Row],[Amount]]&gt;0),"Exchange Loss",VLOOKUP(VL[[#This Row],[Column3]],'Code'!B:D,3,FALSE))</f>
        <v>Royalty Income</v>
      </c>
      <c r="R1395" s="1">
        <f>VL[[#This Row],[Column6]]-VL[[#This Row],[Column7]]</f>
        <v>-359983.41</v>
      </c>
      <c r="S1395" s="1">
        <f>VLOOKUP(VL[[#This Row],[Column3]],'Code'!B:E,4,FALSE)</f>
        <v>0</v>
      </c>
    </row>
    <row r="1396" spans="1:19" x14ac:dyDescent="0.25">
      <c r="A1396">
        <v>45351</v>
      </c>
      <c r="B1396" s="1" t="s">
        <v>1803</v>
      </c>
      <c r="C1396" s="1" t="s">
        <v>46</v>
      </c>
      <c r="D1396" s="1" t="s">
        <v>148</v>
      </c>
      <c r="E1396" s="1" t="s">
        <v>1851</v>
      </c>
      <c r="F1396">
        <v>11701.07</v>
      </c>
      <c r="I1396" s="1" t="s">
        <v>0</v>
      </c>
      <c r="N1396">
        <v>2024</v>
      </c>
      <c r="O1396">
        <f>MONTH(VL[[#This Row],[Column1]])</f>
        <v>2</v>
      </c>
      <c r="P1396" t="str">
        <f>IF(VL[[#This Row],[Account Name]]="Exchange Loss","Expense",VLOOKUP(VL[[#This Row],[Column3]],'Code'!B:D,2,FALSE))</f>
        <v>Expense</v>
      </c>
      <c r="Q1396" t="str">
        <f>IF(AND(VL[[#This Row],[Column3]]="60040-00", VL[[#This Row],[Amount]]&gt;0),"Exchange Loss",VLOOKUP(VL[[#This Row],[Column3]],'Code'!B:D,3,FALSE))</f>
        <v>Tax Expense</v>
      </c>
      <c r="R1396" s="1">
        <f>VL[[#This Row],[Column6]]-VL[[#This Row],[Column7]]</f>
        <v>11701.07</v>
      </c>
      <c r="S1396" s="1" t="str">
        <f>VLOOKUP(VL[[#This Row],[Column3]],'Code'!B:E,4,FALSE)</f>
        <v>Out</v>
      </c>
    </row>
    <row r="1397" spans="1:19" x14ac:dyDescent="0.25">
      <c r="A1397">
        <v>45351</v>
      </c>
      <c r="B1397" s="1" t="s">
        <v>1805</v>
      </c>
      <c r="C1397" s="1" t="s">
        <v>46</v>
      </c>
      <c r="D1397" s="1" t="s">
        <v>148</v>
      </c>
      <c r="E1397" s="1" t="s">
        <v>1852</v>
      </c>
      <c r="F1397">
        <v>2859.77</v>
      </c>
      <c r="I1397" s="1" t="s">
        <v>0</v>
      </c>
      <c r="N1397">
        <v>2024</v>
      </c>
      <c r="O1397">
        <f>MONTH(VL[[#This Row],[Column1]])</f>
        <v>2</v>
      </c>
      <c r="P1397" t="str">
        <f>IF(VL[[#This Row],[Account Name]]="Exchange Loss","Expense",VLOOKUP(VL[[#This Row],[Column3]],'Code'!B:D,2,FALSE))</f>
        <v>Expense</v>
      </c>
      <c r="Q1397" t="str">
        <f>IF(AND(VL[[#This Row],[Column3]]="60040-00", VL[[#This Row],[Amount]]&gt;0),"Exchange Loss",VLOOKUP(VL[[#This Row],[Column3]],'Code'!B:D,3,FALSE))</f>
        <v>Tax Expense</v>
      </c>
      <c r="R1397" s="1">
        <f>VL[[#This Row],[Column6]]-VL[[#This Row],[Column7]]</f>
        <v>2859.77</v>
      </c>
      <c r="S1397" s="1" t="str">
        <f>VLOOKUP(VL[[#This Row],[Column3]],'Code'!B:E,4,FALSE)</f>
        <v>Out</v>
      </c>
    </row>
    <row r="1398" spans="1:19" x14ac:dyDescent="0.25">
      <c r="A1398">
        <v>45351</v>
      </c>
      <c r="B1398" s="1" t="s">
        <v>1807</v>
      </c>
      <c r="C1398" s="1" t="s">
        <v>46</v>
      </c>
      <c r="D1398" s="1" t="s">
        <v>148</v>
      </c>
      <c r="E1398" s="1" t="s">
        <v>1853</v>
      </c>
      <c r="F1398">
        <v>5780.87</v>
      </c>
      <c r="I1398" s="1" t="s">
        <v>0</v>
      </c>
      <c r="N1398">
        <v>2024</v>
      </c>
      <c r="O1398">
        <f>MONTH(VL[[#This Row],[Column1]])</f>
        <v>2</v>
      </c>
      <c r="P1398" t="str">
        <f>IF(VL[[#This Row],[Account Name]]="Exchange Loss","Expense",VLOOKUP(VL[[#This Row],[Column3]],'Code'!B:D,2,FALSE))</f>
        <v>Expense</v>
      </c>
      <c r="Q1398" t="str">
        <f>IF(AND(VL[[#This Row],[Column3]]="60040-00", VL[[#This Row],[Amount]]&gt;0),"Exchange Loss",VLOOKUP(VL[[#This Row],[Column3]],'Code'!B:D,3,FALSE))</f>
        <v>Tax Expense</v>
      </c>
      <c r="R1398" s="1">
        <f>VL[[#This Row],[Column6]]-VL[[#This Row],[Column7]]</f>
        <v>5780.87</v>
      </c>
      <c r="S1398" s="1" t="str">
        <f>VLOOKUP(VL[[#This Row],[Column3]],'Code'!B:E,4,FALSE)</f>
        <v>Out</v>
      </c>
    </row>
    <row r="1399" spans="1:19" x14ac:dyDescent="0.25">
      <c r="A1399">
        <v>45351</v>
      </c>
      <c r="B1399" s="1" t="s">
        <v>1809</v>
      </c>
      <c r="C1399" s="1" t="s">
        <v>46</v>
      </c>
      <c r="D1399" s="1" t="s">
        <v>148</v>
      </c>
      <c r="E1399" s="1" t="s">
        <v>1854</v>
      </c>
      <c r="F1399">
        <v>13997.72</v>
      </c>
      <c r="I1399" s="1" t="s">
        <v>0</v>
      </c>
      <c r="N1399">
        <v>2024</v>
      </c>
      <c r="O1399">
        <f>MONTH(VL[[#This Row],[Column1]])</f>
        <v>2</v>
      </c>
      <c r="P1399" t="str">
        <f>IF(VL[[#This Row],[Account Name]]="Exchange Loss","Expense",VLOOKUP(VL[[#This Row],[Column3]],'Code'!B:D,2,FALSE))</f>
        <v>Expense</v>
      </c>
      <c r="Q1399" t="str">
        <f>IF(AND(VL[[#This Row],[Column3]]="60040-00", VL[[#This Row],[Amount]]&gt;0),"Exchange Loss",VLOOKUP(VL[[#This Row],[Column3]],'Code'!B:D,3,FALSE))</f>
        <v>Tax Expense</v>
      </c>
      <c r="R1399" s="1">
        <f>VL[[#This Row],[Column6]]-VL[[#This Row],[Column7]]</f>
        <v>13997.72</v>
      </c>
      <c r="S1399" s="1" t="str">
        <f>VLOOKUP(VL[[#This Row],[Column3]],'Code'!B:E,4,FALSE)</f>
        <v>Out</v>
      </c>
    </row>
    <row r="1400" spans="1:19" x14ac:dyDescent="0.25">
      <c r="A1400">
        <v>45351</v>
      </c>
      <c r="B1400" s="1" t="s">
        <v>1811</v>
      </c>
      <c r="C1400" s="1" t="s">
        <v>46</v>
      </c>
      <c r="D1400" s="1" t="s">
        <v>148</v>
      </c>
      <c r="E1400" s="1" t="s">
        <v>1855</v>
      </c>
      <c r="F1400">
        <v>9207.89</v>
      </c>
      <c r="I1400" s="1" t="s">
        <v>0</v>
      </c>
      <c r="N1400">
        <v>2024</v>
      </c>
      <c r="O1400">
        <f>MONTH(VL[[#This Row],[Column1]])</f>
        <v>2</v>
      </c>
      <c r="P1400" t="str">
        <f>IF(VL[[#This Row],[Account Name]]="Exchange Loss","Expense",VLOOKUP(VL[[#This Row],[Column3]],'Code'!B:D,2,FALSE))</f>
        <v>Expense</v>
      </c>
      <c r="Q1400" t="str">
        <f>IF(AND(VL[[#This Row],[Column3]]="60040-00", VL[[#This Row],[Amount]]&gt;0),"Exchange Loss",VLOOKUP(VL[[#This Row],[Column3]],'Code'!B:D,3,FALSE))</f>
        <v>Tax Expense</v>
      </c>
      <c r="R1400" s="1">
        <f>VL[[#This Row],[Column6]]-VL[[#This Row],[Column7]]</f>
        <v>9207.89</v>
      </c>
      <c r="S1400" s="1" t="str">
        <f>VLOOKUP(VL[[#This Row],[Column3]],'Code'!B:E,4,FALSE)</f>
        <v>Out</v>
      </c>
    </row>
    <row r="1401" spans="1:19" x14ac:dyDescent="0.25">
      <c r="A1401">
        <v>45351</v>
      </c>
      <c r="B1401" s="1" t="s">
        <v>1813</v>
      </c>
      <c r="C1401" s="1" t="s">
        <v>4</v>
      </c>
      <c r="D1401" s="1" t="s">
        <v>3381</v>
      </c>
      <c r="E1401" s="1" t="s">
        <v>1856</v>
      </c>
      <c r="F1401">
        <v>953.12</v>
      </c>
      <c r="I1401" s="1" t="s">
        <v>0</v>
      </c>
      <c r="N1401">
        <v>2024</v>
      </c>
      <c r="O1401">
        <f>MONTH(VL[[#This Row],[Column1]])</f>
        <v>2</v>
      </c>
      <c r="P1401" t="str">
        <f>IF(VL[[#This Row],[Account Name]]="Exchange Loss","Expense",VLOOKUP(VL[[#This Row],[Column3]],'Code'!B:D,2,FALSE))</f>
        <v>Expense</v>
      </c>
      <c r="Q1401" t="str">
        <f>IF(AND(VL[[#This Row],[Column3]]="60040-00", VL[[#This Row],[Amount]]&gt;0),"Exchange Loss",VLOOKUP(VL[[#This Row],[Column3]],'Code'!B:D,3,FALSE))</f>
        <v>Tax Expense</v>
      </c>
      <c r="R1401" s="1">
        <f>VL[[#This Row],[Column6]]-VL[[#This Row],[Column7]]</f>
        <v>953.12</v>
      </c>
      <c r="S1401" s="1" t="str">
        <f>VLOOKUP(VL[[#This Row],[Column3]],'Code'!B:E,4,FALSE)</f>
        <v>Out</v>
      </c>
    </row>
    <row r="1402" spans="1:19" x14ac:dyDescent="0.25">
      <c r="A1402">
        <v>45351</v>
      </c>
      <c r="B1402" s="1" t="s">
        <v>1815</v>
      </c>
      <c r="C1402" s="1" t="s">
        <v>46</v>
      </c>
      <c r="D1402" s="1" t="s">
        <v>148</v>
      </c>
      <c r="E1402" s="1" t="s">
        <v>1857</v>
      </c>
      <c r="F1402">
        <v>1157.0899999999999</v>
      </c>
      <c r="I1402" s="1" t="s">
        <v>0</v>
      </c>
      <c r="N1402">
        <v>2024</v>
      </c>
      <c r="O1402">
        <f>MONTH(VL[[#This Row],[Column1]])</f>
        <v>2</v>
      </c>
      <c r="P1402" t="str">
        <f>IF(VL[[#This Row],[Account Name]]="Exchange Loss","Expense",VLOOKUP(VL[[#This Row],[Column3]],'Code'!B:D,2,FALSE))</f>
        <v>Expense</v>
      </c>
      <c r="Q1402" t="str">
        <f>IF(AND(VL[[#This Row],[Column3]]="60040-00", VL[[#This Row],[Amount]]&gt;0),"Exchange Loss",VLOOKUP(VL[[#This Row],[Column3]],'Code'!B:D,3,FALSE))</f>
        <v>Tax Expense</v>
      </c>
      <c r="R1402" s="1">
        <f>VL[[#This Row],[Column6]]-VL[[#This Row],[Column7]]</f>
        <v>1157.0899999999999</v>
      </c>
      <c r="S1402" s="1" t="str">
        <f>VLOOKUP(VL[[#This Row],[Column3]],'Code'!B:E,4,FALSE)</f>
        <v>Out</v>
      </c>
    </row>
    <row r="1403" spans="1:19" x14ac:dyDescent="0.25">
      <c r="A1403">
        <v>45351</v>
      </c>
      <c r="B1403" s="1" t="s">
        <v>1817</v>
      </c>
      <c r="C1403" s="1" t="s">
        <v>46</v>
      </c>
      <c r="D1403" s="1" t="s">
        <v>148</v>
      </c>
      <c r="E1403" s="1" t="s">
        <v>1858</v>
      </c>
      <c r="F1403">
        <v>1761.17</v>
      </c>
      <c r="I1403" s="1" t="s">
        <v>0</v>
      </c>
      <c r="N1403">
        <v>2024</v>
      </c>
      <c r="O1403">
        <f>MONTH(VL[[#This Row],[Column1]])</f>
        <v>2</v>
      </c>
      <c r="P1403" t="str">
        <f>IF(VL[[#This Row],[Account Name]]="Exchange Loss","Expense",VLOOKUP(VL[[#This Row],[Column3]],'Code'!B:D,2,FALSE))</f>
        <v>Expense</v>
      </c>
      <c r="Q1403" t="str">
        <f>IF(AND(VL[[#This Row],[Column3]]="60040-00", VL[[#This Row],[Amount]]&gt;0),"Exchange Loss",VLOOKUP(VL[[#This Row],[Column3]],'Code'!B:D,3,FALSE))</f>
        <v>Tax Expense</v>
      </c>
      <c r="R1403" s="1">
        <f>VL[[#This Row],[Column6]]-VL[[#This Row],[Column7]]</f>
        <v>1761.17</v>
      </c>
      <c r="S1403" s="1" t="str">
        <f>VLOOKUP(VL[[#This Row],[Column3]],'Code'!B:E,4,FALSE)</f>
        <v>Out</v>
      </c>
    </row>
    <row r="1404" spans="1:19" x14ac:dyDescent="0.25">
      <c r="A1404">
        <v>45351</v>
      </c>
      <c r="B1404" s="1" t="s">
        <v>1819</v>
      </c>
      <c r="C1404" s="1" t="s">
        <v>46</v>
      </c>
      <c r="D1404" s="1" t="s">
        <v>148</v>
      </c>
      <c r="E1404" s="1" t="s">
        <v>1859</v>
      </c>
      <c r="F1404">
        <v>831.05</v>
      </c>
      <c r="I1404" s="1" t="s">
        <v>0</v>
      </c>
      <c r="N1404">
        <v>2024</v>
      </c>
      <c r="O1404">
        <f>MONTH(VL[[#This Row],[Column1]])</f>
        <v>2</v>
      </c>
      <c r="P1404" t="str">
        <f>IF(VL[[#This Row],[Account Name]]="Exchange Loss","Expense",VLOOKUP(VL[[#This Row],[Column3]],'Code'!B:D,2,FALSE))</f>
        <v>Expense</v>
      </c>
      <c r="Q1404" t="str">
        <f>IF(AND(VL[[#This Row],[Column3]]="60040-00", VL[[#This Row],[Amount]]&gt;0),"Exchange Loss",VLOOKUP(VL[[#This Row],[Column3]],'Code'!B:D,3,FALSE))</f>
        <v>Tax Expense</v>
      </c>
      <c r="R1404" s="1">
        <f>VL[[#This Row],[Column6]]-VL[[#This Row],[Column7]]</f>
        <v>831.05</v>
      </c>
      <c r="S1404" s="1" t="str">
        <f>VLOOKUP(VL[[#This Row],[Column3]],'Code'!B:E,4,FALSE)</f>
        <v>Out</v>
      </c>
    </row>
    <row r="1405" spans="1:19" x14ac:dyDescent="0.25">
      <c r="A1405">
        <v>45351</v>
      </c>
      <c r="B1405" s="1" t="s">
        <v>1821</v>
      </c>
      <c r="C1405" s="1" t="s">
        <v>4</v>
      </c>
      <c r="D1405" s="1" t="s">
        <v>3381</v>
      </c>
      <c r="E1405" s="1" t="s">
        <v>1860</v>
      </c>
      <c r="F1405">
        <v>1218.92</v>
      </c>
      <c r="I1405" s="1" t="s">
        <v>0</v>
      </c>
      <c r="N1405">
        <v>2024</v>
      </c>
      <c r="O1405">
        <f>MONTH(VL[[#This Row],[Column1]])</f>
        <v>2</v>
      </c>
      <c r="P1405" t="str">
        <f>IF(VL[[#This Row],[Account Name]]="Exchange Loss","Expense",VLOOKUP(VL[[#This Row],[Column3]],'Code'!B:D,2,FALSE))</f>
        <v>Expense</v>
      </c>
      <c r="Q1405" t="str">
        <f>IF(AND(VL[[#This Row],[Column3]]="60040-00", VL[[#This Row],[Amount]]&gt;0),"Exchange Loss",VLOOKUP(VL[[#This Row],[Column3]],'Code'!B:D,3,FALSE))</f>
        <v>Tax Expense</v>
      </c>
      <c r="R1405" s="1">
        <f>VL[[#This Row],[Column6]]-VL[[#This Row],[Column7]]</f>
        <v>1218.92</v>
      </c>
      <c r="S1405" s="1" t="str">
        <f>VLOOKUP(VL[[#This Row],[Column3]],'Code'!B:E,4,FALSE)</f>
        <v>Out</v>
      </c>
    </row>
    <row r="1406" spans="1:19" x14ac:dyDescent="0.25">
      <c r="A1406">
        <v>45351</v>
      </c>
      <c r="B1406" s="1" t="s">
        <v>1823</v>
      </c>
      <c r="C1406" s="1" t="s">
        <v>46</v>
      </c>
      <c r="D1406" s="1" t="s">
        <v>148</v>
      </c>
      <c r="E1406" s="1" t="s">
        <v>1861</v>
      </c>
      <c r="F1406">
        <v>3796.07</v>
      </c>
      <c r="I1406" s="1" t="s">
        <v>0</v>
      </c>
      <c r="N1406">
        <v>2024</v>
      </c>
      <c r="O1406">
        <f>MONTH(VL[[#This Row],[Column1]])</f>
        <v>2</v>
      </c>
      <c r="P1406" t="str">
        <f>IF(VL[[#This Row],[Account Name]]="Exchange Loss","Expense",VLOOKUP(VL[[#This Row],[Column3]],'Code'!B:D,2,FALSE))</f>
        <v>Expense</v>
      </c>
      <c r="Q1406" t="str">
        <f>IF(AND(VL[[#This Row],[Column3]]="60040-00", VL[[#This Row],[Amount]]&gt;0),"Exchange Loss",VLOOKUP(VL[[#This Row],[Column3]],'Code'!B:D,3,FALSE))</f>
        <v>Tax Expense</v>
      </c>
      <c r="R1406" s="1">
        <f>VL[[#This Row],[Column6]]-VL[[#This Row],[Column7]]</f>
        <v>3796.07</v>
      </c>
      <c r="S1406" s="1" t="str">
        <f>VLOOKUP(VL[[#This Row],[Column3]],'Code'!B:E,4,FALSE)</f>
        <v>Out</v>
      </c>
    </row>
    <row r="1407" spans="1:19" x14ac:dyDescent="0.25">
      <c r="A1407">
        <v>45351</v>
      </c>
      <c r="B1407" s="1" t="s">
        <v>1825</v>
      </c>
      <c r="C1407" s="1" t="s">
        <v>4</v>
      </c>
      <c r="D1407" s="1" t="s">
        <v>3381</v>
      </c>
      <c r="E1407" s="1" t="s">
        <v>1862</v>
      </c>
      <c r="F1407">
        <v>2297.94</v>
      </c>
      <c r="I1407" s="1" t="s">
        <v>0</v>
      </c>
      <c r="N1407">
        <v>2024</v>
      </c>
      <c r="O1407">
        <f>MONTH(VL[[#This Row],[Column1]])</f>
        <v>2</v>
      </c>
      <c r="P1407" t="str">
        <f>IF(VL[[#This Row],[Account Name]]="Exchange Loss","Expense",VLOOKUP(VL[[#This Row],[Column3]],'Code'!B:D,2,FALSE))</f>
        <v>Expense</v>
      </c>
      <c r="Q1407" t="str">
        <f>IF(AND(VL[[#This Row],[Column3]]="60040-00", VL[[#This Row],[Amount]]&gt;0),"Exchange Loss",VLOOKUP(VL[[#This Row],[Column3]],'Code'!B:D,3,FALSE))</f>
        <v>Tax Expense</v>
      </c>
      <c r="R1407" s="1">
        <f>VL[[#This Row],[Column6]]-VL[[#This Row],[Column7]]</f>
        <v>2297.94</v>
      </c>
      <c r="S1407" s="1" t="str">
        <f>VLOOKUP(VL[[#This Row],[Column3]],'Code'!B:E,4,FALSE)</f>
        <v>Out</v>
      </c>
    </row>
    <row r="1408" spans="1:19" x14ac:dyDescent="0.25">
      <c r="A1408">
        <v>45351</v>
      </c>
      <c r="B1408" s="1" t="s">
        <v>1827</v>
      </c>
      <c r="C1408" s="1" t="s">
        <v>4</v>
      </c>
      <c r="D1408" s="1" t="s">
        <v>3381</v>
      </c>
      <c r="E1408" s="1" t="s">
        <v>1863</v>
      </c>
      <c r="F1408">
        <v>600.1</v>
      </c>
      <c r="I1408" s="1" t="s">
        <v>0</v>
      </c>
      <c r="N1408">
        <v>2024</v>
      </c>
      <c r="O1408">
        <f>MONTH(VL[[#This Row],[Column1]])</f>
        <v>2</v>
      </c>
      <c r="P1408" t="str">
        <f>IF(VL[[#This Row],[Account Name]]="Exchange Loss","Expense",VLOOKUP(VL[[#This Row],[Column3]],'Code'!B:D,2,FALSE))</f>
        <v>Expense</v>
      </c>
      <c r="Q1408" t="str">
        <f>IF(AND(VL[[#This Row],[Column3]]="60040-00", VL[[#This Row],[Amount]]&gt;0),"Exchange Loss",VLOOKUP(VL[[#This Row],[Column3]],'Code'!B:D,3,FALSE))</f>
        <v>Tax Expense</v>
      </c>
      <c r="R1408" s="1">
        <f>VL[[#This Row],[Column6]]-VL[[#This Row],[Column7]]</f>
        <v>600.1</v>
      </c>
      <c r="S1408" s="1" t="str">
        <f>VLOOKUP(VL[[#This Row],[Column3]],'Code'!B:E,4,FALSE)</f>
        <v>Out</v>
      </c>
    </row>
    <row r="1409" spans="1:19" x14ac:dyDescent="0.25">
      <c r="A1409">
        <v>45351</v>
      </c>
      <c r="B1409" s="1" t="s">
        <v>1829</v>
      </c>
      <c r="C1409" s="1" t="s">
        <v>46</v>
      </c>
      <c r="D1409" s="1" t="s">
        <v>148</v>
      </c>
      <c r="E1409" s="1" t="s">
        <v>1864</v>
      </c>
      <c r="F1409">
        <v>1897.26</v>
      </c>
      <c r="I1409" s="1" t="s">
        <v>0</v>
      </c>
      <c r="N1409">
        <v>2024</v>
      </c>
      <c r="O1409">
        <f>MONTH(VL[[#This Row],[Column1]])</f>
        <v>2</v>
      </c>
      <c r="P1409" t="str">
        <f>IF(VL[[#This Row],[Account Name]]="Exchange Loss","Expense",VLOOKUP(VL[[#This Row],[Column3]],'Code'!B:D,2,FALSE))</f>
        <v>Expense</v>
      </c>
      <c r="Q1409" t="str">
        <f>IF(AND(VL[[#This Row],[Column3]]="60040-00", VL[[#This Row],[Amount]]&gt;0),"Exchange Loss",VLOOKUP(VL[[#This Row],[Column3]],'Code'!B:D,3,FALSE))</f>
        <v>Tax Expense</v>
      </c>
      <c r="R1409" s="1">
        <f>VL[[#This Row],[Column6]]-VL[[#This Row],[Column7]]</f>
        <v>1897.26</v>
      </c>
      <c r="S1409" s="1" t="str">
        <f>VLOOKUP(VL[[#This Row],[Column3]],'Code'!B:E,4,FALSE)</f>
        <v>Out</v>
      </c>
    </row>
    <row r="1410" spans="1:19" x14ac:dyDescent="0.25">
      <c r="A1410">
        <v>45351</v>
      </c>
      <c r="B1410" s="1" t="s">
        <v>1831</v>
      </c>
      <c r="C1410" s="1" t="s">
        <v>46</v>
      </c>
      <c r="D1410" s="1" t="s">
        <v>148</v>
      </c>
      <c r="E1410" s="1" t="s">
        <v>1865</v>
      </c>
      <c r="F1410">
        <v>1510.58</v>
      </c>
      <c r="I1410" s="1" t="s">
        <v>0</v>
      </c>
      <c r="N1410">
        <v>2024</v>
      </c>
      <c r="O1410">
        <f>MONTH(VL[[#This Row],[Column1]])</f>
        <v>2</v>
      </c>
      <c r="P1410" t="str">
        <f>IF(VL[[#This Row],[Account Name]]="Exchange Loss","Expense",VLOOKUP(VL[[#This Row],[Column3]],'Code'!B:D,2,FALSE))</f>
        <v>Expense</v>
      </c>
      <c r="Q1410" t="str">
        <f>IF(AND(VL[[#This Row],[Column3]]="60040-00", VL[[#This Row],[Amount]]&gt;0),"Exchange Loss",VLOOKUP(VL[[#This Row],[Column3]],'Code'!B:D,3,FALSE))</f>
        <v>Tax Expense</v>
      </c>
      <c r="R1410" s="1">
        <f>VL[[#This Row],[Column6]]-VL[[#This Row],[Column7]]</f>
        <v>1510.58</v>
      </c>
      <c r="S1410" s="1" t="str">
        <f>VLOOKUP(VL[[#This Row],[Column3]],'Code'!B:E,4,FALSE)</f>
        <v>Out</v>
      </c>
    </row>
    <row r="1411" spans="1:19" x14ac:dyDescent="0.25">
      <c r="A1411">
        <v>45351</v>
      </c>
      <c r="B1411" s="1" t="s">
        <v>1833</v>
      </c>
      <c r="C1411" s="1" t="s">
        <v>4</v>
      </c>
      <c r="D1411" s="1" t="s">
        <v>3381</v>
      </c>
      <c r="E1411" s="1" t="s">
        <v>1866</v>
      </c>
      <c r="F1411">
        <v>1501.72</v>
      </c>
      <c r="I1411" s="1" t="s">
        <v>0</v>
      </c>
      <c r="N1411">
        <v>2024</v>
      </c>
      <c r="O1411">
        <f>MONTH(VL[[#This Row],[Column1]])</f>
        <v>2</v>
      </c>
      <c r="P1411" t="str">
        <f>IF(VL[[#This Row],[Account Name]]="Exchange Loss","Expense",VLOOKUP(VL[[#This Row],[Column3]],'Code'!B:D,2,FALSE))</f>
        <v>Expense</v>
      </c>
      <c r="Q1411" t="str">
        <f>IF(AND(VL[[#This Row],[Column3]]="60040-00", VL[[#This Row],[Amount]]&gt;0),"Exchange Loss",VLOOKUP(VL[[#This Row],[Column3]],'Code'!B:D,3,FALSE))</f>
        <v>Tax Expense</v>
      </c>
      <c r="R1411" s="1">
        <f>VL[[#This Row],[Column6]]-VL[[#This Row],[Column7]]</f>
        <v>1501.72</v>
      </c>
      <c r="S1411" s="1" t="str">
        <f>VLOOKUP(VL[[#This Row],[Column3]],'Code'!B:E,4,FALSE)</f>
        <v>Out</v>
      </c>
    </row>
    <row r="1412" spans="1:19" x14ac:dyDescent="0.25">
      <c r="A1412">
        <v>45351</v>
      </c>
      <c r="B1412" s="1" t="s">
        <v>1835</v>
      </c>
      <c r="C1412" s="1" t="s">
        <v>46</v>
      </c>
      <c r="D1412" s="1" t="s">
        <v>148</v>
      </c>
      <c r="E1412" s="1" t="s">
        <v>1867</v>
      </c>
      <c r="F1412">
        <v>1123.67</v>
      </c>
      <c r="I1412" s="1" t="s">
        <v>0</v>
      </c>
      <c r="N1412">
        <v>2024</v>
      </c>
      <c r="O1412">
        <f>MONTH(VL[[#This Row],[Column1]])</f>
        <v>2</v>
      </c>
      <c r="P1412" t="str">
        <f>IF(VL[[#This Row],[Account Name]]="Exchange Loss","Expense",VLOOKUP(VL[[#This Row],[Column3]],'Code'!B:D,2,FALSE))</f>
        <v>Expense</v>
      </c>
      <c r="Q1412" t="str">
        <f>IF(AND(VL[[#This Row],[Column3]]="60040-00", VL[[#This Row],[Amount]]&gt;0),"Exchange Loss",VLOOKUP(VL[[#This Row],[Column3]],'Code'!B:D,3,FALSE))</f>
        <v>Tax Expense</v>
      </c>
      <c r="R1412" s="1">
        <f>VL[[#This Row],[Column6]]-VL[[#This Row],[Column7]]</f>
        <v>1123.67</v>
      </c>
      <c r="S1412" s="1" t="str">
        <f>VLOOKUP(VL[[#This Row],[Column3]],'Code'!B:E,4,FALSE)</f>
        <v>Out</v>
      </c>
    </row>
    <row r="1413" spans="1:19" x14ac:dyDescent="0.25">
      <c r="A1413">
        <v>45351</v>
      </c>
      <c r="B1413" s="1" t="s">
        <v>1837</v>
      </c>
      <c r="C1413" s="1" t="s">
        <v>4</v>
      </c>
      <c r="D1413" s="1" t="s">
        <v>3381</v>
      </c>
      <c r="E1413" s="1" t="s">
        <v>1868</v>
      </c>
      <c r="F1413">
        <v>819.95</v>
      </c>
      <c r="I1413" s="1" t="s">
        <v>0</v>
      </c>
      <c r="N1413">
        <v>2024</v>
      </c>
      <c r="O1413">
        <f>MONTH(VL[[#This Row],[Column1]])</f>
        <v>2</v>
      </c>
      <c r="P1413" t="str">
        <f>IF(VL[[#This Row],[Account Name]]="Exchange Loss","Expense",VLOOKUP(VL[[#This Row],[Column3]],'Code'!B:D,2,FALSE))</f>
        <v>Expense</v>
      </c>
      <c r="Q1413" t="str">
        <f>IF(AND(VL[[#This Row],[Column3]]="60040-00", VL[[#This Row],[Amount]]&gt;0),"Exchange Loss",VLOOKUP(VL[[#This Row],[Column3]],'Code'!B:D,3,FALSE))</f>
        <v>Tax Expense</v>
      </c>
      <c r="R1413" s="1">
        <f>VL[[#This Row],[Column6]]-VL[[#This Row],[Column7]]</f>
        <v>819.95</v>
      </c>
      <c r="S1413" s="1" t="str">
        <f>VLOOKUP(VL[[#This Row],[Column3]],'Code'!B:E,4,FALSE)</f>
        <v>Out</v>
      </c>
    </row>
    <row r="1414" spans="1:19" x14ac:dyDescent="0.25">
      <c r="A1414">
        <v>45351</v>
      </c>
      <c r="B1414" s="1" t="s">
        <v>1839</v>
      </c>
      <c r="C1414" s="1" t="s">
        <v>4</v>
      </c>
      <c r="D1414" s="1" t="s">
        <v>3381</v>
      </c>
      <c r="E1414" s="1" t="s">
        <v>1869</v>
      </c>
      <c r="F1414">
        <v>41.6</v>
      </c>
      <c r="I1414" s="1" t="s">
        <v>0</v>
      </c>
      <c r="N1414">
        <v>2024</v>
      </c>
      <c r="O1414">
        <f>MONTH(VL[[#This Row],[Column1]])</f>
        <v>2</v>
      </c>
      <c r="P1414" t="str">
        <f>IF(VL[[#This Row],[Account Name]]="Exchange Loss","Expense",VLOOKUP(VL[[#This Row],[Column3]],'Code'!B:D,2,FALSE))</f>
        <v>Expense</v>
      </c>
      <c r="Q1414" t="str">
        <f>IF(AND(VL[[#This Row],[Column3]]="60040-00", VL[[#This Row],[Amount]]&gt;0),"Exchange Loss",VLOOKUP(VL[[#This Row],[Column3]],'Code'!B:D,3,FALSE))</f>
        <v>Tax Expense</v>
      </c>
      <c r="R1414" s="1">
        <f>VL[[#This Row],[Column6]]-VL[[#This Row],[Column7]]</f>
        <v>41.6</v>
      </c>
      <c r="S1414" s="1" t="str">
        <f>VLOOKUP(VL[[#This Row],[Column3]],'Code'!B:E,4,FALSE)</f>
        <v>Out</v>
      </c>
    </row>
    <row r="1415" spans="1:19" x14ac:dyDescent="0.25">
      <c r="A1415">
        <v>45351</v>
      </c>
      <c r="B1415" s="1" t="s">
        <v>1841</v>
      </c>
      <c r="C1415" s="1" t="s">
        <v>4</v>
      </c>
      <c r="D1415" s="1" t="s">
        <v>3381</v>
      </c>
      <c r="E1415" s="1" t="s">
        <v>1870</v>
      </c>
      <c r="F1415">
        <v>1141.6300000000001</v>
      </c>
      <c r="I1415" s="1" t="s">
        <v>0</v>
      </c>
      <c r="N1415">
        <v>2024</v>
      </c>
      <c r="O1415">
        <f>MONTH(VL[[#This Row],[Column1]])</f>
        <v>2</v>
      </c>
      <c r="P1415" t="str">
        <f>IF(VL[[#This Row],[Account Name]]="Exchange Loss","Expense",VLOOKUP(VL[[#This Row],[Column3]],'Code'!B:D,2,FALSE))</f>
        <v>Expense</v>
      </c>
      <c r="Q1415" t="str">
        <f>IF(AND(VL[[#This Row],[Column3]]="60040-00", VL[[#This Row],[Amount]]&gt;0),"Exchange Loss",VLOOKUP(VL[[#This Row],[Column3]],'Code'!B:D,3,FALSE))</f>
        <v>Tax Expense</v>
      </c>
      <c r="R1415" s="1">
        <f>VL[[#This Row],[Column6]]-VL[[#This Row],[Column7]]</f>
        <v>1141.6300000000001</v>
      </c>
      <c r="S1415" s="1" t="str">
        <f>VLOOKUP(VL[[#This Row],[Column3]],'Code'!B:E,4,FALSE)</f>
        <v>Out</v>
      </c>
    </row>
    <row r="1416" spans="1:19" x14ac:dyDescent="0.25">
      <c r="A1416">
        <v>45351</v>
      </c>
      <c r="B1416" s="1" t="s">
        <v>1843</v>
      </c>
      <c r="C1416" s="1" t="s">
        <v>46</v>
      </c>
      <c r="D1416" s="1" t="s">
        <v>148</v>
      </c>
      <c r="E1416" s="1" t="s">
        <v>1871</v>
      </c>
      <c r="F1416">
        <v>2339.6799999999998</v>
      </c>
      <c r="I1416" s="1" t="s">
        <v>0</v>
      </c>
      <c r="N1416">
        <v>2024</v>
      </c>
      <c r="O1416">
        <f>MONTH(VL[[#This Row],[Column1]])</f>
        <v>2</v>
      </c>
      <c r="P1416" t="str">
        <f>IF(VL[[#This Row],[Account Name]]="Exchange Loss","Expense",VLOOKUP(VL[[#This Row],[Column3]],'Code'!B:D,2,FALSE))</f>
        <v>Expense</v>
      </c>
      <c r="Q1416" t="str">
        <f>IF(AND(VL[[#This Row],[Column3]]="60040-00", VL[[#This Row],[Amount]]&gt;0),"Exchange Loss",VLOOKUP(VL[[#This Row],[Column3]],'Code'!B:D,3,FALSE))</f>
        <v>Tax Expense</v>
      </c>
      <c r="R1416" s="1">
        <f>VL[[#This Row],[Column6]]-VL[[#This Row],[Column7]]</f>
        <v>2339.6799999999998</v>
      </c>
      <c r="S1416" s="1" t="str">
        <f>VLOOKUP(VL[[#This Row],[Column3]],'Code'!B:E,4,FALSE)</f>
        <v>Out</v>
      </c>
    </row>
    <row r="1417" spans="1:19" x14ac:dyDescent="0.25">
      <c r="A1417">
        <v>45351</v>
      </c>
      <c r="B1417" s="1" t="s">
        <v>1845</v>
      </c>
      <c r="C1417" s="1" t="s">
        <v>46</v>
      </c>
      <c r="D1417" s="1" t="s">
        <v>148</v>
      </c>
      <c r="E1417" s="1" t="s">
        <v>1872</v>
      </c>
      <c r="F1417">
        <v>2784.04</v>
      </c>
      <c r="I1417" s="1" t="s">
        <v>0</v>
      </c>
      <c r="N1417">
        <v>2024</v>
      </c>
      <c r="O1417">
        <f>MONTH(VL[[#This Row],[Column1]])</f>
        <v>2</v>
      </c>
      <c r="P1417" t="str">
        <f>IF(VL[[#This Row],[Account Name]]="Exchange Loss","Expense",VLOOKUP(VL[[#This Row],[Column3]],'Code'!B:D,2,FALSE))</f>
        <v>Expense</v>
      </c>
      <c r="Q1417" t="str">
        <f>IF(AND(VL[[#This Row],[Column3]]="60040-00", VL[[#This Row],[Amount]]&gt;0),"Exchange Loss",VLOOKUP(VL[[#This Row],[Column3]],'Code'!B:D,3,FALSE))</f>
        <v>Tax Expense</v>
      </c>
      <c r="R1417" s="1">
        <f>VL[[#This Row],[Column6]]-VL[[#This Row],[Column7]]</f>
        <v>2784.04</v>
      </c>
      <c r="S1417" s="1" t="str">
        <f>VLOOKUP(VL[[#This Row],[Column3]],'Code'!B:E,4,FALSE)</f>
        <v>Out</v>
      </c>
    </row>
    <row r="1418" spans="1:19" x14ac:dyDescent="0.25">
      <c r="A1418">
        <v>45351</v>
      </c>
      <c r="B1418" s="1" t="s">
        <v>1873</v>
      </c>
      <c r="C1418" s="1" t="s">
        <v>5</v>
      </c>
      <c r="D1418" s="1" t="s">
        <v>3385</v>
      </c>
      <c r="E1418" s="1" t="s">
        <v>1874</v>
      </c>
      <c r="F1418">
        <v>1300</v>
      </c>
      <c r="I1418" s="1" t="s">
        <v>0</v>
      </c>
      <c r="N1418">
        <v>2024</v>
      </c>
      <c r="O1418">
        <f>MONTH(VL[[#This Row],[Column1]])</f>
        <v>2</v>
      </c>
      <c r="P1418" t="str">
        <f>IF(VL[[#This Row],[Account Name]]="Exchange Loss","Expense",VLOOKUP(VL[[#This Row],[Column3]],'Code'!B:D,2,FALSE))</f>
        <v>Expense</v>
      </c>
      <c r="Q1418" t="str">
        <f>IF(AND(VL[[#This Row],[Column3]]="60040-00", VL[[#This Row],[Amount]]&gt;0),"Exchange Loss",VLOOKUP(VL[[#This Row],[Column3]],'Code'!B:D,3,FALSE))</f>
        <v>Bank Charge</v>
      </c>
      <c r="R1418" s="1">
        <f>VL[[#This Row],[Column6]]-VL[[#This Row],[Column7]]</f>
        <v>1300</v>
      </c>
      <c r="S1418" s="1">
        <f>VLOOKUP(VL[[#This Row],[Column3]],'Code'!B:E,4,FALSE)</f>
        <v>0</v>
      </c>
    </row>
    <row r="1419" spans="1:19" x14ac:dyDescent="0.25">
      <c r="A1419">
        <v>45351</v>
      </c>
      <c r="B1419" s="1" t="s">
        <v>1653</v>
      </c>
      <c r="C1419" s="1" t="s">
        <v>4</v>
      </c>
      <c r="D1419" s="1" t="s">
        <v>3381</v>
      </c>
      <c r="E1419" s="1" t="s">
        <v>1875</v>
      </c>
      <c r="F1419">
        <v>981.42</v>
      </c>
      <c r="I1419" s="1" t="s">
        <v>0</v>
      </c>
      <c r="N1419">
        <v>2024</v>
      </c>
      <c r="O1419">
        <f>MONTH(VL[[#This Row],[Column1]])</f>
        <v>2</v>
      </c>
      <c r="P1419" t="str">
        <f>IF(VL[[#This Row],[Account Name]]="Exchange Loss","Expense",VLOOKUP(VL[[#This Row],[Column3]],'Code'!B:D,2,FALSE))</f>
        <v>Expense</v>
      </c>
      <c r="Q1419" t="str">
        <f>IF(AND(VL[[#This Row],[Column3]]="60040-00", VL[[#This Row],[Amount]]&gt;0),"Exchange Loss",VLOOKUP(VL[[#This Row],[Column3]],'Code'!B:D,3,FALSE))</f>
        <v>Tax Expense</v>
      </c>
      <c r="R1419" s="1">
        <f>VL[[#This Row],[Column6]]-VL[[#This Row],[Column7]]</f>
        <v>981.42</v>
      </c>
      <c r="S1419" s="1" t="str">
        <f>VLOOKUP(VL[[#This Row],[Column3]],'Code'!B:E,4,FALSE)</f>
        <v>Out</v>
      </c>
    </row>
    <row r="1420" spans="1:19" x14ac:dyDescent="0.25">
      <c r="A1420">
        <v>45351</v>
      </c>
      <c r="B1420" s="1" t="s">
        <v>1661</v>
      </c>
      <c r="C1420" s="1" t="s">
        <v>4</v>
      </c>
      <c r="D1420" s="1" t="s">
        <v>3381</v>
      </c>
      <c r="E1420" s="1" t="s">
        <v>1876</v>
      </c>
      <c r="F1420">
        <v>1148.77</v>
      </c>
      <c r="I1420" s="1" t="s">
        <v>0</v>
      </c>
      <c r="N1420">
        <v>2024</v>
      </c>
      <c r="O1420">
        <f>MONTH(VL[[#This Row],[Column1]])</f>
        <v>2</v>
      </c>
      <c r="P1420" t="str">
        <f>IF(VL[[#This Row],[Account Name]]="Exchange Loss","Expense",VLOOKUP(VL[[#This Row],[Column3]],'Code'!B:D,2,FALSE))</f>
        <v>Expense</v>
      </c>
      <c r="Q1420" t="str">
        <f>IF(AND(VL[[#This Row],[Column3]]="60040-00", VL[[#This Row],[Amount]]&gt;0),"Exchange Loss",VLOOKUP(VL[[#This Row],[Column3]],'Code'!B:D,3,FALSE))</f>
        <v>Tax Expense</v>
      </c>
      <c r="R1420" s="1">
        <f>VL[[#This Row],[Column6]]-VL[[#This Row],[Column7]]</f>
        <v>1148.77</v>
      </c>
      <c r="S1420" s="1" t="str">
        <f>VLOOKUP(VL[[#This Row],[Column3]],'Code'!B:E,4,FALSE)</f>
        <v>Out</v>
      </c>
    </row>
    <row r="1421" spans="1:19" x14ac:dyDescent="0.25">
      <c r="A1421">
        <v>45351</v>
      </c>
      <c r="B1421" s="1" t="s">
        <v>1665</v>
      </c>
      <c r="C1421" s="1" t="s">
        <v>4</v>
      </c>
      <c r="D1421" s="1" t="s">
        <v>3381</v>
      </c>
      <c r="E1421" s="1" t="s">
        <v>1877</v>
      </c>
      <c r="F1421">
        <v>2374.61</v>
      </c>
      <c r="I1421" s="1" t="s">
        <v>0</v>
      </c>
      <c r="N1421">
        <v>2024</v>
      </c>
      <c r="O1421">
        <f>MONTH(VL[[#This Row],[Column1]])</f>
        <v>2</v>
      </c>
      <c r="P1421" t="str">
        <f>IF(VL[[#This Row],[Account Name]]="Exchange Loss","Expense",VLOOKUP(VL[[#This Row],[Column3]],'Code'!B:D,2,FALSE))</f>
        <v>Expense</v>
      </c>
      <c r="Q1421" t="str">
        <f>IF(AND(VL[[#This Row],[Column3]]="60040-00", VL[[#This Row],[Amount]]&gt;0),"Exchange Loss",VLOOKUP(VL[[#This Row],[Column3]],'Code'!B:D,3,FALSE))</f>
        <v>Tax Expense</v>
      </c>
      <c r="R1421" s="1">
        <f>VL[[#This Row],[Column6]]-VL[[#This Row],[Column7]]</f>
        <v>2374.61</v>
      </c>
      <c r="S1421" s="1" t="str">
        <f>VLOOKUP(VL[[#This Row],[Column3]],'Code'!B:E,4,FALSE)</f>
        <v>Out</v>
      </c>
    </row>
    <row r="1422" spans="1:19" x14ac:dyDescent="0.25">
      <c r="A1422">
        <v>45351</v>
      </c>
      <c r="B1422" s="1" t="s">
        <v>1667</v>
      </c>
      <c r="C1422" s="1" t="s">
        <v>4</v>
      </c>
      <c r="D1422" s="1" t="s">
        <v>3381</v>
      </c>
      <c r="E1422" s="1" t="s">
        <v>1878</v>
      </c>
      <c r="F1422">
        <v>614.29999999999995</v>
      </c>
      <c r="I1422" s="1" t="s">
        <v>0</v>
      </c>
      <c r="N1422">
        <v>2024</v>
      </c>
      <c r="O1422">
        <f>MONTH(VL[[#This Row],[Column1]])</f>
        <v>2</v>
      </c>
      <c r="P1422" t="str">
        <f>IF(VL[[#This Row],[Account Name]]="Exchange Loss","Expense",VLOOKUP(VL[[#This Row],[Column3]],'Code'!B:D,2,FALSE))</f>
        <v>Expense</v>
      </c>
      <c r="Q1422" t="str">
        <f>IF(AND(VL[[#This Row],[Column3]]="60040-00", VL[[#This Row],[Amount]]&gt;0),"Exchange Loss",VLOOKUP(VL[[#This Row],[Column3]],'Code'!B:D,3,FALSE))</f>
        <v>Tax Expense</v>
      </c>
      <c r="R1422" s="1">
        <f>VL[[#This Row],[Column6]]-VL[[#This Row],[Column7]]</f>
        <v>614.29999999999995</v>
      </c>
      <c r="S1422" s="1" t="str">
        <f>VLOOKUP(VL[[#This Row],[Column3]],'Code'!B:E,4,FALSE)</f>
        <v>Out</v>
      </c>
    </row>
    <row r="1423" spans="1:19" x14ac:dyDescent="0.25">
      <c r="A1423">
        <v>45351</v>
      </c>
      <c r="B1423" s="1" t="s">
        <v>1673</v>
      </c>
      <c r="C1423" s="1" t="s">
        <v>4</v>
      </c>
      <c r="D1423" s="1" t="s">
        <v>3381</v>
      </c>
      <c r="E1423" s="1" t="s">
        <v>1879</v>
      </c>
      <c r="F1423">
        <v>1740.74</v>
      </c>
      <c r="I1423" s="1" t="s">
        <v>0</v>
      </c>
      <c r="N1423">
        <v>2024</v>
      </c>
      <c r="O1423">
        <f>MONTH(VL[[#This Row],[Column1]])</f>
        <v>2</v>
      </c>
      <c r="P1423" t="str">
        <f>IF(VL[[#This Row],[Account Name]]="Exchange Loss","Expense",VLOOKUP(VL[[#This Row],[Column3]],'Code'!B:D,2,FALSE))</f>
        <v>Expense</v>
      </c>
      <c r="Q1423" t="str">
        <f>IF(AND(VL[[#This Row],[Column3]]="60040-00", VL[[#This Row],[Amount]]&gt;0),"Exchange Loss",VLOOKUP(VL[[#This Row],[Column3]],'Code'!B:D,3,FALSE))</f>
        <v>Tax Expense</v>
      </c>
      <c r="R1423" s="1">
        <f>VL[[#This Row],[Column6]]-VL[[#This Row],[Column7]]</f>
        <v>1740.74</v>
      </c>
      <c r="S1423" s="1" t="str">
        <f>VLOOKUP(VL[[#This Row],[Column3]],'Code'!B:E,4,FALSE)</f>
        <v>Out</v>
      </c>
    </row>
    <row r="1424" spans="1:19" x14ac:dyDescent="0.25">
      <c r="A1424">
        <v>45351</v>
      </c>
      <c r="B1424" s="1" t="s">
        <v>1677</v>
      </c>
      <c r="C1424" s="1" t="s">
        <v>4</v>
      </c>
      <c r="D1424" s="1" t="s">
        <v>3381</v>
      </c>
      <c r="E1424" s="1" t="s">
        <v>1880</v>
      </c>
      <c r="F1424">
        <v>851.87</v>
      </c>
      <c r="I1424" s="1" t="s">
        <v>0</v>
      </c>
      <c r="N1424">
        <v>2024</v>
      </c>
      <c r="O1424">
        <f>MONTH(VL[[#This Row],[Column1]])</f>
        <v>2</v>
      </c>
      <c r="P1424" t="str">
        <f>IF(VL[[#This Row],[Account Name]]="Exchange Loss","Expense",VLOOKUP(VL[[#This Row],[Column3]],'Code'!B:D,2,FALSE))</f>
        <v>Expense</v>
      </c>
      <c r="Q1424" t="str">
        <f>IF(AND(VL[[#This Row],[Column3]]="60040-00", VL[[#This Row],[Amount]]&gt;0),"Exchange Loss",VLOOKUP(VL[[#This Row],[Column3]],'Code'!B:D,3,FALSE))</f>
        <v>Tax Expense</v>
      </c>
      <c r="R1424" s="1">
        <f>VL[[#This Row],[Column6]]-VL[[#This Row],[Column7]]</f>
        <v>851.87</v>
      </c>
      <c r="S1424" s="1" t="str">
        <f>VLOOKUP(VL[[#This Row],[Column3]],'Code'!B:E,4,FALSE)</f>
        <v>Out</v>
      </c>
    </row>
    <row r="1425" spans="1:19" x14ac:dyDescent="0.25">
      <c r="A1425">
        <v>45351</v>
      </c>
      <c r="B1425" s="1" t="s">
        <v>1679</v>
      </c>
      <c r="C1425" s="1" t="s">
        <v>4</v>
      </c>
      <c r="D1425" s="1" t="s">
        <v>3381</v>
      </c>
      <c r="E1425" s="1" t="s">
        <v>1881</v>
      </c>
      <c r="F1425">
        <v>49.6</v>
      </c>
      <c r="I1425" s="1" t="s">
        <v>0</v>
      </c>
      <c r="N1425">
        <v>2024</v>
      </c>
      <c r="O1425">
        <f>MONTH(VL[[#This Row],[Column1]])</f>
        <v>2</v>
      </c>
      <c r="P1425" t="str">
        <f>IF(VL[[#This Row],[Account Name]]="Exchange Loss","Expense",VLOOKUP(VL[[#This Row],[Column3]],'Code'!B:D,2,FALSE))</f>
        <v>Expense</v>
      </c>
      <c r="Q1425" t="str">
        <f>IF(AND(VL[[#This Row],[Column3]]="60040-00", VL[[#This Row],[Amount]]&gt;0),"Exchange Loss",VLOOKUP(VL[[#This Row],[Column3]],'Code'!B:D,3,FALSE))</f>
        <v>Tax Expense</v>
      </c>
      <c r="R1425" s="1">
        <f>VL[[#This Row],[Column6]]-VL[[#This Row],[Column7]]</f>
        <v>49.6</v>
      </c>
      <c r="S1425" s="1" t="str">
        <f>VLOOKUP(VL[[#This Row],[Column3]],'Code'!B:E,4,FALSE)</f>
        <v>Out</v>
      </c>
    </row>
    <row r="1426" spans="1:19" x14ac:dyDescent="0.25">
      <c r="A1426">
        <v>45351</v>
      </c>
      <c r="B1426" s="1" t="s">
        <v>1681</v>
      </c>
      <c r="C1426" s="1" t="s">
        <v>4</v>
      </c>
      <c r="D1426" s="1" t="s">
        <v>3381</v>
      </c>
      <c r="E1426" s="1" t="s">
        <v>1882</v>
      </c>
      <c r="F1426">
        <v>1264.6300000000001</v>
      </c>
      <c r="I1426" s="1" t="s">
        <v>0</v>
      </c>
      <c r="N1426">
        <v>2024</v>
      </c>
      <c r="O1426">
        <f>MONTH(VL[[#This Row],[Column1]])</f>
        <v>2</v>
      </c>
      <c r="P1426" t="str">
        <f>IF(VL[[#This Row],[Account Name]]="Exchange Loss","Expense",VLOOKUP(VL[[#This Row],[Column3]],'Code'!B:D,2,FALSE))</f>
        <v>Expense</v>
      </c>
      <c r="Q1426" t="str">
        <f>IF(AND(VL[[#This Row],[Column3]]="60040-00", VL[[#This Row],[Amount]]&gt;0),"Exchange Loss",VLOOKUP(VL[[#This Row],[Column3]],'Code'!B:D,3,FALSE))</f>
        <v>Tax Expense</v>
      </c>
      <c r="R1426" s="1">
        <f>VL[[#This Row],[Column6]]-VL[[#This Row],[Column7]]</f>
        <v>1264.6300000000001</v>
      </c>
      <c r="S1426" s="1" t="str">
        <f>VLOOKUP(VL[[#This Row],[Column3]],'Code'!B:E,4,FALSE)</f>
        <v>Out</v>
      </c>
    </row>
    <row r="1427" spans="1:19" x14ac:dyDescent="0.25">
      <c r="A1427">
        <v>45351</v>
      </c>
      <c r="B1427" s="1" t="s">
        <v>1883</v>
      </c>
      <c r="C1427" s="1" t="s">
        <v>59</v>
      </c>
      <c r="D1427" s="1" t="s">
        <v>3387</v>
      </c>
      <c r="E1427" s="1" t="s">
        <v>1884</v>
      </c>
      <c r="F1427">
        <v>77501.89</v>
      </c>
      <c r="I1427" s="1" t="s">
        <v>0</v>
      </c>
      <c r="N1427">
        <v>2024</v>
      </c>
      <c r="O1427">
        <f>MONTH(VL[[#This Row],[Column1]])</f>
        <v>2</v>
      </c>
      <c r="P1427" t="str">
        <f>IF(VL[[#This Row],[Account Name]]="Exchange Loss","Expense",VLOOKUP(VL[[#This Row],[Column3]],'Code'!B:D,2,FALSE))</f>
        <v>Expense</v>
      </c>
      <c r="Q1427" t="str">
        <f>IF(AND(VL[[#This Row],[Column3]]="60040-00", VL[[#This Row],[Amount]]&gt;0),"Exchange Loss",VLOOKUP(VL[[#This Row],[Column3]],'Code'!B:D,3,FALSE))</f>
        <v>Sub-contract Fee</v>
      </c>
      <c r="R1427" s="1">
        <f>VL[[#This Row],[Column6]]-VL[[#This Row],[Column7]]</f>
        <v>77501.89</v>
      </c>
      <c r="S1427" s="1">
        <f>VLOOKUP(VL[[#This Row],[Column3]],'Code'!B:E,4,FALSE)</f>
        <v>0</v>
      </c>
    </row>
    <row r="1428" spans="1:19" x14ac:dyDescent="0.25">
      <c r="A1428">
        <v>45351</v>
      </c>
      <c r="B1428" s="1" t="s">
        <v>1883</v>
      </c>
      <c r="C1428" s="1" t="s">
        <v>45</v>
      </c>
      <c r="D1428" s="1" t="s">
        <v>128</v>
      </c>
      <c r="E1428" s="1" t="s">
        <v>1884</v>
      </c>
      <c r="G1428">
        <v>77501.89</v>
      </c>
      <c r="I1428" s="1" t="s">
        <v>0</v>
      </c>
      <c r="N1428">
        <v>2024</v>
      </c>
      <c r="O1428">
        <f>MONTH(VL[[#This Row],[Column1]])</f>
        <v>2</v>
      </c>
      <c r="P1428" t="str">
        <f>IF(VL[[#This Row],[Account Name]]="Exchange Loss","Expense",VLOOKUP(VL[[#This Row],[Column3]],'Code'!B:D,2,FALSE))</f>
        <v>Expense</v>
      </c>
      <c r="Q1428" t="str">
        <f>IF(AND(VL[[#This Row],[Column3]]="60040-00", VL[[#This Row],[Amount]]&gt;0),"Exchange Loss",VLOOKUP(VL[[#This Row],[Column3]],'Code'!B:D,3,FALSE))</f>
        <v>Sub-contract Fee</v>
      </c>
      <c r="R1428" s="1">
        <f>VL[[#This Row],[Column6]]-VL[[#This Row],[Column7]]</f>
        <v>-77501.89</v>
      </c>
      <c r="S1428" s="1">
        <f>VLOOKUP(VL[[#This Row],[Column3]],'Code'!B:E,4,FALSE)</f>
        <v>0</v>
      </c>
    </row>
    <row r="1429" spans="1:19" x14ac:dyDescent="0.25">
      <c r="A1429">
        <v>45291</v>
      </c>
      <c r="B1429" s="1" t="s">
        <v>1885</v>
      </c>
      <c r="C1429" s="1" t="s">
        <v>26</v>
      </c>
      <c r="D1429" s="1" t="s">
        <v>27</v>
      </c>
      <c r="E1429" s="1" t="s">
        <v>1886</v>
      </c>
      <c r="F1429">
        <v>12752126.75</v>
      </c>
      <c r="I1429" s="1" t="s">
        <v>0</v>
      </c>
      <c r="N1429">
        <v>2023</v>
      </c>
      <c r="O1429">
        <f>MONTH(VL[[#This Row],[Column1]])</f>
        <v>12</v>
      </c>
      <c r="P1429" t="str">
        <f>IF(VL[[#This Row],[Account Name]]="Exchange Loss","Expense",VLOOKUP(VL[[#This Row],[Column3]],'Code'!B:D,2,FALSE))</f>
        <v>Expense</v>
      </c>
      <c r="Q1429" t="str">
        <f>IF(AND(VL[[#This Row],[Column3]]="60040-00", VL[[#This Row],[Amount]]&gt;0),"Exchange Loss",VLOOKUP(VL[[#This Row],[Column3]],'Code'!B:D,3,FALSE))</f>
        <v>Sundry Expense</v>
      </c>
      <c r="R1429" s="1">
        <f>VL[[#This Row],[Column6]]-VL[[#This Row],[Column7]]</f>
        <v>12752126.75</v>
      </c>
      <c r="S1429" s="1">
        <f>VLOOKUP(VL[[#This Row],[Column3]],'Code'!B:E,4,FALSE)</f>
        <v>0</v>
      </c>
    </row>
    <row r="1430" spans="1:19" x14ac:dyDescent="0.25">
      <c r="A1430">
        <v>45363</v>
      </c>
      <c r="B1430" s="1" t="s">
        <v>1887</v>
      </c>
      <c r="C1430" s="1" t="s">
        <v>30</v>
      </c>
      <c r="D1430" s="1" t="s">
        <v>3391</v>
      </c>
      <c r="E1430" s="1" t="s">
        <v>1888</v>
      </c>
      <c r="F1430">
        <v>836.81</v>
      </c>
      <c r="I1430" s="1" t="s">
        <v>0</v>
      </c>
      <c r="N1430">
        <v>2024</v>
      </c>
      <c r="O1430">
        <f>MONTH(VL[[#This Row],[Column1]])</f>
        <v>3</v>
      </c>
      <c r="P1430" t="str">
        <f>IF(VL[[#This Row],[Account Name]]="Exchange Loss","Expense",VLOOKUP(VL[[#This Row],[Column3]],'Code'!B:D,2,FALSE))</f>
        <v>Expense</v>
      </c>
      <c r="Q1430" t="str">
        <f>IF(AND(VL[[#This Row],[Column3]]="60040-00", VL[[#This Row],[Amount]]&gt;0),"Exchange Loss",VLOOKUP(VL[[#This Row],[Column3]],'Code'!B:D,3,FALSE))</f>
        <v>Sundry Expense</v>
      </c>
      <c r="R1430" s="1">
        <f>VL[[#This Row],[Column6]]-VL[[#This Row],[Column7]]</f>
        <v>836.81</v>
      </c>
      <c r="S1430" s="1">
        <f>VLOOKUP(VL[[#This Row],[Column3]],'Code'!B:E,4,FALSE)</f>
        <v>0</v>
      </c>
    </row>
    <row r="1431" spans="1:19" x14ac:dyDescent="0.25">
      <c r="A1431">
        <v>45357</v>
      </c>
      <c r="B1431" s="1" t="s">
        <v>1889</v>
      </c>
      <c r="C1431" s="1" t="s">
        <v>5</v>
      </c>
      <c r="D1431" s="1" t="s">
        <v>3385</v>
      </c>
      <c r="E1431" s="1" t="s">
        <v>1890</v>
      </c>
      <c r="F1431">
        <v>289.36</v>
      </c>
      <c r="I1431" s="1" t="s">
        <v>0</v>
      </c>
      <c r="N1431">
        <v>2024</v>
      </c>
      <c r="O1431">
        <f>MONTH(VL[[#This Row],[Column1]])</f>
        <v>3</v>
      </c>
      <c r="P1431" t="str">
        <f>IF(VL[[#This Row],[Account Name]]="Exchange Loss","Expense",VLOOKUP(VL[[#This Row],[Column3]],'Code'!B:D,2,FALSE))</f>
        <v>Expense</v>
      </c>
      <c r="Q1431" t="str">
        <f>IF(AND(VL[[#This Row],[Column3]]="60040-00", VL[[#This Row],[Amount]]&gt;0),"Exchange Loss",VLOOKUP(VL[[#This Row],[Column3]],'Code'!B:D,3,FALSE))</f>
        <v>Bank Charge</v>
      </c>
      <c r="R1431" s="1">
        <f>VL[[#This Row],[Column6]]-VL[[#This Row],[Column7]]</f>
        <v>289.36</v>
      </c>
      <c r="S1431" s="1">
        <f>VLOOKUP(VL[[#This Row],[Column3]],'Code'!B:E,4,FALSE)</f>
        <v>0</v>
      </c>
    </row>
    <row r="1432" spans="1:19" x14ac:dyDescent="0.25">
      <c r="A1432">
        <v>45358</v>
      </c>
      <c r="B1432" s="1" t="s">
        <v>1891</v>
      </c>
      <c r="C1432" s="1" t="s">
        <v>13</v>
      </c>
      <c r="D1432" s="1" t="s">
        <v>14</v>
      </c>
      <c r="E1432" s="1" t="s">
        <v>1892</v>
      </c>
      <c r="F1432">
        <v>3259.27</v>
      </c>
      <c r="I1432" s="1" t="s">
        <v>0</v>
      </c>
      <c r="N1432">
        <v>2024</v>
      </c>
      <c r="O1432">
        <f>MONTH(VL[[#This Row],[Column1]])</f>
        <v>3</v>
      </c>
      <c r="P1432" t="str">
        <f>IF(VL[[#This Row],[Account Name]]="Exchange Loss","Expense",VLOOKUP(VL[[#This Row],[Column3]],'Code'!B:D,2,FALSE))</f>
        <v>Expense</v>
      </c>
      <c r="Q1432" t="str">
        <f>IF(AND(VL[[#This Row],[Column3]]="60040-00", VL[[#This Row],[Amount]]&gt;0),"Exchange Loss",VLOOKUP(VL[[#This Row],[Column3]],'Code'!B:D,3,FALSE))</f>
        <v>Sundry Expense</v>
      </c>
      <c r="R1432" s="1">
        <f>VL[[#This Row],[Column6]]-VL[[#This Row],[Column7]]</f>
        <v>3259.27</v>
      </c>
      <c r="S1432" s="1">
        <f>VLOOKUP(VL[[#This Row],[Column3]],'Code'!B:E,4,FALSE)</f>
        <v>0</v>
      </c>
    </row>
    <row r="1433" spans="1:19" x14ac:dyDescent="0.25">
      <c r="A1433">
        <v>45365</v>
      </c>
      <c r="B1433" s="1" t="s">
        <v>1893</v>
      </c>
      <c r="C1433" s="1" t="s">
        <v>20</v>
      </c>
      <c r="D1433" s="1" t="s">
        <v>21</v>
      </c>
      <c r="E1433" s="1" t="s">
        <v>3740</v>
      </c>
      <c r="G1433">
        <v>20426.48</v>
      </c>
      <c r="I1433" s="1" t="s">
        <v>0</v>
      </c>
      <c r="N1433">
        <v>2024</v>
      </c>
      <c r="O1433">
        <f>MONTH(VL[[#This Row],[Column1]])</f>
        <v>3</v>
      </c>
      <c r="P1433" t="str">
        <f>IF(VL[[#This Row],[Account Name]]="Exchange Loss","Expense",VLOOKUP(VL[[#This Row],[Column3]],'Code'!B:D,2,FALSE))</f>
        <v>Income</v>
      </c>
      <c r="Q1433" t="str">
        <f>IF(AND(VL[[#This Row],[Column3]]="60040-00", VL[[#This Row],[Amount]]&gt;0),"Exchange Loss",VLOOKUP(VL[[#This Row],[Column3]],'Code'!B:D,3,FALSE))</f>
        <v>Interest Income</v>
      </c>
      <c r="R1433" s="1">
        <f>VL[[#This Row],[Column6]]-VL[[#This Row],[Column7]]</f>
        <v>-20426.48</v>
      </c>
      <c r="S1433" s="1" t="str">
        <f>VLOOKUP(VL[[#This Row],[Column3]],'Code'!B:E,4,FALSE)</f>
        <v>Out</v>
      </c>
    </row>
    <row r="1434" spans="1:19" x14ac:dyDescent="0.25">
      <c r="A1434">
        <v>45358</v>
      </c>
      <c r="B1434" s="1" t="s">
        <v>1894</v>
      </c>
      <c r="C1434" s="1" t="s">
        <v>5</v>
      </c>
      <c r="D1434" s="1" t="s">
        <v>3385</v>
      </c>
      <c r="E1434" s="1" t="s">
        <v>1895</v>
      </c>
      <c r="F1434">
        <v>120</v>
      </c>
      <c r="I1434" s="1" t="s">
        <v>0</v>
      </c>
      <c r="N1434">
        <v>2024</v>
      </c>
      <c r="O1434">
        <f>MONTH(VL[[#This Row],[Column1]])</f>
        <v>3</v>
      </c>
      <c r="P1434" t="str">
        <f>IF(VL[[#This Row],[Account Name]]="Exchange Loss","Expense",VLOOKUP(VL[[#This Row],[Column3]],'Code'!B:D,2,FALSE))</f>
        <v>Expense</v>
      </c>
      <c r="Q1434" t="str">
        <f>IF(AND(VL[[#This Row],[Column3]]="60040-00", VL[[#This Row],[Amount]]&gt;0),"Exchange Loss",VLOOKUP(VL[[#This Row],[Column3]],'Code'!B:D,3,FALSE))</f>
        <v>Bank Charge</v>
      </c>
      <c r="R1434" s="1">
        <f>VL[[#This Row],[Column6]]-VL[[#This Row],[Column7]]</f>
        <v>120</v>
      </c>
      <c r="S1434" s="1">
        <f>VLOOKUP(VL[[#This Row],[Column3]],'Code'!B:E,4,FALSE)</f>
        <v>0</v>
      </c>
    </row>
    <row r="1435" spans="1:19" x14ac:dyDescent="0.25">
      <c r="A1435">
        <v>45370</v>
      </c>
      <c r="B1435" s="1" t="s">
        <v>1896</v>
      </c>
      <c r="C1435" s="1" t="s">
        <v>22</v>
      </c>
      <c r="D1435" s="1" t="s">
        <v>23</v>
      </c>
      <c r="E1435" s="1" t="s">
        <v>1897</v>
      </c>
      <c r="F1435">
        <v>6757.69</v>
      </c>
      <c r="I1435" s="1" t="s">
        <v>0</v>
      </c>
      <c r="N1435">
        <v>2024</v>
      </c>
      <c r="O1435">
        <f>MONTH(VL[[#This Row],[Column1]])</f>
        <v>3</v>
      </c>
      <c r="P1435" t="str">
        <f>IF(VL[[#This Row],[Account Name]]="Exchange Loss","Expense",VLOOKUP(VL[[#This Row],[Column3]],'Code'!B:D,2,FALSE))</f>
        <v>Expense</v>
      </c>
      <c r="Q1435" t="str">
        <f>IF(AND(VL[[#This Row],[Column3]]="60040-00", VL[[#This Row],[Amount]]&gt;0),"Exchange Loss",VLOOKUP(VL[[#This Row],[Column3]],'Code'!B:D,3,FALSE))</f>
        <v>Insurance Fee</v>
      </c>
      <c r="R1435" s="1">
        <f>VL[[#This Row],[Column6]]-VL[[#This Row],[Column7]]</f>
        <v>6757.69</v>
      </c>
      <c r="S1435" s="1">
        <f>VLOOKUP(VL[[#This Row],[Column3]],'Code'!B:E,4,FALSE)</f>
        <v>0</v>
      </c>
    </row>
    <row r="1436" spans="1:19" x14ac:dyDescent="0.25">
      <c r="A1436">
        <v>45412</v>
      </c>
      <c r="B1436" s="1" t="s">
        <v>1896</v>
      </c>
      <c r="C1436" s="1" t="s">
        <v>22</v>
      </c>
      <c r="D1436" s="1" t="s">
        <v>23</v>
      </c>
      <c r="E1436" s="1" t="s">
        <v>1897</v>
      </c>
      <c r="F1436">
        <v>6757.69</v>
      </c>
      <c r="I1436" s="1" t="s">
        <v>0</v>
      </c>
      <c r="N1436">
        <v>2024</v>
      </c>
      <c r="O1436">
        <f>MONTH(VL[[#This Row],[Column1]])</f>
        <v>4</v>
      </c>
      <c r="P1436" t="str">
        <f>IF(VL[[#This Row],[Account Name]]="Exchange Loss","Expense",VLOOKUP(VL[[#This Row],[Column3]],'Code'!B:D,2,FALSE))</f>
        <v>Expense</v>
      </c>
      <c r="Q1436" t="str">
        <f>IF(AND(VL[[#This Row],[Column3]]="60040-00", VL[[#This Row],[Amount]]&gt;0),"Exchange Loss",VLOOKUP(VL[[#This Row],[Column3]],'Code'!B:D,3,FALSE))</f>
        <v>Insurance Fee</v>
      </c>
      <c r="R1436" s="1">
        <f>VL[[#This Row],[Column6]]-VL[[#This Row],[Column7]]</f>
        <v>6757.69</v>
      </c>
      <c r="S1436" s="1">
        <f>VLOOKUP(VL[[#This Row],[Column3]],'Code'!B:E,4,FALSE)</f>
        <v>0</v>
      </c>
    </row>
    <row r="1437" spans="1:19" x14ac:dyDescent="0.25">
      <c r="A1437">
        <v>45443</v>
      </c>
      <c r="B1437" s="1" t="s">
        <v>1896</v>
      </c>
      <c r="C1437" s="1" t="s">
        <v>22</v>
      </c>
      <c r="D1437" s="1" t="s">
        <v>23</v>
      </c>
      <c r="E1437" s="1" t="s">
        <v>1897</v>
      </c>
      <c r="F1437">
        <v>6757.69</v>
      </c>
      <c r="I1437" s="1" t="s">
        <v>0</v>
      </c>
      <c r="N1437">
        <v>2024</v>
      </c>
      <c r="O1437">
        <f>MONTH(VL[[#This Row],[Column1]])</f>
        <v>5</v>
      </c>
      <c r="P1437" t="str">
        <f>IF(VL[[#This Row],[Account Name]]="Exchange Loss","Expense",VLOOKUP(VL[[#This Row],[Column3]],'Code'!B:D,2,FALSE))</f>
        <v>Expense</v>
      </c>
      <c r="Q1437" t="str">
        <f>IF(AND(VL[[#This Row],[Column3]]="60040-00", VL[[#This Row],[Amount]]&gt;0),"Exchange Loss",VLOOKUP(VL[[#This Row],[Column3]],'Code'!B:D,3,FALSE))</f>
        <v>Insurance Fee</v>
      </c>
      <c r="R1437" s="1">
        <f>VL[[#This Row],[Column6]]-VL[[#This Row],[Column7]]</f>
        <v>6757.69</v>
      </c>
      <c r="S1437" s="1">
        <f>VLOOKUP(VL[[#This Row],[Column3]],'Code'!B:E,4,FALSE)</f>
        <v>0</v>
      </c>
    </row>
    <row r="1438" spans="1:19" x14ac:dyDescent="0.25">
      <c r="A1438">
        <v>45473</v>
      </c>
      <c r="B1438" s="1" t="s">
        <v>1896</v>
      </c>
      <c r="C1438" s="1" t="s">
        <v>22</v>
      </c>
      <c r="D1438" s="1" t="s">
        <v>23</v>
      </c>
      <c r="E1438" s="1" t="s">
        <v>1897</v>
      </c>
      <c r="F1438">
        <v>6757.69</v>
      </c>
      <c r="I1438" s="1" t="s">
        <v>0</v>
      </c>
      <c r="N1438">
        <v>2024</v>
      </c>
      <c r="O1438">
        <f>MONTH(VL[[#This Row],[Column1]])</f>
        <v>6</v>
      </c>
      <c r="P1438" t="str">
        <f>IF(VL[[#This Row],[Account Name]]="Exchange Loss","Expense",VLOOKUP(VL[[#This Row],[Column3]],'Code'!B:D,2,FALSE))</f>
        <v>Expense</v>
      </c>
      <c r="Q1438" t="str">
        <f>IF(AND(VL[[#This Row],[Column3]]="60040-00", VL[[#This Row],[Amount]]&gt;0),"Exchange Loss",VLOOKUP(VL[[#This Row],[Column3]],'Code'!B:D,3,FALSE))</f>
        <v>Insurance Fee</v>
      </c>
      <c r="R1438" s="1">
        <f>VL[[#This Row],[Column6]]-VL[[#This Row],[Column7]]</f>
        <v>6757.69</v>
      </c>
      <c r="S1438" s="1">
        <f>VLOOKUP(VL[[#This Row],[Column3]],'Code'!B:E,4,FALSE)</f>
        <v>0</v>
      </c>
    </row>
    <row r="1439" spans="1:19" x14ac:dyDescent="0.25">
      <c r="A1439">
        <v>45504</v>
      </c>
      <c r="B1439" s="1" t="s">
        <v>1896</v>
      </c>
      <c r="C1439" s="1" t="s">
        <v>22</v>
      </c>
      <c r="D1439" s="1" t="s">
        <v>23</v>
      </c>
      <c r="E1439" s="1" t="s">
        <v>1897</v>
      </c>
      <c r="F1439">
        <v>6757.69</v>
      </c>
      <c r="I1439" s="1" t="s">
        <v>0</v>
      </c>
      <c r="N1439">
        <v>2024</v>
      </c>
      <c r="O1439">
        <f>MONTH(VL[[#This Row],[Column1]])</f>
        <v>7</v>
      </c>
      <c r="P1439" t="str">
        <f>IF(VL[[#This Row],[Account Name]]="Exchange Loss","Expense",VLOOKUP(VL[[#This Row],[Column3]],'Code'!B:D,2,FALSE))</f>
        <v>Expense</v>
      </c>
      <c r="Q1439" t="str">
        <f>IF(AND(VL[[#This Row],[Column3]]="60040-00", VL[[#This Row],[Amount]]&gt;0),"Exchange Loss",VLOOKUP(VL[[#This Row],[Column3]],'Code'!B:D,3,FALSE))</f>
        <v>Insurance Fee</v>
      </c>
      <c r="R1439" s="1">
        <f>VL[[#This Row],[Column6]]-VL[[#This Row],[Column7]]</f>
        <v>6757.69</v>
      </c>
      <c r="S1439" s="1">
        <f>VLOOKUP(VL[[#This Row],[Column3]],'Code'!B:E,4,FALSE)</f>
        <v>0</v>
      </c>
    </row>
    <row r="1440" spans="1:19" x14ac:dyDescent="0.25">
      <c r="A1440">
        <v>45535</v>
      </c>
      <c r="B1440" s="1" t="s">
        <v>1896</v>
      </c>
      <c r="C1440" s="1" t="s">
        <v>22</v>
      </c>
      <c r="D1440" s="1" t="s">
        <v>23</v>
      </c>
      <c r="E1440" s="1" t="s">
        <v>1897</v>
      </c>
      <c r="F1440">
        <v>6757.69</v>
      </c>
      <c r="I1440" s="1" t="s">
        <v>0</v>
      </c>
      <c r="N1440">
        <v>2024</v>
      </c>
      <c r="O1440">
        <f>MONTH(VL[[#This Row],[Column1]])</f>
        <v>8</v>
      </c>
      <c r="P1440" t="str">
        <f>IF(VL[[#This Row],[Account Name]]="Exchange Loss","Expense",VLOOKUP(VL[[#This Row],[Column3]],'Code'!B:D,2,FALSE))</f>
        <v>Expense</v>
      </c>
      <c r="Q1440" t="str">
        <f>IF(AND(VL[[#This Row],[Column3]]="60040-00", VL[[#This Row],[Amount]]&gt;0),"Exchange Loss",VLOOKUP(VL[[#This Row],[Column3]],'Code'!B:D,3,FALSE))</f>
        <v>Insurance Fee</v>
      </c>
      <c r="R1440" s="1">
        <f>VL[[#This Row],[Column6]]-VL[[#This Row],[Column7]]</f>
        <v>6757.69</v>
      </c>
      <c r="S1440" s="1">
        <f>VLOOKUP(VL[[#This Row],[Column3]],'Code'!B:E,4,FALSE)</f>
        <v>0</v>
      </c>
    </row>
    <row r="1441" spans="1:19" x14ac:dyDescent="0.25">
      <c r="A1441">
        <v>45565</v>
      </c>
      <c r="B1441" s="1" t="s">
        <v>1896</v>
      </c>
      <c r="C1441" s="1" t="s">
        <v>22</v>
      </c>
      <c r="D1441" s="1" t="s">
        <v>23</v>
      </c>
      <c r="E1441" s="1" t="s">
        <v>1897</v>
      </c>
      <c r="F1441">
        <v>6757.69</v>
      </c>
      <c r="I1441" s="1" t="s">
        <v>0</v>
      </c>
      <c r="N1441">
        <v>2024</v>
      </c>
      <c r="O1441">
        <f>MONTH(VL[[#This Row],[Column1]])</f>
        <v>9</v>
      </c>
      <c r="P1441" t="str">
        <f>IF(VL[[#This Row],[Account Name]]="Exchange Loss","Expense",VLOOKUP(VL[[#This Row],[Column3]],'Code'!B:D,2,FALSE))</f>
        <v>Expense</v>
      </c>
      <c r="Q1441" t="str">
        <f>IF(AND(VL[[#This Row],[Column3]]="60040-00", VL[[#This Row],[Amount]]&gt;0),"Exchange Loss",VLOOKUP(VL[[#This Row],[Column3]],'Code'!B:D,3,FALSE))</f>
        <v>Insurance Fee</v>
      </c>
      <c r="R1441" s="1">
        <f>VL[[#This Row],[Column6]]-VL[[#This Row],[Column7]]</f>
        <v>6757.69</v>
      </c>
      <c r="S1441" s="1">
        <f>VLOOKUP(VL[[#This Row],[Column3]],'Code'!B:E,4,FALSE)</f>
        <v>0</v>
      </c>
    </row>
    <row r="1442" spans="1:19" x14ac:dyDescent="0.25">
      <c r="A1442">
        <v>45596</v>
      </c>
      <c r="B1442" s="1" t="s">
        <v>1896</v>
      </c>
      <c r="C1442" s="1" t="s">
        <v>22</v>
      </c>
      <c r="D1442" s="1" t="s">
        <v>23</v>
      </c>
      <c r="E1442" s="1" t="s">
        <v>1897</v>
      </c>
      <c r="F1442">
        <v>6757.69</v>
      </c>
      <c r="I1442" s="1" t="s">
        <v>0</v>
      </c>
      <c r="N1442">
        <v>2024</v>
      </c>
      <c r="O1442">
        <f>MONTH(VL[[#This Row],[Column1]])</f>
        <v>10</v>
      </c>
      <c r="P1442" t="str">
        <f>IF(VL[[#This Row],[Account Name]]="Exchange Loss","Expense",VLOOKUP(VL[[#This Row],[Column3]],'Code'!B:D,2,FALSE))</f>
        <v>Expense</v>
      </c>
      <c r="Q1442" t="str">
        <f>IF(AND(VL[[#This Row],[Column3]]="60040-00", VL[[#This Row],[Amount]]&gt;0),"Exchange Loss",VLOOKUP(VL[[#This Row],[Column3]],'Code'!B:D,3,FALSE))</f>
        <v>Insurance Fee</v>
      </c>
      <c r="R1442" s="1">
        <f>VL[[#This Row],[Column6]]-VL[[#This Row],[Column7]]</f>
        <v>6757.69</v>
      </c>
      <c r="S1442" s="1">
        <f>VLOOKUP(VL[[#This Row],[Column3]],'Code'!B:E,4,FALSE)</f>
        <v>0</v>
      </c>
    </row>
    <row r="1443" spans="1:19" x14ac:dyDescent="0.25">
      <c r="A1443">
        <v>45626</v>
      </c>
      <c r="B1443" s="1" t="s">
        <v>1896</v>
      </c>
      <c r="C1443" s="1" t="s">
        <v>22</v>
      </c>
      <c r="D1443" s="1" t="s">
        <v>23</v>
      </c>
      <c r="E1443" s="1" t="s">
        <v>1897</v>
      </c>
      <c r="F1443">
        <v>6757.69</v>
      </c>
      <c r="I1443" s="1" t="s">
        <v>0</v>
      </c>
      <c r="N1443">
        <v>2024</v>
      </c>
      <c r="O1443">
        <f>MONTH(VL[[#This Row],[Column1]])</f>
        <v>11</v>
      </c>
      <c r="P1443" t="str">
        <f>IF(VL[[#This Row],[Account Name]]="Exchange Loss","Expense",VLOOKUP(VL[[#This Row],[Column3]],'Code'!B:D,2,FALSE))</f>
        <v>Expense</v>
      </c>
      <c r="Q1443" t="str">
        <f>IF(AND(VL[[#This Row],[Column3]]="60040-00", VL[[#This Row],[Amount]]&gt;0),"Exchange Loss",VLOOKUP(VL[[#This Row],[Column3]],'Code'!B:D,3,FALSE))</f>
        <v>Insurance Fee</v>
      </c>
      <c r="R1443" s="1">
        <f>VL[[#This Row],[Column6]]-VL[[#This Row],[Column7]]</f>
        <v>6757.69</v>
      </c>
      <c r="S1443" s="1">
        <f>VLOOKUP(VL[[#This Row],[Column3]],'Code'!B:E,4,FALSE)</f>
        <v>0</v>
      </c>
    </row>
    <row r="1444" spans="1:19" x14ac:dyDescent="0.25">
      <c r="A1444">
        <v>45657</v>
      </c>
      <c r="B1444" s="1" t="s">
        <v>1896</v>
      </c>
      <c r="C1444" s="1" t="s">
        <v>22</v>
      </c>
      <c r="D1444" s="1" t="s">
        <v>23</v>
      </c>
      <c r="E1444" s="1" t="s">
        <v>1897</v>
      </c>
      <c r="F1444">
        <v>6757.69</v>
      </c>
      <c r="I1444" s="1" t="s">
        <v>0</v>
      </c>
      <c r="N1444">
        <v>2024</v>
      </c>
      <c r="O1444">
        <f>MONTH(VL[[#This Row],[Column1]])</f>
        <v>12</v>
      </c>
      <c r="P1444" t="str">
        <f>IF(VL[[#This Row],[Account Name]]="Exchange Loss","Expense",VLOOKUP(VL[[#This Row],[Column3]],'Code'!B:D,2,FALSE))</f>
        <v>Expense</v>
      </c>
      <c r="Q1444" t="str">
        <f>IF(AND(VL[[#This Row],[Column3]]="60040-00", VL[[#This Row],[Amount]]&gt;0),"Exchange Loss",VLOOKUP(VL[[#This Row],[Column3]],'Code'!B:D,3,FALSE))</f>
        <v>Insurance Fee</v>
      </c>
      <c r="R1444" s="1">
        <f>VL[[#This Row],[Column6]]-VL[[#This Row],[Column7]]</f>
        <v>6757.69</v>
      </c>
      <c r="S1444" s="1">
        <f>VLOOKUP(VL[[#This Row],[Column3]],'Code'!B:E,4,FALSE)</f>
        <v>0</v>
      </c>
    </row>
    <row r="1445" spans="1:19" x14ac:dyDescent="0.25">
      <c r="A1445">
        <v>45370</v>
      </c>
      <c r="B1445" s="1" t="s">
        <v>1898</v>
      </c>
      <c r="C1445" s="1" t="s">
        <v>57</v>
      </c>
      <c r="D1445" s="1" t="s">
        <v>58</v>
      </c>
      <c r="E1445" s="1" t="s">
        <v>3741</v>
      </c>
      <c r="F1445">
        <v>560460</v>
      </c>
      <c r="I1445" s="1" t="s">
        <v>0</v>
      </c>
      <c r="N1445">
        <v>2024</v>
      </c>
      <c r="O1445">
        <f>MONTH(VL[[#This Row],[Column1]])</f>
        <v>3</v>
      </c>
      <c r="P1445" t="str">
        <f>IF(VL[[#This Row],[Account Name]]="Exchange Loss","Expense",VLOOKUP(VL[[#This Row],[Column3]],'Code'!B:D,2,FALSE))</f>
        <v>Expense</v>
      </c>
      <c r="Q1445" t="str">
        <f>IF(AND(VL[[#This Row],[Column3]]="60040-00", VL[[#This Row],[Amount]]&gt;0),"Exchange Loss",VLOOKUP(VL[[#This Row],[Column3]],'Code'!B:D,3,FALSE))</f>
        <v>Professional Fee</v>
      </c>
      <c r="R1445" s="1">
        <f>VL[[#This Row],[Column6]]-VL[[#This Row],[Column7]]</f>
        <v>560460</v>
      </c>
      <c r="S1445" s="1">
        <f>VLOOKUP(VL[[#This Row],[Column3]],'Code'!B:E,4,FALSE)</f>
        <v>0</v>
      </c>
    </row>
    <row r="1446" spans="1:19" x14ac:dyDescent="0.25">
      <c r="A1446">
        <v>45370</v>
      </c>
      <c r="B1446" s="1" t="s">
        <v>1899</v>
      </c>
      <c r="C1446" s="1" t="s">
        <v>24</v>
      </c>
      <c r="D1446" s="1" t="s">
        <v>3394</v>
      </c>
      <c r="E1446" s="1" t="s">
        <v>1900</v>
      </c>
      <c r="F1446">
        <v>532</v>
      </c>
      <c r="I1446" s="1" t="s">
        <v>0</v>
      </c>
      <c r="N1446">
        <v>2024</v>
      </c>
      <c r="O1446">
        <f>MONTH(VL[[#This Row],[Column1]])</f>
        <v>3</v>
      </c>
      <c r="P1446" t="str">
        <f>IF(VL[[#This Row],[Account Name]]="Exchange Loss","Expense",VLOOKUP(VL[[#This Row],[Column3]],'Code'!B:D,2,FALSE))</f>
        <v>Expense</v>
      </c>
      <c r="Q1446" t="str">
        <f>IF(AND(VL[[#This Row],[Column3]]="60040-00", VL[[#This Row],[Amount]]&gt;0),"Exchange Loss",VLOOKUP(VL[[#This Row],[Column3]],'Code'!B:D,3,FALSE))</f>
        <v>Travelling Fee</v>
      </c>
      <c r="R1446" s="1">
        <f>VL[[#This Row],[Column6]]-VL[[#This Row],[Column7]]</f>
        <v>532</v>
      </c>
      <c r="S1446" s="1">
        <f>VLOOKUP(VL[[#This Row],[Column3]],'Code'!B:E,4,FALSE)</f>
        <v>0</v>
      </c>
    </row>
    <row r="1447" spans="1:19" x14ac:dyDescent="0.25">
      <c r="A1447">
        <v>45370</v>
      </c>
      <c r="B1447" s="1" t="s">
        <v>1901</v>
      </c>
      <c r="C1447" s="1" t="s">
        <v>6</v>
      </c>
      <c r="D1447" s="1" t="s">
        <v>3383</v>
      </c>
      <c r="E1447" s="1" t="s">
        <v>3742</v>
      </c>
      <c r="F1447">
        <v>61.39</v>
      </c>
      <c r="I1447" s="1" t="s">
        <v>0</v>
      </c>
      <c r="N1447">
        <v>2024</v>
      </c>
      <c r="O1447">
        <f>MONTH(VL[[#This Row],[Column1]])</f>
        <v>3</v>
      </c>
      <c r="P1447" t="str">
        <f>IF(VL[[#This Row],[Account Name]]="Exchange Loss","Expense",VLOOKUP(VL[[#This Row],[Column3]],'Code'!B:D,2,FALSE))</f>
        <v>Expense</v>
      </c>
      <c r="Q1447" t="str">
        <f>IF(AND(VL[[#This Row],[Column3]]="60040-00", VL[[#This Row],[Amount]]&gt;0),"Exchange Loss",VLOOKUP(VL[[#This Row],[Column3]],'Code'!B:D,3,FALSE))</f>
        <v>Exchange Loss</v>
      </c>
      <c r="R1447" s="1">
        <f>VL[[#This Row],[Column6]]-VL[[#This Row],[Column7]]</f>
        <v>61.39</v>
      </c>
      <c r="S1447" s="1" t="str">
        <f>VLOOKUP(VL[[#This Row],[Column3]],'Code'!B:E,4,FALSE)</f>
        <v>Out</v>
      </c>
    </row>
    <row r="1448" spans="1:19" x14ac:dyDescent="0.25">
      <c r="A1448">
        <v>45366</v>
      </c>
      <c r="B1448" s="1" t="s">
        <v>1903</v>
      </c>
      <c r="C1448" s="1" t="s">
        <v>5</v>
      </c>
      <c r="D1448" s="1" t="s">
        <v>3385</v>
      </c>
      <c r="E1448" s="1" t="s">
        <v>3743</v>
      </c>
      <c r="F1448">
        <v>90.34</v>
      </c>
      <c r="I1448" s="1" t="s">
        <v>0</v>
      </c>
      <c r="N1448">
        <v>2024</v>
      </c>
      <c r="O1448">
        <f>MONTH(VL[[#This Row],[Column1]])</f>
        <v>3</v>
      </c>
      <c r="P1448" t="str">
        <f>IF(VL[[#This Row],[Account Name]]="Exchange Loss","Expense",VLOOKUP(VL[[#This Row],[Column3]],'Code'!B:D,2,FALSE))</f>
        <v>Expense</v>
      </c>
      <c r="Q1448" t="str">
        <f>IF(AND(VL[[#This Row],[Column3]]="60040-00", VL[[#This Row],[Amount]]&gt;0),"Exchange Loss",VLOOKUP(VL[[#This Row],[Column3]],'Code'!B:D,3,FALSE))</f>
        <v>Bank Charge</v>
      </c>
      <c r="R1448" s="1">
        <f>VL[[#This Row],[Column6]]-VL[[#This Row],[Column7]]</f>
        <v>90.34</v>
      </c>
      <c r="S1448" s="1">
        <f>VLOOKUP(VL[[#This Row],[Column3]],'Code'!B:E,4,FALSE)</f>
        <v>0</v>
      </c>
    </row>
    <row r="1449" spans="1:19" x14ac:dyDescent="0.25">
      <c r="A1449">
        <v>45366</v>
      </c>
      <c r="B1449" s="1" t="s">
        <v>1903</v>
      </c>
      <c r="C1449" s="1" t="s">
        <v>4</v>
      </c>
      <c r="D1449" s="1" t="s">
        <v>3381</v>
      </c>
      <c r="E1449" s="1" t="s">
        <v>3744</v>
      </c>
      <c r="F1449">
        <v>784.27000000000021</v>
      </c>
      <c r="I1449" s="1" t="s">
        <v>0</v>
      </c>
      <c r="N1449">
        <v>2024</v>
      </c>
      <c r="O1449">
        <f>MONTH(VL[[#This Row],[Column1]])</f>
        <v>3</v>
      </c>
      <c r="P1449" t="str">
        <f>IF(VL[[#This Row],[Account Name]]="Exchange Loss","Expense",VLOOKUP(VL[[#This Row],[Column3]],'Code'!B:D,2,FALSE))</f>
        <v>Expense</v>
      </c>
      <c r="Q1449" t="str">
        <f>IF(AND(VL[[#This Row],[Column3]]="60040-00", VL[[#This Row],[Amount]]&gt;0),"Exchange Loss",VLOOKUP(VL[[#This Row],[Column3]],'Code'!B:D,3,FALSE))</f>
        <v>Tax Expense</v>
      </c>
      <c r="R1449" s="1">
        <f>VL[[#This Row],[Column6]]-VL[[#This Row],[Column7]]</f>
        <v>784.27000000000021</v>
      </c>
      <c r="S1449" s="1" t="str">
        <f>VLOOKUP(VL[[#This Row],[Column3]],'Code'!B:E,4,FALSE)</f>
        <v>Out</v>
      </c>
    </row>
    <row r="1450" spans="1:19" x14ac:dyDescent="0.25">
      <c r="A1450">
        <v>45291</v>
      </c>
      <c r="B1450" s="1" t="s">
        <v>1902</v>
      </c>
      <c r="C1450" s="1" t="s">
        <v>12</v>
      </c>
      <c r="D1450" s="1" t="s">
        <v>3386</v>
      </c>
      <c r="E1450" s="1" t="s">
        <v>1904</v>
      </c>
      <c r="F1450">
        <v>146555.73000000001</v>
      </c>
      <c r="I1450" s="1" t="s">
        <v>0</v>
      </c>
      <c r="N1450">
        <v>2023</v>
      </c>
      <c r="O1450">
        <f>MONTH(VL[[#This Row],[Column1]])</f>
        <v>12</v>
      </c>
      <c r="P1450" t="str">
        <f>IF(VL[[#This Row],[Account Name]]="Exchange Loss","Expense",VLOOKUP(VL[[#This Row],[Column3]],'Code'!B:D,2,FALSE))</f>
        <v>Expense</v>
      </c>
      <c r="Q1450" t="str">
        <f>IF(AND(VL[[#This Row],[Column3]]="60040-00", VL[[#This Row],[Amount]]&gt;0),"Exchange Loss",VLOOKUP(VL[[#This Row],[Column3]],'Code'!B:D,3,FALSE))</f>
        <v>Consultant Fee</v>
      </c>
      <c r="R1450" s="1">
        <f>VL[[#This Row],[Column6]]-VL[[#This Row],[Column7]]</f>
        <v>146555.73000000001</v>
      </c>
      <c r="S1450" s="1">
        <f>VLOOKUP(VL[[#This Row],[Column3]],'Code'!B:E,4,FALSE)</f>
        <v>0</v>
      </c>
    </row>
    <row r="1451" spans="1:19" x14ac:dyDescent="0.25">
      <c r="A1451">
        <v>45371</v>
      </c>
      <c r="B1451" s="1" t="s">
        <v>1905</v>
      </c>
      <c r="C1451" s="1" t="s">
        <v>30</v>
      </c>
      <c r="D1451" s="1" t="s">
        <v>3391</v>
      </c>
      <c r="E1451" s="1" t="s">
        <v>1906</v>
      </c>
      <c r="F1451">
        <v>301</v>
      </c>
      <c r="I1451" s="1" t="s">
        <v>0</v>
      </c>
      <c r="N1451">
        <v>2024</v>
      </c>
      <c r="O1451">
        <f>MONTH(VL[[#This Row],[Column1]])</f>
        <v>3</v>
      </c>
      <c r="P1451" t="str">
        <f>IF(VL[[#This Row],[Account Name]]="Exchange Loss","Expense",VLOOKUP(VL[[#This Row],[Column3]],'Code'!B:D,2,FALSE))</f>
        <v>Expense</v>
      </c>
      <c r="Q1451" t="str">
        <f>IF(AND(VL[[#This Row],[Column3]]="60040-00", VL[[#This Row],[Amount]]&gt;0),"Exchange Loss",VLOOKUP(VL[[#This Row],[Column3]],'Code'!B:D,3,FALSE))</f>
        <v>Sundry Expense</v>
      </c>
      <c r="R1451" s="1">
        <f>VL[[#This Row],[Column6]]-VL[[#This Row],[Column7]]</f>
        <v>301</v>
      </c>
      <c r="S1451" s="1">
        <f>VLOOKUP(VL[[#This Row],[Column3]],'Code'!B:E,4,FALSE)</f>
        <v>0</v>
      </c>
    </row>
    <row r="1452" spans="1:19" x14ac:dyDescent="0.25">
      <c r="A1452">
        <v>45372</v>
      </c>
      <c r="B1452" s="1" t="s">
        <v>1907</v>
      </c>
      <c r="C1452" s="1" t="s">
        <v>20</v>
      </c>
      <c r="D1452" s="1" t="s">
        <v>21</v>
      </c>
      <c r="E1452" s="1" t="s">
        <v>3745</v>
      </c>
      <c r="G1452">
        <v>10075.73</v>
      </c>
      <c r="I1452" s="1" t="s">
        <v>0</v>
      </c>
      <c r="N1452">
        <v>2024</v>
      </c>
      <c r="O1452">
        <f>MONTH(VL[[#This Row],[Column1]])</f>
        <v>3</v>
      </c>
      <c r="P1452" t="str">
        <f>IF(VL[[#This Row],[Account Name]]="Exchange Loss","Expense",VLOOKUP(VL[[#This Row],[Column3]],'Code'!B:D,2,FALSE))</f>
        <v>Income</v>
      </c>
      <c r="Q1452" t="str">
        <f>IF(AND(VL[[#This Row],[Column3]]="60040-00", VL[[#This Row],[Amount]]&gt;0),"Exchange Loss",VLOOKUP(VL[[#This Row],[Column3]],'Code'!B:D,3,FALSE))</f>
        <v>Interest Income</v>
      </c>
      <c r="R1452" s="1">
        <f>VL[[#This Row],[Column6]]-VL[[#This Row],[Column7]]</f>
        <v>-10075.73</v>
      </c>
      <c r="S1452" s="1" t="str">
        <f>VLOOKUP(VL[[#This Row],[Column3]],'Code'!B:E,4,FALSE)</f>
        <v>Out</v>
      </c>
    </row>
    <row r="1453" spans="1:19" x14ac:dyDescent="0.25">
      <c r="A1453">
        <v>45370</v>
      </c>
      <c r="B1453" s="1" t="s">
        <v>1908</v>
      </c>
      <c r="C1453" s="1" t="s">
        <v>5</v>
      </c>
      <c r="D1453" s="1" t="s">
        <v>3385</v>
      </c>
      <c r="E1453" s="1" t="s">
        <v>3746</v>
      </c>
      <c r="F1453">
        <v>102.34</v>
      </c>
      <c r="I1453" s="1" t="s">
        <v>0</v>
      </c>
      <c r="N1453">
        <v>2024</v>
      </c>
      <c r="O1453">
        <f>MONTH(VL[[#This Row],[Column1]])</f>
        <v>3</v>
      </c>
      <c r="P1453" t="str">
        <f>IF(VL[[#This Row],[Account Name]]="Exchange Loss","Expense",VLOOKUP(VL[[#This Row],[Column3]],'Code'!B:D,2,FALSE))</f>
        <v>Expense</v>
      </c>
      <c r="Q1453" t="str">
        <f>IF(AND(VL[[#This Row],[Column3]]="60040-00", VL[[#This Row],[Amount]]&gt;0),"Exchange Loss",VLOOKUP(VL[[#This Row],[Column3]],'Code'!B:D,3,FALSE))</f>
        <v>Bank Charge</v>
      </c>
      <c r="R1453" s="1">
        <f>VL[[#This Row],[Column6]]-VL[[#This Row],[Column7]]</f>
        <v>102.34</v>
      </c>
      <c r="S1453" s="1">
        <f>VLOOKUP(VL[[#This Row],[Column3]],'Code'!B:E,4,FALSE)</f>
        <v>0</v>
      </c>
    </row>
    <row r="1454" spans="1:19" x14ac:dyDescent="0.25">
      <c r="A1454">
        <v>45370</v>
      </c>
      <c r="B1454" s="1" t="s">
        <v>1908</v>
      </c>
      <c r="C1454" s="1" t="s">
        <v>6</v>
      </c>
      <c r="D1454" s="1" t="s">
        <v>3383</v>
      </c>
      <c r="E1454" s="1" t="s">
        <v>3747</v>
      </c>
      <c r="G1454">
        <v>0.01</v>
      </c>
      <c r="I1454" s="1" t="s">
        <v>0</v>
      </c>
      <c r="N1454">
        <v>2024</v>
      </c>
      <c r="O1454">
        <f>MONTH(VL[[#This Row],[Column1]])</f>
        <v>3</v>
      </c>
      <c r="P1454" t="str">
        <f>IF(VL[[#This Row],[Account Name]]="Exchange Loss","Expense",VLOOKUP(VL[[#This Row],[Column3]],'Code'!B:D,2,FALSE))</f>
        <v>Income</v>
      </c>
      <c r="Q1454" t="str">
        <f>IF(AND(VL[[#This Row],[Column3]]="60040-00", VL[[#This Row],[Amount]]&gt;0),"Exchange Loss",VLOOKUP(VL[[#This Row],[Column3]],'Code'!B:D,3,FALSE))</f>
        <v>Exchange Gain</v>
      </c>
      <c r="R1454" s="1">
        <f>VL[[#This Row],[Column6]]-VL[[#This Row],[Column7]]</f>
        <v>-0.01</v>
      </c>
      <c r="S1454" s="1" t="str">
        <f>VLOOKUP(VL[[#This Row],[Column3]],'Code'!B:E,4,FALSE)</f>
        <v>Out</v>
      </c>
    </row>
    <row r="1455" spans="1:19" x14ac:dyDescent="0.25">
      <c r="A1455">
        <v>45370</v>
      </c>
      <c r="B1455" s="1" t="s">
        <v>1909</v>
      </c>
      <c r="C1455" s="1" t="s">
        <v>5</v>
      </c>
      <c r="D1455" s="1" t="s">
        <v>3385</v>
      </c>
      <c r="E1455" s="1" t="s">
        <v>3748</v>
      </c>
      <c r="F1455">
        <v>102.34</v>
      </c>
      <c r="I1455" s="1" t="s">
        <v>0</v>
      </c>
      <c r="N1455">
        <v>2024</v>
      </c>
      <c r="O1455">
        <f>MONTH(VL[[#This Row],[Column1]])</f>
        <v>3</v>
      </c>
      <c r="P1455" t="str">
        <f>IF(VL[[#This Row],[Account Name]]="Exchange Loss","Expense",VLOOKUP(VL[[#This Row],[Column3]],'Code'!B:D,2,FALSE))</f>
        <v>Expense</v>
      </c>
      <c r="Q1455" t="str">
        <f>IF(AND(VL[[#This Row],[Column3]]="60040-00", VL[[#This Row],[Amount]]&gt;0),"Exchange Loss",VLOOKUP(VL[[#This Row],[Column3]],'Code'!B:D,3,FALSE))</f>
        <v>Bank Charge</v>
      </c>
      <c r="R1455" s="1">
        <f>VL[[#This Row],[Column6]]-VL[[#This Row],[Column7]]</f>
        <v>102.34</v>
      </c>
      <c r="S1455" s="1">
        <f>VLOOKUP(VL[[#This Row],[Column3]],'Code'!B:E,4,FALSE)</f>
        <v>0</v>
      </c>
    </row>
    <row r="1456" spans="1:19" x14ac:dyDescent="0.25">
      <c r="A1456">
        <v>45370</v>
      </c>
      <c r="B1456" s="1" t="s">
        <v>1909</v>
      </c>
      <c r="C1456" s="1" t="s">
        <v>46</v>
      </c>
      <c r="D1456" s="1" t="s">
        <v>148</v>
      </c>
      <c r="E1456" s="1" t="s">
        <v>1910</v>
      </c>
      <c r="F1456">
        <v>20720.169999999998</v>
      </c>
      <c r="I1456" s="1" t="s">
        <v>0</v>
      </c>
      <c r="N1456">
        <v>2024</v>
      </c>
      <c r="O1456">
        <f>MONTH(VL[[#This Row],[Column1]])</f>
        <v>3</v>
      </c>
      <c r="P1456" t="str">
        <f>IF(VL[[#This Row],[Account Name]]="Exchange Loss","Expense",VLOOKUP(VL[[#This Row],[Column3]],'Code'!B:D,2,FALSE))</f>
        <v>Expense</v>
      </c>
      <c r="Q1456" t="str">
        <f>IF(AND(VL[[#This Row],[Column3]]="60040-00", VL[[#This Row],[Amount]]&gt;0),"Exchange Loss",VLOOKUP(VL[[#This Row],[Column3]],'Code'!B:D,3,FALSE))</f>
        <v>Tax Expense</v>
      </c>
      <c r="R1456" s="1">
        <f>VL[[#This Row],[Column6]]-VL[[#This Row],[Column7]]</f>
        <v>20720.169999999998</v>
      </c>
      <c r="S1456" s="1" t="str">
        <f>VLOOKUP(VL[[#This Row],[Column3]],'Code'!B:E,4,FALSE)</f>
        <v>Out</v>
      </c>
    </row>
    <row r="1457" spans="1:19" x14ac:dyDescent="0.25">
      <c r="A1457">
        <v>45370</v>
      </c>
      <c r="B1457" s="1" t="s">
        <v>1911</v>
      </c>
      <c r="C1457" s="1" t="s">
        <v>5</v>
      </c>
      <c r="D1457" s="1" t="s">
        <v>3385</v>
      </c>
      <c r="E1457" s="1" t="s">
        <v>3749</v>
      </c>
      <c r="F1457">
        <v>66.34</v>
      </c>
      <c r="I1457" s="1" t="s">
        <v>0</v>
      </c>
      <c r="N1457">
        <v>2024</v>
      </c>
      <c r="O1457">
        <f>MONTH(VL[[#This Row],[Column1]])</f>
        <v>3</v>
      </c>
      <c r="P1457" t="str">
        <f>IF(VL[[#This Row],[Account Name]]="Exchange Loss","Expense",VLOOKUP(VL[[#This Row],[Column3]],'Code'!B:D,2,FALSE))</f>
        <v>Expense</v>
      </c>
      <c r="Q1457" t="str">
        <f>IF(AND(VL[[#This Row],[Column3]]="60040-00", VL[[#This Row],[Amount]]&gt;0),"Exchange Loss",VLOOKUP(VL[[#This Row],[Column3]],'Code'!B:D,3,FALSE))</f>
        <v>Bank Charge</v>
      </c>
      <c r="R1457" s="1">
        <f>VL[[#This Row],[Column6]]-VL[[#This Row],[Column7]]</f>
        <v>66.34</v>
      </c>
      <c r="S1457" s="1">
        <f>VLOOKUP(VL[[#This Row],[Column3]],'Code'!B:E,4,FALSE)</f>
        <v>0</v>
      </c>
    </row>
    <row r="1458" spans="1:19" x14ac:dyDescent="0.25">
      <c r="A1458">
        <v>45370</v>
      </c>
      <c r="B1458" s="1" t="s">
        <v>1911</v>
      </c>
      <c r="C1458" s="1" t="s">
        <v>4</v>
      </c>
      <c r="D1458" s="1" t="s">
        <v>3381</v>
      </c>
      <c r="E1458" s="1" t="s">
        <v>3750</v>
      </c>
      <c r="F1458">
        <v>1292.05</v>
      </c>
      <c r="I1458" s="1" t="s">
        <v>0</v>
      </c>
      <c r="N1458">
        <v>2024</v>
      </c>
      <c r="O1458">
        <f>MONTH(VL[[#This Row],[Column1]])</f>
        <v>3</v>
      </c>
      <c r="P1458" t="str">
        <f>IF(VL[[#This Row],[Account Name]]="Exchange Loss","Expense",VLOOKUP(VL[[#This Row],[Column3]],'Code'!B:D,2,FALSE))</f>
        <v>Expense</v>
      </c>
      <c r="Q1458" t="str">
        <f>IF(AND(VL[[#This Row],[Column3]]="60040-00", VL[[#This Row],[Amount]]&gt;0),"Exchange Loss",VLOOKUP(VL[[#This Row],[Column3]],'Code'!B:D,3,FALSE))</f>
        <v>Tax Expense</v>
      </c>
      <c r="R1458" s="1">
        <f>VL[[#This Row],[Column6]]-VL[[#This Row],[Column7]]</f>
        <v>1292.05</v>
      </c>
      <c r="S1458" s="1" t="str">
        <f>VLOOKUP(VL[[#This Row],[Column3]],'Code'!B:E,4,FALSE)</f>
        <v>Out</v>
      </c>
    </row>
    <row r="1459" spans="1:19" x14ac:dyDescent="0.25">
      <c r="A1459">
        <v>45370</v>
      </c>
      <c r="B1459" s="1" t="s">
        <v>1911</v>
      </c>
      <c r="C1459" s="1" t="s">
        <v>6</v>
      </c>
      <c r="D1459" s="1" t="s">
        <v>3383</v>
      </c>
      <c r="E1459" s="1" t="s">
        <v>3751</v>
      </c>
      <c r="G1459">
        <v>0.01</v>
      </c>
      <c r="I1459" s="1" t="s">
        <v>0</v>
      </c>
      <c r="N1459">
        <v>2024</v>
      </c>
      <c r="O1459">
        <f>MONTH(VL[[#This Row],[Column1]])</f>
        <v>3</v>
      </c>
      <c r="P1459" t="str">
        <f>IF(VL[[#This Row],[Account Name]]="Exchange Loss","Expense",VLOOKUP(VL[[#This Row],[Column3]],'Code'!B:D,2,FALSE))</f>
        <v>Income</v>
      </c>
      <c r="Q1459" t="str">
        <f>IF(AND(VL[[#This Row],[Column3]]="60040-00", VL[[#This Row],[Amount]]&gt;0),"Exchange Loss",VLOOKUP(VL[[#This Row],[Column3]],'Code'!B:D,3,FALSE))</f>
        <v>Exchange Gain</v>
      </c>
      <c r="R1459" s="1">
        <f>VL[[#This Row],[Column6]]-VL[[#This Row],[Column7]]</f>
        <v>-0.01</v>
      </c>
      <c r="S1459" s="1" t="str">
        <f>VLOOKUP(VL[[#This Row],[Column3]],'Code'!B:E,4,FALSE)</f>
        <v>Out</v>
      </c>
    </row>
    <row r="1460" spans="1:19" x14ac:dyDescent="0.25">
      <c r="A1460">
        <v>45372</v>
      </c>
      <c r="B1460" s="1" t="s">
        <v>1912</v>
      </c>
      <c r="C1460" s="1" t="s">
        <v>34</v>
      </c>
      <c r="D1460" s="1" t="s">
        <v>35</v>
      </c>
      <c r="E1460" s="1" t="s">
        <v>195</v>
      </c>
      <c r="G1460">
        <v>52.1</v>
      </c>
      <c r="I1460" s="1" t="s">
        <v>0</v>
      </c>
      <c r="N1460">
        <v>2024</v>
      </c>
      <c r="O1460">
        <f>MONTH(VL[[#This Row],[Column1]])</f>
        <v>3</v>
      </c>
      <c r="P1460" t="str">
        <f>IF(VL[[#This Row],[Account Name]]="Exchange Loss","Expense",VLOOKUP(VL[[#This Row],[Column3]],'Code'!B:D,2,FALSE))</f>
        <v>Income</v>
      </c>
      <c r="Q1460" t="str">
        <f>IF(AND(VL[[#This Row],[Column3]]="60040-00", VL[[#This Row],[Amount]]&gt;0),"Exchange Loss",VLOOKUP(VL[[#This Row],[Column3]],'Code'!B:D,3,FALSE))</f>
        <v>Sundry Income</v>
      </c>
      <c r="R1460" s="1">
        <f>VL[[#This Row],[Column6]]-VL[[#This Row],[Column7]]</f>
        <v>-52.1</v>
      </c>
      <c r="S1460" s="1">
        <f>VLOOKUP(VL[[#This Row],[Column3]],'Code'!B:E,4,FALSE)</f>
        <v>0</v>
      </c>
    </row>
    <row r="1461" spans="1:19" x14ac:dyDescent="0.25">
      <c r="A1461">
        <v>45412</v>
      </c>
      <c r="B1461" s="1" t="s">
        <v>1913</v>
      </c>
      <c r="C1461" s="1" t="s">
        <v>13</v>
      </c>
      <c r="D1461" s="1" t="s">
        <v>14</v>
      </c>
      <c r="E1461" s="1" t="s">
        <v>1914</v>
      </c>
      <c r="F1461">
        <v>877</v>
      </c>
      <c r="I1461" s="1" t="s">
        <v>0</v>
      </c>
      <c r="N1461">
        <v>2024</v>
      </c>
      <c r="O1461">
        <f>MONTH(VL[[#This Row],[Column1]])</f>
        <v>4</v>
      </c>
      <c r="P1461" t="str">
        <f>IF(VL[[#This Row],[Account Name]]="Exchange Loss","Expense",VLOOKUP(VL[[#This Row],[Column3]],'Code'!B:D,2,FALSE))</f>
        <v>Expense</v>
      </c>
      <c r="Q1461" t="str">
        <f>IF(AND(VL[[#This Row],[Column3]]="60040-00", VL[[#This Row],[Amount]]&gt;0),"Exchange Loss",VLOOKUP(VL[[#This Row],[Column3]],'Code'!B:D,3,FALSE))</f>
        <v>Sundry Expense</v>
      </c>
      <c r="R1461" s="1">
        <f>VL[[#This Row],[Column6]]-VL[[#This Row],[Column7]]</f>
        <v>877</v>
      </c>
      <c r="S1461" s="1">
        <f>VLOOKUP(VL[[#This Row],[Column3]],'Code'!B:E,4,FALSE)</f>
        <v>0</v>
      </c>
    </row>
    <row r="1462" spans="1:19" x14ac:dyDescent="0.25">
      <c r="A1462">
        <v>45370</v>
      </c>
      <c r="B1462" s="1" t="s">
        <v>1915</v>
      </c>
      <c r="C1462" s="1" t="s">
        <v>5</v>
      </c>
      <c r="D1462" s="1" t="s">
        <v>3385</v>
      </c>
      <c r="E1462" s="1" t="s">
        <v>1916</v>
      </c>
      <c r="F1462">
        <v>59.98</v>
      </c>
      <c r="I1462" s="1" t="s">
        <v>0</v>
      </c>
      <c r="N1462">
        <v>2024</v>
      </c>
      <c r="O1462">
        <f>MONTH(VL[[#This Row],[Column1]])</f>
        <v>3</v>
      </c>
      <c r="P1462" t="str">
        <f>IF(VL[[#This Row],[Account Name]]="Exchange Loss","Expense",VLOOKUP(VL[[#This Row],[Column3]],'Code'!B:D,2,FALSE))</f>
        <v>Expense</v>
      </c>
      <c r="Q1462" t="str">
        <f>IF(AND(VL[[#This Row],[Column3]]="60040-00", VL[[#This Row],[Amount]]&gt;0),"Exchange Loss",VLOOKUP(VL[[#This Row],[Column3]],'Code'!B:D,3,FALSE))</f>
        <v>Bank Charge</v>
      </c>
      <c r="R1462" s="1">
        <f>VL[[#This Row],[Column6]]-VL[[#This Row],[Column7]]</f>
        <v>59.98</v>
      </c>
      <c r="S1462" s="1">
        <f>VLOOKUP(VL[[#This Row],[Column3]],'Code'!B:E,4,FALSE)</f>
        <v>0</v>
      </c>
    </row>
    <row r="1463" spans="1:19" x14ac:dyDescent="0.25">
      <c r="A1463">
        <v>45376</v>
      </c>
      <c r="B1463" s="1" t="s">
        <v>1917</v>
      </c>
      <c r="C1463" s="1" t="s">
        <v>13</v>
      </c>
      <c r="D1463" s="1" t="s">
        <v>14</v>
      </c>
      <c r="E1463" s="1" t="s">
        <v>1918</v>
      </c>
      <c r="F1463">
        <v>1222.75</v>
      </c>
      <c r="I1463" s="1" t="s">
        <v>0</v>
      </c>
      <c r="N1463">
        <v>2024</v>
      </c>
      <c r="O1463">
        <f>MONTH(VL[[#This Row],[Column1]])</f>
        <v>3</v>
      </c>
      <c r="P1463" t="str">
        <f>IF(VL[[#This Row],[Account Name]]="Exchange Loss","Expense",VLOOKUP(VL[[#This Row],[Column3]],'Code'!B:D,2,FALSE))</f>
        <v>Expense</v>
      </c>
      <c r="Q1463" t="str">
        <f>IF(AND(VL[[#This Row],[Column3]]="60040-00", VL[[#This Row],[Amount]]&gt;0),"Exchange Loss",VLOOKUP(VL[[#This Row],[Column3]],'Code'!B:D,3,FALSE))</f>
        <v>Sundry Expense</v>
      </c>
      <c r="R1463" s="1">
        <f>VL[[#This Row],[Column6]]-VL[[#This Row],[Column7]]</f>
        <v>1222.75</v>
      </c>
      <c r="S1463" s="1">
        <f>VLOOKUP(VL[[#This Row],[Column3]],'Code'!B:E,4,FALSE)</f>
        <v>0</v>
      </c>
    </row>
    <row r="1464" spans="1:19" x14ac:dyDescent="0.25">
      <c r="A1464">
        <v>45412</v>
      </c>
      <c r="B1464" s="1" t="s">
        <v>1917</v>
      </c>
      <c r="C1464" s="1" t="s">
        <v>13</v>
      </c>
      <c r="D1464" s="1" t="s">
        <v>14</v>
      </c>
      <c r="E1464" s="1" t="s">
        <v>1918</v>
      </c>
      <c r="F1464">
        <v>1222.75</v>
      </c>
      <c r="I1464" s="1" t="s">
        <v>0</v>
      </c>
      <c r="N1464">
        <v>2024</v>
      </c>
      <c r="O1464">
        <f>MONTH(VL[[#This Row],[Column1]])</f>
        <v>4</v>
      </c>
      <c r="P1464" t="str">
        <f>IF(VL[[#This Row],[Account Name]]="Exchange Loss","Expense",VLOOKUP(VL[[#This Row],[Column3]],'Code'!B:D,2,FALSE))</f>
        <v>Expense</v>
      </c>
      <c r="Q1464" t="str">
        <f>IF(AND(VL[[#This Row],[Column3]]="60040-00", VL[[#This Row],[Amount]]&gt;0),"Exchange Loss",VLOOKUP(VL[[#This Row],[Column3]],'Code'!B:D,3,FALSE))</f>
        <v>Sundry Expense</v>
      </c>
      <c r="R1464" s="1">
        <f>VL[[#This Row],[Column6]]-VL[[#This Row],[Column7]]</f>
        <v>1222.75</v>
      </c>
      <c r="S1464" s="1">
        <f>VLOOKUP(VL[[#This Row],[Column3]],'Code'!B:E,4,FALSE)</f>
        <v>0</v>
      </c>
    </row>
    <row r="1465" spans="1:19" x14ac:dyDescent="0.25">
      <c r="A1465">
        <v>45443</v>
      </c>
      <c r="B1465" s="1" t="s">
        <v>1917</v>
      </c>
      <c r="C1465" s="1" t="s">
        <v>13</v>
      </c>
      <c r="D1465" s="1" t="s">
        <v>14</v>
      </c>
      <c r="E1465" s="1" t="s">
        <v>1918</v>
      </c>
      <c r="F1465">
        <v>1222.75</v>
      </c>
      <c r="I1465" s="1" t="s">
        <v>0</v>
      </c>
      <c r="N1465">
        <v>2024</v>
      </c>
      <c r="O1465">
        <f>MONTH(VL[[#This Row],[Column1]])</f>
        <v>5</v>
      </c>
      <c r="P1465" t="str">
        <f>IF(VL[[#This Row],[Account Name]]="Exchange Loss","Expense",VLOOKUP(VL[[#This Row],[Column3]],'Code'!B:D,2,FALSE))</f>
        <v>Expense</v>
      </c>
      <c r="Q1465" t="str">
        <f>IF(AND(VL[[#This Row],[Column3]]="60040-00", VL[[#This Row],[Amount]]&gt;0),"Exchange Loss",VLOOKUP(VL[[#This Row],[Column3]],'Code'!B:D,3,FALSE))</f>
        <v>Sundry Expense</v>
      </c>
      <c r="R1465" s="1">
        <f>VL[[#This Row],[Column6]]-VL[[#This Row],[Column7]]</f>
        <v>1222.75</v>
      </c>
      <c r="S1465" s="1">
        <f>VLOOKUP(VL[[#This Row],[Column3]],'Code'!B:E,4,FALSE)</f>
        <v>0</v>
      </c>
    </row>
    <row r="1466" spans="1:19" x14ac:dyDescent="0.25">
      <c r="A1466">
        <v>45473</v>
      </c>
      <c r="B1466" s="1" t="s">
        <v>1917</v>
      </c>
      <c r="C1466" s="1" t="s">
        <v>13</v>
      </c>
      <c r="D1466" s="1" t="s">
        <v>14</v>
      </c>
      <c r="E1466" s="1" t="s">
        <v>1918</v>
      </c>
      <c r="F1466">
        <v>1222.75</v>
      </c>
      <c r="I1466" s="1" t="s">
        <v>0</v>
      </c>
      <c r="N1466">
        <v>2024</v>
      </c>
      <c r="O1466">
        <f>MONTH(VL[[#This Row],[Column1]])</f>
        <v>6</v>
      </c>
      <c r="P1466" t="str">
        <f>IF(VL[[#This Row],[Account Name]]="Exchange Loss","Expense",VLOOKUP(VL[[#This Row],[Column3]],'Code'!B:D,2,FALSE))</f>
        <v>Expense</v>
      </c>
      <c r="Q1466" t="str">
        <f>IF(AND(VL[[#This Row],[Column3]]="60040-00", VL[[#This Row],[Amount]]&gt;0),"Exchange Loss",VLOOKUP(VL[[#This Row],[Column3]],'Code'!B:D,3,FALSE))</f>
        <v>Sundry Expense</v>
      </c>
      <c r="R1466" s="1">
        <f>VL[[#This Row],[Column6]]-VL[[#This Row],[Column7]]</f>
        <v>1222.75</v>
      </c>
      <c r="S1466" s="1">
        <f>VLOOKUP(VL[[#This Row],[Column3]],'Code'!B:E,4,FALSE)</f>
        <v>0</v>
      </c>
    </row>
    <row r="1467" spans="1:19" x14ac:dyDescent="0.25">
      <c r="A1467">
        <v>45504</v>
      </c>
      <c r="B1467" s="1" t="s">
        <v>1917</v>
      </c>
      <c r="C1467" s="1" t="s">
        <v>13</v>
      </c>
      <c r="D1467" s="1" t="s">
        <v>14</v>
      </c>
      <c r="E1467" s="1" t="s">
        <v>1918</v>
      </c>
      <c r="F1467">
        <v>1222.75</v>
      </c>
      <c r="I1467" s="1" t="s">
        <v>0</v>
      </c>
      <c r="N1467">
        <v>2024</v>
      </c>
      <c r="O1467">
        <f>MONTH(VL[[#This Row],[Column1]])</f>
        <v>7</v>
      </c>
      <c r="P1467" t="str">
        <f>IF(VL[[#This Row],[Account Name]]="Exchange Loss","Expense",VLOOKUP(VL[[#This Row],[Column3]],'Code'!B:D,2,FALSE))</f>
        <v>Expense</v>
      </c>
      <c r="Q1467" t="str">
        <f>IF(AND(VL[[#This Row],[Column3]]="60040-00", VL[[#This Row],[Amount]]&gt;0),"Exchange Loss",VLOOKUP(VL[[#This Row],[Column3]],'Code'!B:D,3,FALSE))</f>
        <v>Sundry Expense</v>
      </c>
      <c r="R1467" s="1">
        <f>VL[[#This Row],[Column6]]-VL[[#This Row],[Column7]]</f>
        <v>1222.75</v>
      </c>
      <c r="S1467" s="1">
        <f>VLOOKUP(VL[[#This Row],[Column3]],'Code'!B:E,4,FALSE)</f>
        <v>0</v>
      </c>
    </row>
    <row r="1468" spans="1:19" x14ac:dyDescent="0.25">
      <c r="A1468">
        <v>45535</v>
      </c>
      <c r="B1468" s="1" t="s">
        <v>1917</v>
      </c>
      <c r="C1468" s="1" t="s">
        <v>13</v>
      </c>
      <c r="D1468" s="1" t="s">
        <v>14</v>
      </c>
      <c r="E1468" s="1" t="s">
        <v>1918</v>
      </c>
      <c r="F1468">
        <v>1222.75</v>
      </c>
      <c r="I1468" s="1" t="s">
        <v>0</v>
      </c>
      <c r="N1468">
        <v>2024</v>
      </c>
      <c r="O1468">
        <f>MONTH(VL[[#This Row],[Column1]])</f>
        <v>8</v>
      </c>
      <c r="P1468" t="str">
        <f>IF(VL[[#This Row],[Account Name]]="Exchange Loss","Expense",VLOOKUP(VL[[#This Row],[Column3]],'Code'!B:D,2,FALSE))</f>
        <v>Expense</v>
      </c>
      <c r="Q1468" t="str">
        <f>IF(AND(VL[[#This Row],[Column3]]="60040-00", VL[[#This Row],[Amount]]&gt;0),"Exchange Loss",VLOOKUP(VL[[#This Row],[Column3]],'Code'!B:D,3,FALSE))</f>
        <v>Sundry Expense</v>
      </c>
      <c r="R1468" s="1">
        <f>VL[[#This Row],[Column6]]-VL[[#This Row],[Column7]]</f>
        <v>1222.75</v>
      </c>
      <c r="S1468" s="1">
        <f>VLOOKUP(VL[[#This Row],[Column3]],'Code'!B:E,4,FALSE)</f>
        <v>0</v>
      </c>
    </row>
    <row r="1469" spans="1:19" x14ac:dyDescent="0.25">
      <c r="A1469">
        <v>45565</v>
      </c>
      <c r="B1469" s="1" t="s">
        <v>1917</v>
      </c>
      <c r="C1469" s="1" t="s">
        <v>13</v>
      </c>
      <c r="D1469" s="1" t="s">
        <v>14</v>
      </c>
      <c r="E1469" s="1" t="s">
        <v>1918</v>
      </c>
      <c r="F1469">
        <v>1222.75</v>
      </c>
      <c r="I1469" s="1" t="s">
        <v>0</v>
      </c>
      <c r="N1469">
        <v>2024</v>
      </c>
      <c r="O1469">
        <f>MONTH(VL[[#This Row],[Column1]])</f>
        <v>9</v>
      </c>
      <c r="P1469" t="str">
        <f>IF(VL[[#This Row],[Account Name]]="Exchange Loss","Expense",VLOOKUP(VL[[#This Row],[Column3]],'Code'!B:D,2,FALSE))</f>
        <v>Expense</v>
      </c>
      <c r="Q1469" t="str">
        <f>IF(AND(VL[[#This Row],[Column3]]="60040-00", VL[[#This Row],[Amount]]&gt;0),"Exchange Loss",VLOOKUP(VL[[#This Row],[Column3]],'Code'!B:D,3,FALSE))</f>
        <v>Sundry Expense</v>
      </c>
      <c r="R1469" s="1">
        <f>VL[[#This Row],[Column6]]-VL[[#This Row],[Column7]]</f>
        <v>1222.75</v>
      </c>
      <c r="S1469" s="1">
        <f>VLOOKUP(VL[[#This Row],[Column3]],'Code'!B:E,4,FALSE)</f>
        <v>0</v>
      </c>
    </row>
    <row r="1470" spans="1:19" x14ac:dyDescent="0.25">
      <c r="A1470">
        <v>45596</v>
      </c>
      <c r="B1470" s="1" t="s">
        <v>1917</v>
      </c>
      <c r="C1470" s="1" t="s">
        <v>13</v>
      </c>
      <c r="D1470" s="1" t="s">
        <v>14</v>
      </c>
      <c r="E1470" s="1" t="s">
        <v>1918</v>
      </c>
      <c r="F1470">
        <v>1222.75</v>
      </c>
      <c r="I1470" s="1" t="s">
        <v>0</v>
      </c>
      <c r="N1470">
        <v>2024</v>
      </c>
      <c r="O1470">
        <f>MONTH(VL[[#This Row],[Column1]])</f>
        <v>10</v>
      </c>
      <c r="P1470" t="str">
        <f>IF(VL[[#This Row],[Account Name]]="Exchange Loss","Expense",VLOOKUP(VL[[#This Row],[Column3]],'Code'!B:D,2,FALSE))</f>
        <v>Expense</v>
      </c>
      <c r="Q1470" t="str">
        <f>IF(AND(VL[[#This Row],[Column3]]="60040-00", VL[[#This Row],[Amount]]&gt;0),"Exchange Loss",VLOOKUP(VL[[#This Row],[Column3]],'Code'!B:D,3,FALSE))</f>
        <v>Sundry Expense</v>
      </c>
      <c r="R1470" s="1">
        <f>VL[[#This Row],[Column6]]-VL[[#This Row],[Column7]]</f>
        <v>1222.75</v>
      </c>
      <c r="S1470" s="1">
        <f>VLOOKUP(VL[[#This Row],[Column3]],'Code'!B:E,4,FALSE)</f>
        <v>0</v>
      </c>
    </row>
    <row r="1471" spans="1:19" x14ac:dyDescent="0.25">
      <c r="A1471">
        <v>45626</v>
      </c>
      <c r="B1471" s="1" t="s">
        <v>1917</v>
      </c>
      <c r="C1471" s="1" t="s">
        <v>13</v>
      </c>
      <c r="D1471" s="1" t="s">
        <v>14</v>
      </c>
      <c r="E1471" s="1" t="s">
        <v>1918</v>
      </c>
      <c r="F1471">
        <v>1222.75</v>
      </c>
      <c r="I1471" s="1" t="s">
        <v>0</v>
      </c>
      <c r="N1471">
        <v>2024</v>
      </c>
      <c r="O1471">
        <f>MONTH(VL[[#This Row],[Column1]])</f>
        <v>11</v>
      </c>
      <c r="P1471" t="str">
        <f>IF(VL[[#This Row],[Account Name]]="Exchange Loss","Expense",VLOOKUP(VL[[#This Row],[Column3]],'Code'!B:D,2,FALSE))</f>
        <v>Expense</v>
      </c>
      <c r="Q1471" t="str">
        <f>IF(AND(VL[[#This Row],[Column3]]="60040-00", VL[[#This Row],[Amount]]&gt;0),"Exchange Loss",VLOOKUP(VL[[#This Row],[Column3]],'Code'!B:D,3,FALSE))</f>
        <v>Sundry Expense</v>
      </c>
      <c r="R1471" s="1">
        <f>VL[[#This Row],[Column6]]-VL[[#This Row],[Column7]]</f>
        <v>1222.75</v>
      </c>
      <c r="S1471" s="1">
        <f>VLOOKUP(VL[[#This Row],[Column3]],'Code'!B:E,4,FALSE)</f>
        <v>0</v>
      </c>
    </row>
    <row r="1472" spans="1:19" x14ac:dyDescent="0.25">
      <c r="A1472">
        <v>45657</v>
      </c>
      <c r="B1472" s="1" t="s">
        <v>1917</v>
      </c>
      <c r="C1472" s="1" t="s">
        <v>13</v>
      </c>
      <c r="D1472" s="1" t="s">
        <v>14</v>
      </c>
      <c r="E1472" s="1" t="s">
        <v>1918</v>
      </c>
      <c r="F1472">
        <v>1222.75</v>
      </c>
      <c r="I1472" s="1" t="s">
        <v>0</v>
      </c>
      <c r="N1472">
        <v>2024</v>
      </c>
      <c r="O1472">
        <f>MONTH(VL[[#This Row],[Column1]])</f>
        <v>12</v>
      </c>
      <c r="P1472" t="str">
        <f>IF(VL[[#This Row],[Account Name]]="Exchange Loss","Expense",VLOOKUP(VL[[#This Row],[Column3]],'Code'!B:D,2,FALSE))</f>
        <v>Expense</v>
      </c>
      <c r="Q1472" t="str">
        <f>IF(AND(VL[[#This Row],[Column3]]="60040-00", VL[[#This Row],[Amount]]&gt;0),"Exchange Loss",VLOOKUP(VL[[#This Row],[Column3]],'Code'!B:D,3,FALSE))</f>
        <v>Sundry Expense</v>
      </c>
      <c r="R1472" s="1">
        <f>VL[[#This Row],[Column6]]-VL[[#This Row],[Column7]]</f>
        <v>1222.75</v>
      </c>
      <c r="S1472" s="1">
        <f>VLOOKUP(VL[[#This Row],[Column3]],'Code'!B:E,4,FALSE)</f>
        <v>0</v>
      </c>
    </row>
    <row r="1473" spans="1:19" x14ac:dyDescent="0.25">
      <c r="A1473">
        <v>45376</v>
      </c>
      <c r="B1473" s="1" t="s">
        <v>1919</v>
      </c>
      <c r="C1473" s="1" t="s">
        <v>13</v>
      </c>
      <c r="D1473" s="1" t="s">
        <v>14</v>
      </c>
      <c r="E1473" s="1" t="s">
        <v>1920</v>
      </c>
      <c r="F1473">
        <v>3180.5</v>
      </c>
      <c r="I1473" s="1" t="s">
        <v>0</v>
      </c>
      <c r="N1473">
        <v>2024</v>
      </c>
      <c r="O1473">
        <f>MONTH(VL[[#This Row],[Column1]])</f>
        <v>3</v>
      </c>
      <c r="P1473" t="str">
        <f>IF(VL[[#This Row],[Account Name]]="Exchange Loss","Expense",VLOOKUP(VL[[#This Row],[Column3]],'Code'!B:D,2,FALSE))</f>
        <v>Expense</v>
      </c>
      <c r="Q1473" t="str">
        <f>IF(AND(VL[[#This Row],[Column3]]="60040-00", VL[[#This Row],[Amount]]&gt;0),"Exchange Loss",VLOOKUP(VL[[#This Row],[Column3]],'Code'!B:D,3,FALSE))</f>
        <v>Sundry Expense</v>
      </c>
      <c r="R1473" s="1">
        <f>VL[[#This Row],[Column6]]-VL[[#This Row],[Column7]]</f>
        <v>3180.5</v>
      </c>
      <c r="S1473" s="1">
        <f>VLOOKUP(VL[[#This Row],[Column3]],'Code'!B:E,4,FALSE)</f>
        <v>0</v>
      </c>
    </row>
    <row r="1474" spans="1:19" x14ac:dyDescent="0.25">
      <c r="A1474">
        <v>45378</v>
      </c>
      <c r="B1474" s="1" t="s">
        <v>1921</v>
      </c>
      <c r="C1474" s="1" t="s">
        <v>30</v>
      </c>
      <c r="D1474" s="1" t="s">
        <v>3391</v>
      </c>
      <c r="E1474" s="1" t="s">
        <v>1922</v>
      </c>
      <c r="F1474">
        <v>269.58</v>
      </c>
      <c r="I1474" s="1" t="s">
        <v>0</v>
      </c>
      <c r="N1474">
        <v>2024</v>
      </c>
      <c r="O1474">
        <f>MONTH(VL[[#This Row],[Column1]])</f>
        <v>3</v>
      </c>
      <c r="P1474" t="str">
        <f>IF(VL[[#This Row],[Account Name]]="Exchange Loss","Expense",VLOOKUP(VL[[#This Row],[Column3]],'Code'!B:D,2,FALSE))</f>
        <v>Expense</v>
      </c>
      <c r="Q1474" t="str">
        <f>IF(AND(VL[[#This Row],[Column3]]="60040-00", VL[[#This Row],[Amount]]&gt;0),"Exchange Loss",VLOOKUP(VL[[#This Row],[Column3]],'Code'!B:D,3,FALSE))</f>
        <v>Sundry Expense</v>
      </c>
      <c r="R1474" s="1">
        <f>VL[[#This Row],[Column6]]-VL[[#This Row],[Column7]]</f>
        <v>269.58</v>
      </c>
      <c r="S1474" s="1">
        <f>VLOOKUP(VL[[#This Row],[Column3]],'Code'!B:E,4,FALSE)</f>
        <v>0</v>
      </c>
    </row>
    <row r="1475" spans="1:19" x14ac:dyDescent="0.25">
      <c r="A1475">
        <v>45370</v>
      </c>
      <c r="B1475" s="1" t="s">
        <v>1923</v>
      </c>
      <c r="C1475" s="1" t="s">
        <v>5</v>
      </c>
      <c r="D1475" s="1" t="s">
        <v>3385</v>
      </c>
      <c r="E1475" s="1" t="s">
        <v>1924</v>
      </c>
      <c r="F1475">
        <v>599.82000000000005</v>
      </c>
      <c r="I1475" s="1" t="s">
        <v>0</v>
      </c>
      <c r="N1475">
        <v>2024</v>
      </c>
      <c r="O1475">
        <f>MONTH(VL[[#This Row],[Column1]])</f>
        <v>3</v>
      </c>
      <c r="P1475" t="str">
        <f>IF(VL[[#This Row],[Account Name]]="Exchange Loss","Expense",VLOOKUP(VL[[#This Row],[Column3]],'Code'!B:D,2,FALSE))</f>
        <v>Expense</v>
      </c>
      <c r="Q1475" t="str">
        <f>IF(AND(VL[[#This Row],[Column3]]="60040-00", VL[[#This Row],[Amount]]&gt;0),"Exchange Loss",VLOOKUP(VL[[#This Row],[Column3]],'Code'!B:D,3,FALSE))</f>
        <v>Bank Charge</v>
      </c>
      <c r="R1475" s="1">
        <f>VL[[#This Row],[Column6]]-VL[[#This Row],[Column7]]</f>
        <v>599.82000000000005</v>
      </c>
      <c r="S1475" s="1">
        <f>VLOOKUP(VL[[#This Row],[Column3]],'Code'!B:E,4,FALSE)</f>
        <v>0</v>
      </c>
    </row>
    <row r="1476" spans="1:19" x14ac:dyDescent="0.25">
      <c r="A1476">
        <v>45376</v>
      </c>
      <c r="B1476" s="1" t="s">
        <v>1925</v>
      </c>
      <c r="C1476" s="1" t="s">
        <v>5</v>
      </c>
      <c r="D1476" s="1" t="s">
        <v>3385</v>
      </c>
      <c r="E1476" s="1" t="s">
        <v>3752</v>
      </c>
      <c r="F1476">
        <v>102.34</v>
      </c>
      <c r="I1476" s="1" t="s">
        <v>0</v>
      </c>
      <c r="N1476">
        <v>2024</v>
      </c>
      <c r="O1476">
        <f>MONTH(VL[[#This Row],[Column1]])</f>
        <v>3</v>
      </c>
      <c r="P1476" t="str">
        <f>IF(VL[[#This Row],[Account Name]]="Exchange Loss","Expense",VLOOKUP(VL[[#This Row],[Column3]],'Code'!B:D,2,FALSE))</f>
        <v>Expense</v>
      </c>
      <c r="Q1476" t="str">
        <f>IF(AND(VL[[#This Row],[Column3]]="60040-00", VL[[#This Row],[Amount]]&gt;0),"Exchange Loss",VLOOKUP(VL[[#This Row],[Column3]],'Code'!B:D,3,FALSE))</f>
        <v>Bank Charge</v>
      </c>
      <c r="R1476" s="1">
        <f>VL[[#This Row],[Column6]]-VL[[#This Row],[Column7]]</f>
        <v>102.34</v>
      </c>
      <c r="S1476" s="1">
        <f>VLOOKUP(VL[[#This Row],[Column3]],'Code'!B:E,4,FALSE)</f>
        <v>0</v>
      </c>
    </row>
    <row r="1477" spans="1:19" x14ac:dyDescent="0.25">
      <c r="A1477">
        <v>45383</v>
      </c>
      <c r="B1477" s="1" t="s">
        <v>1566</v>
      </c>
      <c r="C1477" s="1" t="s">
        <v>48</v>
      </c>
      <c r="D1477" s="1" t="s">
        <v>49</v>
      </c>
      <c r="E1477" s="1" t="s">
        <v>1926</v>
      </c>
      <c r="F1477">
        <v>11150</v>
      </c>
      <c r="I1477" s="1" t="s">
        <v>0</v>
      </c>
      <c r="N1477">
        <v>2024</v>
      </c>
      <c r="O1477">
        <f>MONTH(VL[[#This Row],[Column1]])</f>
        <v>4</v>
      </c>
      <c r="P1477" t="str">
        <f>IF(VL[[#This Row],[Account Name]]="Exchange Loss","Expense",VLOOKUP(VL[[#This Row],[Column3]],'Code'!B:D,2,FALSE))</f>
        <v>Expense</v>
      </c>
      <c r="Q1477" t="str">
        <f>IF(AND(VL[[#This Row],[Column3]]="60040-00", VL[[#This Row],[Amount]]&gt;0),"Exchange Loss",VLOOKUP(VL[[#This Row],[Column3]],'Code'!B:D,3,FALSE))</f>
        <v>Management Fee</v>
      </c>
      <c r="R1477" s="1">
        <f>VL[[#This Row],[Column6]]-VL[[#This Row],[Column7]]</f>
        <v>11150</v>
      </c>
      <c r="S1477" s="1">
        <f>VLOOKUP(VL[[#This Row],[Column3]],'Code'!B:E,4,FALSE)</f>
        <v>0</v>
      </c>
    </row>
    <row r="1478" spans="1:19" x14ac:dyDescent="0.25">
      <c r="A1478">
        <v>45382</v>
      </c>
      <c r="B1478" s="1" t="s">
        <v>1566</v>
      </c>
      <c r="C1478" s="1" t="s">
        <v>7</v>
      </c>
      <c r="D1478" s="1" t="s">
        <v>8</v>
      </c>
      <c r="E1478" s="1" t="s">
        <v>1927</v>
      </c>
      <c r="F1478">
        <v>4819.55</v>
      </c>
      <c r="I1478" s="1" t="s">
        <v>0</v>
      </c>
      <c r="N1478">
        <v>2024</v>
      </c>
      <c r="O1478">
        <f>MONTH(VL[[#This Row],[Column1]])</f>
        <v>3</v>
      </c>
      <c r="P1478" t="str">
        <f>IF(VL[[#This Row],[Account Name]]="Exchange Loss","Expense",VLOOKUP(VL[[#This Row],[Column3]],'Code'!B:D,2,FALSE))</f>
        <v>Expense</v>
      </c>
      <c r="Q1478" t="str">
        <f>IF(AND(VL[[#This Row],[Column3]]="60040-00", VL[[#This Row],[Amount]]&gt;0),"Exchange Loss",VLOOKUP(VL[[#This Row],[Column3]],'Code'!B:D,3,FALSE))</f>
        <v>Salary &amp; MPF</v>
      </c>
      <c r="R1478" s="1">
        <f>VL[[#This Row],[Column6]]-VL[[#This Row],[Column7]]</f>
        <v>4819.55</v>
      </c>
      <c r="S1478" s="1">
        <f>VLOOKUP(VL[[#This Row],[Column3]],'Code'!B:E,4,FALSE)</f>
        <v>0</v>
      </c>
    </row>
    <row r="1479" spans="1:19" x14ac:dyDescent="0.25">
      <c r="A1479">
        <v>45382</v>
      </c>
      <c r="B1479" s="1" t="s">
        <v>1566</v>
      </c>
      <c r="C1479" s="1" t="s">
        <v>15</v>
      </c>
      <c r="D1479" s="1" t="s">
        <v>16</v>
      </c>
      <c r="E1479" s="1" t="s">
        <v>1928</v>
      </c>
      <c r="F1479">
        <v>300340.96000000002</v>
      </c>
      <c r="I1479" s="1" t="s">
        <v>0</v>
      </c>
      <c r="N1479">
        <v>2024</v>
      </c>
      <c r="O1479">
        <f>MONTH(VL[[#This Row],[Column1]])</f>
        <v>3</v>
      </c>
      <c r="P1479" t="str">
        <f>IF(VL[[#This Row],[Account Name]]="Exchange Loss","Expense",VLOOKUP(VL[[#This Row],[Column3]],'Code'!B:D,2,FALSE))</f>
        <v>Expense</v>
      </c>
      <c r="Q1479" t="str">
        <f>IF(AND(VL[[#This Row],[Column3]]="60040-00", VL[[#This Row],[Amount]]&gt;0),"Exchange Loss",VLOOKUP(VL[[#This Row],[Column3]],'Code'!B:D,3,FALSE))</f>
        <v>Salary &amp; MPF</v>
      </c>
      <c r="R1479" s="1">
        <f>VL[[#This Row],[Column6]]-VL[[#This Row],[Column7]]</f>
        <v>300340.96000000002</v>
      </c>
      <c r="S1479" s="1">
        <f>VLOOKUP(VL[[#This Row],[Column3]],'Code'!B:E,4,FALSE)</f>
        <v>0</v>
      </c>
    </row>
    <row r="1480" spans="1:19" x14ac:dyDescent="0.25">
      <c r="A1480">
        <v>45383</v>
      </c>
      <c r="B1480" s="1" t="s">
        <v>1929</v>
      </c>
      <c r="C1480" s="1" t="s">
        <v>2</v>
      </c>
      <c r="D1480" s="1" t="s">
        <v>3</v>
      </c>
      <c r="E1480" s="1" t="s">
        <v>1930</v>
      </c>
      <c r="F1480">
        <v>29000</v>
      </c>
      <c r="I1480" s="1" t="s">
        <v>0</v>
      </c>
      <c r="N1480">
        <v>2024</v>
      </c>
      <c r="O1480">
        <f>MONTH(VL[[#This Row],[Column1]])</f>
        <v>4</v>
      </c>
      <c r="P1480" t="str">
        <f>IF(VL[[#This Row],[Account Name]]="Exchange Loss","Expense",VLOOKUP(VL[[#This Row],[Column3]],'Code'!B:D,2,FALSE))</f>
        <v>Expense</v>
      </c>
      <c r="Q1480" t="str">
        <f>IF(AND(VL[[#This Row],[Column3]]="60040-00", VL[[#This Row],[Amount]]&gt;0),"Exchange Loss",VLOOKUP(VL[[#This Row],[Column3]],'Code'!B:D,3,FALSE))</f>
        <v>Management Fee</v>
      </c>
      <c r="R1480" s="1">
        <f>VL[[#This Row],[Column6]]-VL[[#This Row],[Column7]]</f>
        <v>29000</v>
      </c>
      <c r="S1480" s="1">
        <f>VLOOKUP(VL[[#This Row],[Column3]],'Code'!B:E,4,FALSE)</f>
        <v>0</v>
      </c>
    </row>
    <row r="1481" spans="1:19" x14ac:dyDescent="0.25">
      <c r="A1481">
        <v>45383</v>
      </c>
      <c r="B1481" s="1" t="s">
        <v>1931</v>
      </c>
      <c r="C1481" s="1" t="s">
        <v>45</v>
      </c>
      <c r="D1481" s="1" t="s">
        <v>128</v>
      </c>
      <c r="E1481" s="1" t="s">
        <v>1932</v>
      </c>
      <c r="F1481">
        <v>1291698.1100000001</v>
      </c>
      <c r="I1481" s="1" t="s">
        <v>0</v>
      </c>
      <c r="N1481">
        <v>2024</v>
      </c>
      <c r="O1481">
        <f>MONTH(VL[[#This Row],[Column1]])</f>
        <v>4</v>
      </c>
      <c r="P1481" t="str">
        <f>IF(VL[[#This Row],[Account Name]]="Exchange Loss","Expense",VLOOKUP(VL[[#This Row],[Column3]],'Code'!B:D,2,FALSE))</f>
        <v>Expense</v>
      </c>
      <c r="Q1481" t="str">
        <f>IF(AND(VL[[#This Row],[Column3]]="60040-00", VL[[#This Row],[Amount]]&gt;0),"Exchange Loss",VLOOKUP(VL[[#This Row],[Column3]],'Code'!B:D,3,FALSE))</f>
        <v>Sub-contract Fee</v>
      </c>
      <c r="R1481" s="1">
        <f>VL[[#This Row],[Column6]]-VL[[#This Row],[Column7]]</f>
        <v>1291698.1100000001</v>
      </c>
      <c r="S1481" s="1">
        <f>VLOOKUP(VL[[#This Row],[Column3]],'Code'!B:E,4,FALSE)</f>
        <v>0</v>
      </c>
    </row>
    <row r="1482" spans="1:19" x14ac:dyDescent="0.25">
      <c r="A1482">
        <v>45383</v>
      </c>
      <c r="B1482" s="1" t="s">
        <v>1931</v>
      </c>
      <c r="C1482" s="1" t="s">
        <v>59</v>
      </c>
      <c r="D1482" s="1" t="s">
        <v>3387</v>
      </c>
      <c r="E1482" s="1" t="s">
        <v>3753</v>
      </c>
      <c r="F1482">
        <v>77501.89</v>
      </c>
      <c r="I1482" s="1" t="s">
        <v>0</v>
      </c>
      <c r="N1482">
        <v>2024</v>
      </c>
      <c r="O1482">
        <f>MONTH(VL[[#This Row],[Column1]])</f>
        <v>4</v>
      </c>
      <c r="P1482" t="str">
        <f>IF(VL[[#This Row],[Account Name]]="Exchange Loss","Expense",VLOOKUP(VL[[#This Row],[Column3]],'Code'!B:D,2,FALSE))</f>
        <v>Expense</v>
      </c>
      <c r="Q1482" t="str">
        <f>IF(AND(VL[[#This Row],[Column3]]="60040-00", VL[[#This Row],[Amount]]&gt;0),"Exchange Loss",VLOOKUP(VL[[#This Row],[Column3]],'Code'!B:D,3,FALSE))</f>
        <v>Sub-contract Fee</v>
      </c>
      <c r="R1482" s="1">
        <f>VL[[#This Row],[Column6]]-VL[[#This Row],[Column7]]</f>
        <v>77501.89</v>
      </c>
      <c r="S1482" s="1">
        <f>VLOOKUP(VL[[#This Row],[Column3]],'Code'!B:E,4,FALSE)</f>
        <v>0</v>
      </c>
    </row>
    <row r="1483" spans="1:19" x14ac:dyDescent="0.25">
      <c r="A1483">
        <v>45382</v>
      </c>
      <c r="B1483" s="1" t="s">
        <v>1933</v>
      </c>
      <c r="C1483" s="1" t="s">
        <v>12</v>
      </c>
      <c r="D1483" s="1" t="s">
        <v>3386</v>
      </c>
      <c r="E1483" s="1" t="s">
        <v>1934</v>
      </c>
      <c r="F1483">
        <v>40000</v>
      </c>
      <c r="I1483" s="1" t="s">
        <v>0</v>
      </c>
      <c r="N1483">
        <v>2024</v>
      </c>
      <c r="O1483">
        <f>MONTH(VL[[#This Row],[Column1]])</f>
        <v>3</v>
      </c>
      <c r="P1483" t="str">
        <f>IF(VL[[#This Row],[Account Name]]="Exchange Loss","Expense",VLOOKUP(VL[[#This Row],[Column3]],'Code'!B:D,2,FALSE))</f>
        <v>Expense</v>
      </c>
      <c r="Q1483" t="str">
        <f>IF(AND(VL[[#This Row],[Column3]]="60040-00", VL[[#This Row],[Amount]]&gt;0),"Exchange Loss",VLOOKUP(VL[[#This Row],[Column3]],'Code'!B:D,3,FALSE))</f>
        <v>Consultant Fee</v>
      </c>
      <c r="R1483" s="1">
        <f>VL[[#This Row],[Column6]]-VL[[#This Row],[Column7]]</f>
        <v>40000</v>
      </c>
      <c r="S1483" s="1">
        <f>VLOOKUP(VL[[#This Row],[Column3]],'Code'!B:E,4,FALSE)</f>
        <v>0</v>
      </c>
    </row>
    <row r="1484" spans="1:19" x14ac:dyDescent="0.25">
      <c r="A1484">
        <v>45382</v>
      </c>
      <c r="B1484" s="1" t="s">
        <v>1935</v>
      </c>
      <c r="C1484" s="1" t="s">
        <v>45</v>
      </c>
      <c r="D1484" s="1" t="s">
        <v>128</v>
      </c>
      <c r="E1484" s="1" t="s">
        <v>1936</v>
      </c>
      <c r="F1484">
        <v>61001</v>
      </c>
      <c r="I1484" s="1" t="s">
        <v>0</v>
      </c>
      <c r="N1484">
        <v>2024</v>
      </c>
      <c r="O1484">
        <f>MONTH(VL[[#This Row],[Column1]])</f>
        <v>3</v>
      </c>
      <c r="P1484" t="str">
        <f>IF(VL[[#This Row],[Account Name]]="Exchange Loss","Expense",VLOOKUP(VL[[#This Row],[Column3]],'Code'!B:D,2,FALSE))</f>
        <v>Expense</v>
      </c>
      <c r="Q1484" t="str">
        <f>IF(AND(VL[[#This Row],[Column3]]="60040-00", VL[[#This Row],[Amount]]&gt;0),"Exchange Loss",VLOOKUP(VL[[#This Row],[Column3]],'Code'!B:D,3,FALSE))</f>
        <v>Sub-contract Fee</v>
      </c>
      <c r="R1484" s="1">
        <f>VL[[#This Row],[Column6]]-VL[[#This Row],[Column7]]</f>
        <v>61001</v>
      </c>
      <c r="S1484" s="1">
        <f>VLOOKUP(VL[[#This Row],[Column3]],'Code'!B:E,4,FALSE)</f>
        <v>0</v>
      </c>
    </row>
    <row r="1485" spans="1:19" x14ac:dyDescent="0.25">
      <c r="A1485">
        <v>45382</v>
      </c>
      <c r="B1485" s="1" t="s">
        <v>1937</v>
      </c>
      <c r="C1485" s="1" t="s">
        <v>17</v>
      </c>
      <c r="D1485" s="1" t="s">
        <v>3382</v>
      </c>
      <c r="E1485" s="1" t="s">
        <v>1938</v>
      </c>
      <c r="G1485">
        <v>33887</v>
      </c>
      <c r="I1485" s="1" t="s">
        <v>0</v>
      </c>
      <c r="N1485">
        <v>2024</v>
      </c>
      <c r="O1485">
        <f>MONTH(VL[[#This Row],[Column1]])</f>
        <v>3</v>
      </c>
      <c r="P1485" t="str">
        <f>IF(VL[[#This Row],[Account Name]]="Exchange Loss","Expense",VLOOKUP(VL[[#This Row],[Column3]],'Code'!B:D,2,FALSE))</f>
        <v>Income</v>
      </c>
      <c r="Q1485" t="str">
        <f>IF(AND(VL[[#This Row],[Column3]]="60040-00", VL[[#This Row],[Amount]]&gt;0),"Exchange Loss",VLOOKUP(VL[[#This Row],[Column3]],'Code'!B:D,3,FALSE))</f>
        <v>Sub-contract Income</v>
      </c>
      <c r="R1485" s="1">
        <f>VL[[#This Row],[Column6]]-VL[[#This Row],[Column7]]</f>
        <v>-33887</v>
      </c>
      <c r="S1485" s="1">
        <f>VLOOKUP(VL[[#This Row],[Column3]],'Code'!B:E,4,FALSE)</f>
        <v>0</v>
      </c>
    </row>
    <row r="1486" spans="1:19" x14ac:dyDescent="0.25">
      <c r="A1486">
        <v>45382</v>
      </c>
      <c r="B1486" s="1" t="s">
        <v>1939</v>
      </c>
      <c r="C1486" s="1" t="s">
        <v>20</v>
      </c>
      <c r="D1486" s="1" t="s">
        <v>21</v>
      </c>
      <c r="E1486" s="1" t="s">
        <v>730</v>
      </c>
      <c r="G1486">
        <v>663.97</v>
      </c>
      <c r="I1486" s="1" t="s">
        <v>0</v>
      </c>
      <c r="N1486">
        <v>2024</v>
      </c>
      <c r="O1486">
        <f>MONTH(VL[[#This Row],[Column1]])</f>
        <v>3</v>
      </c>
      <c r="P1486" t="str">
        <f>IF(VL[[#This Row],[Account Name]]="Exchange Loss","Expense",VLOOKUP(VL[[#This Row],[Column3]],'Code'!B:D,2,FALSE))</f>
        <v>Income</v>
      </c>
      <c r="Q1486" t="str">
        <f>IF(AND(VL[[#This Row],[Column3]]="60040-00", VL[[#This Row],[Amount]]&gt;0),"Exchange Loss",VLOOKUP(VL[[#This Row],[Column3]],'Code'!B:D,3,FALSE))</f>
        <v>Interest Income</v>
      </c>
      <c r="R1486" s="1">
        <f>VL[[#This Row],[Column6]]-VL[[#This Row],[Column7]]</f>
        <v>-663.97</v>
      </c>
      <c r="S1486" s="1" t="str">
        <f>VLOOKUP(VL[[#This Row],[Column3]],'Code'!B:E,4,FALSE)</f>
        <v>Out</v>
      </c>
    </row>
    <row r="1487" spans="1:19" x14ac:dyDescent="0.25">
      <c r="A1487">
        <v>45382</v>
      </c>
      <c r="B1487" s="1" t="s">
        <v>1565</v>
      </c>
      <c r="C1487" s="1" t="s">
        <v>36</v>
      </c>
      <c r="D1487" s="1" t="s">
        <v>37</v>
      </c>
      <c r="E1487" s="1" t="s">
        <v>1940</v>
      </c>
      <c r="I1487" s="1" t="s">
        <v>0</v>
      </c>
      <c r="N1487">
        <v>2024</v>
      </c>
      <c r="O1487">
        <f>MONTH(VL[[#This Row],[Column1]])</f>
        <v>3</v>
      </c>
      <c r="P1487" t="str">
        <f>IF(VL[[#This Row],[Account Name]]="Exchange Loss","Expense",VLOOKUP(VL[[#This Row],[Column3]],'Code'!B:D,2,FALSE))</f>
        <v>Expense</v>
      </c>
      <c r="Q1487" t="str">
        <f>IF(AND(VL[[#This Row],[Column3]]="60040-00", VL[[#This Row],[Amount]]&gt;0),"Exchange Loss",VLOOKUP(VL[[#This Row],[Column3]],'Code'!B:D,3,FALSE))</f>
        <v>Tax Expense</v>
      </c>
      <c r="R1487" s="1">
        <f>VL[[#This Row],[Column6]]-VL[[#This Row],[Column7]]</f>
        <v>0</v>
      </c>
      <c r="S1487" s="1" t="str">
        <f>VLOOKUP(VL[[#This Row],[Column3]],'Code'!B:E,4,FALSE)</f>
        <v>Out</v>
      </c>
    </row>
    <row r="1488" spans="1:19" x14ac:dyDescent="0.25">
      <c r="A1488">
        <v>45383</v>
      </c>
      <c r="B1488" s="1" t="s">
        <v>1941</v>
      </c>
      <c r="C1488" s="1" t="s">
        <v>45</v>
      </c>
      <c r="D1488" s="1" t="s">
        <v>128</v>
      </c>
      <c r="E1488" s="1" t="s">
        <v>1942</v>
      </c>
      <c r="F1488">
        <v>1698113.21</v>
      </c>
      <c r="I1488" s="1" t="s">
        <v>0</v>
      </c>
      <c r="N1488">
        <v>2024</v>
      </c>
      <c r="O1488">
        <f>MONTH(VL[[#This Row],[Column1]])</f>
        <v>4</v>
      </c>
      <c r="P1488" t="str">
        <f>IF(VL[[#This Row],[Account Name]]="Exchange Loss","Expense",VLOOKUP(VL[[#This Row],[Column3]],'Code'!B:D,2,FALSE))</f>
        <v>Expense</v>
      </c>
      <c r="Q1488" t="str">
        <f>IF(AND(VL[[#This Row],[Column3]]="60040-00", VL[[#This Row],[Amount]]&gt;0),"Exchange Loss",VLOOKUP(VL[[#This Row],[Column3]],'Code'!B:D,3,FALSE))</f>
        <v>Sub-contract Fee</v>
      </c>
      <c r="R1488" s="1">
        <f>VL[[#This Row],[Column6]]-VL[[#This Row],[Column7]]</f>
        <v>1698113.21</v>
      </c>
      <c r="S1488" s="1">
        <f>VLOOKUP(VL[[#This Row],[Column3]],'Code'!B:E,4,FALSE)</f>
        <v>0</v>
      </c>
    </row>
    <row r="1489" spans="1:19" x14ac:dyDescent="0.25">
      <c r="A1489">
        <v>45383</v>
      </c>
      <c r="B1489" s="1" t="s">
        <v>1941</v>
      </c>
      <c r="C1489" s="1" t="s">
        <v>59</v>
      </c>
      <c r="D1489" s="1" t="s">
        <v>3387</v>
      </c>
      <c r="E1489" s="1" t="s">
        <v>3754</v>
      </c>
      <c r="F1489">
        <v>101886.79</v>
      </c>
      <c r="I1489" s="1" t="s">
        <v>0</v>
      </c>
      <c r="N1489">
        <v>2024</v>
      </c>
      <c r="O1489">
        <f>MONTH(VL[[#This Row],[Column1]])</f>
        <v>4</v>
      </c>
      <c r="P1489" t="str">
        <f>IF(VL[[#This Row],[Account Name]]="Exchange Loss","Expense",VLOOKUP(VL[[#This Row],[Column3]],'Code'!B:D,2,FALSE))</f>
        <v>Expense</v>
      </c>
      <c r="Q1489" t="str">
        <f>IF(AND(VL[[#This Row],[Column3]]="60040-00", VL[[#This Row],[Amount]]&gt;0),"Exchange Loss",VLOOKUP(VL[[#This Row],[Column3]],'Code'!B:D,3,FALSE))</f>
        <v>Sub-contract Fee</v>
      </c>
      <c r="R1489" s="1">
        <f>VL[[#This Row],[Column6]]-VL[[#This Row],[Column7]]</f>
        <v>101886.79</v>
      </c>
      <c r="S1489" s="1">
        <f>VLOOKUP(VL[[#This Row],[Column3]],'Code'!B:E,4,FALSE)</f>
        <v>0</v>
      </c>
    </row>
    <row r="1490" spans="1:19" x14ac:dyDescent="0.25">
      <c r="A1490">
        <v>45291</v>
      </c>
      <c r="B1490" s="1" t="s">
        <v>1943</v>
      </c>
      <c r="C1490" s="1" t="s">
        <v>52</v>
      </c>
      <c r="D1490" s="1" t="s">
        <v>31</v>
      </c>
      <c r="E1490" s="1" t="s">
        <v>1944</v>
      </c>
      <c r="F1490">
        <v>318727.69999999995</v>
      </c>
      <c r="I1490" s="1" t="s">
        <v>0</v>
      </c>
      <c r="N1490">
        <v>2023</v>
      </c>
      <c r="O1490">
        <f>MONTH(VL[[#This Row],[Column1]])</f>
        <v>12</v>
      </c>
      <c r="P1490" t="str">
        <f>IF(VL[[#This Row],[Account Name]]="Exchange Loss","Expense",VLOOKUP(VL[[#This Row],[Column3]],'Code'!B:D,2,FALSE))</f>
        <v>Expense</v>
      </c>
      <c r="Q1490" t="str">
        <f>IF(AND(VL[[#This Row],[Column3]]="60040-00", VL[[#This Row],[Amount]]&gt;0),"Exchange Loss",VLOOKUP(VL[[#This Row],[Column3]],'Code'!B:D,3,FALSE))</f>
        <v>Salary &amp; MPF</v>
      </c>
      <c r="R1490" s="1">
        <f>VL[[#This Row],[Column6]]-VL[[#This Row],[Column7]]</f>
        <v>318727.69999999995</v>
      </c>
      <c r="S1490" s="1">
        <f>VLOOKUP(VL[[#This Row],[Column3]],'Code'!B:E,4,FALSE)</f>
        <v>0</v>
      </c>
    </row>
    <row r="1491" spans="1:19" x14ac:dyDescent="0.25">
      <c r="A1491">
        <v>45291</v>
      </c>
      <c r="B1491" s="1" t="s">
        <v>1945</v>
      </c>
      <c r="C1491" s="1" t="s">
        <v>61</v>
      </c>
      <c r="D1491" s="1" t="s">
        <v>3396</v>
      </c>
      <c r="E1491" s="1" t="s">
        <v>1946</v>
      </c>
      <c r="F1491">
        <v>14269.48</v>
      </c>
      <c r="I1491" s="1" t="s">
        <v>0</v>
      </c>
      <c r="N1491">
        <v>2023</v>
      </c>
      <c r="O1491">
        <f>MONTH(VL[[#This Row],[Column1]])</f>
        <v>12</v>
      </c>
      <c r="P1491" t="str">
        <f>IF(VL[[#This Row],[Account Name]]="Exchange Loss","Expense",VLOOKUP(VL[[#This Row],[Column3]],'Code'!B:D,2,FALSE))</f>
        <v>Expense</v>
      </c>
      <c r="Q1491" t="str">
        <f>IF(AND(VL[[#This Row],[Column3]]="60040-00", VL[[#This Row],[Amount]]&gt;0),"Exchange Loss",VLOOKUP(VL[[#This Row],[Column3]],'Code'!B:D,3,FALSE))</f>
        <v>Salary &amp; MPF</v>
      </c>
      <c r="R1491" s="1">
        <f>VL[[#This Row],[Column6]]-VL[[#This Row],[Column7]]</f>
        <v>14269.48</v>
      </c>
      <c r="S1491" s="1">
        <f>VLOOKUP(VL[[#This Row],[Column3]],'Code'!B:E,4,FALSE)</f>
        <v>0</v>
      </c>
    </row>
    <row r="1492" spans="1:19" x14ac:dyDescent="0.25">
      <c r="A1492">
        <v>45291</v>
      </c>
      <c r="B1492" s="1" t="s">
        <v>1947</v>
      </c>
      <c r="C1492" s="1" t="s">
        <v>62</v>
      </c>
      <c r="D1492" s="1" t="s">
        <v>3397</v>
      </c>
      <c r="E1492" s="1" t="s">
        <v>1948</v>
      </c>
      <c r="F1492">
        <v>1898.71</v>
      </c>
      <c r="I1492" s="1" t="s">
        <v>0</v>
      </c>
      <c r="N1492">
        <v>2023</v>
      </c>
      <c r="O1492">
        <f>MONTH(VL[[#This Row],[Column1]])</f>
        <v>12</v>
      </c>
      <c r="P1492" t="str">
        <f>IF(VL[[#This Row],[Account Name]]="Exchange Loss","Expense",VLOOKUP(VL[[#This Row],[Column3]],'Code'!B:D,2,FALSE))</f>
        <v>Expense</v>
      </c>
      <c r="Q1492" t="str">
        <f>IF(AND(VL[[#This Row],[Column3]]="60040-00", VL[[#This Row],[Amount]]&gt;0),"Exchange Loss",VLOOKUP(VL[[#This Row],[Column3]],'Code'!B:D,3,FALSE))</f>
        <v>Salary &amp; MPF</v>
      </c>
      <c r="R1492" s="1">
        <f>VL[[#This Row],[Column6]]-VL[[#This Row],[Column7]]</f>
        <v>1898.71</v>
      </c>
      <c r="S1492" s="1">
        <f>VLOOKUP(VL[[#This Row],[Column3]],'Code'!B:E,4,FALSE)</f>
        <v>0</v>
      </c>
    </row>
    <row r="1493" spans="1:19" x14ac:dyDescent="0.25">
      <c r="A1493">
        <v>45384</v>
      </c>
      <c r="B1493" s="1" t="s">
        <v>1949</v>
      </c>
      <c r="C1493" s="1" t="s">
        <v>6</v>
      </c>
      <c r="D1493" s="1" t="s">
        <v>3383</v>
      </c>
      <c r="E1493" s="1" t="s">
        <v>3755</v>
      </c>
      <c r="G1493">
        <v>86332.79999999993</v>
      </c>
      <c r="I1493" s="1" t="s">
        <v>0</v>
      </c>
      <c r="N1493">
        <v>2024</v>
      </c>
      <c r="O1493">
        <f>MONTH(VL[[#This Row],[Column1]])</f>
        <v>4</v>
      </c>
      <c r="P1493" t="str">
        <f>IF(VL[[#This Row],[Account Name]]="Exchange Loss","Expense",VLOOKUP(VL[[#This Row],[Column3]],'Code'!B:D,2,FALSE))</f>
        <v>Income</v>
      </c>
      <c r="Q1493" t="str">
        <f>IF(AND(VL[[#This Row],[Column3]]="60040-00", VL[[#This Row],[Amount]]&gt;0),"Exchange Loss",VLOOKUP(VL[[#This Row],[Column3]],'Code'!B:D,3,FALSE))</f>
        <v>Exchange Gain</v>
      </c>
      <c r="R1493" s="1">
        <f>VL[[#This Row],[Column6]]-VL[[#This Row],[Column7]]</f>
        <v>-86332.79999999993</v>
      </c>
      <c r="S1493" s="1" t="str">
        <f>VLOOKUP(VL[[#This Row],[Column3]],'Code'!B:E,4,FALSE)</f>
        <v>Out</v>
      </c>
    </row>
    <row r="1494" spans="1:19" x14ac:dyDescent="0.25">
      <c r="A1494">
        <v>45378</v>
      </c>
      <c r="B1494" s="1" t="s">
        <v>1950</v>
      </c>
      <c r="C1494" s="1" t="s">
        <v>5</v>
      </c>
      <c r="D1494" s="1" t="s">
        <v>3385</v>
      </c>
      <c r="E1494" s="1" t="s">
        <v>3756</v>
      </c>
      <c r="F1494">
        <v>50.39</v>
      </c>
      <c r="I1494" s="1" t="s">
        <v>0</v>
      </c>
      <c r="N1494">
        <v>2024</v>
      </c>
      <c r="O1494">
        <f>MONTH(VL[[#This Row],[Column1]])</f>
        <v>3</v>
      </c>
      <c r="P1494" t="str">
        <f>IF(VL[[#This Row],[Account Name]]="Exchange Loss","Expense",VLOOKUP(VL[[#This Row],[Column3]],'Code'!B:D,2,FALSE))</f>
        <v>Expense</v>
      </c>
      <c r="Q1494" t="str">
        <f>IF(AND(VL[[#This Row],[Column3]]="60040-00", VL[[#This Row],[Amount]]&gt;0),"Exchange Loss",VLOOKUP(VL[[#This Row],[Column3]],'Code'!B:D,3,FALSE))</f>
        <v>Bank Charge</v>
      </c>
      <c r="R1494" s="1">
        <f>VL[[#This Row],[Column6]]-VL[[#This Row],[Column7]]</f>
        <v>50.39</v>
      </c>
      <c r="S1494" s="1">
        <f>VLOOKUP(VL[[#This Row],[Column3]],'Code'!B:E,4,FALSE)</f>
        <v>0</v>
      </c>
    </row>
    <row r="1495" spans="1:19" x14ac:dyDescent="0.25">
      <c r="A1495">
        <v>45377</v>
      </c>
      <c r="B1495" s="1" t="s">
        <v>1951</v>
      </c>
      <c r="C1495" s="1" t="s">
        <v>5</v>
      </c>
      <c r="D1495" s="1" t="s">
        <v>3385</v>
      </c>
      <c r="E1495" s="1" t="s">
        <v>3757</v>
      </c>
      <c r="F1495">
        <v>102.34</v>
      </c>
      <c r="I1495" s="1" t="s">
        <v>0</v>
      </c>
      <c r="N1495">
        <v>2024</v>
      </c>
      <c r="O1495">
        <f>MONTH(VL[[#This Row],[Column1]])</f>
        <v>3</v>
      </c>
      <c r="P1495" t="str">
        <f>IF(VL[[#This Row],[Account Name]]="Exchange Loss","Expense",VLOOKUP(VL[[#This Row],[Column3]],'Code'!B:D,2,FALSE))</f>
        <v>Expense</v>
      </c>
      <c r="Q1495" t="str">
        <f>IF(AND(VL[[#This Row],[Column3]]="60040-00", VL[[#This Row],[Amount]]&gt;0),"Exchange Loss",VLOOKUP(VL[[#This Row],[Column3]],'Code'!B:D,3,FALSE))</f>
        <v>Bank Charge</v>
      </c>
      <c r="R1495" s="1">
        <f>VL[[#This Row],[Column6]]-VL[[#This Row],[Column7]]</f>
        <v>102.34</v>
      </c>
      <c r="S1495" s="1">
        <f>VLOOKUP(VL[[#This Row],[Column3]],'Code'!B:E,4,FALSE)</f>
        <v>0</v>
      </c>
    </row>
    <row r="1496" spans="1:19" x14ac:dyDescent="0.25">
      <c r="A1496">
        <v>45382</v>
      </c>
      <c r="B1496" s="1" t="s">
        <v>1952</v>
      </c>
      <c r="C1496" s="1" t="s">
        <v>47</v>
      </c>
      <c r="D1496" s="1" t="s">
        <v>204</v>
      </c>
      <c r="E1496" s="1" t="s">
        <v>1953</v>
      </c>
      <c r="G1496">
        <v>123721.3</v>
      </c>
      <c r="I1496" s="1" t="s">
        <v>0</v>
      </c>
      <c r="N1496">
        <v>2024</v>
      </c>
      <c r="O1496">
        <f>MONTH(VL[[#This Row],[Column1]])</f>
        <v>3</v>
      </c>
      <c r="P1496" t="str">
        <f>IF(VL[[#This Row],[Account Name]]="Exchange Loss","Expense",VLOOKUP(VL[[#This Row],[Column3]],'Code'!B:D,2,FALSE))</f>
        <v>Income</v>
      </c>
      <c r="Q1496" t="str">
        <f>IF(AND(VL[[#This Row],[Column3]]="60040-00", VL[[#This Row],[Amount]]&gt;0),"Exchange Loss",VLOOKUP(VL[[#This Row],[Column3]],'Code'!B:D,3,FALSE))</f>
        <v>Royalty Income</v>
      </c>
      <c r="R1496" s="1">
        <f>VL[[#This Row],[Column6]]-VL[[#This Row],[Column7]]</f>
        <v>-123721.3</v>
      </c>
      <c r="S1496" s="1">
        <f>VLOOKUP(VL[[#This Row],[Column3]],'Code'!B:E,4,FALSE)</f>
        <v>0</v>
      </c>
    </row>
    <row r="1497" spans="1:19" x14ac:dyDescent="0.25">
      <c r="A1497">
        <v>45382</v>
      </c>
      <c r="B1497" s="1" t="s">
        <v>1952</v>
      </c>
      <c r="C1497" s="1" t="s">
        <v>46</v>
      </c>
      <c r="D1497" s="1" t="s">
        <v>148</v>
      </c>
      <c r="E1497" s="1" t="s">
        <v>1954</v>
      </c>
      <c r="F1497">
        <v>7003.09</v>
      </c>
      <c r="I1497" s="1" t="s">
        <v>0</v>
      </c>
      <c r="N1497">
        <v>2024</v>
      </c>
      <c r="O1497">
        <f>MONTH(VL[[#This Row],[Column1]])</f>
        <v>3</v>
      </c>
      <c r="P1497" t="str">
        <f>IF(VL[[#This Row],[Account Name]]="Exchange Loss","Expense",VLOOKUP(VL[[#This Row],[Column3]],'Code'!B:D,2,FALSE))</f>
        <v>Expense</v>
      </c>
      <c r="Q1497" t="str">
        <f>IF(AND(VL[[#This Row],[Column3]]="60040-00", VL[[#This Row],[Amount]]&gt;0),"Exchange Loss",VLOOKUP(VL[[#This Row],[Column3]],'Code'!B:D,3,FALSE))</f>
        <v>Tax Expense</v>
      </c>
      <c r="R1497" s="1">
        <f>VL[[#This Row],[Column6]]-VL[[#This Row],[Column7]]</f>
        <v>7003.09</v>
      </c>
      <c r="S1497" s="1" t="str">
        <f>VLOOKUP(VL[[#This Row],[Column3]],'Code'!B:E,4,FALSE)</f>
        <v>Out</v>
      </c>
    </row>
    <row r="1498" spans="1:19" x14ac:dyDescent="0.25">
      <c r="A1498">
        <v>45382</v>
      </c>
      <c r="B1498" s="1" t="s">
        <v>1955</v>
      </c>
      <c r="C1498" s="1" t="s">
        <v>47</v>
      </c>
      <c r="D1498" s="1" t="s">
        <v>204</v>
      </c>
      <c r="E1498" s="1" t="s">
        <v>1956</v>
      </c>
      <c r="G1498">
        <v>35621.379999999997</v>
      </c>
      <c r="I1498" s="1" t="s">
        <v>0</v>
      </c>
      <c r="N1498">
        <v>2024</v>
      </c>
      <c r="O1498">
        <f>MONTH(VL[[#This Row],[Column1]])</f>
        <v>3</v>
      </c>
      <c r="P1498" t="str">
        <f>IF(VL[[#This Row],[Account Name]]="Exchange Loss","Expense",VLOOKUP(VL[[#This Row],[Column3]],'Code'!B:D,2,FALSE))</f>
        <v>Income</v>
      </c>
      <c r="Q1498" t="str">
        <f>IF(AND(VL[[#This Row],[Column3]]="60040-00", VL[[#This Row],[Amount]]&gt;0),"Exchange Loss",VLOOKUP(VL[[#This Row],[Column3]],'Code'!B:D,3,FALSE))</f>
        <v>Royalty Income</v>
      </c>
      <c r="R1498" s="1">
        <f>VL[[#This Row],[Column6]]-VL[[#This Row],[Column7]]</f>
        <v>-35621.379999999997</v>
      </c>
      <c r="S1498" s="1">
        <f>VLOOKUP(VL[[#This Row],[Column3]],'Code'!B:E,4,FALSE)</f>
        <v>0</v>
      </c>
    </row>
    <row r="1499" spans="1:19" x14ac:dyDescent="0.25">
      <c r="A1499">
        <v>45382</v>
      </c>
      <c r="B1499" s="1" t="s">
        <v>1955</v>
      </c>
      <c r="C1499" s="1" t="s">
        <v>46</v>
      </c>
      <c r="D1499" s="1" t="s">
        <v>148</v>
      </c>
      <c r="E1499" s="1" t="s">
        <v>1957</v>
      </c>
      <c r="F1499">
        <v>2016.3</v>
      </c>
      <c r="I1499" s="1" t="s">
        <v>0</v>
      </c>
      <c r="N1499">
        <v>2024</v>
      </c>
      <c r="O1499">
        <f>MONTH(VL[[#This Row],[Column1]])</f>
        <v>3</v>
      </c>
      <c r="P1499" t="str">
        <f>IF(VL[[#This Row],[Account Name]]="Exchange Loss","Expense",VLOOKUP(VL[[#This Row],[Column3]],'Code'!B:D,2,FALSE))</f>
        <v>Expense</v>
      </c>
      <c r="Q1499" t="str">
        <f>IF(AND(VL[[#This Row],[Column3]]="60040-00", VL[[#This Row],[Amount]]&gt;0),"Exchange Loss",VLOOKUP(VL[[#This Row],[Column3]],'Code'!B:D,3,FALSE))</f>
        <v>Tax Expense</v>
      </c>
      <c r="R1499" s="1">
        <f>VL[[#This Row],[Column6]]-VL[[#This Row],[Column7]]</f>
        <v>2016.3</v>
      </c>
      <c r="S1499" s="1" t="str">
        <f>VLOOKUP(VL[[#This Row],[Column3]],'Code'!B:E,4,FALSE)</f>
        <v>Out</v>
      </c>
    </row>
    <row r="1500" spans="1:19" x14ac:dyDescent="0.25">
      <c r="A1500">
        <v>45382</v>
      </c>
      <c r="B1500" s="1" t="s">
        <v>1958</v>
      </c>
      <c r="C1500" s="1" t="s">
        <v>47</v>
      </c>
      <c r="D1500" s="1" t="s">
        <v>204</v>
      </c>
      <c r="E1500" s="1" t="s">
        <v>1959</v>
      </c>
      <c r="G1500">
        <v>23030.04</v>
      </c>
      <c r="I1500" s="1" t="s">
        <v>0</v>
      </c>
      <c r="N1500">
        <v>2024</v>
      </c>
      <c r="O1500">
        <f>MONTH(VL[[#This Row],[Column1]])</f>
        <v>3</v>
      </c>
      <c r="P1500" t="str">
        <f>IF(VL[[#This Row],[Account Name]]="Exchange Loss","Expense",VLOOKUP(VL[[#This Row],[Column3]],'Code'!B:D,2,FALSE))</f>
        <v>Income</v>
      </c>
      <c r="Q1500" t="str">
        <f>IF(AND(VL[[#This Row],[Column3]]="60040-00", VL[[#This Row],[Amount]]&gt;0),"Exchange Loss",VLOOKUP(VL[[#This Row],[Column3]],'Code'!B:D,3,FALSE))</f>
        <v>Royalty Income</v>
      </c>
      <c r="R1500" s="1">
        <f>VL[[#This Row],[Column6]]-VL[[#This Row],[Column7]]</f>
        <v>-23030.04</v>
      </c>
      <c r="S1500" s="1">
        <f>VLOOKUP(VL[[#This Row],[Column3]],'Code'!B:E,4,FALSE)</f>
        <v>0</v>
      </c>
    </row>
    <row r="1501" spans="1:19" x14ac:dyDescent="0.25">
      <c r="A1501">
        <v>45382</v>
      </c>
      <c r="B1501" s="1" t="s">
        <v>1958</v>
      </c>
      <c r="C1501" s="1" t="s">
        <v>4</v>
      </c>
      <c r="D1501" s="1" t="s">
        <v>3381</v>
      </c>
      <c r="E1501" s="1" t="s">
        <v>1960</v>
      </c>
      <c r="F1501">
        <v>1303.5899999999999</v>
      </c>
      <c r="I1501" s="1" t="s">
        <v>0</v>
      </c>
      <c r="N1501">
        <v>2024</v>
      </c>
      <c r="O1501">
        <f>MONTH(VL[[#This Row],[Column1]])</f>
        <v>3</v>
      </c>
      <c r="P1501" t="str">
        <f>IF(VL[[#This Row],[Account Name]]="Exchange Loss","Expense",VLOOKUP(VL[[#This Row],[Column3]],'Code'!B:D,2,FALSE))</f>
        <v>Expense</v>
      </c>
      <c r="Q1501" t="str">
        <f>IF(AND(VL[[#This Row],[Column3]]="60040-00", VL[[#This Row],[Amount]]&gt;0),"Exchange Loss",VLOOKUP(VL[[#This Row],[Column3]],'Code'!B:D,3,FALSE))</f>
        <v>Tax Expense</v>
      </c>
      <c r="R1501" s="1">
        <f>VL[[#This Row],[Column6]]-VL[[#This Row],[Column7]]</f>
        <v>1303.5899999999999</v>
      </c>
      <c r="S1501" s="1" t="str">
        <f>VLOOKUP(VL[[#This Row],[Column3]],'Code'!B:E,4,FALSE)</f>
        <v>Out</v>
      </c>
    </row>
    <row r="1502" spans="1:19" x14ac:dyDescent="0.25">
      <c r="A1502">
        <v>45382</v>
      </c>
      <c r="B1502" s="1" t="s">
        <v>1961</v>
      </c>
      <c r="C1502" s="1" t="s">
        <v>18</v>
      </c>
      <c r="D1502" s="1" t="s">
        <v>19</v>
      </c>
      <c r="E1502" s="1" t="s">
        <v>1962</v>
      </c>
      <c r="G1502">
        <v>39386.519999999997</v>
      </c>
      <c r="I1502" s="1" t="s">
        <v>0</v>
      </c>
      <c r="N1502">
        <v>2024</v>
      </c>
      <c r="O1502">
        <f>MONTH(VL[[#This Row],[Column1]])</f>
        <v>3</v>
      </c>
      <c r="P1502" t="str">
        <f>IF(VL[[#This Row],[Account Name]]="Exchange Loss","Expense",VLOOKUP(VL[[#This Row],[Column3]],'Code'!B:D,2,FALSE))</f>
        <v>Income</v>
      </c>
      <c r="Q1502" t="str">
        <f>IF(AND(VL[[#This Row],[Column3]]="60040-00", VL[[#This Row],[Amount]]&gt;0),"Exchange Loss",VLOOKUP(VL[[#This Row],[Column3]],'Code'!B:D,3,FALSE))</f>
        <v>Royalty Income</v>
      </c>
      <c r="R1502" s="1">
        <f>VL[[#This Row],[Column6]]-VL[[#This Row],[Column7]]</f>
        <v>-39386.519999999997</v>
      </c>
      <c r="S1502" s="1">
        <f>VLOOKUP(VL[[#This Row],[Column3]],'Code'!B:E,4,FALSE)</f>
        <v>0</v>
      </c>
    </row>
    <row r="1503" spans="1:19" x14ac:dyDescent="0.25">
      <c r="A1503">
        <v>45382</v>
      </c>
      <c r="B1503" s="1" t="s">
        <v>1961</v>
      </c>
      <c r="C1503" s="1" t="s">
        <v>4</v>
      </c>
      <c r="D1503" s="1" t="s">
        <v>3381</v>
      </c>
      <c r="E1503" s="1" t="s">
        <v>1963</v>
      </c>
      <c r="F1503">
        <v>2229.4299999999998</v>
      </c>
      <c r="I1503" s="1" t="s">
        <v>0</v>
      </c>
      <c r="N1503">
        <v>2024</v>
      </c>
      <c r="O1503">
        <f>MONTH(VL[[#This Row],[Column1]])</f>
        <v>3</v>
      </c>
      <c r="P1503" t="str">
        <f>IF(VL[[#This Row],[Account Name]]="Exchange Loss","Expense",VLOOKUP(VL[[#This Row],[Column3]],'Code'!B:D,2,FALSE))</f>
        <v>Expense</v>
      </c>
      <c r="Q1503" t="str">
        <f>IF(AND(VL[[#This Row],[Column3]]="60040-00", VL[[#This Row],[Amount]]&gt;0),"Exchange Loss",VLOOKUP(VL[[#This Row],[Column3]],'Code'!B:D,3,FALSE))</f>
        <v>Tax Expense</v>
      </c>
      <c r="R1503" s="1">
        <f>VL[[#This Row],[Column6]]-VL[[#This Row],[Column7]]</f>
        <v>2229.4299999999998</v>
      </c>
      <c r="S1503" s="1" t="str">
        <f>VLOOKUP(VL[[#This Row],[Column3]],'Code'!B:E,4,FALSE)</f>
        <v>Out</v>
      </c>
    </row>
    <row r="1504" spans="1:19" x14ac:dyDescent="0.25">
      <c r="A1504">
        <v>45382</v>
      </c>
      <c r="B1504" s="1" t="s">
        <v>1964</v>
      </c>
      <c r="C1504" s="1" t="s">
        <v>47</v>
      </c>
      <c r="D1504" s="1" t="s">
        <v>204</v>
      </c>
      <c r="E1504" s="1" t="s">
        <v>1965</v>
      </c>
      <c r="G1504">
        <v>57268.03</v>
      </c>
      <c r="I1504" s="1" t="s">
        <v>0</v>
      </c>
      <c r="N1504">
        <v>2024</v>
      </c>
      <c r="O1504">
        <f>MONTH(VL[[#This Row],[Column1]])</f>
        <v>3</v>
      </c>
      <c r="P1504" t="str">
        <f>IF(VL[[#This Row],[Account Name]]="Exchange Loss","Expense",VLOOKUP(VL[[#This Row],[Column3]],'Code'!B:D,2,FALSE))</f>
        <v>Income</v>
      </c>
      <c r="Q1504" t="str">
        <f>IF(AND(VL[[#This Row],[Column3]]="60040-00", VL[[#This Row],[Amount]]&gt;0),"Exchange Loss",VLOOKUP(VL[[#This Row],[Column3]],'Code'!B:D,3,FALSE))</f>
        <v>Royalty Income</v>
      </c>
      <c r="R1504" s="1">
        <f>VL[[#This Row],[Column6]]-VL[[#This Row],[Column7]]</f>
        <v>-57268.03</v>
      </c>
      <c r="S1504" s="1">
        <f>VLOOKUP(VL[[#This Row],[Column3]],'Code'!B:E,4,FALSE)</f>
        <v>0</v>
      </c>
    </row>
    <row r="1505" spans="1:19" x14ac:dyDescent="0.25">
      <c r="A1505">
        <v>45382</v>
      </c>
      <c r="B1505" s="1" t="s">
        <v>1964</v>
      </c>
      <c r="C1505" s="1" t="s">
        <v>46</v>
      </c>
      <c r="D1505" s="1" t="s">
        <v>148</v>
      </c>
      <c r="E1505" s="1" t="s">
        <v>1966</v>
      </c>
      <c r="F1505">
        <v>3241.59</v>
      </c>
      <c r="I1505" s="1" t="s">
        <v>0</v>
      </c>
      <c r="N1505">
        <v>2024</v>
      </c>
      <c r="O1505">
        <f>MONTH(VL[[#This Row],[Column1]])</f>
        <v>3</v>
      </c>
      <c r="P1505" t="str">
        <f>IF(VL[[#This Row],[Account Name]]="Exchange Loss","Expense",VLOOKUP(VL[[#This Row],[Column3]],'Code'!B:D,2,FALSE))</f>
        <v>Expense</v>
      </c>
      <c r="Q1505" t="str">
        <f>IF(AND(VL[[#This Row],[Column3]]="60040-00", VL[[#This Row],[Amount]]&gt;0),"Exchange Loss",VLOOKUP(VL[[#This Row],[Column3]],'Code'!B:D,3,FALSE))</f>
        <v>Tax Expense</v>
      </c>
      <c r="R1505" s="1">
        <f>VL[[#This Row],[Column6]]-VL[[#This Row],[Column7]]</f>
        <v>3241.59</v>
      </c>
      <c r="S1505" s="1" t="str">
        <f>VLOOKUP(VL[[#This Row],[Column3]],'Code'!B:E,4,FALSE)</f>
        <v>Out</v>
      </c>
    </row>
    <row r="1506" spans="1:19" x14ac:dyDescent="0.25">
      <c r="A1506">
        <v>45382</v>
      </c>
      <c r="B1506" s="1" t="s">
        <v>1967</v>
      </c>
      <c r="C1506" s="1" t="s">
        <v>47</v>
      </c>
      <c r="D1506" s="1" t="s">
        <v>204</v>
      </c>
      <c r="E1506" s="1" t="s">
        <v>1968</v>
      </c>
      <c r="G1506">
        <v>79736.36</v>
      </c>
      <c r="I1506" s="1" t="s">
        <v>0</v>
      </c>
      <c r="N1506">
        <v>2024</v>
      </c>
      <c r="O1506">
        <f>MONTH(VL[[#This Row],[Column1]])</f>
        <v>3</v>
      </c>
      <c r="P1506" t="str">
        <f>IF(VL[[#This Row],[Account Name]]="Exchange Loss","Expense",VLOOKUP(VL[[#This Row],[Column3]],'Code'!B:D,2,FALSE))</f>
        <v>Income</v>
      </c>
      <c r="Q1506" t="str">
        <f>IF(AND(VL[[#This Row],[Column3]]="60040-00", VL[[#This Row],[Amount]]&gt;0),"Exchange Loss",VLOOKUP(VL[[#This Row],[Column3]],'Code'!B:D,3,FALSE))</f>
        <v>Royalty Income</v>
      </c>
      <c r="R1506" s="1">
        <f>VL[[#This Row],[Column6]]-VL[[#This Row],[Column7]]</f>
        <v>-79736.36</v>
      </c>
      <c r="S1506" s="1">
        <f>VLOOKUP(VL[[#This Row],[Column3]],'Code'!B:E,4,FALSE)</f>
        <v>0</v>
      </c>
    </row>
    <row r="1507" spans="1:19" x14ac:dyDescent="0.25">
      <c r="A1507">
        <v>45382</v>
      </c>
      <c r="B1507" s="1" t="s">
        <v>1967</v>
      </c>
      <c r="C1507" s="1" t="s">
        <v>46</v>
      </c>
      <c r="D1507" s="1" t="s">
        <v>148</v>
      </c>
      <c r="E1507" s="1" t="s">
        <v>1969</v>
      </c>
      <c r="F1507">
        <v>4513.38</v>
      </c>
      <c r="I1507" s="1" t="s">
        <v>0</v>
      </c>
      <c r="N1507">
        <v>2024</v>
      </c>
      <c r="O1507">
        <f>MONTH(VL[[#This Row],[Column1]])</f>
        <v>3</v>
      </c>
      <c r="P1507" t="str">
        <f>IF(VL[[#This Row],[Account Name]]="Exchange Loss","Expense",VLOOKUP(VL[[#This Row],[Column3]],'Code'!B:D,2,FALSE))</f>
        <v>Expense</v>
      </c>
      <c r="Q1507" t="str">
        <f>IF(AND(VL[[#This Row],[Column3]]="60040-00", VL[[#This Row],[Amount]]&gt;0),"Exchange Loss",VLOOKUP(VL[[#This Row],[Column3]],'Code'!B:D,3,FALSE))</f>
        <v>Tax Expense</v>
      </c>
      <c r="R1507" s="1">
        <f>VL[[#This Row],[Column6]]-VL[[#This Row],[Column7]]</f>
        <v>4513.38</v>
      </c>
      <c r="S1507" s="1" t="str">
        <f>VLOOKUP(VL[[#This Row],[Column3]],'Code'!B:E,4,FALSE)</f>
        <v>Out</v>
      </c>
    </row>
    <row r="1508" spans="1:19" x14ac:dyDescent="0.25">
      <c r="A1508">
        <v>45382</v>
      </c>
      <c r="B1508" s="1" t="s">
        <v>1970</v>
      </c>
      <c r="C1508" s="1" t="s">
        <v>47</v>
      </c>
      <c r="D1508" s="1" t="s">
        <v>204</v>
      </c>
      <c r="E1508" s="1" t="s">
        <v>1971</v>
      </c>
      <c r="G1508">
        <v>15630.54</v>
      </c>
      <c r="I1508" s="1" t="s">
        <v>0</v>
      </c>
      <c r="N1508">
        <v>2024</v>
      </c>
      <c r="O1508">
        <f>MONTH(VL[[#This Row],[Column1]])</f>
        <v>3</v>
      </c>
      <c r="P1508" t="str">
        <f>IF(VL[[#This Row],[Account Name]]="Exchange Loss","Expense",VLOOKUP(VL[[#This Row],[Column3]],'Code'!B:D,2,FALSE))</f>
        <v>Income</v>
      </c>
      <c r="Q1508" t="str">
        <f>IF(AND(VL[[#This Row],[Column3]]="60040-00", VL[[#This Row],[Amount]]&gt;0),"Exchange Loss",VLOOKUP(VL[[#This Row],[Column3]],'Code'!B:D,3,FALSE))</f>
        <v>Royalty Income</v>
      </c>
      <c r="R1508" s="1">
        <f>VL[[#This Row],[Column6]]-VL[[#This Row],[Column7]]</f>
        <v>-15630.54</v>
      </c>
      <c r="S1508" s="1">
        <f>VLOOKUP(VL[[#This Row],[Column3]],'Code'!B:E,4,FALSE)</f>
        <v>0</v>
      </c>
    </row>
    <row r="1509" spans="1:19" x14ac:dyDescent="0.25">
      <c r="A1509">
        <v>45382</v>
      </c>
      <c r="B1509" s="1" t="s">
        <v>1970</v>
      </c>
      <c r="C1509" s="1" t="s">
        <v>4</v>
      </c>
      <c r="D1509" s="1" t="s">
        <v>3381</v>
      </c>
      <c r="E1509" s="1" t="s">
        <v>1972</v>
      </c>
      <c r="F1509">
        <v>884.75</v>
      </c>
      <c r="I1509" s="1" t="s">
        <v>0</v>
      </c>
      <c r="N1509">
        <v>2024</v>
      </c>
      <c r="O1509">
        <f>MONTH(VL[[#This Row],[Column1]])</f>
        <v>3</v>
      </c>
      <c r="P1509" t="str">
        <f>IF(VL[[#This Row],[Account Name]]="Exchange Loss","Expense",VLOOKUP(VL[[#This Row],[Column3]],'Code'!B:D,2,FALSE))</f>
        <v>Expense</v>
      </c>
      <c r="Q1509" t="str">
        <f>IF(AND(VL[[#This Row],[Column3]]="60040-00", VL[[#This Row],[Amount]]&gt;0),"Exchange Loss",VLOOKUP(VL[[#This Row],[Column3]],'Code'!B:D,3,FALSE))</f>
        <v>Tax Expense</v>
      </c>
      <c r="R1509" s="1">
        <f>VL[[#This Row],[Column6]]-VL[[#This Row],[Column7]]</f>
        <v>884.75</v>
      </c>
      <c r="S1509" s="1" t="str">
        <f>VLOOKUP(VL[[#This Row],[Column3]],'Code'!B:E,4,FALSE)</f>
        <v>Out</v>
      </c>
    </row>
    <row r="1510" spans="1:19" x14ac:dyDescent="0.25">
      <c r="A1510">
        <v>45382</v>
      </c>
      <c r="B1510" s="1" t="s">
        <v>1973</v>
      </c>
      <c r="C1510" s="1" t="s">
        <v>47</v>
      </c>
      <c r="D1510" s="1" t="s">
        <v>204</v>
      </c>
      <c r="E1510" s="1" t="s">
        <v>1974</v>
      </c>
      <c r="G1510">
        <v>286951.90999999997</v>
      </c>
      <c r="I1510" s="1" t="s">
        <v>0</v>
      </c>
      <c r="N1510">
        <v>2024</v>
      </c>
      <c r="O1510">
        <f>MONTH(VL[[#This Row],[Column1]])</f>
        <v>3</v>
      </c>
      <c r="P1510" t="str">
        <f>IF(VL[[#This Row],[Account Name]]="Exchange Loss","Expense",VLOOKUP(VL[[#This Row],[Column3]],'Code'!B:D,2,FALSE))</f>
        <v>Income</v>
      </c>
      <c r="Q1510" t="str">
        <f>IF(AND(VL[[#This Row],[Column3]]="60040-00", VL[[#This Row],[Amount]]&gt;0),"Exchange Loss",VLOOKUP(VL[[#This Row],[Column3]],'Code'!B:D,3,FALSE))</f>
        <v>Royalty Income</v>
      </c>
      <c r="R1510" s="1">
        <f>VL[[#This Row],[Column6]]-VL[[#This Row],[Column7]]</f>
        <v>-286951.90999999997</v>
      </c>
      <c r="S1510" s="1">
        <f>VLOOKUP(VL[[#This Row],[Column3]],'Code'!B:E,4,FALSE)</f>
        <v>0</v>
      </c>
    </row>
    <row r="1511" spans="1:19" x14ac:dyDescent="0.25">
      <c r="A1511">
        <v>45382</v>
      </c>
      <c r="B1511" s="1" t="s">
        <v>1973</v>
      </c>
      <c r="C1511" s="1" t="s">
        <v>46</v>
      </c>
      <c r="D1511" s="1" t="s">
        <v>148</v>
      </c>
      <c r="E1511" s="1" t="s">
        <v>1975</v>
      </c>
      <c r="F1511">
        <v>16242.56</v>
      </c>
      <c r="I1511" s="1" t="s">
        <v>0</v>
      </c>
      <c r="N1511">
        <v>2024</v>
      </c>
      <c r="O1511">
        <f>MONTH(VL[[#This Row],[Column1]])</f>
        <v>3</v>
      </c>
      <c r="P1511" t="str">
        <f>IF(VL[[#This Row],[Account Name]]="Exchange Loss","Expense",VLOOKUP(VL[[#This Row],[Column3]],'Code'!B:D,2,FALSE))</f>
        <v>Expense</v>
      </c>
      <c r="Q1511" t="str">
        <f>IF(AND(VL[[#This Row],[Column3]]="60040-00", VL[[#This Row],[Amount]]&gt;0),"Exchange Loss",VLOOKUP(VL[[#This Row],[Column3]],'Code'!B:D,3,FALSE))</f>
        <v>Tax Expense</v>
      </c>
      <c r="R1511" s="1">
        <f>VL[[#This Row],[Column6]]-VL[[#This Row],[Column7]]</f>
        <v>16242.56</v>
      </c>
      <c r="S1511" s="1" t="str">
        <f>VLOOKUP(VL[[#This Row],[Column3]],'Code'!B:E,4,FALSE)</f>
        <v>Out</v>
      </c>
    </row>
    <row r="1512" spans="1:19" x14ac:dyDescent="0.25">
      <c r="A1512">
        <v>45382</v>
      </c>
      <c r="B1512" s="1" t="s">
        <v>1976</v>
      </c>
      <c r="C1512" s="1" t="s">
        <v>18</v>
      </c>
      <c r="D1512" s="1" t="s">
        <v>19</v>
      </c>
      <c r="E1512" s="1" t="s">
        <v>1977</v>
      </c>
      <c r="G1512">
        <v>10335.94</v>
      </c>
      <c r="I1512" s="1" t="s">
        <v>0</v>
      </c>
      <c r="N1512">
        <v>2024</v>
      </c>
      <c r="O1512">
        <f>MONTH(VL[[#This Row],[Column1]])</f>
        <v>3</v>
      </c>
      <c r="P1512" t="str">
        <f>IF(VL[[#This Row],[Account Name]]="Exchange Loss","Expense",VLOOKUP(VL[[#This Row],[Column3]],'Code'!B:D,2,FALSE))</f>
        <v>Income</v>
      </c>
      <c r="Q1512" t="str">
        <f>IF(AND(VL[[#This Row],[Column3]]="60040-00", VL[[#This Row],[Amount]]&gt;0),"Exchange Loss",VLOOKUP(VL[[#This Row],[Column3]],'Code'!B:D,3,FALSE))</f>
        <v>Royalty Income</v>
      </c>
      <c r="R1512" s="1">
        <f>VL[[#This Row],[Column6]]-VL[[#This Row],[Column7]]</f>
        <v>-10335.94</v>
      </c>
      <c r="S1512" s="1">
        <f>VLOOKUP(VL[[#This Row],[Column3]],'Code'!B:E,4,FALSE)</f>
        <v>0</v>
      </c>
    </row>
    <row r="1513" spans="1:19" x14ac:dyDescent="0.25">
      <c r="A1513">
        <v>45382</v>
      </c>
      <c r="B1513" s="1" t="s">
        <v>1976</v>
      </c>
      <c r="C1513" s="1" t="s">
        <v>4</v>
      </c>
      <c r="D1513" s="1" t="s">
        <v>3381</v>
      </c>
      <c r="E1513" s="1" t="s">
        <v>1978</v>
      </c>
      <c r="F1513">
        <v>585.04999999999995</v>
      </c>
      <c r="I1513" s="1" t="s">
        <v>0</v>
      </c>
      <c r="N1513">
        <v>2024</v>
      </c>
      <c r="O1513">
        <f>MONTH(VL[[#This Row],[Column1]])</f>
        <v>3</v>
      </c>
      <c r="P1513" t="str">
        <f>IF(VL[[#This Row],[Account Name]]="Exchange Loss","Expense",VLOOKUP(VL[[#This Row],[Column3]],'Code'!B:D,2,FALSE))</f>
        <v>Expense</v>
      </c>
      <c r="Q1513" t="str">
        <f>IF(AND(VL[[#This Row],[Column3]]="60040-00", VL[[#This Row],[Amount]]&gt;0),"Exchange Loss",VLOOKUP(VL[[#This Row],[Column3]],'Code'!B:D,3,FALSE))</f>
        <v>Tax Expense</v>
      </c>
      <c r="R1513" s="1">
        <f>VL[[#This Row],[Column6]]-VL[[#This Row],[Column7]]</f>
        <v>585.04999999999995</v>
      </c>
      <c r="S1513" s="1" t="str">
        <f>VLOOKUP(VL[[#This Row],[Column3]],'Code'!B:E,4,FALSE)</f>
        <v>Out</v>
      </c>
    </row>
    <row r="1514" spans="1:19" x14ac:dyDescent="0.25">
      <c r="A1514">
        <v>45382</v>
      </c>
      <c r="B1514" s="1" t="s">
        <v>1979</v>
      </c>
      <c r="C1514" s="1" t="s">
        <v>47</v>
      </c>
      <c r="D1514" s="1" t="s">
        <v>204</v>
      </c>
      <c r="E1514" s="1" t="s">
        <v>1980</v>
      </c>
      <c r="G1514">
        <v>24549.14</v>
      </c>
      <c r="I1514" s="1" t="s">
        <v>0</v>
      </c>
      <c r="N1514">
        <v>2024</v>
      </c>
      <c r="O1514">
        <f>MONTH(VL[[#This Row],[Column1]])</f>
        <v>3</v>
      </c>
      <c r="P1514" t="str">
        <f>IF(VL[[#This Row],[Account Name]]="Exchange Loss","Expense",VLOOKUP(VL[[#This Row],[Column3]],'Code'!B:D,2,FALSE))</f>
        <v>Income</v>
      </c>
      <c r="Q1514" t="str">
        <f>IF(AND(VL[[#This Row],[Column3]]="60040-00", VL[[#This Row],[Amount]]&gt;0),"Exchange Loss",VLOOKUP(VL[[#This Row],[Column3]],'Code'!B:D,3,FALSE))</f>
        <v>Royalty Income</v>
      </c>
      <c r="R1514" s="1">
        <f>VL[[#This Row],[Column6]]-VL[[#This Row],[Column7]]</f>
        <v>-24549.14</v>
      </c>
      <c r="S1514" s="1">
        <f>VLOOKUP(VL[[#This Row],[Column3]],'Code'!B:E,4,FALSE)</f>
        <v>0</v>
      </c>
    </row>
    <row r="1515" spans="1:19" x14ac:dyDescent="0.25">
      <c r="A1515">
        <v>45382</v>
      </c>
      <c r="B1515" s="1" t="s">
        <v>1979</v>
      </c>
      <c r="C1515" s="1" t="s">
        <v>46</v>
      </c>
      <c r="D1515" s="1" t="s">
        <v>148</v>
      </c>
      <c r="E1515" s="1" t="s">
        <v>1981</v>
      </c>
      <c r="F1515">
        <v>1389.57</v>
      </c>
      <c r="I1515" s="1" t="s">
        <v>0</v>
      </c>
      <c r="N1515">
        <v>2024</v>
      </c>
      <c r="O1515">
        <f>MONTH(VL[[#This Row],[Column1]])</f>
        <v>3</v>
      </c>
      <c r="P1515" t="str">
        <f>IF(VL[[#This Row],[Account Name]]="Exchange Loss","Expense",VLOOKUP(VL[[#This Row],[Column3]],'Code'!B:D,2,FALSE))</f>
        <v>Expense</v>
      </c>
      <c r="Q1515" t="str">
        <f>IF(AND(VL[[#This Row],[Column3]]="60040-00", VL[[#This Row],[Amount]]&gt;0),"Exchange Loss",VLOOKUP(VL[[#This Row],[Column3]],'Code'!B:D,3,FALSE))</f>
        <v>Tax Expense</v>
      </c>
      <c r="R1515" s="1">
        <f>VL[[#This Row],[Column6]]-VL[[#This Row],[Column7]]</f>
        <v>1389.57</v>
      </c>
      <c r="S1515" s="1" t="str">
        <f>VLOOKUP(VL[[#This Row],[Column3]],'Code'!B:E,4,FALSE)</f>
        <v>Out</v>
      </c>
    </row>
    <row r="1516" spans="1:19" x14ac:dyDescent="0.25">
      <c r="A1516">
        <v>45382</v>
      </c>
      <c r="B1516" s="1" t="s">
        <v>1982</v>
      </c>
      <c r="C1516" s="1" t="s">
        <v>47</v>
      </c>
      <c r="D1516" s="1" t="s">
        <v>204</v>
      </c>
      <c r="E1516" s="1" t="s">
        <v>1983</v>
      </c>
      <c r="G1516">
        <v>22211.63</v>
      </c>
      <c r="I1516" s="1" t="s">
        <v>0</v>
      </c>
      <c r="N1516">
        <v>2024</v>
      </c>
      <c r="O1516">
        <f>MONTH(VL[[#This Row],[Column1]])</f>
        <v>3</v>
      </c>
      <c r="P1516" t="str">
        <f>IF(VL[[#This Row],[Account Name]]="Exchange Loss","Expense",VLOOKUP(VL[[#This Row],[Column3]],'Code'!B:D,2,FALSE))</f>
        <v>Income</v>
      </c>
      <c r="Q1516" t="str">
        <f>IF(AND(VL[[#This Row],[Column3]]="60040-00", VL[[#This Row],[Amount]]&gt;0),"Exchange Loss",VLOOKUP(VL[[#This Row],[Column3]],'Code'!B:D,3,FALSE))</f>
        <v>Royalty Income</v>
      </c>
      <c r="R1516" s="1">
        <f>VL[[#This Row],[Column6]]-VL[[#This Row],[Column7]]</f>
        <v>-22211.63</v>
      </c>
      <c r="S1516" s="1">
        <f>VLOOKUP(VL[[#This Row],[Column3]],'Code'!B:E,4,FALSE)</f>
        <v>0</v>
      </c>
    </row>
    <row r="1517" spans="1:19" x14ac:dyDescent="0.25">
      <c r="A1517">
        <v>45382</v>
      </c>
      <c r="B1517" s="1" t="s">
        <v>1982</v>
      </c>
      <c r="C1517" s="1" t="s">
        <v>4</v>
      </c>
      <c r="D1517" s="1" t="s">
        <v>3381</v>
      </c>
      <c r="E1517" s="1" t="s">
        <v>1984</v>
      </c>
      <c r="F1517">
        <v>1257.26</v>
      </c>
      <c r="I1517" s="1" t="s">
        <v>0</v>
      </c>
      <c r="N1517">
        <v>2024</v>
      </c>
      <c r="O1517">
        <f>MONTH(VL[[#This Row],[Column1]])</f>
        <v>3</v>
      </c>
      <c r="P1517" t="str">
        <f>IF(VL[[#This Row],[Account Name]]="Exchange Loss","Expense",VLOOKUP(VL[[#This Row],[Column3]],'Code'!B:D,2,FALSE))</f>
        <v>Expense</v>
      </c>
      <c r="Q1517" t="str">
        <f>IF(AND(VL[[#This Row],[Column3]]="60040-00", VL[[#This Row],[Amount]]&gt;0),"Exchange Loss",VLOOKUP(VL[[#This Row],[Column3]],'Code'!B:D,3,FALSE))</f>
        <v>Tax Expense</v>
      </c>
      <c r="R1517" s="1">
        <f>VL[[#This Row],[Column6]]-VL[[#This Row],[Column7]]</f>
        <v>1257.26</v>
      </c>
      <c r="S1517" s="1" t="str">
        <f>VLOOKUP(VL[[#This Row],[Column3]],'Code'!B:E,4,FALSE)</f>
        <v>Out</v>
      </c>
    </row>
    <row r="1518" spans="1:19" x14ac:dyDescent="0.25">
      <c r="A1518">
        <v>45382</v>
      </c>
      <c r="B1518" s="1" t="s">
        <v>1985</v>
      </c>
      <c r="C1518" s="1" t="s">
        <v>47</v>
      </c>
      <c r="D1518" s="1" t="s">
        <v>204</v>
      </c>
      <c r="E1518" s="1" t="s">
        <v>1986</v>
      </c>
      <c r="G1518">
        <v>148781.97</v>
      </c>
      <c r="I1518" s="1" t="s">
        <v>0</v>
      </c>
      <c r="N1518">
        <v>2024</v>
      </c>
      <c r="O1518">
        <f>MONTH(VL[[#This Row],[Column1]])</f>
        <v>3</v>
      </c>
      <c r="P1518" t="str">
        <f>IF(VL[[#This Row],[Account Name]]="Exchange Loss","Expense",VLOOKUP(VL[[#This Row],[Column3]],'Code'!B:D,2,FALSE))</f>
        <v>Income</v>
      </c>
      <c r="Q1518" t="str">
        <f>IF(AND(VL[[#This Row],[Column3]]="60040-00", VL[[#This Row],[Amount]]&gt;0),"Exchange Loss",VLOOKUP(VL[[#This Row],[Column3]],'Code'!B:D,3,FALSE))</f>
        <v>Royalty Income</v>
      </c>
      <c r="R1518" s="1">
        <f>VL[[#This Row],[Column6]]-VL[[#This Row],[Column7]]</f>
        <v>-148781.97</v>
      </c>
      <c r="S1518" s="1">
        <f>VLOOKUP(VL[[#This Row],[Column3]],'Code'!B:E,4,FALSE)</f>
        <v>0</v>
      </c>
    </row>
    <row r="1519" spans="1:19" x14ac:dyDescent="0.25">
      <c r="A1519">
        <v>45382</v>
      </c>
      <c r="B1519" s="1" t="s">
        <v>1987</v>
      </c>
      <c r="C1519" s="1" t="s">
        <v>47</v>
      </c>
      <c r="D1519" s="1" t="s">
        <v>204</v>
      </c>
      <c r="E1519" s="1" t="s">
        <v>1988</v>
      </c>
      <c r="G1519">
        <v>34577.39</v>
      </c>
      <c r="I1519" s="1" t="s">
        <v>0</v>
      </c>
      <c r="N1519">
        <v>2024</v>
      </c>
      <c r="O1519">
        <f>MONTH(VL[[#This Row],[Column1]])</f>
        <v>3</v>
      </c>
      <c r="P1519" t="str">
        <f>IF(VL[[#This Row],[Account Name]]="Exchange Loss","Expense",VLOOKUP(VL[[#This Row],[Column3]],'Code'!B:D,2,FALSE))</f>
        <v>Income</v>
      </c>
      <c r="Q1519" t="str">
        <f>IF(AND(VL[[#This Row],[Column3]]="60040-00", VL[[#This Row],[Amount]]&gt;0),"Exchange Loss",VLOOKUP(VL[[#This Row],[Column3]],'Code'!B:D,3,FALSE))</f>
        <v>Royalty Income</v>
      </c>
      <c r="R1519" s="1">
        <f>VL[[#This Row],[Column6]]-VL[[#This Row],[Column7]]</f>
        <v>-34577.39</v>
      </c>
      <c r="S1519" s="1">
        <f>VLOOKUP(VL[[#This Row],[Column3]],'Code'!B:E,4,FALSE)</f>
        <v>0</v>
      </c>
    </row>
    <row r="1520" spans="1:19" x14ac:dyDescent="0.25">
      <c r="A1520">
        <v>45382</v>
      </c>
      <c r="B1520" s="1" t="s">
        <v>1987</v>
      </c>
      <c r="C1520" s="1" t="s">
        <v>46</v>
      </c>
      <c r="D1520" s="1" t="s">
        <v>148</v>
      </c>
      <c r="E1520" s="1" t="s">
        <v>1989</v>
      </c>
      <c r="F1520">
        <v>1957.21</v>
      </c>
      <c r="I1520" s="1" t="s">
        <v>0</v>
      </c>
      <c r="N1520">
        <v>2024</v>
      </c>
      <c r="O1520">
        <f>MONTH(VL[[#This Row],[Column1]])</f>
        <v>3</v>
      </c>
      <c r="P1520" t="str">
        <f>IF(VL[[#This Row],[Account Name]]="Exchange Loss","Expense",VLOOKUP(VL[[#This Row],[Column3]],'Code'!B:D,2,FALSE))</f>
        <v>Expense</v>
      </c>
      <c r="Q1520" t="str">
        <f>IF(AND(VL[[#This Row],[Column3]]="60040-00", VL[[#This Row],[Amount]]&gt;0),"Exchange Loss",VLOOKUP(VL[[#This Row],[Column3]],'Code'!B:D,3,FALSE))</f>
        <v>Tax Expense</v>
      </c>
      <c r="R1520" s="1">
        <f>VL[[#This Row],[Column6]]-VL[[#This Row],[Column7]]</f>
        <v>1957.21</v>
      </c>
      <c r="S1520" s="1" t="str">
        <f>VLOOKUP(VL[[#This Row],[Column3]],'Code'!B:E,4,FALSE)</f>
        <v>Out</v>
      </c>
    </row>
    <row r="1521" spans="1:19" x14ac:dyDescent="0.25">
      <c r="A1521">
        <v>45382</v>
      </c>
      <c r="B1521" s="1" t="s">
        <v>1990</v>
      </c>
      <c r="C1521" s="1" t="s">
        <v>47</v>
      </c>
      <c r="D1521" s="1" t="s">
        <v>204</v>
      </c>
      <c r="E1521" s="1" t="s">
        <v>1991</v>
      </c>
      <c r="G1521">
        <v>32137.1</v>
      </c>
      <c r="I1521" s="1" t="s">
        <v>0</v>
      </c>
      <c r="N1521">
        <v>2024</v>
      </c>
      <c r="O1521">
        <f>MONTH(VL[[#This Row],[Column1]])</f>
        <v>3</v>
      </c>
      <c r="P1521" t="str">
        <f>IF(VL[[#This Row],[Account Name]]="Exchange Loss","Expense",VLOOKUP(VL[[#This Row],[Column3]],'Code'!B:D,2,FALSE))</f>
        <v>Income</v>
      </c>
      <c r="Q1521" t="str">
        <f>IF(AND(VL[[#This Row],[Column3]]="60040-00", VL[[#This Row],[Amount]]&gt;0),"Exchange Loss",VLOOKUP(VL[[#This Row],[Column3]],'Code'!B:D,3,FALSE))</f>
        <v>Royalty Income</v>
      </c>
      <c r="R1521" s="1">
        <f>VL[[#This Row],[Column6]]-VL[[#This Row],[Column7]]</f>
        <v>-32137.1</v>
      </c>
      <c r="S1521" s="1">
        <f>VLOOKUP(VL[[#This Row],[Column3]],'Code'!B:E,4,FALSE)</f>
        <v>0</v>
      </c>
    </row>
    <row r="1522" spans="1:19" x14ac:dyDescent="0.25">
      <c r="A1522">
        <v>45382</v>
      </c>
      <c r="B1522" s="1" t="s">
        <v>1990</v>
      </c>
      <c r="C1522" s="1" t="s">
        <v>4</v>
      </c>
      <c r="D1522" s="1" t="s">
        <v>3381</v>
      </c>
      <c r="E1522" s="1" t="s">
        <v>1992</v>
      </c>
      <c r="F1522">
        <v>1819.08</v>
      </c>
      <c r="I1522" s="1" t="s">
        <v>0</v>
      </c>
      <c r="N1522">
        <v>2024</v>
      </c>
      <c r="O1522">
        <f>MONTH(VL[[#This Row],[Column1]])</f>
        <v>3</v>
      </c>
      <c r="P1522" t="str">
        <f>IF(VL[[#This Row],[Account Name]]="Exchange Loss","Expense",VLOOKUP(VL[[#This Row],[Column3]],'Code'!B:D,2,FALSE))</f>
        <v>Expense</v>
      </c>
      <c r="Q1522" t="str">
        <f>IF(AND(VL[[#This Row],[Column3]]="60040-00", VL[[#This Row],[Amount]]&gt;0),"Exchange Loss",VLOOKUP(VL[[#This Row],[Column3]],'Code'!B:D,3,FALSE))</f>
        <v>Tax Expense</v>
      </c>
      <c r="R1522" s="1">
        <f>VL[[#This Row],[Column6]]-VL[[#This Row],[Column7]]</f>
        <v>1819.08</v>
      </c>
      <c r="S1522" s="1" t="str">
        <f>VLOOKUP(VL[[#This Row],[Column3]],'Code'!B:E,4,FALSE)</f>
        <v>Out</v>
      </c>
    </row>
    <row r="1523" spans="1:19" x14ac:dyDescent="0.25">
      <c r="A1523">
        <v>45382</v>
      </c>
      <c r="B1523" s="1" t="s">
        <v>1993</v>
      </c>
      <c r="C1523" s="1" t="s">
        <v>47</v>
      </c>
      <c r="D1523" s="1" t="s">
        <v>204</v>
      </c>
      <c r="E1523" s="1" t="s">
        <v>1994</v>
      </c>
      <c r="G1523">
        <v>196537.84</v>
      </c>
      <c r="I1523" s="1" t="s">
        <v>0</v>
      </c>
      <c r="N1523">
        <v>2024</v>
      </c>
      <c r="O1523">
        <f>MONTH(VL[[#This Row],[Column1]])</f>
        <v>3</v>
      </c>
      <c r="P1523" t="str">
        <f>IF(VL[[#This Row],[Account Name]]="Exchange Loss","Expense",VLOOKUP(VL[[#This Row],[Column3]],'Code'!B:D,2,FALSE))</f>
        <v>Income</v>
      </c>
      <c r="Q1523" t="str">
        <f>IF(AND(VL[[#This Row],[Column3]]="60040-00", VL[[#This Row],[Amount]]&gt;0),"Exchange Loss",VLOOKUP(VL[[#This Row],[Column3]],'Code'!B:D,3,FALSE))</f>
        <v>Royalty Income</v>
      </c>
      <c r="R1523" s="1">
        <f>VL[[#This Row],[Column6]]-VL[[#This Row],[Column7]]</f>
        <v>-196537.84</v>
      </c>
      <c r="S1523" s="1">
        <f>VLOOKUP(VL[[#This Row],[Column3]],'Code'!B:E,4,FALSE)</f>
        <v>0</v>
      </c>
    </row>
    <row r="1524" spans="1:19" x14ac:dyDescent="0.25">
      <c r="A1524">
        <v>45382</v>
      </c>
      <c r="B1524" s="1" t="s">
        <v>1993</v>
      </c>
      <c r="C1524" s="1" t="s">
        <v>46</v>
      </c>
      <c r="D1524" s="1" t="s">
        <v>148</v>
      </c>
      <c r="E1524" s="1" t="s">
        <v>1995</v>
      </c>
      <c r="F1524">
        <v>11124.78</v>
      </c>
      <c r="I1524" s="1" t="s">
        <v>0</v>
      </c>
      <c r="N1524">
        <v>2024</v>
      </c>
      <c r="O1524">
        <f>MONTH(VL[[#This Row],[Column1]])</f>
        <v>3</v>
      </c>
      <c r="P1524" t="str">
        <f>IF(VL[[#This Row],[Account Name]]="Exchange Loss","Expense",VLOOKUP(VL[[#This Row],[Column3]],'Code'!B:D,2,FALSE))</f>
        <v>Expense</v>
      </c>
      <c r="Q1524" t="str">
        <f>IF(AND(VL[[#This Row],[Column3]]="60040-00", VL[[#This Row],[Amount]]&gt;0),"Exchange Loss",VLOOKUP(VL[[#This Row],[Column3]],'Code'!B:D,3,FALSE))</f>
        <v>Tax Expense</v>
      </c>
      <c r="R1524" s="1">
        <f>VL[[#This Row],[Column6]]-VL[[#This Row],[Column7]]</f>
        <v>11124.78</v>
      </c>
      <c r="S1524" s="1" t="str">
        <f>VLOOKUP(VL[[#This Row],[Column3]],'Code'!B:E,4,FALSE)</f>
        <v>Out</v>
      </c>
    </row>
    <row r="1525" spans="1:19" x14ac:dyDescent="0.25">
      <c r="A1525">
        <v>45382</v>
      </c>
      <c r="B1525" s="1" t="s">
        <v>1996</v>
      </c>
      <c r="C1525" s="1" t="s">
        <v>47</v>
      </c>
      <c r="D1525" s="1" t="s">
        <v>204</v>
      </c>
      <c r="E1525" s="1" t="s">
        <v>1997</v>
      </c>
      <c r="G1525">
        <v>244162.54</v>
      </c>
      <c r="I1525" s="1" t="s">
        <v>0</v>
      </c>
      <c r="N1525">
        <v>2024</v>
      </c>
      <c r="O1525">
        <f>MONTH(VL[[#This Row],[Column1]])</f>
        <v>3</v>
      </c>
      <c r="P1525" t="str">
        <f>IF(VL[[#This Row],[Account Name]]="Exchange Loss","Expense",VLOOKUP(VL[[#This Row],[Column3]],'Code'!B:D,2,FALSE))</f>
        <v>Income</v>
      </c>
      <c r="Q1525" t="str">
        <f>IF(AND(VL[[#This Row],[Column3]]="60040-00", VL[[#This Row],[Amount]]&gt;0),"Exchange Loss",VLOOKUP(VL[[#This Row],[Column3]],'Code'!B:D,3,FALSE))</f>
        <v>Royalty Income</v>
      </c>
      <c r="R1525" s="1">
        <f>VL[[#This Row],[Column6]]-VL[[#This Row],[Column7]]</f>
        <v>-244162.54</v>
      </c>
      <c r="S1525" s="1">
        <f>VLOOKUP(VL[[#This Row],[Column3]],'Code'!B:E,4,FALSE)</f>
        <v>0</v>
      </c>
    </row>
    <row r="1526" spans="1:19" x14ac:dyDescent="0.25">
      <c r="A1526">
        <v>45382</v>
      </c>
      <c r="B1526" s="1" t="s">
        <v>1996</v>
      </c>
      <c r="C1526" s="1" t="s">
        <v>46</v>
      </c>
      <c r="D1526" s="1" t="s">
        <v>148</v>
      </c>
      <c r="E1526" s="1" t="s">
        <v>1998</v>
      </c>
      <c r="F1526">
        <v>13820.52</v>
      </c>
      <c r="I1526" s="1" t="s">
        <v>0</v>
      </c>
      <c r="N1526">
        <v>2024</v>
      </c>
      <c r="O1526">
        <f>MONTH(VL[[#This Row],[Column1]])</f>
        <v>3</v>
      </c>
      <c r="P1526" t="str">
        <f>IF(VL[[#This Row],[Account Name]]="Exchange Loss","Expense",VLOOKUP(VL[[#This Row],[Column3]],'Code'!B:D,2,FALSE))</f>
        <v>Expense</v>
      </c>
      <c r="Q1526" t="str">
        <f>IF(AND(VL[[#This Row],[Column3]]="60040-00", VL[[#This Row],[Amount]]&gt;0),"Exchange Loss",VLOOKUP(VL[[#This Row],[Column3]],'Code'!B:D,3,FALSE))</f>
        <v>Tax Expense</v>
      </c>
      <c r="R1526" s="1">
        <f>VL[[#This Row],[Column6]]-VL[[#This Row],[Column7]]</f>
        <v>13820.52</v>
      </c>
      <c r="S1526" s="1" t="str">
        <f>VLOOKUP(VL[[#This Row],[Column3]],'Code'!B:E,4,FALSE)</f>
        <v>Out</v>
      </c>
    </row>
    <row r="1527" spans="1:19" x14ac:dyDescent="0.25">
      <c r="A1527">
        <v>45382</v>
      </c>
      <c r="B1527" s="1" t="s">
        <v>1999</v>
      </c>
      <c r="C1527" s="1" t="s">
        <v>47</v>
      </c>
      <c r="D1527" s="1" t="s">
        <v>204</v>
      </c>
      <c r="E1527" s="1" t="s">
        <v>2000</v>
      </c>
      <c r="G1527">
        <v>16817.66</v>
      </c>
      <c r="I1527" s="1" t="s">
        <v>0</v>
      </c>
      <c r="N1527">
        <v>2024</v>
      </c>
      <c r="O1527">
        <f>MONTH(VL[[#This Row],[Column1]])</f>
        <v>3</v>
      </c>
      <c r="P1527" t="str">
        <f>IF(VL[[#This Row],[Account Name]]="Exchange Loss","Expense",VLOOKUP(VL[[#This Row],[Column3]],'Code'!B:D,2,FALSE))</f>
        <v>Income</v>
      </c>
      <c r="Q1527" t="str">
        <f>IF(AND(VL[[#This Row],[Column3]]="60040-00", VL[[#This Row],[Amount]]&gt;0),"Exchange Loss",VLOOKUP(VL[[#This Row],[Column3]],'Code'!B:D,3,FALSE))</f>
        <v>Royalty Income</v>
      </c>
      <c r="R1527" s="1">
        <f>VL[[#This Row],[Column6]]-VL[[#This Row],[Column7]]</f>
        <v>-16817.66</v>
      </c>
      <c r="S1527" s="1">
        <f>VLOOKUP(VL[[#This Row],[Column3]],'Code'!B:E,4,FALSE)</f>
        <v>0</v>
      </c>
    </row>
    <row r="1528" spans="1:19" x14ac:dyDescent="0.25">
      <c r="A1528">
        <v>45382</v>
      </c>
      <c r="B1528" s="1" t="s">
        <v>1999</v>
      </c>
      <c r="C1528" s="1" t="s">
        <v>46</v>
      </c>
      <c r="D1528" s="1" t="s">
        <v>148</v>
      </c>
      <c r="E1528" s="1" t="s">
        <v>2001</v>
      </c>
      <c r="F1528">
        <v>951.94</v>
      </c>
      <c r="I1528" s="1" t="s">
        <v>0</v>
      </c>
      <c r="N1528">
        <v>2024</v>
      </c>
      <c r="O1528">
        <f>MONTH(VL[[#This Row],[Column1]])</f>
        <v>3</v>
      </c>
      <c r="P1528" t="str">
        <f>IF(VL[[#This Row],[Account Name]]="Exchange Loss","Expense",VLOOKUP(VL[[#This Row],[Column3]],'Code'!B:D,2,FALSE))</f>
        <v>Expense</v>
      </c>
      <c r="Q1528" t="str">
        <f>IF(AND(VL[[#This Row],[Column3]]="60040-00", VL[[#This Row],[Amount]]&gt;0),"Exchange Loss",VLOOKUP(VL[[#This Row],[Column3]],'Code'!B:D,3,FALSE))</f>
        <v>Tax Expense</v>
      </c>
      <c r="R1528" s="1">
        <f>VL[[#This Row],[Column6]]-VL[[#This Row],[Column7]]</f>
        <v>951.94</v>
      </c>
      <c r="S1528" s="1" t="str">
        <f>VLOOKUP(VL[[#This Row],[Column3]],'Code'!B:E,4,FALSE)</f>
        <v>Out</v>
      </c>
    </row>
    <row r="1529" spans="1:19" x14ac:dyDescent="0.25">
      <c r="A1529">
        <v>45382</v>
      </c>
      <c r="B1529" s="1" t="s">
        <v>2002</v>
      </c>
      <c r="C1529" s="1" t="s">
        <v>47</v>
      </c>
      <c r="D1529" s="1" t="s">
        <v>204</v>
      </c>
      <c r="E1529" s="1" t="s">
        <v>2003</v>
      </c>
      <c r="G1529">
        <v>22555.63</v>
      </c>
      <c r="I1529" s="1" t="s">
        <v>0</v>
      </c>
      <c r="N1529">
        <v>2024</v>
      </c>
      <c r="O1529">
        <f>MONTH(VL[[#This Row],[Column1]])</f>
        <v>3</v>
      </c>
      <c r="P1529" t="str">
        <f>IF(VL[[#This Row],[Account Name]]="Exchange Loss","Expense",VLOOKUP(VL[[#This Row],[Column3]],'Code'!B:D,2,FALSE))</f>
        <v>Income</v>
      </c>
      <c r="Q1529" t="str">
        <f>IF(AND(VL[[#This Row],[Column3]]="60040-00", VL[[#This Row],[Amount]]&gt;0),"Exchange Loss",VLOOKUP(VL[[#This Row],[Column3]],'Code'!B:D,3,FALSE))</f>
        <v>Royalty Income</v>
      </c>
      <c r="R1529" s="1">
        <f>VL[[#This Row],[Column6]]-VL[[#This Row],[Column7]]</f>
        <v>-22555.63</v>
      </c>
      <c r="S1529" s="1">
        <f>VLOOKUP(VL[[#This Row],[Column3]],'Code'!B:E,4,FALSE)</f>
        <v>0</v>
      </c>
    </row>
    <row r="1530" spans="1:19" x14ac:dyDescent="0.25">
      <c r="A1530">
        <v>45382</v>
      </c>
      <c r="B1530" s="1" t="s">
        <v>2002</v>
      </c>
      <c r="C1530" s="1" t="s">
        <v>46</v>
      </c>
      <c r="D1530" s="1" t="s">
        <v>148</v>
      </c>
      <c r="E1530" s="1" t="s">
        <v>2004</v>
      </c>
      <c r="F1530">
        <v>1276.73</v>
      </c>
      <c r="I1530" s="1" t="s">
        <v>0</v>
      </c>
      <c r="N1530">
        <v>2024</v>
      </c>
      <c r="O1530">
        <f>MONTH(VL[[#This Row],[Column1]])</f>
        <v>3</v>
      </c>
      <c r="P1530" t="str">
        <f>IF(VL[[#This Row],[Account Name]]="Exchange Loss","Expense",VLOOKUP(VL[[#This Row],[Column3]],'Code'!B:D,2,FALSE))</f>
        <v>Expense</v>
      </c>
      <c r="Q1530" t="str">
        <f>IF(AND(VL[[#This Row],[Column3]]="60040-00", VL[[#This Row],[Amount]]&gt;0),"Exchange Loss",VLOOKUP(VL[[#This Row],[Column3]],'Code'!B:D,3,FALSE))</f>
        <v>Tax Expense</v>
      </c>
      <c r="R1530" s="1">
        <f>VL[[#This Row],[Column6]]-VL[[#This Row],[Column7]]</f>
        <v>1276.73</v>
      </c>
      <c r="S1530" s="1" t="str">
        <f>VLOOKUP(VL[[#This Row],[Column3]],'Code'!B:E,4,FALSE)</f>
        <v>Out</v>
      </c>
    </row>
    <row r="1531" spans="1:19" x14ac:dyDescent="0.25">
      <c r="A1531">
        <v>45382</v>
      </c>
      <c r="B1531" s="1" t="s">
        <v>2005</v>
      </c>
      <c r="C1531" s="1" t="s">
        <v>47</v>
      </c>
      <c r="D1531" s="1" t="s">
        <v>204</v>
      </c>
      <c r="E1531" s="1" t="s">
        <v>2006</v>
      </c>
      <c r="G1531">
        <v>31144.62</v>
      </c>
      <c r="I1531" s="1" t="s">
        <v>0</v>
      </c>
      <c r="N1531">
        <v>2024</v>
      </c>
      <c r="O1531">
        <f>MONTH(VL[[#This Row],[Column1]])</f>
        <v>3</v>
      </c>
      <c r="P1531" t="str">
        <f>IF(VL[[#This Row],[Account Name]]="Exchange Loss","Expense",VLOOKUP(VL[[#This Row],[Column3]],'Code'!B:D,2,FALSE))</f>
        <v>Income</v>
      </c>
      <c r="Q1531" t="str">
        <f>IF(AND(VL[[#This Row],[Column3]]="60040-00", VL[[#This Row],[Amount]]&gt;0),"Exchange Loss",VLOOKUP(VL[[#This Row],[Column3]],'Code'!B:D,3,FALSE))</f>
        <v>Royalty Income</v>
      </c>
      <c r="R1531" s="1">
        <f>VL[[#This Row],[Column6]]-VL[[#This Row],[Column7]]</f>
        <v>-31144.62</v>
      </c>
      <c r="S1531" s="1">
        <f>VLOOKUP(VL[[#This Row],[Column3]],'Code'!B:E,4,FALSE)</f>
        <v>0</v>
      </c>
    </row>
    <row r="1532" spans="1:19" x14ac:dyDescent="0.25">
      <c r="A1532">
        <v>45382</v>
      </c>
      <c r="B1532" s="1" t="s">
        <v>2005</v>
      </c>
      <c r="C1532" s="1" t="s">
        <v>46</v>
      </c>
      <c r="D1532" s="1" t="s">
        <v>148</v>
      </c>
      <c r="E1532" s="1" t="s">
        <v>2007</v>
      </c>
      <c r="F1532">
        <v>1762.9</v>
      </c>
      <c r="I1532" s="1" t="s">
        <v>0</v>
      </c>
      <c r="N1532">
        <v>2024</v>
      </c>
      <c r="O1532">
        <f>MONTH(VL[[#This Row],[Column1]])</f>
        <v>3</v>
      </c>
      <c r="P1532" t="str">
        <f>IF(VL[[#This Row],[Account Name]]="Exchange Loss","Expense",VLOOKUP(VL[[#This Row],[Column3]],'Code'!B:D,2,FALSE))</f>
        <v>Expense</v>
      </c>
      <c r="Q1532" t="str">
        <f>IF(AND(VL[[#This Row],[Column3]]="60040-00", VL[[#This Row],[Amount]]&gt;0),"Exchange Loss",VLOOKUP(VL[[#This Row],[Column3]],'Code'!B:D,3,FALSE))</f>
        <v>Tax Expense</v>
      </c>
      <c r="R1532" s="1">
        <f>VL[[#This Row],[Column6]]-VL[[#This Row],[Column7]]</f>
        <v>1762.9</v>
      </c>
      <c r="S1532" s="1" t="str">
        <f>VLOOKUP(VL[[#This Row],[Column3]],'Code'!B:E,4,FALSE)</f>
        <v>Out</v>
      </c>
    </row>
    <row r="1533" spans="1:19" x14ac:dyDescent="0.25">
      <c r="A1533">
        <v>45382</v>
      </c>
      <c r="B1533" s="1" t="s">
        <v>2008</v>
      </c>
      <c r="C1533" s="1" t="s">
        <v>47</v>
      </c>
      <c r="D1533" s="1" t="s">
        <v>204</v>
      </c>
      <c r="E1533" s="1" t="s">
        <v>2009</v>
      </c>
      <c r="G1533">
        <v>2943.13</v>
      </c>
      <c r="I1533" s="1" t="s">
        <v>0</v>
      </c>
      <c r="N1533">
        <v>2024</v>
      </c>
      <c r="O1533">
        <f>MONTH(VL[[#This Row],[Column1]])</f>
        <v>3</v>
      </c>
      <c r="P1533" t="str">
        <f>IF(VL[[#This Row],[Account Name]]="Exchange Loss","Expense",VLOOKUP(VL[[#This Row],[Column3]],'Code'!B:D,2,FALSE))</f>
        <v>Income</v>
      </c>
      <c r="Q1533" t="str">
        <f>IF(AND(VL[[#This Row],[Column3]]="60040-00", VL[[#This Row],[Amount]]&gt;0),"Exchange Loss",VLOOKUP(VL[[#This Row],[Column3]],'Code'!B:D,3,FALSE))</f>
        <v>Royalty Income</v>
      </c>
      <c r="R1533" s="1">
        <f>VL[[#This Row],[Column6]]-VL[[#This Row],[Column7]]</f>
        <v>-2943.13</v>
      </c>
      <c r="S1533" s="1">
        <f>VLOOKUP(VL[[#This Row],[Column3]],'Code'!B:E,4,FALSE)</f>
        <v>0</v>
      </c>
    </row>
    <row r="1534" spans="1:19" x14ac:dyDescent="0.25">
      <c r="A1534">
        <v>45382</v>
      </c>
      <c r="B1534" s="1" t="s">
        <v>2008</v>
      </c>
      <c r="C1534" s="1" t="s">
        <v>4</v>
      </c>
      <c r="D1534" s="1" t="s">
        <v>3381</v>
      </c>
      <c r="E1534" s="1" t="s">
        <v>2010</v>
      </c>
      <c r="F1534">
        <v>166.59</v>
      </c>
      <c r="I1534" s="1" t="s">
        <v>0</v>
      </c>
      <c r="N1534">
        <v>2024</v>
      </c>
      <c r="O1534">
        <f>MONTH(VL[[#This Row],[Column1]])</f>
        <v>3</v>
      </c>
      <c r="P1534" t="str">
        <f>IF(VL[[#This Row],[Account Name]]="Exchange Loss","Expense",VLOOKUP(VL[[#This Row],[Column3]],'Code'!B:D,2,FALSE))</f>
        <v>Expense</v>
      </c>
      <c r="Q1534" t="str">
        <f>IF(AND(VL[[#This Row],[Column3]]="60040-00", VL[[#This Row],[Amount]]&gt;0),"Exchange Loss",VLOOKUP(VL[[#This Row],[Column3]],'Code'!B:D,3,FALSE))</f>
        <v>Tax Expense</v>
      </c>
      <c r="R1534" s="1">
        <f>VL[[#This Row],[Column6]]-VL[[#This Row],[Column7]]</f>
        <v>166.59</v>
      </c>
      <c r="S1534" s="1" t="str">
        <f>VLOOKUP(VL[[#This Row],[Column3]],'Code'!B:E,4,FALSE)</f>
        <v>Out</v>
      </c>
    </row>
    <row r="1535" spans="1:19" x14ac:dyDescent="0.25">
      <c r="A1535">
        <v>45382</v>
      </c>
      <c r="B1535" s="1" t="s">
        <v>2011</v>
      </c>
      <c r="C1535" s="1" t="s">
        <v>18</v>
      </c>
      <c r="D1535" s="1" t="s">
        <v>19</v>
      </c>
      <c r="E1535" s="1" t="s">
        <v>2012</v>
      </c>
      <c r="G1535">
        <v>16758.47</v>
      </c>
      <c r="I1535" s="1" t="s">
        <v>0</v>
      </c>
      <c r="N1535">
        <v>2024</v>
      </c>
      <c r="O1535">
        <f>MONTH(VL[[#This Row],[Column1]])</f>
        <v>3</v>
      </c>
      <c r="P1535" t="str">
        <f>IF(VL[[#This Row],[Account Name]]="Exchange Loss","Expense",VLOOKUP(VL[[#This Row],[Column3]],'Code'!B:D,2,FALSE))</f>
        <v>Income</v>
      </c>
      <c r="Q1535" t="str">
        <f>IF(AND(VL[[#This Row],[Column3]]="60040-00", VL[[#This Row],[Amount]]&gt;0),"Exchange Loss",VLOOKUP(VL[[#This Row],[Column3]],'Code'!B:D,3,FALSE))</f>
        <v>Royalty Income</v>
      </c>
      <c r="R1535" s="1">
        <f>VL[[#This Row],[Column6]]-VL[[#This Row],[Column7]]</f>
        <v>-16758.47</v>
      </c>
      <c r="S1535" s="1">
        <f>VLOOKUP(VL[[#This Row],[Column3]],'Code'!B:E,4,FALSE)</f>
        <v>0</v>
      </c>
    </row>
    <row r="1536" spans="1:19" x14ac:dyDescent="0.25">
      <c r="A1536">
        <v>45382</v>
      </c>
      <c r="B1536" s="1" t="s">
        <v>2011</v>
      </c>
      <c r="C1536" s="1" t="s">
        <v>4</v>
      </c>
      <c r="D1536" s="1" t="s">
        <v>3381</v>
      </c>
      <c r="E1536" s="1" t="s">
        <v>2013</v>
      </c>
      <c r="F1536">
        <v>948.59</v>
      </c>
      <c r="I1536" s="1" t="s">
        <v>0</v>
      </c>
      <c r="N1536">
        <v>2024</v>
      </c>
      <c r="O1536">
        <f>MONTH(VL[[#This Row],[Column1]])</f>
        <v>3</v>
      </c>
      <c r="P1536" t="str">
        <f>IF(VL[[#This Row],[Account Name]]="Exchange Loss","Expense",VLOOKUP(VL[[#This Row],[Column3]],'Code'!B:D,2,FALSE))</f>
        <v>Expense</v>
      </c>
      <c r="Q1536" t="str">
        <f>IF(AND(VL[[#This Row],[Column3]]="60040-00", VL[[#This Row],[Amount]]&gt;0),"Exchange Loss",VLOOKUP(VL[[#This Row],[Column3]],'Code'!B:D,3,FALSE))</f>
        <v>Tax Expense</v>
      </c>
      <c r="R1536" s="1">
        <f>VL[[#This Row],[Column6]]-VL[[#This Row],[Column7]]</f>
        <v>948.59</v>
      </c>
      <c r="S1536" s="1" t="str">
        <f>VLOOKUP(VL[[#This Row],[Column3]],'Code'!B:E,4,FALSE)</f>
        <v>Out</v>
      </c>
    </row>
    <row r="1537" spans="1:19" x14ac:dyDescent="0.25">
      <c r="A1537">
        <v>45382</v>
      </c>
      <c r="B1537" s="1" t="s">
        <v>2014</v>
      </c>
      <c r="C1537" s="1" t="s">
        <v>47</v>
      </c>
      <c r="D1537" s="1" t="s">
        <v>204</v>
      </c>
      <c r="E1537" s="1" t="s">
        <v>2015</v>
      </c>
      <c r="G1537">
        <v>50642.44</v>
      </c>
      <c r="I1537" s="1" t="s">
        <v>0</v>
      </c>
      <c r="N1537">
        <v>2024</v>
      </c>
      <c r="O1537">
        <f>MONTH(VL[[#This Row],[Column1]])</f>
        <v>3</v>
      </c>
      <c r="P1537" t="str">
        <f>IF(VL[[#This Row],[Account Name]]="Exchange Loss","Expense",VLOOKUP(VL[[#This Row],[Column3]],'Code'!B:D,2,FALSE))</f>
        <v>Income</v>
      </c>
      <c r="Q1537" t="str">
        <f>IF(AND(VL[[#This Row],[Column3]]="60040-00", VL[[#This Row],[Amount]]&gt;0),"Exchange Loss",VLOOKUP(VL[[#This Row],[Column3]],'Code'!B:D,3,FALSE))</f>
        <v>Royalty Income</v>
      </c>
      <c r="R1537" s="1">
        <f>VL[[#This Row],[Column6]]-VL[[#This Row],[Column7]]</f>
        <v>-50642.44</v>
      </c>
      <c r="S1537" s="1">
        <f>VLOOKUP(VL[[#This Row],[Column3]],'Code'!B:E,4,FALSE)</f>
        <v>0</v>
      </c>
    </row>
    <row r="1538" spans="1:19" x14ac:dyDescent="0.25">
      <c r="A1538">
        <v>45382</v>
      </c>
      <c r="B1538" s="1" t="s">
        <v>2014</v>
      </c>
      <c r="C1538" s="1" t="s">
        <v>46</v>
      </c>
      <c r="D1538" s="1" t="s">
        <v>148</v>
      </c>
      <c r="E1538" s="1" t="s">
        <v>2016</v>
      </c>
      <c r="F1538">
        <v>2866.55</v>
      </c>
      <c r="I1538" s="1" t="s">
        <v>0</v>
      </c>
      <c r="N1538">
        <v>2024</v>
      </c>
      <c r="O1538">
        <f>MONTH(VL[[#This Row],[Column1]])</f>
        <v>3</v>
      </c>
      <c r="P1538" t="str">
        <f>IF(VL[[#This Row],[Account Name]]="Exchange Loss","Expense",VLOOKUP(VL[[#This Row],[Column3]],'Code'!B:D,2,FALSE))</f>
        <v>Expense</v>
      </c>
      <c r="Q1538" t="str">
        <f>IF(AND(VL[[#This Row],[Column3]]="60040-00", VL[[#This Row],[Amount]]&gt;0),"Exchange Loss",VLOOKUP(VL[[#This Row],[Column3]],'Code'!B:D,3,FALSE))</f>
        <v>Tax Expense</v>
      </c>
      <c r="R1538" s="1">
        <f>VL[[#This Row],[Column6]]-VL[[#This Row],[Column7]]</f>
        <v>2866.55</v>
      </c>
      <c r="S1538" s="1" t="str">
        <f>VLOOKUP(VL[[#This Row],[Column3]],'Code'!B:E,4,FALSE)</f>
        <v>Out</v>
      </c>
    </row>
    <row r="1539" spans="1:19" x14ac:dyDescent="0.25">
      <c r="A1539">
        <v>45382</v>
      </c>
      <c r="B1539" s="1" t="s">
        <v>2017</v>
      </c>
      <c r="C1539" s="1" t="s">
        <v>47</v>
      </c>
      <c r="D1539" s="1" t="s">
        <v>204</v>
      </c>
      <c r="E1539" s="1" t="s">
        <v>2018</v>
      </c>
      <c r="G1539">
        <v>62189.45</v>
      </c>
      <c r="I1539" s="1" t="s">
        <v>0</v>
      </c>
      <c r="N1539">
        <v>2024</v>
      </c>
      <c r="O1539">
        <f>MONTH(VL[[#This Row],[Column1]])</f>
        <v>3</v>
      </c>
      <c r="P1539" t="str">
        <f>IF(VL[[#This Row],[Account Name]]="Exchange Loss","Expense",VLOOKUP(VL[[#This Row],[Column3]],'Code'!B:D,2,FALSE))</f>
        <v>Income</v>
      </c>
      <c r="Q1539" t="str">
        <f>IF(AND(VL[[#This Row],[Column3]]="60040-00", VL[[#This Row],[Amount]]&gt;0),"Exchange Loss",VLOOKUP(VL[[#This Row],[Column3]],'Code'!B:D,3,FALSE))</f>
        <v>Royalty Income</v>
      </c>
      <c r="R1539" s="1">
        <f>VL[[#This Row],[Column6]]-VL[[#This Row],[Column7]]</f>
        <v>-62189.45</v>
      </c>
      <c r="S1539" s="1">
        <f>VLOOKUP(VL[[#This Row],[Column3]],'Code'!B:E,4,FALSE)</f>
        <v>0</v>
      </c>
    </row>
    <row r="1540" spans="1:19" x14ac:dyDescent="0.25">
      <c r="A1540">
        <v>45382</v>
      </c>
      <c r="B1540" s="1" t="s">
        <v>2017</v>
      </c>
      <c r="C1540" s="1" t="s">
        <v>46</v>
      </c>
      <c r="D1540" s="1" t="s">
        <v>148</v>
      </c>
      <c r="E1540" s="1" t="s">
        <v>2019</v>
      </c>
      <c r="F1540">
        <v>3520.16</v>
      </c>
      <c r="I1540" s="1" t="s">
        <v>0</v>
      </c>
      <c r="N1540">
        <v>2024</v>
      </c>
      <c r="O1540">
        <f>MONTH(VL[[#This Row],[Column1]])</f>
        <v>3</v>
      </c>
      <c r="P1540" t="str">
        <f>IF(VL[[#This Row],[Account Name]]="Exchange Loss","Expense",VLOOKUP(VL[[#This Row],[Column3]],'Code'!B:D,2,FALSE))</f>
        <v>Expense</v>
      </c>
      <c r="Q1540" t="str">
        <f>IF(AND(VL[[#This Row],[Column3]]="60040-00", VL[[#This Row],[Amount]]&gt;0),"Exchange Loss",VLOOKUP(VL[[#This Row],[Column3]],'Code'!B:D,3,FALSE))</f>
        <v>Tax Expense</v>
      </c>
      <c r="R1540" s="1">
        <f>VL[[#This Row],[Column6]]-VL[[#This Row],[Column7]]</f>
        <v>3520.16</v>
      </c>
      <c r="S1540" s="1" t="str">
        <f>VLOOKUP(VL[[#This Row],[Column3]],'Code'!B:E,4,FALSE)</f>
        <v>Out</v>
      </c>
    </row>
    <row r="1541" spans="1:19" x14ac:dyDescent="0.25">
      <c r="A1541">
        <v>45382</v>
      </c>
      <c r="B1541" s="1" t="s">
        <v>2020</v>
      </c>
      <c r="C1541" s="1" t="s">
        <v>47</v>
      </c>
      <c r="D1541" s="1" t="s">
        <v>204</v>
      </c>
      <c r="E1541" s="1" t="s">
        <v>2021</v>
      </c>
      <c r="G1541">
        <v>382264.27</v>
      </c>
      <c r="I1541" s="1" t="s">
        <v>0</v>
      </c>
      <c r="N1541">
        <v>2024</v>
      </c>
      <c r="O1541">
        <f>MONTH(VL[[#This Row],[Column1]])</f>
        <v>3</v>
      </c>
      <c r="P1541" t="str">
        <f>IF(VL[[#This Row],[Account Name]]="Exchange Loss","Expense",VLOOKUP(VL[[#This Row],[Column3]],'Code'!B:D,2,FALSE))</f>
        <v>Income</v>
      </c>
      <c r="Q1541" t="str">
        <f>IF(AND(VL[[#This Row],[Column3]]="60040-00", VL[[#This Row],[Amount]]&gt;0),"Exchange Loss",VLOOKUP(VL[[#This Row],[Column3]],'Code'!B:D,3,FALSE))</f>
        <v>Royalty Income</v>
      </c>
      <c r="R1541" s="1">
        <f>VL[[#This Row],[Column6]]-VL[[#This Row],[Column7]]</f>
        <v>-382264.27</v>
      </c>
      <c r="S1541" s="1">
        <f>VLOOKUP(VL[[#This Row],[Column3]],'Code'!B:E,4,FALSE)</f>
        <v>0</v>
      </c>
    </row>
    <row r="1542" spans="1:19" x14ac:dyDescent="0.25">
      <c r="A1542">
        <v>45379</v>
      </c>
      <c r="B1542" s="1" t="s">
        <v>2022</v>
      </c>
      <c r="C1542" s="1" t="s">
        <v>5</v>
      </c>
      <c r="D1542" s="1" t="s">
        <v>3385</v>
      </c>
      <c r="E1542" s="1" t="s">
        <v>3758</v>
      </c>
      <c r="F1542">
        <v>102.34</v>
      </c>
      <c r="I1542" s="1" t="s">
        <v>0</v>
      </c>
      <c r="N1542">
        <v>2024</v>
      </c>
      <c r="O1542">
        <f>MONTH(VL[[#This Row],[Column1]])</f>
        <v>3</v>
      </c>
      <c r="P1542" t="str">
        <f>IF(VL[[#This Row],[Account Name]]="Exchange Loss","Expense",VLOOKUP(VL[[#This Row],[Column3]],'Code'!B:D,2,FALSE))</f>
        <v>Expense</v>
      </c>
      <c r="Q1542" t="str">
        <f>IF(AND(VL[[#This Row],[Column3]]="60040-00", VL[[#This Row],[Amount]]&gt;0),"Exchange Loss",VLOOKUP(VL[[#This Row],[Column3]],'Code'!B:D,3,FALSE))</f>
        <v>Bank Charge</v>
      </c>
      <c r="R1542" s="1">
        <f>VL[[#This Row],[Column6]]-VL[[#This Row],[Column7]]</f>
        <v>102.34</v>
      </c>
      <c r="S1542" s="1">
        <f>VLOOKUP(VL[[#This Row],[Column3]],'Code'!B:E,4,FALSE)</f>
        <v>0</v>
      </c>
    </row>
    <row r="1543" spans="1:19" x14ac:dyDescent="0.25">
      <c r="A1543">
        <v>45379</v>
      </c>
      <c r="B1543" s="1" t="s">
        <v>2023</v>
      </c>
      <c r="C1543" s="1" t="s">
        <v>5</v>
      </c>
      <c r="D1543" s="1" t="s">
        <v>3385</v>
      </c>
      <c r="E1543" s="1" t="s">
        <v>3759</v>
      </c>
      <c r="F1543">
        <v>102.34</v>
      </c>
      <c r="I1543" s="1" t="s">
        <v>0</v>
      </c>
      <c r="N1543">
        <v>2024</v>
      </c>
      <c r="O1543">
        <f>MONTH(VL[[#This Row],[Column1]])</f>
        <v>3</v>
      </c>
      <c r="P1543" t="str">
        <f>IF(VL[[#This Row],[Account Name]]="Exchange Loss","Expense",VLOOKUP(VL[[#This Row],[Column3]],'Code'!B:D,2,FALSE))</f>
        <v>Expense</v>
      </c>
      <c r="Q1543" t="str">
        <f>IF(AND(VL[[#This Row],[Column3]]="60040-00", VL[[#This Row],[Amount]]&gt;0),"Exchange Loss",VLOOKUP(VL[[#This Row],[Column3]],'Code'!B:D,3,FALSE))</f>
        <v>Bank Charge</v>
      </c>
      <c r="R1543" s="1">
        <f>VL[[#This Row],[Column6]]-VL[[#This Row],[Column7]]</f>
        <v>102.34</v>
      </c>
      <c r="S1543" s="1">
        <f>VLOOKUP(VL[[#This Row],[Column3]],'Code'!B:E,4,FALSE)</f>
        <v>0</v>
      </c>
    </row>
    <row r="1544" spans="1:19" x14ac:dyDescent="0.25">
      <c r="A1544">
        <v>45382</v>
      </c>
      <c r="B1544" s="1" t="s">
        <v>2024</v>
      </c>
      <c r="C1544" s="1" t="s">
        <v>46</v>
      </c>
      <c r="D1544" s="1" t="s">
        <v>148</v>
      </c>
      <c r="E1544" s="1" t="s">
        <v>2025</v>
      </c>
      <c r="F1544">
        <v>1264.06</v>
      </c>
      <c r="I1544" s="1" t="s">
        <v>0</v>
      </c>
      <c r="N1544">
        <v>2024</v>
      </c>
      <c r="O1544">
        <f>MONTH(VL[[#This Row],[Column1]])</f>
        <v>3</v>
      </c>
      <c r="P1544" t="str">
        <f>IF(VL[[#This Row],[Account Name]]="Exchange Loss","Expense",VLOOKUP(VL[[#This Row],[Column3]],'Code'!B:D,2,FALSE))</f>
        <v>Expense</v>
      </c>
      <c r="Q1544" t="str">
        <f>IF(AND(VL[[#This Row],[Column3]]="60040-00", VL[[#This Row],[Amount]]&gt;0),"Exchange Loss",VLOOKUP(VL[[#This Row],[Column3]],'Code'!B:D,3,FALSE))</f>
        <v>Tax Expense</v>
      </c>
      <c r="R1544" s="1">
        <f>VL[[#This Row],[Column6]]-VL[[#This Row],[Column7]]</f>
        <v>1264.06</v>
      </c>
      <c r="S1544" s="1" t="str">
        <f>VLOOKUP(VL[[#This Row],[Column3]],'Code'!B:E,4,FALSE)</f>
        <v>Out</v>
      </c>
    </row>
    <row r="1545" spans="1:19" x14ac:dyDescent="0.25">
      <c r="A1545">
        <v>45382</v>
      </c>
      <c r="B1545" s="1" t="s">
        <v>2026</v>
      </c>
      <c r="C1545" s="1" t="s">
        <v>5</v>
      </c>
      <c r="D1545" s="1" t="s">
        <v>3385</v>
      </c>
      <c r="E1545" s="1" t="s">
        <v>3760</v>
      </c>
      <c r="F1545">
        <v>90.34</v>
      </c>
      <c r="I1545" s="1" t="s">
        <v>0</v>
      </c>
      <c r="N1545">
        <v>2024</v>
      </c>
      <c r="O1545">
        <f>MONTH(VL[[#This Row],[Column1]])</f>
        <v>3</v>
      </c>
      <c r="P1545" t="str">
        <f>IF(VL[[#This Row],[Account Name]]="Exchange Loss","Expense",VLOOKUP(VL[[#This Row],[Column3]],'Code'!B:D,2,FALSE))</f>
        <v>Expense</v>
      </c>
      <c r="Q1545" t="str">
        <f>IF(AND(VL[[#This Row],[Column3]]="60040-00", VL[[#This Row],[Amount]]&gt;0),"Exchange Loss",VLOOKUP(VL[[#This Row],[Column3]],'Code'!B:D,3,FALSE))</f>
        <v>Bank Charge</v>
      </c>
      <c r="R1545" s="1">
        <f>VL[[#This Row],[Column6]]-VL[[#This Row],[Column7]]</f>
        <v>90.34</v>
      </c>
      <c r="S1545" s="1">
        <f>VLOOKUP(VL[[#This Row],[Column3]],'Code'!B:E,4,FALSE)</f>
        <v>0</v>
      </c>
    </row>
    <row r="1546" spans="1:19" x14ac:dyDescent="0.25">
      <c r="A1546">
        <v>45382</v>
      </c>
      <c r="B1546" s="1" t="s">
        <v>2027</v>
      </c>
      <c r="C1546" s="1" t="s">
        <v>5</v>
      </c>
      <c r="D1546" s="1" t="s">
        <v>3385</v>
      </c>
      <c r="E1546" s="1" t="s">
        <v>3761</v>
      </c>
      <c r="F1546">
        <v>102.34</v>
      </c>
      <c r="I1546" s="1" t="s">
        <v>0</v>
      </c>
      <c r="N1546">
        <v>2024</v>
      </c>
      <c r="O1546">
        <f>MONTH(VL[[#This Row],[Column1]])</f>
        <v>3</v>
      </c>
      <c r="P1546" t="str">
        <f>IF(VL[[#This Row],[Account Name]]="Exchange Loss","Expense",VLOOKUP(VL[[#This Row],[Column3]],'Code'!B:D,2,FALSE))</f>
        <v>Expense</v>
      </c>
      <c r="Q1546" t="str">
        <f>IF(AND(VL[[#This Row],[Column3]]="60040-00", VL[[#This Row],[Amount]]&gt;0),"Exchange Loss",VLOOKUP(VL[[#This Row],[Column3]],'Code'!B:D,3,FALSE))</f>
        <v>Bank Charge</v>
      </c>
      <c r="R1546" s="1">
        <f>VL[[#This Row],[Column6]]-VL[[#This Row],[Column7]]</f>
        <v>102.34</v>
      </c>
      <c r="S1546" s="1">
        <f>VLOOKUP(VL[[#This Row],[Column3]],'Code'!B:E,4,FALSE)</f>
        <v>0</v>
      </c>
    </row>
    <row r="1547" spans="1:19" x14ac:dyDescent="0.25">
      <c r="A1547">
        <v>45382</v>
      </c>
      <c r="B1547" s="1" t="s">
        <v>2028</v>
      </c>
      <c r="C1547" s="1" t="s">
        <v>5</v>
      </c>
      <c r="D1547" s="1" t="s">
        <v>3385</v>
      </c>
      <c r="E1547" s="1" t="s">
        <v>3762</v>
      </c>
      <c r="F1547">
        <v>90.34</v>
      </c>
      <c r="I1547" s="1" t="s">
        <v>0</v>
      </c>
      <c r="N1547">
        <v>2024</v>
      </c>
      <c r="O1547">
        <f>MONTH(VL[[#This Row],[Column1]])</f>
        <v>3</v>
      </c>
      <c r="P1547" t="str">
        <f>IF(VL[[#This Row],[Account Name]]="Exchange Loss","Expense",VLOOKUP(VL[[#This Row],[Column3]],'Code'!B:D,2,FALSE))</f>
        <v>Expense</v>
      </c>
      <c r="Q1547" t="str">
        <f>IF(AND(VL[[#This Row],[Column3]]="60040-00", VL[[#This Row],[Amount]]&gt;0),"Exchange Loss",VLOOKUP(VL[[#This Row],[Column3]],'Code'!B:D,3,FALSE))</f>
        <v>Bank Charge</v>
      </c>
      <c r="R1547" s="1">
        <f>VL[[#This Row],[Column6]]-VL[[#This Row],[Column7]]</f>
        <v>90.34</v>
      </c>
      <c r="S1547" s="1">
        <f>VLOOKUP(VL[[#This Row],[Column3]],'Code'!B:E,4,FALSE)</f>
        <v>0</v>
      </c>
    </row>
    <row r="1548" spans="1:19" x14ac:dyDescent="0.25">
      <c r="A1548">
        <v>45382</v>
      </c>
      <c r="B1548" s="1" t="s">
        <v>2028</v>
      </c>
      <c r="C1548" s="1" t="s">
        <v>4</v>
      </c>
      <c r="D1548" s="1" t="s">
        <v>3381</v>
      </c>
      <c r="E1548" s="1" t="s">
        <v>3763</v>
      </c>
      <c r="F1548">
        <v>2389.98</v>
      </c>
      <c r="I1548" s="1" t="s">
        <v>0</v>
      </c>
      <c r="N1548">
        <v>2024</v>
      </c>
      <c r="O1548">
        <f>MONTH(VL[[#This Row],[Column1]])</f>
        <v>3</v>
      </c>
      <c r="P1548" t="str">
        <f>IF(VL[[#This Row],[Account Name]]="Exchange Loss","Expense",VLOOKUP(VL[[#This Row],[Column3]],'Code'!B:D,2,FALSE))</f>
        <v>Expense</v>
      </c>
      <c r="Q1548" t="str">
        <f>IF(AND(VL[[#This Row],[Column3]]="60040-00", VL[[#This Row],[Amount]]&gt;0),"Exchange Loss",VLOOKUP(VL[[#This Row],[Column3]],'Code'!B:D,3,FALSE))</f>
        <v>Tax Expense</v>
      </c>
      <c r="R1548" s="1">
        <f>VL[[#This Row],[Column6]]-VL[[#This Row],[Column7]]</f>
        <v>2389.98</v>
      </c>
      <c r="S1548" s="1" t="str">
        <f>VLOOKUP(VL[[#This Row],[Column3]],'Code'!B:E,4,FALSE)</f>
        <v>Out</v>
      </c>
    </row>
    <row r="1549" spans="1:19" x14ac:dyDescent="0.25">
      <c r="A1549">
        <v>45382</v>
      </c>
      <c r="B1549" s="1" t="s">
        <v>2029</v>
      </c>
      <c r="C1549" s="1" t="s">
        <v>5</v>
      </c>
      <c r="D1549" s="1" t="s">
        <v>3385</v>
      </c>
      <c r="E1549" s="1" t="s">
        <v>3764</v>
      </c>
      <c r="F1549">
        <v>50.39</v>
      </c>
      <c r="I1549" s="1" t="s">
        <v>0</v>
      </c>
      <c r="N1549">
        <v>2024</v>
      </c>
      <c r="O1549">
        <f>MONTH(VL[[#This Row],[Column1]])</f>
        <v>3</v>
      </c>
      <c r="P1549" t="str">
        <f>IF(VL[[#This Row],[Account Name]]="Exchange Loss","Expense",VLOOKUP(VL[[#This Row],[Column3]],'Code'!B:D,2,FALSE))</f>
        <v>Expense</v>
      </c>
      <c r="Q1549" t="str">
        <f>IF(AND(VL[[#This Row],[Column3]]="60040-00", VL[[#This Row],[Amount]]&gt;0),"Exchange Loss",VLOOKUP(VL[[#This Row],[Column3]],'Code'!B:D,3,FALSE))</f>
        <v>Bank Charge</v>
      </c>
      <c r="R1549" s="1">
        <f>VL[[#This Row],[Column6]]-VL[[#This Row],[Column7]]</f>
        <v>50.39</v>
      </c>
      <c r="S1549" s="1">
        <f>VLOOKUP(VL[[#This Row],[Column3]],'Code'!B:E,4,FALSE)</f>
        <v>0</v>
      </c>
    </row>
    <row r="1550" spans="1:19" x14ac:dyDescent="0.25">
      <c r="A1550">
        <v>45382</v>
      </c>
      <c r="B1550" s="1" t="s">
        <v>2030</v>
      </c>
      <c r="C1550" s="1" t="s">
        <v>12</v>
      </c>
      <c r="D1550" s="1" t="s">
        <v>3386</v>
      </c>
      <c r="E1550" s="1" t="s">
        <v>2031</v>
      </c>
      <c r="F1550">
        <v>47700</v>
      </c>
      <c r="I1550" s="1" t="s">
        <v>0</v>
      </c>
      <c r="N1550">
        <v>2024</v>
      </c>
      <c r="O1550">
        <f>MONTH(VL[[#This Row],[Column1]])</f>
        <v>3</v>
      </c>
      <c r="P1550" t="str">
        <f>IF(VL[[#This Row],[Account Name]]="Exchange Loss","Expense",VLOOKUP(VL[[#This Row],[Column3]],'Code'!B:D,2,FALSE))</f>
        <v>Expense</v>
      </c>
      <c r="Q1550" t="str">
        <f>IF(AND(VL[[#This Row],[Column3]]="60040-00", VL[[#This Row],[Amount]]&gt;0),"Exchange Loss",VLOOKUP(VL[[#This Row],[Column3]],'Code'!B:D,3,FALSE))</f>
        <v>Consultant Fee</v>
      </c>
      <c r="R1550" s="1">
        <f>VL[[#This Row],[Column6]]-VL[[#This Row],[Column7]]</f>
        <v>47700</v>
      </c>
      <c r="S1550" s="1">
        <f>VLOOKUP(VL[[#This Row],[Column3]],'Code'!B:E,4,FALSE)</f>
        <v>0</v>
      </c>
    </row>
    <row r="1551" spans="1:19" x14ac:dyDescent="0.25">
      <c r="A1551">
        <v>45379</v>
      </c>
      <c r="B1551" s="1" t="s">
        <v>2032</v>
      </c>
      <c r="C1551" s="1" t="s">
        <v>5</v>
      </c>
      <c r="D1551" s="1" t="s">
        <v>3385</v>
      </c>
      <c r="E1551" s="1" t="s">
        <v>3765</v>
      </c>
      <c r="F1551">
        <v>50.39</v>
      </c>
      <c r="I1551" s="1" t="s">
        <v>0</v>
      </c>
      <c r="N1551">
        <v>2024</v>
      </c>
      <c r="O1551">
        <f>MONTH(VL[[#This Row],[Column1]])</f>
        <v>3</v>
      </c>
      <c r="P1551" t="str">
        <f>IF(VL[[#This Row],[Account Name]]="Exchange Loss","Expense",VLOOKUP(VL[[#This Row],[Column3]],'Code'!B:D,2,FALSE))</f>
        <v>Expense</v>
      </c>
      <c r="Q1551" t="str">
        <f>IF(AND(VL[[#This Row],[Column3]]="60040-00", VL[[#This Row],[Amount]]&gt;0),"Exchange Loss",VLOOKUP(VL[[#This Row],[Column3]],'Code'!B:D,3,FALSE))</f>
        <v>Bank Charge</v>
      </c>
      <c r="R1551" s="1">
        <f>VL[[#This Row],[Column6]]-VL[[#This Row],[Column7]]</f>
        <v>50.39</v>
      </c>
      <c r="S1551" s="1">
        <f>VLOOKUP(VL[[#This Row],[Column3]],'Code'!B:E,4,FALSE)</f>
        <v>0</v>
      </c>
    </row>
    <row r="1552" spans="1:19" x14ac:dyDescent="0.25">
      <c r="A1552">
        <v>45379</v>
      </c>
      <c r="B1552" s="1" t="s">
        <v>2032</v>
      </c>
      <c r="C1552" s="1" t="s">
        <v>46</v>
      </c>
      <c r="D1552" s="1" t="s">
        <v>148</v>
      </c>
      <c r="E1552" s="1" t="s">
        <v>2033</v>
      </c>
      <c r="F1552">
        <v>1293.8900000000001</v>
      </c>
      <c r="I1552" s="1" t="s">
        <v>0</v>
      </c>
      <c r="N1552">
        <v>2024</v>
      </c>
      <c r="O1552">
        <f>MONTH(VL[[#This Row],[Column1]])</f>
        <v>3</v>
      </c>
      <c r="P1552" t="str">
        <f>IF(VL[[#This Row],[Account Name]]="Exchange Loss","Expense",VLOOKUP(VL[[#This Row],[Column3]],'Code'!B:D,2,FALSE))</f>
        <v>Expense</v>
      </c>
      <c r="Q1552" t="str">
        <f>IF(AND(VL[[#This Row],[Column3]]="60040-00", VL[[#This Row],[Amount]]&gt;0),"Exchange Loss",VLOOKUP(VL[[#This Row],[Column3]],'Code'!B:D,3,FALSE))</f>
        <v>Tax Expense</v>
      </c>
      <c r="R1552" s="1">
        <f>VL[[#This Row],[Column6]]-VL[[#This Row],[Column7]]</f>
        <v>1293.8900000000001</v>
      </c>
      <c r="S1552" s="1" t="str">
        <f>VLOOKUP(VL[[#This Row],[Column3]],'Code'!B:E,4,FALSE)</f>
        <v>Out</v>
      </c>
    </row>
    <row r="1553" spans="1:19" x14ac:dyDescent="0.25">
      <c r="A1553">
        <v>45384</v>
      </c>
      <c r="B1553" s="1" t="s">
        <v>2034</v>
      </c>
      <c r="C1553" s="1" t="s">
        <v>5</v>
      </c>
      <c r="D1553" s="1" t="s">
        <v>3385</v>
      </c>
      <c r="E1553" s="1" t="s">
        <v>2035</v>
      </c>
      <c r="F1553">
        <v>291.10000000000002</v>
      </c>
      <c r="I1553" s="1" t="s">
        <v>0</v>
      </c>
      <c r="N1553">
        <v>2024</v>
      </c>
      <c r="O1553">
        <f>MONTH(VL[[#This Row],[Column1]])</f>
        <v>4</v>
      </c>
      <c r="P1553" t="str">
        <f>IF(VL[[#This Row],[Account Name]]="Exchange Loss","Expense",VLOOKUP(VL[[#This Row],[Column3]],'Code'!B:D,2,FALSE))</f>
        <v>Expense</v>
      </c>
      <c r="Q1553" t="str">
        <f>IF(AND(VL[[#This Row],[Column3]]="60040-00", VL[[#This Row],[Amount]]&gt;0),"Exchange Loss",VLOOKUP(VL[[#This Row],[Column3]],'Code'!B:D,3,FALSE))</f>
        <v>Bank Charge</v>
      </c>
      <c r="R1553" s="1">
        <f>VL[[#This Row],[Column6]]-VL[[#This Row],[Column7]]</f>
        <v>291.10000000000002</v>
      </c>
      <c r="S1553" s="1">
        <f>VLOOKUP(VL[[#This Row],[Column3]],'Code'!B:E,4,FALSE)</f>
        <v>0</v>
      </c>
    </row>
    <row r="1554" spans="1:19" x14ac:dyDescent="0.25">
      <c r="A1554">
        <v>45384</v>
      </c>
      <c r="B1554" s="1" t="s">
        <v>2036</v>
      </c>
      <c r="C1554" s="1" t="s">
        <v>5</v>
      </c>
      <c r="D1554" s="1" t="s">
        <v>3385</v>
      </c>
      <c r="E1554" s="1" t="s">
        <v>2037</v>
      </c>
      <c r="F1554">
        <v>291.08</v>
      </c>
      <c r="I1554" s="1" t="s">
        <v>0</v>
      </c>
      <c r="N1554">
        <v>2024</v>
      </c>
      <c r="O1554">
        <f>MONTH(VL[[#This Row],[Column1]])</f>
        <v>4</v>
      </c>
      <c r="P1554" t="str">
        <f>IF(VL[[#This Row],[Account Name]]="Exchange Loss","Expense",VLOOKUP(VL[[#This Row],[Column3]],'Code'!B:D,2,FALSE))</f>
        <v>Expense</v>
      </c>
      <c r="Q1554" t="str">
        <f>IF(AND(VL[[#This Row],[Column3]]="60040-00", VL[[#This Row],[Amount]]&gt;0),"Exchange Loss",VLOOKUP(VL[[#This Row],[Column3]],'Code'!B:D,3,FALSE))</f>
        <v>Bank Charge</v>
      </c>
      <c r="R1554" s="1">
        <f>VL[[#This Row],[Column6]]-VL[[#This Row],[Column7]]</f>
        <v>291.08</v>
      </c>
      <c r="S1554" s="1">
        <f>VLOOKUP(VL[[#This Row],[Column3]],'Code'!B:E,4,FALSE)</f>
        <v>0</v>
      </c>
    </row>
    <row r="1555" spans="1:19" x14ac:dyDescent="0.25">
      <c r="A1555">
        <v>45397</v>
      </c>
      <c r="B1555" s="1" t="s">
        <v>2038</v>
      </c>
      <c r="C1555" s="1" t="s">
        <v>30</v>
      </c>
      <c r="D1555" s="1" t="s">
        <v>3391</v>
      </c>
      <c r="E1555" s="1" t="s">
        <v>2039</v>
      </c>
      <c r="F1555">
        <v>129</v>
      </c>
      <c r="I1555" s="1" t="s">
        <v>0</v>
      </c>
      <c r="N1555">
        <v>2024</v>
      </c>
      <c r="O1555">
        <f>MONTH(VL[[#This Row],[Column1]])</f>
        <v>4</v>
      </c>
      <c r="P1555" t="str">
        <f>IF(VL[[#This Row],[Account Name]]="Exchange Loss","Expense",VLOOKUP(VL[[#This Row],[Column3]],'Code'!B:D,2,FALSE))</f>
        <v>Expense</v>
      </c>
      <c r="Q1555" t="str">
        <f>IF(AND(VL[[#This Row],[Column3]]="60040-00", VL[[#This Row],[Amount]]&gt;0),"Exchange Loss",VLOOKUP(VL[[#This Row],[Column3]],'Code'!B:D,3,FALSE))</f>
        <v>Sundry Expense</v>
      </c>
      <c r="R1555" s="1">
        <f>VL[[#This Row],[Column6]]-VL[[#This Row],[Column7]]</f>
        <v>129</v>
      </c>
      <c r="S1555" s="1">
        <f>VLOOKUP(VL[[#This Row],[Column3]],'Code'!B:E,4,FALSE)</f>
        <v>0</v>
      </c>
    </row>
    <row r="1556" spans="1:19" x14ac:dyDescent="0.25">
      <c r="A1556">
        <v>45397</v>
      </c>
      <c r="B1556" s="1" t="s">
        <v>2038</v>
      </c>
      <c r="C1556" s="1" t="s">
        <v>28</v>
      </c>
      <c r="D1556" s="1" t="s">
        <v>3390</v>
      </c>
      <c r="E1556" s="1" t="s">
        <v>2039</v>
      </c>
      <c r="F1556">
        <v>180</v>
      </c>
      <c r="I1556" s="1" t="s">
        <v>0</v>
      </c>
      <c r="N1556">
        <v>2024</v>
      </c>
      <c r="O1556">
        <f>MONTH(VL[[#This Row],[Column1]])</f>
        <v>4</v>
      </c>
      <c r="P1556" t="str">
        <f>IF(VL[[#This Row],[Account Name]]="Exchange Loss","Expense",VLOOKUP(VL[[#This Row],[Column3]],'Code'!B:D,2,FALSE))</f>
        <v>Expense</v>
      </c>
      <c r="Q1556" t="str">
        <f>IF(AND(VL[[#This Row],[Column3]]="60040-00", VL[[#This Row],[Amount]]&gt;0),"Exchange Loss",VLOOKUP(VL[[#This Row],[Column3]],'Code'!B:D,3,FALSE))</f>
        <v>Sundry Expense</v>
      </c>
      <c r="R1556" s="1">
        <f>VL[[#This Row],[Column6]]-VL[[#This Row],[Column7]]</f>
        <v>180</v>
      </c>
      <c r="S1556" s="1">
        <f>VLOOKUP(VL[[#This Row],[Column3]],'Code'!B:E,4,FALSE)</f>
        <v>0</v>
      </c>
    </row>
    <row r="1557" spans="1:19" x14ac:dyDescent="0.25">
      <c r="A1557">
        <v>45397</v>
      </c>
      <c r="B1557" s="1" t="s">
        <v>2040</v>
      </c>
      <c r="C1557" s="1" t="s">
        <v>24</v>
      </c>
      <c r="D1557" s="1" t="s">
        <v>3394</v>
      </c>
      <c r="E1557" s="1" t="s">
        <v>2041</v>
      </c>
      <c r="F1557">
        <v>1036</v>
      </c>
      <c r="I1557" s="1" t="s">
        <v>0</v>
      </c>
      <c r="N1557">
        <v>2024</v>
      </c>
      <c r="O1557">
        <f>MONTH(VL[[#This Row],[Column1]])</f>
        <v>4</v>
      </c>
      <c r="P1557" t="str">
        <f>IF(VL[[#This Row],[Account Name]]="Exchange Loss","Expense",VLOOKUP(VL[[#This Row],[Column3]],'Code'!B:D,2,FALSE))</f>
        <v>Expense</v>
      </c>
      <c r="Q1557" t="str">
        <f>IF(AND(VL[[#This Row],[Column3]]="60040-00", VL[[#This Row],[Amount]]&gt;0),"Exchange Loss",VLOOKUP(VL[[#This Row],[Column3]],'Code'!B:D,3,FALSE))</f>
        <v>Travelling Fee</v>
      </c>
      <c r="R1557" s="1">
        <f>VL[[#This Row],[Column6]]-VL[[#This Row],[Column7]]</f>
        <v>1036</v>
      </c>
      <c r="S1557" s="1">
        <f>VLOOKUP(VL[[#This Row],[Column3]],'Code'!B:E,4,FALSE)</f>
        <v>0</v>
      </c>
    </row>
    <row r="1558" spans="1:19" x14ac:dyDescent="0.25">
      <c r="A1558">
        <v>45397</v>
      </c>
      <c r="B1558" s="1" t="s">
        <v>2042</v>
      </c>
      <c r="C1558" s="1" t="s">
        <v>11</v>
      </c>
      <c r="D1558" s="1" t="s">
        <v>3393</v>
      </c>
      <c r="E1558" s="1" t="s">
        <v>3766</v>
      </c>
      <c r="F1558">
        <v>1383</v>
      </c>
      <c r="I1558" s="1" t="s">
        <v>0</v>
      </c>
      <c r="N1558">
        <v>2024</v>
      </c>
      <c r="O1558">
        <f>MONTH(VL[[#This Row],[Column1]])</f>
        <v>4</v>
      </c>
      <c r="P1558" t="str">
        <f>IF(VL[[#This Row],[Account Name]]="Exchange Loss","Expense",VLOOKUP(VL[[#This Row],[Column3]],'Code'!B:D,2,FALSE))</f>
        <v>Expense</v>
      </c>
      <c r="Q1558" t="str">
        <f>IF(AND(VL[[#This Row],[Column3]]="60040-00", VL[[#This Row],[Amount]]&gt;0),"Exchange Loss",VLOOKUP(VL[[#This Row],[Column3]],'Code'!B:D,3,FALSE))</f>
        <v>Travelling Fee</v>
      </c>
      <c r="R1558" s="1">
        <f>VL[[#This Row],[Column6]]-VL[[#This Row],[Column7]]</f>
        <v>1383</v>
      </c>
      <c r="S1558" s="1">
        <f>VLOOKUP(VL[[#This Row],[Column3]],'Code'!B:E,4,FALSE)</f>
        <v>0</v>
      </c>
    </row>
    <row r="1559" spans="1:19" x14ac:dyDescent="0.25">
      <c r="A1559">
        <v>45384</v>
      </c>
      <c r="B1559" s="1" t="s">
        <v>2043</v>
      </c>
      <c r="C1559" s="1" t="s">
        <v>5</v>
      </c>
      <c r="D1559" s="1" t="s">
        <v>3385</v>
      </c>
      <c r="E1559" s="1" t="s">
        <v>3767</v>
      </c>
      <c r="F1559">
        <v>102.34</v>
      </c>
      <c r="I1559" s="1" t="s">
        <v>0</v>
      </c>
      <c r="N1559">
        <v>2024</v>
      </c>
      <c r="O1559">
        <f>MONTH(VL[[#This Row],[Column1]])</f>
        <v>4</v>
      </c>
      <c r="P1559" t="str">
        <f>IF(VL[[#This Row],[Account Name]]="Exchange Loss","Expense",VLOOKUP(VL[[#This Row],[Column3]],'Code'!B:D,2,FALSE))</f>
        <v>Expense</v>
      </c>
      <c r="Q1559" t="str">
        <f>IF(AND(VL[[#This Row],[Column3]]="60040-00", VL[[#This Row],[Amount]]&gt;0),"Exchange Loss",VLOOKUP(VL[[#This Row],[Column3]],'Code'!B:D,3,FALSE))</f>
        <v>Bank Charge</v>
      </c>
      <c r="R1559" s="1">
        <f>VL[[#This Row],[Column6]]-VL[[#This Row],[Column7]]</f>
        <v>102.34</v>
      </c>
      <c r="S1559" s="1">
        <f>VLOOKUP(VL[[#This Row],[Column3]],'Code'!B:E,4,FALSE)</f>
        <v>0</v>
      </c>
    </row>
    <row r="1560" spans="1:19" x14ac:dyDescent="0.25">
      <c r="A1560">
        <v>45382</v>
      </c>
      <c r="B1560" s="1" t="s">
        <v>1735</v>
      </c>
      <c r="C1560" s="1" t="s">
        <v>20</v>
      </c>
      <c r="D1560" s="1" t="s">
        <v>21</v>
      </c>
      <c r="E1560" s="1" t="s">
        <v>202</v>
      </c>
      <c r="G1560">
        <v>13.98</v>
      </c>
      <c r="I1560" s="1" t="s">
        <v>0</v>
      </c>
      <c r="N1560">
        <v>2024</v>
      </c>
      <c r="O1560">
        <f>MONTH(VL[[#This Row],[Column1]])</f>
        <v>3</v>
      </c>
      <c r="P1560" t="str">
        <f>IF(VL[[#This Row],[Account Name]]="Exchange Loss","Expense",VLOOKUP(VL[[#This Row],[Column3]],'Code'!B:D,2,FALSE))</f>
        <v>Income</v>
      </c>
      <c r="Q1560" t="str">
        <f>IF(AND(VL[[#This Row],[Column3]]="60040-00", VL[[#This Row],[Amount]]&gt;0),"Exchange Loss",VLOOKUP(VL[[#This Row],[Column3]],'Code'!B:D,3,FALSE))</f>
        <v>Interest Income</v>
      </c>
      <c r="R1560" s="1">
        <f>VL[[#This Row],[Column6]]-VL[[#This Row],[Column7]]</f>
        <v>-13.98</v>
      </c>
      <c r="S1560" s="1" t="str">
        <f>VLOOKUP(VL[[#This Row],[Column3]],'Code'!B:E,4,FALSE)</f>
        <v>Out</v>
      </c>
    </row>
    <row r="1561" spans="1:19" x14ac:dyDescent="0.25">
      <c r="A1561">
        <v>45382</v>
      </c>
      <c r="B1561" s="1" t="s">
        <v>1735</v>
      </c>
      <c r="C1561" s="1" t="s">
        <v>20</v>
      </c>
      <c r="D1561" s="1" t="s">
        <v>21</v>
      </c>
      <c r="E1561" s="1" t="s">
        <v>202</v>
      </c>
      <c r="G1561">
        <v>3.64</v>
      </c>
      <c r="I1561" s="1" t="s">
        <v>0</v>
      </c>
      <c r="N1561">
        <v>2024</v>
      </c>
      <c r="O1561">
        <f>MONTH(VL[[#This Row],[Column1]])</f>
        <v>3</v>
      </c>
      <c r="P1561" t="str">
        <f>IF(VL[[#This Row],[Account Name]]="Exchange Loss","Expense",VLOOKUP(VL[[#This Row],[Column3]],'Code'!B:D,2,FALSE))</f>
        <v>Income</v>
      </c>
      <c r="Q1561" t="str">
        <f>IF(AND(VL[[#This Row],[Column3]]="60040-00", VL[[#This Row],[Amount]]&gt;0),"Exchange Loss",VLOOKUP(VL[[#This Row],[Column3]],'Code'!B:D,3,FALSE))</f>
        <v>Interest Income</v>
      </c>
      <c r="R1561" s="1">
        <f>VL[[#This Row],[Column6]]-VL[[#This Row],[Column7]]</f>
        <v>-3.64</v>
      </c>
      <c r="S1561" s="1" t="str">
        <f>VLOOKUP(VL[[#This Row],[Column3]],'Code'!B:E,4,FALSE)</f>
        <v>Out</v>
      </c>
    </row>
    <row r="1562" spans="1:19" x14ac:dyDescent="0.25">
      <c r="A1562">
        <v>45382</v>
      </c>
      <c r="B1562" s="1" t="s">
        <v>1735</v>
      </c>
      <c r="C1562" s="1" t="s">
        <v>20</v>
      </c>
      <c r="D1562" s="1" t="s">
        <v>21</v>
      </c>
      <c r="E1562" s="1" t="s">
        <v>2044</v>
      </c>
      <c r="G1562">
        <v>416.13</v>
      </c>
      <c r="I1562" s="1" t="s">
        <v>0</v>
      </c>
      <c r="N1562">
        <v>2024</v>
      </c>
      <c r="O1562">
        <f>MONTH(VL[[#This Row],[Column1]])</f>
        <v>3</v>
      </c>
      <c r="P1562" t="str">
        <f>IF(VL[[#This Row],[Account Name]]="Exchange Loss","Expense",VLOOKUP(VL[[#This Row],[Column3]],'Code'!B:D,2,FALSE))</f>
        <v>Income</v>
      </c>
      <c r="Q1562" t="str">
        <f>IF(AND(VL[[#This Row],[Column3]]="60040-00", VL[[#This Row],[Amount]]&gt;0),"Exchange Loss",VLOOKUP(VL[[#This Row],[Column3]],'Code'!B:D,3,FALSE))</f>
        <v>Interest Income</v>
      </c>
      <c r="R1562" s="1">
        <f>VL[[#This Row],[Column6]]-VL[[#This Row],[Column7]]</f>
        <v>-416.13</v>
      </c>
      <c r="S1562" s="1" t="str">
        <f>VLOOKUP(VL[[#This Row],[Column3]],'Code'!B:E,4,FALSE)</f>
        <v>Out</v>
      </c>
    </row>
    <row r="1563" spans="1:19" x14ac:dyDescent="0.25">
      <c r="A1563">
        <v>45382</v>
      </c>
      <c r="B1563" s="1" t="s">
        <v>1735</v>
      </c>
      <c r="C1563" s="1" t="s">
        <v>20</v>
      </c>
      <c r="D1563" s="1" t="s">
        <v>21</v>
      </c>
      <c r="E1563" s="1" t="s">
        <v>2045</v>
      </c>
      <c r="G1563">
        <v>341.05</v>
      </c>
      <c r="I1563" s="1" t="s">
        <v>0</v>
      </c>
      <c r="N1563">
        <v>2024</v>
      </c>
      <c r="O1563">
        <f>MONTH(VL[[#This Row],[Column1]])</f>
        <v>3</v>
      </c>
      <c r="P1563" t="str">
        <f>IF(VL[[#This Row],[Account Name]]="Exchange Loss","Expense",VLOOKUP(VL[[#This Row],[Column3]],'Code'!B:D,2,FALSE))</f>
        <v>Income</v>
      </c>
      <c r="Q1563" t="str">
        <f>IF(AND(VL[[#This Row],[Column3]]="60040-00", VL[[#This Row],[Amount]]&gt;0),"Exchange Loss",VLOOKUP(VL[[#This Row],[Column3]],'Code'!B:D,3,FALSE))</f>
        <v>Interest Income</v>
      </c>
      <c r="R1563" s="1">
        <f>VL[[#This Row],[Column6]]-VL[[#This Row],[Column7]]</f>
        <v>-341.05</v>
      </c>
      <c r="S1563" s="1" t="str">
        <f>VLOOKUP(VL[[#This Row],[Column3]],'Code'!B:E,4,FALSE)</f>
        <v>Out</v>
      </c>
    </row>
    <row r="1564" spans="1:19" x14ac:dyDescent="0.25">
      <c r="A1564">
        <v>45382</v>
      </c>
      <c r="B1564" s="1" t="s">
        <v>2046</v>
      </c>
      <c r="C1564" s="1" t="s">
        <v>15</v>
      </c>
      <c r="D1564" s="1" t="s">
        <v>16</v>
      </c>
      <c r="E1564" s="1" t="s">
        <v>2047</v>
      </c>
      <c r="F1564">
        <v>32773.949999999997</v>
      </c>
      <c r="I1564" s="1" t="s">
        <v>0</v>
      </c>
      <c r="N1564">
        <v>2024</v>
      </c>
      <c r="O1564">
        <f>MONTH(VL[[#This Row],[Column1]])</f>
        <v>3</v>
      </c>
      <c r="P1564" t="str">
        <f>IF(VL[[#This Row],[Account Name]]="Exchange Loss","Expense",VLOOKUP(VL[[#This Row],[Column3]],'Code'!B:D,2,FALSE))</f>
        <v>Expense</v>
      </c>
      <c r="Q1564" t="str">
        <f>IF(AND(VL[[#This Row],[Column3]]="60040-00", VL[[#This Row],[Amount]]&gt;0),"Exchange Loss",VLOOKUP(VL[[#This Row],[Column3]],'Code'!B:D,3,FALSE))</f>
        <v>Salary &amp; MPF</v>
      </c>
      <c r="R1564" s="1">
        <f>VL[[#This Row],[Column6]]-VL[[#This Row],[Column7]]</f>
        <v>32773.949999999997</v>
      </c>
      <c r="S1564" s="1">
        <f>VLOOKUP(VL[[#This Row],[Column3]],'Code'!B:E,4,FALSE)</f>
        <v>0</v>
      </c>
    </row>
    <row r="1565" spans="1:19" x14ac:dyDescent="0.25">
      <c r="A1565">
        <v>45394</v>
      </c>
      <c r="B1565" s="1" t="s">
        <v>2048</v>
      </c>
      <c r="C1565" s="1" t="s">
        <v>6</v>
      </c>
      <c r="D1565" s="1" t="s">
        <v>3383</v>
      </c>
      <c r="E1565" s="1" t="s">
        <v>3768</v>
      </c>
      <c r="F1565">
        <v>61.48</v>
      </c>
      <c r="I1565" s="1" t="s">
        <v>0</v>
      </c>
      <c r="N1565">
        <v>2024</v>
      </c>
      <c r="O1565">
        <f>MONTH(VL[[#This Row],[Column1]])</f>
        <v>4</v>
      </c>
      <c r="P1565" t="str">
        <f>IF(VL[[#This Row],[Account Name]]="Exchange Loss","Expense",VLOOKUP(VL[[#This Row],[Column3]],'Code'!B:D,2,FALSE))</f>
        <v>Expense</v>
      </c>
      <c r="Q1565" t="str">
        <f>IF(AND(VL[[#This Row],[Column3]]="60040-00", VL[[#This Row],[Amount]]&gt;0),"Exchange Loss",VLOOKUP(VL[[#This Row],[Column3]],'Code'!B:D,3,FALSE))</f>
        <v>Exchange Loss</v>
      </c>
      <c r="R1565" s="1">
        <f>VL[[#This Row],[Column6]]-VL[[#This Row],[Column7]]</f>
        <v>61.48</v>
      </c>
      <c r="S1565" s="1" t="str">
        <f>VLOOKUP(VL[[#This Row],[Column3]],'Code'!B:E,4,FALSE)</f>
        <v>Out</v>
      </c>
    </row>
    <row r="1566" spans="1:19" x14ac:dyDescent="0.25">
      <c r="A1566">
        <v>45397</v>
      </c>
      <c r="B1566" s="1" t="s">
        <v>2049</v>
      </c>
      <c r="C1566" s="1" t="s">
        <v>20</v>
      </c>
      <c r="D1566" s="1" t="s">
        <v>21</v>
      </c>
      <c r="E1566" s="1" t="s">
        <v>3769</v>
      </c>
      <c r="G1566">
        <v>3783702</v>
      </c>
      <c r="I1566" s="1" t="s">
        <v>0</v>
      </c>
      <c r="N1566">
        <v>2024</v>
      </c>
      <c r="O1566">
        <f>MONTH(VL[[#This Row],[Column1]])</f>
        <v>4</v>
      </c>
      <c r="P1566" t="str">
        <f>IF(VL[[#This Row],[Account Name]]="Exchange Loss","Expense",VLOOKUP(VL[[#This Row],[Column3]],'Code'!B:D,2,FALSE))</f>
        <v>Income</v>
      </c>
      <c r="Q1566" t="str">
        <f>IF(AND(VL[[#This Row],[Column3]]="60040-00", VL[[#This Row],[Amount]]&gt;0),"Exchange Loss",VLOOKUP(VL[[#This Row],[Column3]],'Code'!B:D,3,FALSE))</f>
        <v>Interest Income</v>
      </c>
      <c r="R1566" s="1">
        <f>VL[[#This Row],[Column6]]-VL[[#This Row],[Column7]]</f>
        <v>-3783702</v>
      </c>
      <c r="S1566" s="1" t="str">
        <f>VLOOKUP(VL[[#This Row],[Column3]],'Code'!B:E,4,FALSE)</f>
        <v>Out</v>
      </c>
    </row>
    <row r="1567" spans="1:19" x14ac:dyDescent="0.25">
      <c r="A1567">
        <v>45397</v>
      </c>
      <c r="B1567" s="1" t="s">
        <v>2050</v>
      </c>
      <c r="C1567" s="1" t="s">
        <v>20</v>
      </c>
      <c r="D1567" s="1" t="s">
        <v>21</v>
      </c>
      <c r="E1567" s="1" t="s">
        <v>3770</v>
      </c>
      <c r="G1567">
        <v>349382.37</v>
      </c>
      <c r="I1567" s="1" t="s">
        <v>0</v>
      </c>
      <c r="N1567">
        <v>2024</v>
      </c>
      <c r="O1567">
        <f>MONTH(VL[[#This Row],[Column1]])</f>
        <v>4</v>
      </c>
      <c r="P1567" t="str">
        <f>IF(VL[[#This Row],[Account Name]]="Exchange Loss","Expense",VLOOKUP(VL[[#This Row],[Column3]],'Code'!B:D,2,FALSE))</f>
        <v>Income</v>
      </c>
      <c r="Q1567" t="str">
        <f>IF(AND(VL[[#This Row],[Column3]]="60040-00", VL[[#This Row],[Amount]]&gt;0),"Exchange Loss",VLOOKUP(VL[[#This Row],[Column3]],'Code'!B:D,3,FALSE))</f>
        <v>Interest Income</v>
      </c>
      <c r="R1567" s="1">
        <f>VL[[#This Row],[Column6]]-VL[[#This Row],[Column7]]</f>
        <v>-349382.37</v>
      </c>
      <c r="S1567" s="1" t="str">
        <f>VLOOKUP(VL[[#This Row],[Column3]],'Code'!B:E,4,FALSE)</f>
        <v>Out</v>
      </c>
    </row>
    <row r="1568" spans="1:19" x14ac:dyDescent="0.25">
      <c r="A1568">
        <v>45397</v>
      </c>
      <c r="B1568" s="1" t="s">
        <v>2050</v>
      </c>
      <c r="C1568" s="1" t="s">
        <v>20</v>
      </c>
      <c r="D1568" s="1" t="s">
        <v>21</v>
      </c>
      <c r="E1568" s="1" t="s">
        <v>3770</v>
      </c>
      <c r="G1568">
        <v>44580.82</v>
      </c>
      <c r="I1568" s="1" t="s">
        <v>0</v>
      </c>
      <c r="N1568">
        <v>2024</v>
      </c>
      <c r="O1568">
        <f>MONTH(VL[[#This Row],[Column1]])</f>
        <v>4</v>
      </c>
      <c r="P1568" t="str">
        <f>IF(VL[[#This Row],[Account Name]]="Exchange Loss","Expense",VLOOKUP(VL[[#This Row],[Column3]],'Code'!B:D,2,FALSE))</f>
        <v>Income</v>
      </c>
      <c r="Q1568" t="str">
        <f>IF(AND(VL[[#This Row],[Column3]]="60040-00", VL[[#This Row],[Amount]]&gt;0),"Exchange Loss",VLOOKUP(VL[[#This Row],[Column3]],'Code'!B:D,3,FALSE))</f>
        <v>Interest Income</v>
      </c>
      <c r="R1568" s="1">
        <f>VL[[#This Row],[Column6]]-VL[[#This Row],[Column7]]</f>
        <v>-44580.82</v>
      </c>
      <c r="S1568" s="1" t="str">
        <f>VLOOKUP(VL[[#This Row],[Column3]],'Code'!B:E,4,FALSE)</f>
        <v>Out</v>
      </c>
    </row>
    <row r="1569" spans="1:19" x14ac:dyDescent="0.25">
      <c r="A1569">
        <v>45397</v>
      </c>
      <c r="B1569" s="1" t="s">
        <v>2051</v>
      </c>
      <c r="C1569" s="1" t="s">
        <v>57</v>
      </c>
      <c r="D1569" s="1" t="s">
        <v>58</v>
      </c>
      <c r="E1569" s="1" t="s">
        <v>3771</v>
      </c>
      <c r="F1569">
        <v>179371.48</v>
      </c>
      <c r="I1569" s="1" t="s">
        <v>0</v>
      </c>
      <c r="N1569">
        <v>2024</v>
      </c>
      <c r="O1569">
        <f>MONTH(VL[[#This Row],[Column1]])</f>
        <v>4</v>
      </c>
      <c r="P1569" t="str">
        <f>IF(VL[[#This Row],[Account Name]]="Exchange Loss","Expense",VLOOKUP(VL[[#This Row],[Column3]],'Code'!B:D,2,FALSE))</f>
        <v>Expense</v>
      </c>
      <c r="Q1569" t="str">
        <f>IF(AND(VL[[#This Row],[Column3]]="60040-00", VL[[#This Row],[Amount]]&gt;0),"Exchange Loss",VLOOKUP(VL[[#This Row],[Column3]],'Code'!B:D,3,FALSE))</f>
        <v>Professional Fee</v>
      </c>
      <c r="R1569" s="1">
        <f>VL[[#This Row],[Column6]]-VL[[#This Row],[Column7]]</f>
        <v>179371.48</v>
      </c>
      <c r="S1569" s="1">
        <f>VLOOKUP(VL[[#This Row],[Column3]],'Code'!B:E,4,FALSE)</f>
        <v>0</v>
      </c>
    </row>
    <row r="1570" spans="1:19" x14ac:dyDescent="0.25">
      <c r="A1570">
        <v>45407</v>
      </c>
      <c r="B1570" s="1" t="s">
        <v>2052</v>
      </c>
      <c r="C1570" s="1" t="s">
        <v>24</v>
      </c>
      <c r="D1570" s="1" t="s">
        <v>3394</v>
      </c>
      <c r="E1570" s="1" t="s">
        <v>2053</v>
      </c>
      <c r="F1570">
        <v>730</v>
      </c>
      <c r="I1570" s="1" t="s">
        <v>0</v>
      </c>
      <c r="N1570">
        <v>2024</v>
      </c>
      <c r="O1570">
        <f>MONTH(VL[[#This Row],[Column1]])</f>
        <v>4</v>
      </c>
      <c r="P1570" t="str">
        <f>IF(VL[[#This Row],[Account Name]]="Exchange Loss","Expense",VLOOKUP(VL[[#This Row],[Column3]],'Code'!B:D,2,FALSE))</f>
        <v>Expense</v>
      </c>
      <c r="Q1570" t="str">
        <f>IF(AND(VL[[#This Row],[Column3]]="60040-00", VL[[#This Row],[Amount]]&gt;0),"Exchange Loss",VLOOKUP(VL[[#This Row],[Column3]],'Code'!B:D,3,FALSE))</f>
        <v>Travelling Fee</v>
      </c>
      <c r="R1570" s="1">
        <f>VL[[#This Row],[Column6]]-VL[[#This Row],[Column7]]</f>
        <v>730</v>
      </c>
      <c r="S1570" s="1">
        <f>VLOOKUP(VL[[#This Row],[Column3]],'Code'!B:E,4,FALSE)</f>
        <v>0</v>
      </c>
    </row>
    <row r="1571" spans="1:19" x14ac:dyDescent="0.25">
      <c r="A1571">
        <v>45443</v>
      </c>
      <c r="B1571" s="1" t="s">
        <v>2054</v>
      </c>
      <c r="C1571" s="1" t="s">
        <v>13</v>
      </c>
      <c r="D1571" s="1" t="s">
        <v>14</v>
      </c>
      <c r="E1571" s="1" t="s">
        <v>2055</v>
      </c>
      <c r="F1571">
        <v>780</v>
      </c>
      <c r="I1571" s="1" t="s">
        <v>0</v>
      </c>
      <c r="N1571">
        <v>2024</v>
      </c>
      <c r="O1571">
        <f>MONTH(VL[[#This Row],[Column1]])</f>
        <v>5</v>
      </c>
      <c r="P1571" t="str">
        <f>IF(VL[[#This Row],[Account Name]]="Exchange Loss","Expense",VLOOKUP(VL[[#This Row],[Column3]],'Code'!B:D,2,FALSE))</f>
        <v>Expense</v>
      </c>
      <c r="Q1571" t="str">
        <f>IF(AND(VL[[#This Row],[Column3]]="60040-00", VL[[#This Row],[Amount]]&gt;0),"Exchange Loss",VLOOKUP(VL[[#This Row],[Column3]],'Code'!B:D,3,FALSE))</f>
        <v>Sundry Expense</v>
      </c>
      <c r="R1571" s="1">
        <f>VL[[#This Row],[Column6]]-VL[[#This Row],[Column7]]</f>
        <v>780</v>
      </c>
      <c r="S1571" s="1">
        <f>VLOOKUP(VL[[#This Row],[Column3]],'Code'!B:E,4,FALSE)</f>
        <v>0</v>
      </c>
    </row>
    <row r="1572" spans="1:19" x14ac:dyDescent="0.25">
      <c r="A1572">
        <v>45405</v>
      </c>
      <c r="B1572" s="1" t="s">
        <v>2056</v>
      </c>
      <c r="C1572" s="1" t="s">
        <v>20</v>
      </c>
      <c r="D1572" s="1" t="s">
        <v>21</v>
      </c>
      <c r="E1572" s="1" t="s">
        <v>3772</v>
      </c>
      <c r="G1572">
        <v>641160</v>
      </c>
      <c r="I1572" s="1" t="s">
        <v>0</v>
      </c>
      <c r="N1572">
        <v>2024</v>
      </c>
      <c r="O1572">
        <f>MONTH(VL[[#This Row],[Column1]])</f>
        <v>4</v>
      </c>
      <c r="P1572" t="str">
        <f>IF(VL[[#This Row],[Account Name]]="Exchange Loss","Expense",VLOOKUP(VL[[#This Row],[Column3]],'Code'!B:D,2,FALSE))</f>
        <v>Income</v>
      </c>
      <c r="Q1572" t="str">
        <f>IF(AND(VL[[#This Row],[Column3]]="60040-00", VL[[#This Row],[Amount]]&gt;0),"Exchange Loss",VLOOKUP(VL[[#This Row],[Column3]],'Code'!B:D,3,FALSE))</f>
        <v>Interest Income</v>
      </c>
      <c r="R1572" s="1">
        <f>VL[[#This Row],[Column6]]-VL[[#This Row],[Column7]]</f>
        <v>-641160</v>
      </c>
      <c r="S1572" s="1" t="str">
        <f>VLOOKUP(VL[[#This Row],[Column3]],'Code'!B:E,4,FALSE)</f>
        <v>Out</v>
      </c>
    </row>
    <row r="1573" spans="1:19" x14ac:dyDescent="0.25">
      <c r="A1573">
        <v>45405</v>
      </c>
      <c r="B1573" s="1" t="s">
        <v>2057</v>
      </c>
      <c r="C1573" s="1" t="s">
        <v>20</v>
      </c>
      <c r="D1573" s="1" t="s">
        <v>21</v>
      </c>
      <c r="E1573" s="1" t="s">
        <v>3773</v>
      </c>
      <c r="G1573">
        <v>155886.28</v>
      </c>
      <c r="I1573" s="1" t="s">
        <v>0</v>
      </c>
      <c r="N1573">
        <v>2024</v>
      </c>
      <c r="O1573">
        <f>MONTH(VL[[#This Row],[Column1]])</f>
        <v>4</v>
      </c>
      <c r="P1573" t="str">
        <f>IF(VL[[#This Row],[Account Name]]="Exchange Loss","Expense",VLOOKUP(VL[[#This Row],[Column3]],'Code'!B:D,2,FALSE))</f>
        <v>Income</v>
      </c>
      <c r="Q1573" t="str">
        <f>IF(AND(VL[[#This Row],[Column3]]="60040-00", VL[[#This Row],[Amount]]&gt;0),"Exchange Loss",VLOOKUP(VL[[#This Row],[Column3]],'Code'!B:D,3,FALSE))</f>
        <v>Interest Income</v>
      </c>
      <c r="R1573" s="1">
        <f>VL[[#This Row],[Column6]]-VL[[#This Row],[Column7]]</f>
        <v>-155886.28</v>
      </c>
      <c r="S1573" s="1" t="str">
        <f>VLOOKUP(VL[[#This Row],[Column3]],'Code'!B:E,4,FALSE)</f>
        <v>Out</v>
      </c>
    </row>
    <row r="1574" spans="1:19" x14ac:dyDescent="0.25">
      <c r="A1574">
        <v>45413</v>
      </c>
      <c r="B1574" s="1" t="s">
        <v>1567</v>
      </c>
      <c r="C1574" s="1" t="s">
        <v>48</v>
      </c>
      <c r="D1574" s="1" t="s">
        <v>49</v>
      </c>
      <c r="E1574" s="1" t="s">
        <v>2058</v>
      </c>
      <c r="F1574">
        <v>11150</v>
      </c>
      <c r="I1574" s="1" t="s">
        <v>0</v>
      </c>
      <c r="N1574">
        <v>2024</v>
      </c>
      <c r="O1574">
        <f>MONTH(VL[[#This Row],[Column1]])</f>
        <v>5</v>
      </c>
      <c r="P1574" t="str">
        <f>IF(VL[[#This Row],[Account Name]]="Exchange Loss","Expense",VLOOKUP(VL[[#This Row],[Column3]],'Code'!B:D,2,FALSE))</f>
        <v>Expense</v>
      </c>
      <c r="Q1574" t="str">
        <f>IF(AND(VL[[#This Row],[Column3]]="60040-00", VL[[#This Row],[Amount]]&gt;0),"Exchange Loss",VLOOKUP(VL[[#This Row],[Column3]],'Code'!B:D,3,FALSE))</f>
        <v>Management Fee</v>
      </c>
      <c r="R1574" s="1">
        <f>VL[[#This Row],[Column6]]-VL[[#This Row],[Column7]]</f>
        <v>11150</v>
      </c>
      <c r="S1574" s="1">
        <f>VLOOKUP(VL[[#This Row],[Column3]],'Code'!B:E,4,FALSE)</f>
        <v>0</v>
      </c>
    </row>
    <row r="1575" spans="1:19" x14ac:dyDescent="0.25">
      <c r="A1575">
        <v>45412</v>
      </c>
      <c r="B1575" s="1" t="s">
        <v>1567</v>
      </c>
      <c r="C1575" s="1" t="s">
        <v>7</v>
      </c>
      <c r="D1575" s="1" t="s">
        <v>8</v>
      </c>
      <c r="E1575" s="1" t="s">
        <v>2059</v>
      </c>
      <c r="F1575">
        <v>4500</v>
      </c>
      <c r="I1575" s="1" t="s">
        <v>0</v>
      </c>
      <c r="N1575">
        <v>2024</v>
      </c>
      <c r="O1575">
        <f>MONTH(VL[[#This Row],[Column1]])</f>
        <v>4</v>
      </c>
      <c r="P1575" t="str">
        <f>IF(VL[[#This Row],[Account Name]]="Exchange Loss","Expense",VLOOKUP(VL[[#This Row],[Column3]],'Code'!B:D,2,FALSE))</f>
        <v>Expense</v>
      </c>
      <c r="Q1575" t="str">
        <f>IF(AND(VL[[#This Row],[Column3]]="60040-00", VL[[#This Row],[Amount]]&gt;0),"Exchange Loss",VLOOKUP(VL[[#This Row],[Column3]],'Code'!B:D,3,FALSE))</f>
        <v>Salary &amp; MPF</v>
      </c>
      <c r="R1575" s="1">
        <f>VL[[#This Row],[Column6]]-VL[[#This Row],[Column7]]</f>
        <v>4500</v>
      </c>
      <c r="S1575" s="1">
        <f>VLOOKUP(VL[[#This Row],[Column3]],'Code'!B:E,4,FALSE)</f>
        <v>0</v>
      </c>
    </row>
    <row r="1576" spans="1:19" x14ac:dyDescent="0.25">
      <c r="A1576">
        <v>45412</v>
      </c>
      <c r="B1576" s="1" t="s">
        <v>1567</v>
      </c>
      <c r="C1576" s="1" t="s">
        <v>15</v>
      </c>
      <c r="D1576" s="1" t="s">
        <v>16</v>
      </c>
      <c r="E1576" s="1" t="s">
        <v>2060</v>
      </c>
      <c r="F1576">
        <v>293950</v>
      </c>
      <c r="I1576" s="1" t="s">
        <v>0</v>
      </c>
      <c r="N1576">
        <v>2024</v>
      </c>
      <c r="O1576">
        <f>MONTH(VL[[#This Row],[Column1]])</f>
        <v>4</v>
      </c>
      <c r="P1576" t="str">
        <f>IF(VL[[#This Row],[Account Name]]="Exchange Loss","Expense",VLOOKUP(VL[[#This Row],[Column3]],'Code'!B:D,2,FALSE))</f>
        <v>Expense</v>
      </c>
      <c r="Q1576" t="str">
        <f>IF(AND(VL[[#This Row],[Column3]]="60040-00", VL[[#This Row],[Amount]]&gt;0),"Exchange Loss",VLOOKUP(VL[[#This Row],[Column3]],'Code'!B:D,3,FALSE))</f>
        <v>Salary &amp; MPF</v>
      </c>
      <c r="R1576" s="1">
        <f>VL[[#This Row],[Column6]]-VL[[#This Row],[Column7]]</f>
        <v>293950</v>
      </c>
      <c r="S1576" s="1">
        <f>VLOOKUP(VL[[#This Row],[Column3]],'Code'!B:E,4,FALSE)</f>
        <v>0</v>
      </c>
    </row>
    <row r="1577" spans="1:19" x14ac:dyDescent="0.25">
      <c r="A1577">
        <v>45413</v>
      </c>
      <c r="B1577" s="1" t="s">
        <v>2061</v>
      </c>
      <c r="C1577" s="1" t="s">
        <v>2</v>
      </c>
      <c r="D1577" s="1" t="s">
        <v>3</v>
      </c>
      <c r="E1577" s="1" t="s">
        <v>2062</v>
      </c>
      <c r="F1577">
        <v>29000</v>
      </c>
      <c r="I1577" s="1" t="s">
        <v>0</v>
      </c>
      <c r="N1577">
        <v>2024</v>
      </c>
      <c r="O1577">
        <f>MONTH(VL[[#This Row],[Column1]])</f>
        <v>5</v>
      </c>
      <c r="P1577" t="str">
        <f>IF(VL[[#This Row],[Account Name]]="Exchange Loss","Expense",VLOOKUP(VL[[#This Row],[Column3]],'Code'!B:D,2,FALSE))</f>
        <v>Expense</v>
      </c>
      <c r="Q1577" t="str">
        <f>IF(AND(VL[[#This Row],[Column3]]="60040-00", VL[[#This Row],[Amount]]&gt;0),"Exchange Loss",VLOOKUP(VL[[#This Row],[Column3]],'Code'!B:D,3,FALSE))</f>
        <v>Management Fee</v>
      </c>
      <c r="R1577" s="1">
        <f>VL[[#This Row],[Column6]]-VL[[#This Row],[Column7]]</f>
        <v>29000</v>
      </c>
      <c r="S1577" s="1">
        <f>VLOOKUP(VL[[#This Row],[Column3]],'Code'!B:E,4,FALSE)</f>
        <v>0</v>
      </c>
    </row>
    <row r="1578" spans="1:19" x14ac:dyDescent="0.25">
      <c r="A1578">
        <v>45413</v>
      </c>
      <c r="B1578" s="1" t="s">
        <v>2063</v>
      </c>
      <c r="C1578" s="1" t="s">
        <v>45</v>
      </c>
      <c r="D1578" s="1" t="s">
        <v>128</v>
      </c>
      <c r="E1578" s="1" t="s">
        <v>2064</v>
      </c>
      <c r="F1578">
        <v>1291698.1100000001</v>
      </c>
      <c r="I1578" s="1" t="s">
        <v>0</v>
      </c>
      <c r="N1578">
        <v>2024</v>
      </c>
      <c r="O1578">
        <f>MONTH(VL[[#This Row],[Column1]])</f>
        <v>5</v>
      </c>
      <c r="P1578" t="str">
        <f>IF(VL[[#This Row],[Account Name]]="Exchange Loss","Expense",VLOOKUP(VL[[#This Row],[Column3]],'Code'!B:D,2,FALSE))</f>
        <v>Expense</v>
      </c>
      <c r="Q1578" t="str">
        <f>IF(AND(VL[[#This Row],[Column3]]="60040-00", VL[[#This Row],[Amount]]&gt;0),"Exchange Loss",VLOOKUP(VL[[#This Row],[Column3]],'Code'!B:D,3,FALSE))</f>
        <v>Sub-contract Fee</v>
      </c>
      <c r="R1578" s="1">
        <f>VL[[#This Row],[Column6]]-VL[[#This Row],[Column7]]</f>
        <v>1291698.1100000001</v>
      </c>
      <c r="S1578" s="1">
        <f>VLOOKUP(VL[[#This Row],[Column3]],'Code'!B:E,4,FALSE)</f>
        <v>0</v>
      </c>
    </row>
    <row r="1579" spans="1:19" x14ac:dyDescent="0.25">
      <c r="A1579">
        <v>45413</v>
      </c>
      <c r="B1579" s="1" t="s">
        <v>2063</v>
      </c>
      <c r="C1579" s="1" t="s">
        <v>59</v>
      </c>
      <c r="D1579" s="1" t="s">
        <v>3387</v>
      </c>
      <c r="E1579" s="1" t="s">
        <v>3774</v>
      </c>
      <c r="F1579">
        <v>77501.89</v>
      </c>
      <c r="I1579" s="1" t="s">
        <v>0</v>
      </c>
      <c r="N1579">
        <v>2024</v>
      </c>
      <c r="O1579">
        <f>MONTH(VL[[#This Row],[Column1]])</f>
        <v>5</v>
      </c>
      <c r="P1579" t="str">
        <f>IF(VL[[#This Row],[Account Name]]="Exchange Loss","Expense",VLOOKUP(VL[[#This Row],[Column3]],'Code'!B:D,2,FALSE))</f>
        <v>Expense</v>
      </c>
      <c r="Q1579" t="str">
        <f>IF(AND(VL[[#This Row],[Column3]]="60040-00", VL[[#This Row],[Amount]]&gt;0),"Exchange Loss",VLOOKUP(VL[[#This Row],[Column3]],'Code'!B:D,3,FALSE))</f>
        <v>Sub-contract Fee</v>
      </c>
      <c r="R1579" s="1">
        <f>VL[[#This Row],[Column6]]-VL[[#This Row],[Column7]]</f>
        <v>77501.89</v>
      </c>
      <c r="S1579" s="1">
        <f>VLOOKUP(VL[[#This Row],[Column3]],'Code'!B:E,4,FALSE)</f>
        <v>0</v>
      </c>
    </row>
    <row r="1580" spans="1:19" x14ac:dyDescent="0.25">
      <c r="A1580">
        <v>45412</v>
      </c>
      <c r="B1580" s="1" t="s">
        <v>2065</v>
      </c>
      <c r="C1580" s="1" t="s">
        <v>12</v>
      </c>
      <c r="D1580" s="1" t="s">
        <v>3386</v>
      </c>
      <c r="E1580" s="1" t="s">
        <v>2066</v>
      </c>
      <c r="F1580">
        <v>47700</v>
      </c>
      <c r="I1580" s="1" t="s">
        <v>0</v>
      </c>
      <c r="N1580">
        <v>2024</v>
      </c>
      <c r="O1580">
        <f>MONTH(VL[[#This Row],[Column1]])</f>
        <v>4</v>
      </c>
      <c r="P1580" t="str">
        <f>IF(VL[[#This Row],[Account Name]]="Exchange Loss","Expense",VLOOKUP(VL[[#This Row],[Column3]],'Code'!B:D,2,FALSE))</f>
        <v>Expense</v>
      </c>
      <c r="Q1580" t="str">
        <f>IF(AND(VL[[#This Row],[Column3]]="60040-00", VL[[#This Row],[Amount]]&gt;0),"Exchange Loss",VLOOKUP(VL[[#This Row],[Column3]],'Code'!B:D,3,FALSE))</f>
        <v>Consultant Fee</v>
      </c>
      <c r="R1580" s="1">
        <f>VL[[#This Row],[Column6]]-VL[[#This Row],[Column7]]</f>
        <v>47700</v>
      </c>
      <c r="S1580" s="1">
        <f>VLOOKUP(VL[[#This Row],[Column3]],'Code'!B:E,4,FALSE)</f>
        <v>0</v>
      </c>
    </row>
    <row r="1581" spans="1:19" x14ac:dyDescent="0.25">
      <c r="A1581">
        <v>45412</v>
      </c>
      <c r="B1581" s="1" t="s">
        <v>2067</v>
      </c>
      <c r="C1581" s="1" t="s">
        <v>12</v>
      </c>
      <c r="D1581" s="1" t="s">
        <v>3386</v>
      </c>
      <c r="E1581" s="1" t="s">
        <v>2068</v>
      </c>
      <c r="F1581">
        <v>40000</v>
      </c>
      <c r="I1581" s="1" t="s">
        <v>0</v>
      </c>
      <c r="N1581">
        <v>2024</v>
      </c>
      <c r="O1581">
        <f>MONTH(VL[[#This Row],[Column1]])</f>
        <v>4</v>
      </c>
      <c r="P1581" t="str">
        <f>IF(VL[[#This Row],[Account Name]]="Exchange Loss","Expense",VLOOKUP(VL[[#This Row],[Column3]],'Code'!B:D,2,FALSE))</f>
        <v>Expense</v>
      </c>
      <c r="Q1581" t="str">
        <f>IF(AND(VL[[#This Row],[Column3]]="60040-00", VL[[#This Row],[Amount]]&gt;0),"Exchange Loss",VLOOKUP(VL[[#This Row],[Column3]],'Code'!B:D,3,FALSE))</f>
        <v>Consultant Fee</v>
      </c>
      <c r="R1581" s="1">
        <f>VL[[#This Row],[Column6]]-VL[[#This Row],[Column7]]</f>
        <v>40000</v>
      </c>
      <c r="S1581" s="1">
        <f>VLOOKUP(VL[[#This Row],[Column3]],'Code'!B:E,4,FALSE)</f>
        <v>0</v>
      </c>
    </row>
    <row r="1582" spans="1:19" x14ac:dyDescent="0.25">
      <c r="A1582">
        <v>45412</v>
      </c>
      <c r="B1582" s="1" t="s">
        <v>2069</v>
      </c>
      <c r="C1582" s="1" t="s">
        <v>45</v>
      </c>
      <c r="D1582" s="1" t="s">
        <v>128</v>
      </c>
      <c r="E1582" s="1" t="s">
        <v>2070</v>
      </c>
      <c r="F1582">
        <v>60344</v>
      </c>
      <c r="I1582" s="1" t="s">
        <v>0</v>
      </c>
      <c r="N1582">
        <v>2024</v>
      </c>
      <c r="O1582">
        <f>MONTH(VL[[#This Row],[Column1]])</f>
        <v>4</v>
      </c>
      <c r="P1582" t="str">
        <f>IF(VL[[#This Row],[Account Name]]="Exchange Loss","Expense",VLOOKUP(VL[[#This Row],[Column3]],'Code'!B:D,2,FALSE))</f>
        <v>Expense</v>
      </c>
      <c r="Q1582" t="str">
        <f>IF(AND(VL[[#This Row],[Column3]]="60040-00", VL[[#This Row],[Amount]]&gt;0),"Exchange Loss",VLOOKUP(VL[[#This Row],[Column3]],'Code'!B:D,3,FALSE))</f>
        <v>Sub-contract Fee</v>
      </c>
      <c r="R1582" s="1">
        <f>VL[[#This Row],[Column6]]-VL[[#This Row],[Column7]]</f>
        <v>60344</v>
      </c>
      <c r="S1582" s="1">
        <f>VLOOKUP(VL[[#This Row],[Column3]],'Code'!B:E,4,FALSE)</f>
        <v>0</v>
      </c>
    </row>
    <row r="1583" spans="1:19" x14ac:dyDescent="0.25">
      <c r="A1583">
        <v>45412</v>
      </c>
      <c r="B1583" s="1" t="s">
        <v>2071</v>
      </c>
      <c r="C1583" s="1" t="s">
        <v>17</v>
      </c>
      <c r="D1583" s="1" t="s">
        <v>3382</v>
      </c>
      <c r="E1583" s="1" t="s">
        <v>2072</v>
      </c>
      <c r="G1583">
        <v>33887</v>
      </c>
      <c r="I1583" s="1" t="s">
        <v>0</v>
      </c>
      <c r="N1583">
        <v>2024</v>
      </c>
      <c r="O1583">
        <f>MONTH(VL[[#This Row],[Column1]])</f>
        <v>4</v>
      </c>
      <c r="P1583" t="str">
        <f>IF(VL[[#This Row],[Account Name]]="Exchange Loss","Expense",VLOOKUP(VL[[#This Row],[Column3]],'Code'!B:D,2,FALSE))</f>
        <v>Income</v>
      </c>
      <c r="Q1583" t="str">
        <f>IF(AND(VL[[#This Row],[Column3]]="60040-00", VL[[#This Row],[Amount]]&gt;0),"Exchange Loss",VLOOKUP(VL[[#This Row],[Column3]],'Code'!B:D,3,FALSE))</f>
        <v>Sub-contract Income</v>
      </c>
      <c r="R1583" s="1">
        <f>VL[[#This Row],[Column6]]-VL[[#This Row],[Column7]]</f>
        <v>-33887</v>
      </c>
      <c r="S1583" s="1">
        <f>VLOOKUP(VL[[#This Row],[Column3]],'Code'!B:E,4,FALSE)</f>
        <v>0</v>
      </c>
    </row>
    <row r="1584" spans="1:19" x14ac:dyDescent="0.25">
      <c r="A1584">
        <v>45412</v>
      </c>
      <c r="B1584" s="1" t="s">
        <v>2073</v>
      </c>
      <c r="C1584" s="1" t="s">
        <v>20</v>
      </c>
      <c r="D1584" s="1" t="s">
        <v>21</v>
      </c>
      <c r="E1584" s="1" t="s">
        <v>730</v>
      </c>
      <c r="G1584">
        <v>4069.62</v>
      </c>
      <c r="I1584" s="1" t="s">
        <v>0</v>
      </c>
      <c r="N1584">
        <v>2024</v>
      </c>
      <c r="O1584">
        <f>MONTH(VL[[#This Row],[Column1]])</f>
        <v>4</v>
      </c>
      <c r="P1584" t="str">
        <f>IF(VL[[#This Row],[Account Name]]="Exchange Loss","Expense",VLOOKUP(VL[[#This Row],[Column3]],'Code'!B:D,2,FALSE))</f>
        <v>Income</v>
      </c>
      <c r="Q1584" t="str">
        <f>IF(AND(VL[[#This Row],[Column3]]="60040-00", VL[[#This Row],[Amount]]&gt;0),"Exchange Loss",VLOOKUP(VL[[#This Row],[Column3]],'Code'!B:D,3,FALSE))</f>
        <v>Interest Income</v>
      </c>
      <c r="R1584" s="1">
        <f>VL[[#This Row],[Column6]]-VL[[#This Row],[Column7]]</f>
        <v>-4069.62</v>
      </c>
      <c r="S1584" s="1" t="str">
        <f>VLOOKUP(VL[[#This Row],[Column3]],'Code'!B:E,4,FALSE)</f>
        <v>Out</v>
      </c>
    </row>
    <row r="1585" spans="1:19" x14ac:dyDescent="0.25">
      <c r="A1585">
        <v>45412</v>
      </c>
      <c r="B1585" s="1" t="s">
        <v>1566</v>
      </c>
      <c r="C1585" s="1" t="s">
        <v>36</v>
      </c>
      <c r="D1585" s="1" t="s">
        <v>37</v>
      </c>
      <c r="E1585" s="1" t="s">
        <v>2074</v>
      </c>
      <c r="I1585" s="1" t="s">
        <v>0</v>
      </c>
      <c r="N1585">
        <v>2024</v>
      </c>
      <c r="O1585">
        <f>MONTH(VL[[#This Row],[Column1]])</f>
        <v>4</v>
      </c>
      <c r="P1585" t="str">
        <f>IF(VL[[#This Row],[Account Name]]="Exchange Loss","Expense",VLOOKUP(VL[[#This Row],[Column3]],'Code'!B:D,2,FALSE))</f>
        <v>Expense</v>
      </c>
      <c r="Q1585" t="str">
        <f>IF(AND(VL[[#This Row],[Column3]]="60040-00", VL[[#This Row],[Amount]]&gt;0),"Exchange Loss",VLOOKUP(VL[[#This Row],[Column3]],'Code'!B:D,3,FALSE))</f>
        <v>Tax Expense</v>
      </c>
      <c r="R1585" s="1">
        <f>VL[[#This Row],[Column6]]-VL[[#This Row],[Column7]]</f>
        <v>0</v>
      </c>
      <c r="S1585" s="1" t="str">
        <f>VLOOKUP(VL[[#This Row],[Column3]],'Code'!B:E,4,FALSE)</f>
        <v>Out</v>
      </c>
    </row>
    <row r="1586" spans="1:19" x14ac:dyDescent="0.25">
      <c r="A1586">
        <v>45411</v>
      </c>
      <c r="B1586" s="1" t="s">
        <v>2075</v>
      </c>
      <c r="C1586" s="1" t="s">
        <v>30</v>
      </c>
      <c r="D1586" s="1" t="s">
        <v>3391</v>
      </c>
      <c r="E1586" s="1" t="s">
        <v>2076</v>
      </c>
      <c r="F1586">
        <v>122</v>
      </c>
      <c r="I1586" s="1" t="s">
        <v>0</v>
      </c>
      <c r="N1586">
        <v>2024</v>
      </c>
      <c r="O1586">
        <f>MONTH(VL[[#This Row],[Column1]])</f>
        <v>4</v>
      </c>
      <c r="P1586" t="str">
        <f>IF(VL[[#This Row],[Account Name]]="Exchange Loss","Expense",VLOOKUP(VL[[#This Row],[Column3]],'Code'!B:D,2,FALSE))</f>
        <v>Expense</v>
      </c>
      <c r="Q1586" t="str">
        <f>IF(AND(VL[[#This Row],[Column3]]="60040-00", VL[[#This Row],[Amount]]&gt;0),"Exchange Loss",VLOOKUP(VL[[#This Row],[Column3]],'Code'!B:D,3,FALSE))</f>
        <v>Sundry Expense</v>
      </c>
      <c r="R1586" s="1">
        <f>VL[[#This Row],[Column6]]-VL[[#This Row],[Column7]]</f>
        <v>122</v>
      </c>
      <c r="S1586" s="1">
        <f>VLOOKUP(VL[[#This Row],[Column3]],'Code'!B:E,4,FALSE)</f>
        <v>0</v>
      </c>
    </row>
    <row r="1587" spans="1:19" x14ac:dyDescent="0.25">
      <c r="A1587">
        <v>45411</v>
      </c>
      <c r="B1587" s="1" t="s">
        <v>2077</v>
      </c>
      <c r="C1587" s="1" t="s">
        <v>6</v>
      </c>
      <c r="D1587" s="1" t="s">
        <v>3383</v>
      </c>
      <c r="E1587" s="1" t="s">
        <v>3775</v>
      </c>
      <c r="G1587">
        <v>49920</v>
      </c>
      <c r="I1587" s="1" t="s">
        <v>0</v>
      </c>
      <c r="N1587">
        <v>2024</v>
      </c>
      <c r="O1587">
        <f>MONTH(VL[[#This Row],[Column1]])</f>
        <v>4</v>
      </c>
      <c r="P1587" t="str">
        <f>IF(VL[[#This Row],[Account Name]]="Exchange Loss","Expense",VLOOKUP(VL[[#This Row],[Column3]],'Code'!B:D,2,FALSE))</f>
        <v>Income</v>
      </c>
      <c r="Q1587" t="str">
        <f>IF(AND(VL[[#This Row],[Column3]]="60040-00", VL[[#This Row],[Amount]]&gt;0),"Exchange Loss",VLOOKUP(VL[[#This Row],[Column3]],'Code'!B:D,3,FALSE))</f>
        <v>Exchange Gain</v>
      </c>
      <c r="R1587" s="1">
        <f>VL[[#This Row],[Column6]]-VL[[#This Row],[Column7]]</f>
        <v>-49920</v>
      </c>
      <c r="S1587" s="1" t="str">
        <f>VLOOKUP(VL[[#This Row],[Column3]],'Code'!B:E,4,FALSE)</f>
        <v>Out</v>
      </c>
    </row>
    <row r="1588" spans="1:19" x14ac:dyDescent="0.25">
      <c r="A1588">
        <v>45405</v>
      </c>
      <c r="B1588" s="1" t="s">
        <v>2078</v>
      </c>
      <c r="C1588" s="1" t="s">
        <v>5</v>
      </c>
      <c r="D1588" s="1" t="s">
        <v>3385</v>
      </c>
      <c r="E1588" s="1" t="s">
        <v>3776</v>
      </c>
      <c r="F1588">
        <v>103.03</v>
      </c>
      <c r="I1588" s="1" t="s">
        <v>0</v>
      </c>
      <c r="N1588">
        <v>2024</v>
      </c>
      <c r="O1588">
        <f>MONTH(VL[[#This Row],[Column1]])</f>
        <v>4</v>
      </c>
      <c r="P1588" t="str">
        <f>IF(VL[[#This Row],[Account Name]]="Exchange Loss","Expense",VLOOKUP(VL[[#This Row],[Column3]],'Code'!B:D,2,FALSE))</f>
        <v>Expense</v>
      </c>
      <c r="Q1588" t="str">
        <f>IF(AND(VL[[#This Row],[Column3]]="60040-00", VL[[#This Row],[Amount]]&gt;0),"Exchange Loss",VLOOKUP(VL[[#This Row],[Column3]],'Code'!B:D,3,FALSE))</f>
        <v>Bank Charge</v>
      </c>
      <c r="R1588" s="1">
        <f>VL[[#This Row],[Column6]]-VL[[#This Row],[Column7]]</f>
        <v>103.03</v>
      </c>
      <c r="S1588" s="1">
        <f>VLOOKUP(VL[[#This Row],[Column3]],'Code'!B:E,4,FALSE)</f>
        <v>0</v>
      </c>
    </row>
    <row r="1589" spans="1:19" x14ac:dyDescent="0.25">
      <c r="A1589">
        <v>45291</v>
      </c>
      <c r="B1589" s="1" t="s">
        <v>2079</v>
      </c>
      <c r="C1589" s="1" t="s">
        <v>45</v>
      </c>
      <c r="D1589" s="1" t="s">
        <v>128</v>
      </c>
      <c r="E1589" s="1" t="s">
        <v>2080</v>
      </c>
      <c r="F1589">
        <v>72543</v>
      </c>
      <c r="I1589" s="1" t="s">
        <v>0</v>
      </c>
      <c r="N1589">
        <v>2023</v>
      </c>
      <c r="O1589">
        <f>MONTH(VL[[#This Row],[Column1]])</f>
        <v>12</v>
      </c>
      <c r="P1589" t="str">
        <f>IF(VL[[#This Row],[Account Name]]="Exchange Loss","Expense",VLOOKUP(VL[[#This Row],[Column3]],'Code'!B:D,2,FALSE))</f>
        <v>Expense</v>
      </c>
      <c r="Q1589" t="str">
        <f>IF(AND(VL[[#This Row],[Column3]]="60040-00", VL[[#This Row],[Amount]]&gt;0),"Exchange Loss",VLOOKUP(VL[[#This Row],[Column3]],'Code'!B:D,3,FALSE))</f>
        <v>Sub-contract Fee</v>
      </c>
      <c r="R1589" s="1">
        <f>VL[[#This Row],[Column6]]-VL[[#This Row],[Column7]]</f>
        <v>72543</v>
      </c>
      <c r="S1589" s="1">
        <f>VLOOKUP(VL[[#This Row],[Column3]],'Code'!B:E,4,FALSE)</f>
        <v>0</v>
      </c>
    </row>
    <row r="1590" spans="1:19" x14ac:dyDescent="0.25">
      <c r="A1590">
        <v>45291</v>
      </c>
      <c r="B1590" s="1" t="s">
        <v>2081</v>
      </c>
      <c r="C1590" s="1" t="s">
        <v>20</v>
      </c>
      <c r="D1590" s="1" t="s">
        <v>21</v>
      </c>
      <c r="E1590" s="1" t="s">
        <v>2082</v>
      </c>
      <c r="G1590">
        <v>327630.18</v>
      </c>
      <c r="I1590" s="1" t="s">
        <v>0</v>
      </c>
      <c r="N1590">
        <v>2023</v>
      </c>
      <c r="O1590">
        <f>MONTH(VL[[#This Row],[Column1]])</f>
        <v>12</v>
      </c>
      <c r="P1590" t="str">
        <f>IF(VL[[#This Row],[Account Name]]="Exchange Loss","Expense",VLOOKUP(VL[[#This Row],[Column3]],'Code'!B:D,2,FALSE))</f>
        <v>Income</v>
      </c>
      <c r="Q1590" t="str">
        <f>IF(AND(VL[[#This Row],[Column3]]="60040-00", VL[[#This Row],[Amount]]&gt;0),"Exchange Loss",VLOOKUP(VL[[#This Row],[Column3]],'Code'!B:D,3,FALSE))</f>
        <v>Interest Income</v>
      </c>
      <c r="R1590" s="1">
        <f>VL[[#This Row],[Column6]]-VL[[#This Row],[Column7]]</f>
        <v>-327630.18</v>
      </c>
      <c r="S1590" s="1" t="str">
        <f>VLOOKUP(VL[[#This Row],[Column3]],'Code'!B:E,4,FALSE)</f>
        <v>Out</v>
      </c>
    </row>
    <row r="1591" spans="1:19" x14ac:dyDescent="0.25">
      <c r="A1591">
        <v>45291</v>
      </c>
      <c r="B1591" s="1" t="s">
        <v>2081</v>
      </c>
      <c r="C1591" s="1" t="s">
        <v>20</v>
      </c>
      <c r="D1591" s="1" t="s">
        <v>21</v>
      </c>
      <c r="E1591" s="1" t="s">
        <v>2083</v>
      </c>
      <c r="G1591">
        <v>5364594.4400000004</v>
      </c>
      <c r="I1591" s="1" t="s">
        <v>0</v>
      </c>
      <c r="N1591">
        <v>2023</v>
      </c>
      <c r="O1591">
        <f>MONTH(VL[[#This Row],[Column1]])</f>
        <v>12</v>
      </c>
      <c r="P1591" t="str">
        <f>IF(VL[[#This Row],[Account Name]]="Exchange Loss","Expense",VLOOKUP(VL[[#This Row],[Column3]],'Code'!B:D,2,FALSE))</f>
        <v>Income</v>
      </c>
      <c r="Q1591" t="str">
        <f>IF(AND(VL[[#This Row],[Column3]]="60040-00", VL[[#This Row],[Amount]]&gt;0),"Exchange Loss",VLOOKUP(VL[[#This Row],[Column3]],'Code'!B:D,3,FALSE))</f>
        <v>Interest Income</v>
      </c>
      <c r="R1591" s="1">
        <f>VL[[#This Row],[Column6]]-VL[[#This Row],[Column7]]</f>
        <v>-5364594.4400000004</v>
      </c>
      <c r="S1591" s="1" t="str">
        <f>VLOOKUP(VL[[#This Row],[Column3]],'Code'!B:E,4,FALSE)</f>
        <v>Out</v>
      </c>
    </row>
    <row r="1592" spans="1:19" x14ac:dyDescent="0.25">
      <c r="A1592">
        <v>45292</v>
      </c>
      <c r="B1592" s="1" t="s">
        <v>2081</v>
      </c>
      <c r="C1592" s="1" t="s">
        <v>20</v>
      </c>
      <c r="D1592" s="1" t="s">
        <v>21</v>
      </c>
      <c r="E1592" s="1" t="s">
        <v>2084</v>
      </c>
      <c r="F1592">
        <v>327630.18</v>
      </c>
      <c r="I1592" s="1" t="s">
        <v>0</v>
      </c>
      <c r="N1592">
        <v>2024</v>
      </c>
      <c r="O1592">
        <f>MONTH(VL[[#This Row],[Column1]])</f>
        <v>1</v>
      </c>
      <c r="P1592" t="str">
        <f>IF(VL[[#This Row],[Account Name]]="Exchange Loss","Expense",VLOOKUP(VL[[#This Row],[Column3]],'Code'!B:D,2,FALSE))</f>
        <v>Income</v>
      </c>
      <c r="Q1592" t="str">
        <f>IF(AND(VL[[#This Row],[Column3]]="60040-00", VL[[#This Row],[Amount]]&gt;0),"Exchange Loss",VLOOKUP(VL[[#This Row],[Column3]],'Code'!B:D,3,FALSE))</f>
        <v>Interest Income</v>
      </c>
      <c r="R1592" s="1">
        <f>VL[[#This Row],[Column6]]-VL[[#This Row],[Column7]]</f>
        <v>327630.18</v>
      </c>
      <c r="S1592" s="1" t="str">
        <f>VLOOKUP(VL[[#This Row],[Column3]],'Code'!B:E,4,FALSE)</f>
        <v>Out</v>
      </c>
    </row>
    <row r="1593" spans="1:19" x14ac:dyDescent="0.25">
      <c r="A1593">
        <v>45292</v>
      </c>
      <c r="B1593" s="1" t="s">
        <v>2081</v>
      </c>
      <c r="C1593" s="1" t="s">
        <v>20</v>
      </c>
      <c r="D1593" s="1" t="s">
        <v>21</v>
      </c>
      <c r="E1593" s="1" t="s">
        <v>3777</v>
      </c>
      <c r="F1593">
        <v>5364594.4400000004</v>
      </c>
      <c r="I1593" s="1" t="s">
        <v>0</v>
      </c>
      <c r="N1593">
        <v>2024</v>
      </c>
      <c r="O1593">
        <f>MONTH(VL[[#This Row],[Column1]])</f>
        <v>1</v>
      </c>
      <c r="P1593" t="str">
        <f>IF(VL[[#This Row],[Account Name]]="Exchange Loss","Expense",VLOOKUP(VL[[#This Row],[Column3]],'Code'!B:D,2,FALSE))</f>
        <v>Income</v>
      </c>
      <c r="Q1593" t="str">
        <f>IF(AND(VL[[#This Row],[Column3]]="60040-00", VL[[#This Row],[Amount]]&gt;0),"Exchange Loss",VLOOKUP(VL[[#This Row],[Column3]],'Code'!B:D,3,FALSE))</f>
        <v>Interest Income</v>
      </c>
      <c r="R1593" s="1">
        <f>VL[[#This Row],[Column6]]-VL[[#This Row],[Column7]]</f>
        <v>5364594.4400000004</v>
      </c>
      <c r="S1593" s="1" t="str">
        <f>VLOOKUP(VL[[#This Row],[Column3]],'Code'!B:E,4,FALSE)</f>
        <v>Out</v>
      </c>
    </row>
    <row r="1594" spans="1:19" x14ac:dyDescent="0.25">
      <c r="A1594">
        <v>45291</v>
      </c>
      <c r="B1594" s="1" t="s">
        <v>2085</v>
      </c>
      <c r="C1594" s="1" t="s">
        <v>26</v>
      </c>
      <c r="D1594" s="1" t="s">
        <v>27</v>
      </c>
      <c r="E1594" s="1" t="s">
        <v>2086</v>
      </c>
      <c r="G1594">
        <v>12752126.75</v>
      </c>
      <c r="I1594" s="1" t="s">
        <v>0</v>
      </c>
      <c r="N1594">
        <v>2023</v>
      </c>
      <c r="O1594">
        <f>MONTH(VL[[#This Row],[Column1]])</f>
        <v>12</v>
      </c>
      <c r="P1594" t="str">
        <f>IF(VL[[#This Row],[Account Name]]="Exchange Loss","Expense",VLOOKUP(VL[[#This Row],[Column3]],'Code'!B:D,2,FALSE))</f>
        <v>Expense</v>
      </c>
      <c r="Q1594" t="str">
        <f>IF(AND(VL[[#This Row],[Column3]]="60040-00", VL[[#This Row],[Amount]]&gt;0),"Exchange Loss",VLOOKUP(VL[[#This Row],[Column3]],'Code'!B:D,3,FALSE))</f>
        <v>Sundry Expense</v>
      </c>
      <c r="R1594" s="1">
        <f>VL[[#This Row],[Column6]]-VL[[#This Row],[Column7]]</f>
        <v>-12752126.75</v>
      </c>
      <c r="S1594" s="1">
        <f>VLOOKUP(VL[[#This Row],[Column3]],'Code'!B:E,4,FALSE)</f>
        <v>0</v>
      </c>
    </row>
    <row r="1595" spans="1:19" x14ac:dyDescent="0.25">
      <c r="A1595">
        <v>45291</v>
      </c>
      <c r="B1595" s="1" t="s">
        <v>2085</v>
      </c>
      <c r="C1595" s="1" t="s">
        <v>56</v>
      </c>
      <c r="D1595" s="1" t="s">
        <v>3392</v>
      </c>
      <c r="E1595" s="1" t="s">
        <v>2087</v>
      </c>
      <c r="G1595">
        <v>759812.71</v>
      </c>
      <c r="I1595" s="1" t="s">
        <v>0</v>
      </c>
      <c r="N1595">
        <v>2023</v>
      </c>
      <c r="O1595">
        <f>MONTH(VL[[#This Row],[Column1]])</f>
        <v>12</v>
      </c>
      <c r="P1595" t="str">
        <f>IF(VL[[#This Row],[Account Name]]="Exchange Loss","Expense",VLOOKUP(VL[[#This Row],[Column3]],'Code'!B:D,2,FALSE))</f>
        <v>Expense</v>
      </c>
      <c r="Q1595" t="str">
        <f>IF(AND(VL[[#This Row],[Column3]]="60040-00", VL[[#This Row],[Amount]]&gt;0),"Exchange Loss",VLOOKUP(VL[[#This Row],[Column3]],'Code'!B:D,3,FALSE))</f>
        <v>Investment Loss</v>
      </c>
      <c r="R1595" s="1">
        <f>VL[[#This Row],[Column6]]-VL[[#This Row],[Column7]]</f>
        <v>-759812.71</v>
      </c>
      <c r="S1595" s="1" t="str">
        <f>VLOOKUP(VL[[#This Row],[Column3]],'Code'!B:E,4,FALSE)</f>
        <v>Out</v>
      </c>
    </row>
    <row r="1596" spans="1:19" x14ac:dyDescent="0.25">
      <c r="A1596">
        <v>45407</v>
      </c>
      <c r="B1596" s="1" t="s">
        <v>2088</v>
      </c>
      <c r="C1596" s="1" t="s">
        <v>5</v>
      </c>
      <c r="D1596" s="1" t="s">
        <v>3385</v>
      </c>
      <c r="E1596" s="1" t="s">
        <v>3778</v>
      </c>
      <c r="F1596">
        <v>102.34</v>
      </c>
      <c r="I1596" s="1" t="s">
        <v>0</v>
      </c>
      <c r="N1596">
        <v>2024</v>
      </c>
      <c r="O1596">
        <f>MONTH(VL[[#This Row],[Column1]])</f>
        <v>4</v>
      </c>
      <c r="P1596" t="str">
        <f>IF(VL[[#This Row],[Account Name]]="Exchange Loss","Expense",VLOOKUP(VL[[#This Row],[Column3]],'Code'!B:D,2,FALSE))</f>
        <v>Expense</v>
      </c>
      <c r="Q1596" t="str">
        <f>IF(AND(VL[[#This Row],[Column3]]="60040-00", VL[[#This Row],[Amount]]&gt;0),"Exchange Loss",VLOOKUP(VL[[#This Row],[Column3]],'Code'!B:D,3,FALSE))</f>
        <v>Bank Charge</v>
      </c>
      <c r="R1596" s="1">
        <f>VL[[#This Row],[Column6]]-VL[[#This Row],[Column7]]</f>
        <v>102.34</v>
      </c>
      <c r="S1596" s="1">
        <f>VLOOKUP(VL[[#This Row],[Column3]],'Code'!B:E,4,FALSE)</f>
        <v>0</v>
      </c>
    </row>
    <row r="1597" spans="1:19" x14ac:dyDescent="0.25">
      <c r="A1597">
        <v>45407</v>
      </c>
      <c r="B1597" s="1" t="s">
        <v>2088</v>
      </c>
      <c r="C1597" s="1" t="s">
        <v>46</v>
      </c>
      <c r="D1597" s="1" t="s">
        <v>148</v>
      </c>
      <c r="E1597" s="1" t="s">
        <v>2089</v>
      </c>
      <c r="F1597">
        <v>21135.74</v>
      </c>
      <c r="I1597" s="1" t="s">
        <v>0</v>
      </c>
      <c r="N1597">
        <v>2024</v>
      </c>
      <c r="O1597">
        <f>MONTH(VL[[#This Row],[Column1]])</f>
        <v>4</v>
      </c>
      <c r="P1597" t="str">
        <f>IF(VL[[#This Row],[Account Name]]="Exchange Loss","Expense",VLOOKUP(VL[[#This Row],[Column3]],'Code'!B:D,2,FALSE))</f>
        <v>Expense</v>
      </c>
      <c r="Q1597" t="str">
        <f>IF(AND(VL[[#This Row],[Column3]]="60040-00", VL[[#This Row],[Amount]]&gt;0),"Exchange Loss",VLOOKUP(VL[[#This Row],[Column3]],'Code'!B:D,3,FALSE))</f>
        <v>Tax Expense</v>
      </c>
      <c r="R1597" s="1">
        <f>VL[[#This Row],[Column6]]-VL[[#This Row],[Column7]]</f>
        <v>21135.74</v>
      </c>
      <c r="S1597" s="1" t="str">
        <f>VLOOKUP(VL[[#This Row],[Column3]],'Code'!B:E,4,FALSE)</f>
        <v>Out</v>
      </c>
    </row>
    <row r="1598" spans="1:19" x14ac:dyDescent="0.25">
      <c r="A1598">
        <v>45418</v>
      </c>
      <c r="B1598" s="1" t="s">
        <v>2090</v>
      </c>
      <c r="C1598" s="1" t="s">
        <v>30</v>
      </c>
      <c r="D1598" s="1" t="s">
        <v>3391</v>
      </c>
      <c r="E1598" s="1" t="s">
        <v>2091</v>
      </c>
      <c r="F1598">
        <v>342.81</v>
      </c>
      <c r="I1598" s="1" t="s">
        <v>0</v>
      </c>
      <c r="N1598">
        <v>2024</v>
      </c>
      <c r="O1598">
        <f>MONTH(VL[[#This Row],[Column1]])</f>
        <v>5</v>
      </c>
      <c r="P1598" t="str">
        <f>IF(VL[[#This Row],[Account Name]]="Exchange Loss","Expense",VLOOKUP(VL[[#This Row],[Column3]],'Code'!B:D,2,FALSE))</f>
        <v>Expense</v>
      </c>
      <c r="Q1598" t="str">
        <f>IF(AND(VL[[#This Row],[Column3]]="60040-00", VL[[#This Row],[Amount]]&gt;0),"Exchange Loss",VLOOKUP(VL[[#This Row],[Column3]],'Code'!B:D,3,FALSE))</f>
        <v>Sundry Expense</v>
      </c>
      <c r="R1598" s="1">
        <f>VL[[#This Row],[Column6]]-VL[[#This Row],[Column7]]</f>
        <v>342.81</v>
      </c>
      <c r="S1598" s="1">
        <f>VLOOKUP(VL[[#This Row],[Column3]],'Code'!B:E,4,FALSE)</f>
        <v>0</v>
      </c>
    </row>
    <row r="1599" spans="1:19" x14ac:dyDescent="0.25">
      <c r="A1599">
        <v>45412</v>
      </c>
      <c r="B1599" s="1" t="s">
        <v>2092</v>
      </c>
      <c r="C1599" s="1" t="s">
        <v>15</v>
      </c>
      <c r="D1599" s="1" t="s">
        <v>16</v>
      </c>
      <c r="E1599" s="1" t="s">
        <v>2093</v>
      </c>
      <c r="F1599">
        <v>41272.61</v>
      </c>
      <c r="I1599" s="1" t="s">
        <v>0</v>
      </c>
      <c r="N1599">
        <v>2024</v>
      </c>
      <c r="O1599">
        <f>MONTH(VL[[#This Row],[Column1]])</f>
        <v>4</v>
      </c>
      <c r="P1599" t="str">
        <f>IF(VL[[#This Row],[Account Name]]="Exchange Loss","Expense",VLOOKUP(VL[[#This Row],[Column3]],'Code'!B:D,2,FALSE))</f>
        <v>Expense</v>
      </c>
      <c r="Q1599" t="str">
        <f>IF(AND(VL[[#This Row],[Column3]]="60040-00", VL[[#This Row],[Amount]]&gt;0),"Exchange Loss",VLOOKUP(VL[[#This Row],[Column3]],'Code'!B:D,3,FALSE))</f>
        <v>Salary &amp; MPF</v>
      </c>
      <c r="R1599" s="1">
        <f>VL[[#This Row],[Column6]]-VL[[#This Row],[Column7]]</f>
        <v>41272.61</v>
      </c>
      <c r="S1599" s="1">
        <f>VLOOKUP(VL[[#This Row],[Column3]],'Code'!B:E,4,FALSE)</f>
        <v>0</v>
      </c>
    </row>
    <row r="1600" spans="1:19" x14ac:dyDescent="0.25">
      <c r="A1600">
        <v>45411</v>
      </c>
      <c r="B1600" s="1" t="s">
        <v>2094</v>
      </c>
      <c r="C1600" s="1" t="s">
        <v>5</v>
      </c>
      <c r="D1600" s="1" t="s">
        <v>3385</v>
      </c>
      <c r="E1600" s="1" t="s">
        <v>3779</v>
      </c>
      <c r="F1600">
        <v>90.34</v>
      </c>
      <c r="I1600" s="1" t="s">
        <v>0</v>
      </c>
      <c r="N1600">
        <v>2024</v>
      </c>
      <c r="O1600">
        <f>MONTH(VL[[#This Row],[Column1]])</f>
        <v>4</v>
      </c>
      <c r="P1600" t="str">
        <f>IF(VL[[#This Row],[Account Name]]="Exchange Loss","Expense",VLOOKUP(VL[[#This Row],[Column3]],'Code'!B:D,2,FALSE))</f>
        <v>Expense</v>
      </c>
      <c r="Q1600" t="str">
        <f>IF(AND(VL[[#This Row],[Column3]]="60040-00", VL[[#This Row],[Amount]]&gt;0),"Exchange Loss",VLOOKUP(VL[[#This Row],[Column3]],'Code'!B:D,3,FALSE))</f>
        <v>Bank Charge</v>
      </c>
      <c r="R1600" s="1">
        <f>VL[[#This Row],[Column6]]-VL[[#This Row],[Column7]]</f>
        <v>90.34</v>
      </c>
      <c r="S1600" s="1">
        <f>VLOOKUP(VL[[#This Row],[Column3]],'Code'!B:E,4,FALSE)</f>
        <v>0</v>
      </c>
    </row>
    <row r="1601" spans="1:19" x14ac:dyDescent="0.25">
      <c r="A1601">
        <v>45411</v>
      </c>
      <c r="B1601" s="1" t="s">
        <v>2095</v>
      </c>
      <c r="C1601" s="1" t="s">
        <v>5</v>
      </c>
      <c r="D1601" s="1" t="s">
        <v>3385</v>
      </c>
      <c r="E1601" s="1" t="s">
        <v>2096</v>
      </c>
      <c r="F1601">
        <v>195.23</v>
      </c>
      <c r="I1601" s="1" t="s">
        <v>0</v>
      </c>
      <c r="N1601">
        <v>2024</v>
      </c>
      <c r="O1601">
        <f>MONTH(VL[[#This Row],[Column1]])</f>
        <v>4</v>
      </c>
      <c r="P1601" t="str">
        <f>IF(VL[[#This Row],[Account Name]]="Exchange Loss","Expense",VLOOKUP(VL[[#This Row],[Column3]],'Code'!B:D,2,FALSE))</f>
        <v>Expense</v>
      </c>
      <c r="Q1601" t="str">
        <f>IF(AND(VL[[#This Row],[Column3]]="60040-00", VL[[#This Row],[Amount]]&gt;0),"Exchange Loss",VLOOKUP(VL[[#This Row],[Column3]],'Code'!B:D,3,FALSE))</f>
        <v>Bank Charge</v>
      </c>
      <c r="R1601" s="1">
        <f>VL[[#This Row],[Column6]]-VL[[#This Row],[Column7]]</f>
        <v>195.23</v>
      </c>
      <c r="S1601" s="1">
        <f>VLOOKUP(VL[[#This Row],[Column3]],'Code'!B:E,4,FALSE)</f>
        <v>0</v>
      </c>
    </row>
    <row r="1602" spans="1:19" x14ac:dyDescent="0.25">
      <c r="A1602">
        <v>45411</v>
      </c>
      <c r="B1602" s="1" t="s">
        <v>2097</v>
      </c>
      <c r="C1602" s="1" t="s">
        <v>5</v>
      </c>
      <c r="D1602" s="1" t="s">
        <v>3385</v>
      </c>
      <c r="E1602" s="1" t="s">
        <v>2098</v>
      </c>
      <c r="F1602">
        <v>560</v>
      </c>
      <c r="I1602" s="1" t="s">
        <v>0</v>
      </c>
      <c r="N1602">
        <v>2024</v>
      </c>
      <c r="O1602">
        <f>MONTH(VL[[#This Row],[Column1]])</f>
        <v>4</v>
      </c>
      <c r="P1602" t="str">
        <f>IF(VL[[#This Row],[Account Name]]="Exchange Loss","Expense",VLOOKUP(VL[[#This Row],[Column3]],'Code'!B:D,2,FALSE))</f>
        <v>Expense</v>
      </c>
      <c r="Q1602" t="str">
        <f>IF(AND(VL[[#This Row],[Column3]]="60040-00", VL[[#This Row],[Amount]]&gt;0),"Exchange Loss",VLOOKUP(VL[[#This Row],[Column3]],'Code'!B:D,3,FALSE))</f>
        <v>Bank Charge</v>
      </c>
      <c r="R1602" s="1">
        <f>VL[[#This Row],[Column6]]-VL[[#This Row],[Column7]]</f>
        <v>560</v>
      </c>
      <c r="S1602" s="1">
        <f>VLOOKUP(VL[[#This Row],[Column3]],'Code'!B:E,4,FALSE)</f>
        <v>0</v>
      </c>
    </row>
    <row r="1603" spans="1:19" x14ac:dyDescent="0.25">
      <c r="A1603">
        <v>45412</v>
      </c>
      <c r="B1603" s="1" t="s">
        <v>2099</v>
      </c>
      <c r="C1603" s="1" t="s">
        <v>5</v>
      </c>
      <c r="D1603" s="1" t="s">
        <v>3385</v>
      </c>
      <c r="E1603" s="1" t="s">
        <v>2100</v>
      </c>
      <c r="F1603">
        <v>259.97000000000003</v>
      </c>
      <c r="I1603" s="1" t="s">
        <v>0</v>
      </c>
      <c r="N1603">
        <v>2024</v>
      </c>
      <c r="O1603">
        <f>MONTH(VL[[#This Row],[Column1]])</f>
        <v>4</v>
      </c>
      <c r="P1603" t="str">
        <f>IF(VL[[#This Row],[Account Name]]="Exchange Loss","Expense",VLOOKUP(VL[[#This Row],[Column3]],'Code'!B:D,2,FALSE))</f>
        <v>Expense</v>
      </c>
      <c r="Q1603" t="str">
        <f>IF(AND(VL[[#This Row],[Column3]]="60040-00", VL[[#This Row],[Amount]]&gt;0),"Exchange Loss",VLOOKUP(VL[[#This Row],[Column3]],'Code'!B:D,3,FALSE))</f>
        <v>Bank Charge</v>
      </c>
      <c r="R1603" s="1">
        <f>VL[[#This Row],[Column6]]-VL[[#This Row],[Column7]]</f>
        <v>259.97000000000003</v>
      </c>
      <c r="S1603" s="1">
        <f>VLOOKUP(VL[[#This Row],[Column3]],'Code'!B:E,4,FALSE)</f>
        <v>0</v>
      </c>
    </row>
    <row r="1604" spans="1:19" x14ac:dyDescent="0.25">
      <c r="A1604">
        <v>45412</v>
      </c>
      <c r="B1604" s="1" t="s">
        <v>1737</v>
      </c>
      <c r="C1604" s="1" t="s">
        <v>20</v>
      </c>
      <c r="D1604" s="1" t="s">
        <v>21</v>
      </c>
      <c r="E1604" s="1" t="s">
        <v>202</v>
      </c>
      <c r="G1604">
        <v>16.48</v>
      </c>
      <c r="I1604" s="1" t="s">
        <v>0</v>
      </c>
      <c r="N1604">
        <v>2024</v>
      </c>
      <c r="O1604">
        <f>MONTH(VL[[#This Row],[Column1]])</f>
        <v>4</v>
      </c>
      <c r="P1604" t="str">
        <f>IF(VL[[#This Row],[Account Name]]="Exchange Loss","Expense",VLOOKUP(VL[[#This Row],[Column3]],'Code'!B:D,2,FALSE))</f>
        <v>Income</v>
      </c>
      <c r="Q1604" t="str">
        <f>IF(AND(VL[[#This Row],[Column3]]="60040-00", VL[[#This Row],[Amount]]&gt;0),"Exchange Loss",VLOOKUP(VL[[#This Row],[Column3]],'Code'!B:D,3,FALSE))</f>
        <v>Interest Income</v>
      </c>
      <c r="R1604" s="1">
        <f>VL[[#This Row],[Column6]]-VL[[#This Row],[Column7]]</f>
        <v>-16.48</v>
      </c>
      <c r="S1604" s="1" t="str">
        <f>VLOOKUP(VL[[#This Row],[Column3]],'Code'!B:E,4,FALSE)</f>
        <v>Out</v>
      </c>
    </row>
    <row r="1605" spans="1:19" x14ac:dyDescent="0.25">
      <c r="A1605">
        <v>45412</v>
      </c>
      <c r="B1605" s="1" t="s">
        <v>1737</v>
      </c>
      <c r="C1605" s="1" t="s">
        <v>20</v>
      </c>
      <c r="D1605" s="1" t="s">
        <v>21</v>
      </c>
      <c r="E1605" s="1" t="s">
        <v>2101</v>
      </c>
      <c r="G1605">
        <v>287.58999999999997</v>
      </c>
      <c r="I1605" s="1" t="s">
        <v>0</v>
      </c>
      <c r="N1605">
        <v>2024</v>
      </c>
      <c r="O1605">
        <f>MONTH(VL[[#This Row],[Column1]])</f>
        <v>4</v>
      </c>
      <c r="P1605" t="str">
        <f>IF(VL[[#This Row],[Account Name]]="Exchange Loss","Expense",VLOOKUP(VL[[#This Row],[Column3]],'Code'!B:D,2,FALSE))</f>
        <v>Income</v>
      </c>
      <c r="Q1605" t="str">
        <f>IF(AND(VL[[#This Row],[Column3]]="60040-00", VL[[#This Row],[Amount]]&gt;0),"Exchange Loss",VLOOKUP(VL[[#This Row],[Column3]],'Code'!B:D,3,FALSE))</f>
        <v>Interest Income</v>
      </c>
      <c r="R1605" s="1">
        <f>VL[[#This Row],[Column6]]-VL[[#This Row],[Column7]]</f>
        <v>-287.58999999999997</v>
      </c>
      <c r="S1605" s="1" t="str">
        <f>VLOOKUP(VL[[#This Row],[Column3]],'Code'!B:E,4,FALSE)</f>
        <v>Out</v>
      </c>
    </row>
    <row r="1606" spans="1:19" x14ac:dyDescent="0.25">
      <c r="A1606">
        <v>45412</v>
      </c>
      <c r="B1606" s="1" t="s">
        <v>1737</v>
      </c>
      <c r="C1606" s="1" t="s">
        <v>20</v>
      </c>
      <c r="D1606" s="1" t="s">
        <v>21</v>
      </c>
      <c r="E1606" s="1" t="s">
        <v>2102</v>
      </c>
      <c r="G1606">
        <v>162.52000000000001</v>
      </c>
      <c r="I1606" s="1" t="s">
        <v>0</v>
      </c>
      <c r="N1606">
        <v>2024</v>
      </c>
      <c r="O1606">
        <f>MONTH(VL[[#This Row],[Column1]])</f>
        <v>4</v>
      </c>
      <c r="P1606" t="str">
        <f>IF(VL[[#This Row],[Account Name]]="Exchange Loss","Expense",VLOOKUP(VL[[#This Row],[Column3]],'Code'!B:D,2,FALSE))</f>
        <v>Income</v>
      </c>
      <c r="Q1606" t="str">
        <f>IF(AND(VL[[#This Row],[Column3]]="60040-00", VL[[#This Row],[Amount]]&gt;0),"Exchange Loss",VLOOKUP(VL[[#This Row],[Column3]],'Code'!B:D,3,FALSE))</f>
        <v>Interest Income</v>
      </c>
      <c r="R1606" s="1">
        <f>VL[[#This Row],[Column6]]-VL[[#This Row],[Column7]]</f>
        <v>-162.52000000000001</v>
      </c>
      <c r="S1606" s="1" t="str">
        <f>VLOOKUP(VL[[#This Row],[Column3]],'Code'!B:E,4,FALSE)</f>
        <v>Out</v>
      </c>
    </row>
    <row r="1607" spans="1:19" x14ac:dyDescent="0.25">
      <c r="A1607">
        <v>45408</v>
      </c>
      <c r="B1607" s="1" t="s">
        <v>2103</v>
      </c>
      <c r="C1607" s="1" t="s">
        <v>5</v>
      </c>
      <c r="D1607" s="1" t="s">
        <v>3385</v>
      </c>
      <c r="E1607" s="1" t="s">
        <v>3780</v>
      </c>
      <c r="F1607">
        <v>102.34</v>
      </c>
      <c r="I1607" s="1" t="s">
        <v>0</v>
      </c>
      <c r="N1607">
        <v>2024</v>
      </c>
      <c r="O1607">
        <f>MONTH(VL[[#This Row],[Column1]])</f>
        <v>4</v>
      </c>
      <c r="P1607" t="str">
        <f>IF(VL[[#This Row],[Account Name]]="Exchange Loss","Expense",VLOOKUP(VL[[#This Row],[Column3]],'Code'!B:D,2,FALSE))</f>
        <v>Expense</v>
      </c>
      <c r="Q1607" t="str">
        <f>IF(AND(VL[[#This Row],[Column3]]="60040-00", VL[[#This Row],[Amount]]&gt;0),"Exchange Loss",VLOOKUP(VL[[#This Row],[Column3]],'Code'!B:D,3,FALSE))</f>
        <v>Bank Charge</v>
      </c>
      <c r="R1607" s="1">
        <f>VL[[#This Row],[Column6]]-VL[[#This Row],[Column7]]</f>
        <v>102.34</v>
      </c>
      <c r="S1607" s="1">
        <f>VLOOKUP(VL[[#This Row],[Column3]],'Code'!B:E,4,FALSE)</f>
        <v>0</v>
      </c>
    </row>
    <row r="1608" spans="1:19" x14ac:dyDescent="0.25">
      <c r="A1608">
        <v>45408</v>
      </c>
      <c r="B1608" s="1" t="s">
        <v>2104</v>
      </c>
      <c r="C1608" s="1" t="s">
        <v>5</v>
      </c>
      <c r="D1608" s="1" t="s">
        <v>3385</v>
      </c>
      <c r="E1608" s="1" t="s">
        <v>3781</v>
      </c>
      <c r="F1608">
        <v>102.34</v>
      </c>
      <c r="I1608" s="1" t="s">
        <v>0</v>
      </c>
      <c r="N1608">
        <v>2024</v>
      </c>
      <c r="O1608">
        <f>MONTH(VL[[#This Row],[Column1]])</f>
        <v>4</v>
      </c>
      <c r="P1608" t="str">
        <f>IF(VL[[#This Row],[Account Name]]="Exchange Loss","Expense",VLOOKUP(VL[[#This Row],[Column3]],'Code'!B:D,2,FALSE))</f>
        <v>Expense</v>
      </c>
      <c r="Q1608" t="str">
        <f>IF(AND(VL[[#This Row],[Column3]]="60040-00", VL[[#This Row],[Amount]]&gt;0),"Exchange Loss",VLOOKUP(VL[[#This Row],[Column3]],'Code'!B:D,3,FALSE))</f>
        <v>Bank Charge</v>
      </c>
      <c r="R1608" s="1">
        <f>VL[[#This Row],[Column6]]-VL[[#This Row],[Column7]]</f>
        <v>102.34</v>
      </c>
      <c r="S1608" s="1">
        <f>VLOOKUP(VL[[#This Row],[Column3]],'Code'!B:E,4,FALSE)</f>
        <v>0</v>
      </c>
    </row>
    <row r="1609" spans="1:19" x14ac:dyDescent="0.25">
      <c r="A1609">
        <v>45408</v>
      </c>
      <c r="B1609" s="1" t="s">
        <v>2104</v>
      </c>
      <c r="C1609" s="1" t="s">
        <v>6</v>
      </c>
      <c r="D1609" s="1" t="s">
        <v>3383</v>
      </c>
      <c r="E1609" s="1" t="s">
        <v>3782</v>
      </c>
      <c r="G1609">
        <v>0.01</v>
      </c>
      <c r="I1609" s="1" t="s">
        <v>0</v>
      </c>
      <c r="N1609">
        <v>2024</v>
      </c>
      <c r="O1609">
        <f>MONTH(VL[[#This Row],[Column1]])</f>
        <v>4</v>
      </c>
      <c r="P1609" t="str">
        <f>IF(VL[[#This Row],[Account Name]]="Exchange Loss","Expense",VLOOKUP(VL[[#This Row],[Column3]],'Code'!B:D,2,FALSE))</f>
        <v>Income</v>
      </c>
      <c r="Q1609" t="str">
        <f>IF(AND(VL[[#This Row],[Column3]]="60040-00", VL[[#This Row],[Amount]]&gt;0),"Exchange Loss",VLOOKUP(VL[[#This Row],[Column3]],'Code'!B:D,3,FALSE))</f>
        <v>Exchange Gain</v>
      </c>
      <c r="R1609" s="1">
        <f>VL[[#This Row],[Column6]]-VL[[#This Row],[Column7]]</f>
        <v>-0.01</v>
      </c>
      <c r="S1609" s="1" t="str">
        <f>VLOOKUP(VL[[#This Row],[Column3]],'Code'!B:E,4,FALSE)</f>
        <v>Out</v>
      </c>
    </row>
    <row r="1610" spans="1:19" x14ac:dyDescent="0.25">
      <c r="A1610">
        <v>45411</v>
      </c>
      <c r="B1610" s="1" t="s">
        <v>2105</v>
      </c>
      <c r="C1610" s="1" t="s">
        <v>5</v>
      </c>
      <c r="D1610" s="1" t="s">
        <v>3385</v>
      </c>
      <c r="E1610" s="1" t="s">
        <v>3783</v>
      </c>
      <c r="F1610">
        <v>50.38</v>
      </c>
      <c r="I1610" s="1" t="s">
        <v>0</v>
      </c>
      <c r="N1610">
        <v>2024</v>
      </c>
      <c r="O1610">
        <f>MONTH(VL[[#This Row],[Column1]])</f>
        <v>4</v>
      </c>
      <c r="P1610" t="str">
        <f>IF(VL[[#This Row],[Account Name]]="Exchange Loss","Expense",VLOOKUP(VL[[#This Row],[Column3]],'Code'!B:D,2,FALSE))</f>
        <v>Expense</v>
      </c>
      <c r="Q1610" t="str">
        <f>IF(AND(VL[[#This Row],[Column3]]="60040-00", VL[[#This Row],[Amount]]&gt;0),"Exchange Loss",VLOOKUP(VL[[#This Row],[Column3]],'Code'!B:D,3,FALSE))</f>
        <v>Bank Charge</v>
      </c>
      <c r="R1610" s="1">
        <f>VL[[#This Row],[Column6]]-VL[[#This Row],[Column7]]</f>
        <v>50.38</v>
      </c>
      <c r="S1610" s="1">
        <f>VLOOKUP(VL[[#This Row],[Column3]],'Code'!B:E,4,FALSE)</f>
        <v>0</v>
      </c>
    </row>
    <row r="1611" spans="1:19" x14ac:dyDescent="0.25">
      <c r="A1611">
        <v>45411</v>
      </c>
      <c r="B1611" s="1" t="s">
        <v>2106</v>
      </c>
      <c r="C1611" s="1" t="s">
        <v>5</v>
      </c>
      <c r="D1611" s="1" t="s">
        <v>3385</v>
      </c>
      <c r="E1611" s="1" t="s">
        <v>3784</v>
      </c>
      <c r="F1611">
        <v>50.39</v>
      </c>
      <c r="I1611" s="1" t="s">
        <v>0</v>
      </c>
      <c r="N1611">
        <v>2024</v>
      </c>
      <c r="O1611">
        <f>MONTH(VL[[#This Row],[Column1]])</f>
        <v>4</v>
      </c>
      <c r="P1611" t="str">
        <f>IF(VL[[#This Row],[Account Name]]="Exchange Loss","Expense",VLOOKUP(VL[[#This Row],[Column3]],'Code'!B:D,2,FALSE))</f>
        <v>Expense</v>
      </c>
      <c r="Q1611" t="str">
        <f>IF(AND(VL[[#This Row],[Column3]]="60040-00", VL[[#This Row],[Amount]]&gt;0),"Exchange Loss",VLOOKUP(VL[[#This Row],[Column3]],'Code'!B:D,3,FALSE))</f>
        <v>Bank Charge</v>
      </c>
      <c r="R1611" s="1">
        <f>VL[[#This Row],[Column6]]-VL[[#This Row],[Column7]]</f>
        <v>50.39</v>
      </c>
      <c r="S1611" s="1">
        <f>VLOOKUP(VL[[#This Row],[Column3]],'Code'!B:E,4,FALSE)</f>
        <v>0</v>
      </c>
    </row>
    <row r="1612" spans="1:19" x14ac:dyDescent="0.25">
      <c r="A1612">
        <v>45411</v>
      </c>
      <c r="B1612" s="1" t="s">
        <v>2106</v>
      </c>
      <c r="C1612" s="1" t="s">
        <v>6</v>
      </c>
      <c r="D1612" s="1" t="s">
        <v>3383</v>
      </c>
      <c r="E1612" s="1" t="s">
        <v>3785</v>
      </c>
      <c r="F1612">
        <v>0.01</v>
      </c>
      <c r="I1612" s="1" t="s">
        <v>0</v>
      </c>
      <c r="N1612">
        <v>2024</v>
      </c>
      <c r="O1612">
        <f>MONTH(VL[[#This Row],[Column1]])</f>
        <v>4</v>
      </c>
      <c r="P1612" t="str">
        <f>IF(VL[[#This Row],[Account Name]]="Exchange Loss","Expense",VLOOKUP(VL[[#This Row],[Column3]],'Code'!B:D,2,FALSE))</f>
        <v>Expense</v>
      </c>
      <c r="Q1612" t="str">
        <f>IF(AND(VL[[#This Row],[Column3]]="60040-00", VL[[#This Row],[Amount]]&gt;0),"Exchange Loss",VLOOKUP(VL[[#This Row],[Column3]],'Code'!B:D,3,FALSE))</f>
        <v>Exchange Loss</v>
      </c>
      <c r="R1612" s="1">
        <f>VL[[#This Row],[Column6]]-VL[[#This Row],[Column7]]</f>
        <v>0.01</v>
      </c>
      <c r="S1612" s="1" t="str">
        <f>VLOOKUP(VL[[#This Row],[Column3]],'Code'!B:E,4,FALSE)</f>
        <v>Out</v>
      </c>
    </row>
    <row r="1613" spans="1:19" x14ac:dyDescent="0.25">
      <c r="A1613">
        <v>45411</v>
      </c>
      <c r="B1613" s="1" t="s">
        <v>2107</v>
      </c>
      <c r="C1613" s="1" t="s">
        <v>5</v>
      </c>
      <c r="D1613" s="1" t="s">
        <v>3385</v>
      </c>
      <c r="E1613" s="1" t="s">
        <v>3786</v>
      </c>
      <c r="F1613">
        <v>103.08</v>
      </c>
      <c r="I1613" s="1" t="s">
        <v>0</v>
      </c>
      <c r="N1613">
        <v>2024</v>
      </c>
      <c r="O1613">
        <f>MONTH(VL[[#This Row],[Column1]])</f>
        <v>4</v>
      </c>
      <c r="P1613" t="str">
        <f>IF(VL[[#This Row],[Account Name]]="Exchange Loss","Expense",VLOOKUP(VL[[#This Row],[Column3]],'Code'!B:D,2,FALSE))</f>
        <v>Expense</v>
      </c>
      <c r="Q1613" t="str">
        <f>IF(AND(VL[[#This Row],[Column3]]="60040-00", VL[[#This Row],[Amount]]&gt;0),"Exchange Loss",VLOOKUP(VL[[#This Row],[Column3]],'Code'!B:D,3,FALSE))</f>
        <v>Bank Charge</v>
      </c>
      <c r="R1613" s="1">
        <f>VL[[#This Row],[Column6]]-VL[[#This Row],[Column7]]</f>
        <v>103.08</v>
      </c>
      <c r="S1613" s="1">
        <f>VLOOKUP(VL[[#This Row],[Column3]],'Code'!B:E,4,FALSE)</f>
        <v>0</v>
      </c>
    </row>
    <row r="1614" spans="1:19" x14ac:dyDescent="0.25">
      <c r="A1614">
        <v>45392</v>
      </c>
      <c r="B1614" s="1" t="s">
        <v>2108</v>
      </c>
      <c r="C1614" s="1" t="s">
        <v>5</v>
      </c>
      <c r="D1614" s="1" t="s">
        <v>3385</v>
      </c>
      <c r="E1614" s="1" t="s">
        <v>2109</v>
      </c>
      <c r="F1614">
        <v>3.04</v>
      </c>
      <c r="I1614" s="1" t="s">
        <v>0</v>
      </c>
      <c r="N1614">
        <v>2024</v>
      </c>
      <c r="O1614">
        <f>MONTH(VL[[#This Row],[Column1]])</f>
        <v>4</v>
      </c>
      <c r="P1614" t="str">
        <f>IF(VL[[#This Row],[Account Name]]="Exchange Loss","Expense",VLOOKUP(VL[[#This Row],[Column3]],'Code'!B:D,2,FALSE))</f>
        <v>Expense</v>
      </c>
      <c r="Q1614" t="str">
        <f>IF(AND(VL[[#This Row],[Column3]]="60040-00", VL[[#This Row],[Amount]]&gt;0),"Exchange Loss",VLOOKUP(VL[[#This Row],[Column3]],'Code'!B:D,3,FALSE))</f>
        <v>Bank Charge</v>
      </c>
      <c r="R1614" s="1">
        <f>VL[[#This Row],[Column6]]-VL[[#This Row],[Column7]]</f>
        <v>3.04</v>
      </c>
      <c r="S1614" s="1">
        <f>VLOOKUP(VL[[#This Row],[Column3]],'Code'!B:E,4,FALSE)</f>
        <v>0</v>
      </c>
    </row>
    <row r="1615" spans="1:19" x14ac:dyDescent="0.25">
      <c r="A1615">
        <v>45412</v>
      </c>
      <c r="B1615" s="1" t="s">
        <v>2110</v>
      </c>
      <c r="C1615" s="1" t="s">
        <v>47</v>
      </c>
      <c r="D1615" s="1" t="s">
        <v>204</v>
      </c>
      <c r="E1615" s="1" t="s">
        <v>2111</v>
      </c>
      <c r="G1615">
        <v>243646.88</v>
      </c>
      <c r="I1615" s="1" t="s">
        <v>0</v>
      </c>
      <c r="N1615">
        <v>2024</v>
      </c>
      <c r="O1615">
        <f>MONTH(VL[[#This Row],[Column1]])</f>
        <v>4</v>
      </c>
      <c r="P1615" t="str">
        <f>IF(VL[[#This Row],[Account Name]]="Exchange Loss","Expense",VLOOKUP(VL[[#This Row],[Column3]],'Code'!B:D,2,FALSE))</f>
        <v>Income</v>
      </c>
      <c r="Q1615" t="str">
        <f>IF(AND(VL[[#This Row],[Column3]]="60040-00", VL[[#This Row],[Amount]]&gt;0),"Exchange Loss",VLOOKUP(VL[[#This Row],[Column3]],'Code'!B:D,3,FALSE))</f>
        <v>Royalty Income</v>
      </c>
      <c r="R1615" s="1">
        <f>VL[[#This Row],[Column6]]-VL[[#This Row],[Column7]]</f>
        <v>-243646.88</v>
      </c>
      <c r="S1615" s="1">
        <f>VLOOKUP(VL[[#This Row],[Column3]],'Code'!B:E,4,FALSE)</f>
        <v>0</v>
      </c>
    </row>
    <row r="1616" spans="1:19" x14ac:dyDescent="0.25">
      <c r="A1616">
        <v>45412</v>
      </c>
      <c r="B1616" s="1" t="s">
        <v>2112</v>
      </c>
      <c r="C1616" s="1" t="s">
        <v>47</v>
      </c>
      <c r="D1616" s="1" t="s">
        <v>204</v>
      </c>
      <c r="E1616" s="1" t="s">
        <v>2113</v>
      </c>
      <c r="G1616">
        <v>58080</v>
      </c>
      <c r="I1616" s="1" t="s">
        <v>0</v>
      </c>
      <c r="N1616">
        <v>2024</v>
      </c>
      <c r="O1616">
        <f>MONTH(VL[[#This Row],[Column1]])</f>
        <v>4</v>
      </c>
      <c r="P1616" t="str">
        <f>IF(VL[[#This Row],[Account Name]]="Exchange Loss","Expense",VLOOKUP(VL[[#This Row],[Column3]],'Code'!B:D,2,FALSE))</f>
        <v>Income</v>
      </c>
      <c r="Q1616" t="str">
        <f>IF(AND(VL[[#This Row],[Column3]]="60040-00", VL[[#This Row],[Amount]]&gt;0),"Exchange Loss",VLOOKUP(VL[[#This Row],[Column3]],'Code'!B:D,3,FALSE))</f>
        <v>Royalty Income</v>
      </c>
      <c r="R1616" s="1">
        <f>VL[[#This Row],[Column6]]-VL[[#This Row],[Column7]]</f>
        <v>-58080</v>
      </c>
      <c r="S1616" s="1">
        <f>VLOOKUP(VL[[#This Row],[Column3]],'Code'!B:E,4,FALSE)</f>
        <v>0</v>
      </c>
    </row>
    <row r="1617" spans="1:19" x14ac:dyDescent="0.25">
      <c r="A1617">
        <v>45412</v>
      </c>
      <c r="B1617" s="1" t="s">
        <v>2114</v>
      </c>
      <c r="C1617" s="1" t="s">
        <v>47</v>
      </c>
      <c r="D1617" s="1" t="s">
        <v>204</v>
      </c>
      <c r="E1617" s="1" t="s">
        <v>2115</v>
      </c>
      <c r="G1617">
        <v>123355.44</v>
      </c>
      <c r="I1617" s="1" t="s">
        <v>0</v>
      </c>
      <c r="N1617">
        <v>2024</v>
      </c>
      <c r="O1617">
        <f>MONTH(VL[[#This Row],[Column1]])</f>
        <v>4</v>
      </c>
      <c r="P1617" t="str">
        <f>IF(VL[[#This Row],[Account Name]]="Exchange Loss","Expense",VLOOKUP(VL[[#This Row],[Column3]],'Code'!B:D,2,FALSE))</f>
        <v>Income</v>
      </c>
      <c r="Q1617" t="str">
        <f>IF(AND(VL[[#This Row],[Column3]]="60040-00", VL[[#This Row],[Amount]]&gt;0),"Exchange Loss",VLOOKUP(VL[[#This Row],[Column3]],'Code'!B:D,3,FALSE))</f>
        <v>Royalty Income</v>
      </c>
      <c r="R1617" s="1">
        <f>VL[[#This Row],[Column6]]-VL[[#This Row],[Column7]]</f>
        <v>-123355.44</v>
      </c>
      <c r="S1617" s="1">
        <f>VLOOKUP(VL[[#This Row],[Column3]],'Code'!B:E,4,FALSE)</f>
        <v>0</v>
      </c>
    </row>
    <row r="1618" spans="1:19" x14ac:dyDescent="0.25">
      <c r="A1618">
        <v>45412</v>
      </c>
      <c r="B1618" s="1" t="s">
        <v>2116</v>
      </c>
      <c r="C1618" s="1" t="s">
        <v>47</v>
      </c>
      <c r="D1618" s="1" t="s">
        <v>204</v>
      </c>
      <c r="E1618" s="1" t="s">
        <v>2117</v>
      </c>
      <c r="G1618">
        <v>285700.84000000003</v>
      </c>
      <c r="I1618" s="1" t="s">
        <v>0</v>
      </c>
      <c r="N1618">
        <v>2024</v>
      </c>
      <c r="O1618">
        <f>MONTH(VL[[#This Row],[Column1]])</f>
        <v>4</v>
      </c>
      <c r="P1618" t="str">
        <f>IF(VL[[#This Row],[Account Name]]="Exchange Loss","Expense",VLOOKUP(VL[[#This Row],[Column3]],'Code'!B:D,2,FALSE))</f>
        <v>Income</v>
      </c>
      <c r="Q1618" t="str">
        <f>IF(AND(VL[[#This Row],[Column3]]="60040-00", VL[[#This Row],[Amount]]&gt;0),"Exchange Loss",VLOOKUP(VL[[#This Row],[Column3]],'Code'!B:D,3,FALSE))</f>
        <v>Royalty Income</v>
      </c>
      <c r="R1618" s="1">
        <f>VL[[#This Row],[Column6]]-VL[[#This Row],[Column7]]</f>
        <v>-285700.84000000003</v>
      </c>
      <c r="S1618" s="1">
        <f>VLOOKUP(VL[[#This Row],[Column3]],'Code'!B:E,4,FALSE)</f>
        <v>0</v>
      </c>
    </row>
    <row r="1619" spans="1:19" x14ac:dyDescent="0.25">
      <c r="A1619">
        <v>45412</v>
      </c>
      <c r="B1619" s="1" t="s">
        <v>2118</v>
      </c>
      <c r="C1619" s="1" t="s">
        <v>47</v>
      </c>
      <c r="D1619" s="1" t="s">
        <v>204</v>
      </c>
      <c r="E1619" s="1" t="s">
        <v>2119</v>
      </c>
      <c r="G1619">
        <v>191916.66</v>
      </c>
      <c r="I1619" s="1" t="s">
        <v>0</v>
      </c>
      <c r="N1619">
        <v>2024</v>
      </c>
      <c r="O1619">
        <f>MONTH(VL[[#This Row],[Column1]])</f>
        <v>4</v>
      </c>
      <c r="P1619" t="str">
        <f>IF(VL[[#This Row],[Account Name]]="Exchange Loss","Expense",VLOOKUP(VL[[#This Row],[Column3]],'Code'!B:D,2,FALSE))</f>
        <v>Income</v>
      </c>
      <c r="Q1619" t="str">
        <f>IF(AND(VL[[#This Row],[Column3]]="60040-00", VL[[#This Row],[Amount]]&gt;0),"Exchange Loss",VLOOKUP(VL[[#This Row],[Column3]],'Code'!B:D,3,FALSE))</f>
        <v>Royalty Income</v>
      </c>
      <c r="R1619" s="1">
        <f>VL[[#This Row],[Column6]]-VL[[#This Row],[Column7]]</f>
        <v>-191916.66</v>
      </c>
      <c r="S1619" s="1">
        <f>VLOOKUP(VL[[#This Row],[Column3]],'Code'!B:E,4,FALSE)</f>
        <v>0</v>
      </c>
    </row>
    <row r="1620" spans="1:19" x14ac:dyDescent="0.25">
      <c r="A1620">
        <v>45412</v>
      </c>
      <c r="B1620" s="1" t="s">
        <v>2120</v>
      </c>
      <c r="C1620" s="1" t="s">
        <v>18</v>
      </c>
      <c r="D1620" s="1" t="s">
        <v>19</v>
      </c>
      <c r="E1620" s="1" t="s">
        <v>2121</v>
      </c>
      <c r="G1620">
        <v>17638.14</v>
      </c>
      <c r="I1620" s="1" t="s">
        <v>0</v>
      </c>
      <c r="N1620">
        <v>2024</v>
      </c>
      <c r="O1620">
        <f>MONTH(VL[[#This Row],[Column1]])</f>
        <v>4</v>
      </c>
      <c r="P1620" t="str">
        <f>IF(VL[[#This Row],[Account Name]]="Exchange Loss","Expense",VLOOKUP(VL[[#This Row],[Column3]],'Code'!B:D,2,FALSE))</f>
        <v>Income</v>
      </c>
      <c r="Q1620" t="str">
        <f>IF(AND(VL[[#This Row],[Column3]]="60040-00", VL[[#This Row],[Amount]]&gt;0),"Exchange Loss",VLOOKUP(VL[[#This Row],[Column3]],'Code'!B:D,3,FALSE))</f>
        <v>Royalty Income</v>
      </c>
      <c r="R1620" s="1">
        <f>VL[[#This Row],[Column6]]-VL[[#This Row],[Column7]]</f>
        <v>-17638.14</v>
      </c>
      <c r="S1620" s="1">
        <f>VLOOKUP(VL[[#This Row],[Column3]],'Code'!B:E,4,FALSE)</f>
        <v>0</v>
      </c>
    </row>
    <row r="1621" spans="1:19" x14ac:dyDescent="0.25">
      <c r="A1621">
        <v>45412</v>
      </c>
      <c r="B1621" s="1" t="s">
        <v>2122</v>
      </c>
      <c r="C1621" s="1" t="s">
        <v>47</v>
      </c>
      <c r="D1621" s="1" t="s">
        <v>204</v>
      </c>
      <c r="E1621" s="1" t="s">
        <v>2123</v>
      </c>
      <c r="G1621">
        <v>25689.89</v>
      </c>
      <c r="I1621" s="1" t="s">
        <v>0</v>
      </c>
      <c r="N1621">
        <v>2024</v>
      </c>
      <c r="O1621">
        <f>MONTH(VL[[#This Row],[Column1]])</f>
        <v>4</v>
      </c>
      <c r="P1621" t="str">
        <f>IF(VL[[#This Row],[Account Name]]="Exchange Loss","Expense",VLOOKUP(VL[[#This Row],[Column3]],'Code'!B:D,2,FALSE))</f>
        <v>Income</v>
      </c>
      <c r="Q1621" t="str">
        <f>IF(AND(VL[[#This Row],[Column3]]="60040-00", VL[[#This Row],[Amount]]&gt;0),"Exchange Loss",VLOOKUP(VL[[#This Row],[Column3]],'Code'!B:D,3,FALSE))</f>
        <v>Royalty Income</v>
      </c>
      <c r="R1621" s="1">
        <f>VL[[#This Row],[Column6]]-VL[[#This Row],[Column7]]</f>
        <v>-25689.89</v>
      </c>
      <c r="S1621" s="1">
        <f>VLOOKUP(VL[[#This Row],[Column3]],'Code'!B:E,4,FALSE)</f>
        <v>0</v>
      </c>
    </row>
    <row r="1622" spans="1:19" x14ac:dyDescent="0.25">
      <c r="A1622">
        <v>45412</v>
      </c>
      <c r="B1622" s="1" t="s">
        <v>2124</v>
      </c>
      <c r="C1622" s="1" t="s">
        <v>47</v>
      </c>
      <c r="D1622" s="1" t="s">
        <v>204</v>
      </c>
      <c r="E1622" s="1" t="s">
        <v>2125</v>
      </c>
      <c r="G1622">
        <v>37062.120000000003</v>
      </c>
      <c r="I1622" s="1" t="s">
        <v>0</v>
      </c>
      <c r="N1622">
        <v>2024</v>
      </c>
      <c r="O1622">
        <f>MONTH(VL[[#This Row],[Column1]])</f>
        <v>4</v>
      </c>
      <c r="P1622" t="str">
        <f>IF(VL[[#This Row],[Account Name]]="Exchange Loss","Expense",VLOOKUP(VL[[#This Row],[Column3]],'Code'!B:D,2,FALSE))</f>
        <v>Income</v>
      </c>
      <c r="Q1622" t="str">
        <f>IF(AND(VL[[#This Row],[Column3]]="60040-00", VL[[#This Row],[Amount]]&gt;0),"Exchange Loss",VLOOKUP(VL[[#This Row],[Column3]],'Code'!B:D,3,FALSE))</f>
        <v>Royalty Income</v>
      </c>
      <c r="R1622" s="1">
        <f>VL[[#This Row],[Column6]]-VL[[#This Row],[Column7]]</f>
        <v>-37062.120000000003</v>
      </c>
      <c r="S1622" s="1">
        <f>VLOOKUP(VL[[#This Row],[Column3]],'Code'!B:E,4,FALSE)</f>
        <v>0</v>
      </c>
    </row>
    <row r="1623" spans="1:19" x14ac:dyDescent="0.25">
      <c r="A1623">
        <v>45412</v>
      </c>
      <c r="B1623" s="1" t="s">
        <v>2126</v>
      </c>
      <c r="C1623" s="1" t="s">
        <v>47</v>
      </c>
      <c r="D1623" s="1" t="s">
        <v>204</v>
      </c>
      <c r="E1623" s="1" t="s">
        <v>2127</v>
      </c>
      <c r="G1623">
        <v>18424.96</v>
      </c>
      <c r="I1623" s="1" t="s">
        <v>0</v>
      </c>
      <c r="N1623">
        <v>2024</v>
      </c>
      <c r="O1623">
        <f>MONTH(VL[[#This Row],[Column1]])</f>
        <v>4</v>
      </c>
      <c r="P1623" t="str">
        <f>IF(VL[[#This Row],[Account Name]]="Exchange Loss","Expense",VLOOKUP(VL[[#This Row],[Column3]],'Code'!B:D,2,FALSE))</f>
        <v>Income</v>
      </c>
      <c r="Q1623" t="str">
        <f>IF(AND(VL[[#This Row],[Column3]]="60040-00", VL[[#This Row],[Amount]]&gt;0),"Exchange Loss",VLOOKUP(VL[[#This Row],[Column3]],'Code'!B:D,3,FALSE))</f>
        <v>Royalty Income</v>
      </c>
      <c r="R1623" s="1">
        <f>VL[[#This Row],[Column6]]-VL[[#This Row],[Column7]]</f>
        <v>-18424.96</v>
      </c>
      <c r="S1623" s="1">
        <f>VLOOKUP(VL[[#This Row],[Column3]],'Code'!B:E,4,FALSE)</f>
        <v>0</v>
      </c>
    </row>
    <row r="1624" spans="1:19" x14ac:dyDescent="0.25">
      <c r="A1624">
        <v>45412</v>
      </c>
      <c r="B1624" s="1" t="s">
        <v>2128</v>
      </c>
      <c r="C1624" s="1" t="s">
        <v>47</v>
      </c>
      <c r="D1624" s="1" t="s">
        <v>204</v>
      </c>
      <c r="E1624" s="1" t="s">
        <v>2129</v>
      </c>
      <c r="G1624">
        <v>22660.38</v>
      </c>
      <c r="I1624" s="1" t="s">
        <v>0</v>
      </c>
      <c r="N1624">
        <v>2024</v>
      </c>
      <c r="O1624">
        <f>MONTH(VL[[#This Row],[Column1]])</f>
        <v>4</v>
      </c>
      <c r="P1624" t="str">
        <f>IF(VL[[#This Row],[Account Name]]="Exchange Loss","Expense",VLOOKUP(VL[[#This Row],[Column3]],'Code'!B:D,2,FALSE))</f>
        <v>Income</v>
      </c>
      <c r="Q1624" t="str">
        <f>IF(AND(VL[[#This Row],[Column3]]="60040-00", VL[[#This Row],[Amount]]&gt;0),"Exchange Loss",VLOOKUP(VL[[#This Row],[Column3]],'Code'!B:D,3,FALSE))</f>
        <v>Royalty Income</v>
      </c>
      <c r="R1624" s="1">
        <f>VL[[#This Row],[Column6]]-VL[[#This Row],[Column7]]</f>
        <v>-22660.38</v>
      </c>
      <c r="S1624" s="1">
        <f>VLOOKUP(VL[[#This Row],[Column3]],'Code'!B:E,4,FALSE)</f>
        <v>0</v>
      </c>
    </row>
    <row r="1625" spans="1:19" x14ac:dyDescent="0.25">
      <c r="A1625">
        <v>45412</v>
      </c>
      <c r="B1625" s="1" t="s">
        <v>2130</v>
      </c>
      <c r="C1625" s="1" t="s">
        <v>47</v>
      </c>
      <c r="D1625" s="1" t="s">
        <v>204</v>
      </c>
      <c r="E1625" s="1" t="s">
        <v>2131</v>
      </c>
      <c r="G1625">
        <v>79286.22</v>
      </c>
      <c r="I1625" s="1" t="s">
        <v>0</v>
      </c>
      <c r="N1625">
        <v>2024</v>
      </c>
      <c r="O1625">
        <f>MONTH(VL[[#This Row],[Column1]])</f>
        <v>4</v>
      </c>
      <c r="P1625" t="str">
        <f>IF(VL[[#This Row],[Account Name]]="Exchange Loss","Expense",VLOOKUP(VL[[#This Row],[Column3]],'Code'!B:D,2,FALSE))</f>
        <v>Income</v>
      </c>
      <c r="Q1625" t="str">
        <f>IF(AND(VL[[#This Row],[Column3]]="60040-00", VL[[#This Row],[Amount]]&gt;0),"Exchange Loss",VLOOKUP(VL[[#This Row],[Column3]],'Code'!B:D,3,FALSE))</f>
        <v>Royalty Income</v>
      </c>
      <c r="R1625" s="1">
        <f>VL[[#This Row],[Column6]]-VL[[#This Row],[Column7]]</f>
        <v>-79286.22</v>
      </c>
      <c r="S1625" s="1">
        <f>VLOOKUP(VL[[#This Row],[Column3]],'Code'!B:E,4,FALSE)</f>
        <v>0</v>
      </c>
    </row>
    <row r="1626" spans="1:19" x14ac:dyDescent="0.25">
      <c r="A1626">
        <v>45412</v>
      </c>
      <c r="B1626" s="1" t="s">
        <v>2132</v>
      </c>
      <c r="C1626" s="1" t="s">
        <v>47</v>
      </c>
      <c r="D1626" s="1" t="s">
        <v>204</v>
      </c>
      <c r="E1626" s="1" t="s">
        <v>2133</v>
      </c>
      <c r="G1626">
        <v>42477.97</v>
      </c>
      <c r="I1626" s="1" t="s">
        <v>0</v>
      </c>
      <c r="N1626">
        <v>2024</v>
      </c>
      <c r="O1626">
        <f>MONTH(VL[[#This Row],[Column1]])</f>
        <v>4</v>
      </c>
      <c r="P1626" t="str">
        <f>IF(VL[[#This Row],[Account Name]]="Exchange Loss","Expense",VLOOKUP(VL[[#This Row],[Column3]],'Code'!B:D,2,FALSE))</f>
        <v>Income</v>
      </c>
      <c r="Q1626" t="str">
        <f>IF(AND(VL[[#This Row],[Column3]]="60040-00", VL[[#This Row],[Amount]]&gt;0),"Exchange Loss",VLOOKUP(VL[[#This Row],[Column3]],'Code'!B:D,3,FALSE))</f>
        <v>Royalty Income</v>
      </c>
      <c r="R1626" s="1">
        <f>VL[[#This Row],[Column6]]-VL[[#This Row],[Column7]]</f>
        <v>-42477.97</v>
      </c>
      <c r="S1626" s="1">
        <f>VLOOKUP(VL[[#This Row],[Column3]],'Code'!B:E,4,FALSE)</f>
        <v>0</v>
      </c>
    </row>
    <row r="1627" spans="1:19" x14ac:dyDescent="0.25">
      <c r="A1627">
        <v>45412</v>
      </c>
      <c r="B1627" s="1" t="s">
        <v>2134</v>
      </c>
      <c r="C1627" s="1" t="s">
        <v>18</v>
      </c>
      <c r="D1627" s="1" t="s">
        <v>19</v>
      </c>
      <c r="E1627" s="1" t="s">
        <v>2135</v>
      </c>
      <c r="G1627">
        <v>10370.959999999999</v>
      </c>
      <c r="I1627" s="1" t="s">
        <v>0</v>
      </c>
      <c r="N1627">
        <v>2024</v>
      </c>
      <c r="O1627">
        <f>MONTH(VL[[#This Row],[Column1]])</f>
        <v>4</v>
      </c>
      <c r="P1627" t="str">
        <f>IF(VL[[#This Row],[Account Name]]="Exchange Loss","Expense",VLOOKUP(VL[[#This Row],[Column3]],'Code'!B:D,2,FALSE))</f>
        <v>Income</v>
      </c>
      <c r="Q1627" t="str">
        <f>IF(AND(VL[[#This Row],[Column3]]="60040-00", VL[[#This Row],[Amount]]&gt;0),"Exchange Loss",VLOOKUP(VL[[#This Row],[Column3]],'Code'!B:D,3,FALSE))</f>
        <v>Royalty Income</v>
      </c>
      <c r="R1627" s="1">
        <f>VL[[#This Row],[Column6]]-VL[[#This Row],[Column7]]</f>
        <v>-10370.959999999999</v>
      </c>
      <c r="S1627" s="1">
        <f>VLOOKUP(VL[[#This Row],[Column3]],'Code'!B:E,4,FALSE)</f>
        <v>0</v>
      </c>
    </row>
    <row r="1628" spans="1:19" x14ac:dyDescent="0.25">
      <c r="A1628">
        <v>45412</v>
      </c>
      <c r="B1628" s="1" t="s">
        <v>2136</v>
      </c>
      <c r="C1628" s="1" t="s">
        <v>47</v>
      </c>
      <c r="D1628" s="1" t="s">
        <v>204</v>
      </c>
      <c r="E1628" s="1" t="s">
        <v>2137</v>
      </c>
      <c r="G1628">
        <v>38552.449999999997</v>
      </c>
      <c r="I1628" s="1" t="s">
        <v>0</v>
      </c>
      <c r="N1628">
        <v>2024</v>
      </c>
      <c r="O1628">
        <f>MONTH(VL[[#This Row],[Column1]])</f>
        <v>4</v>
      </c>
      <c r="P1628" t="str">
        <f>IF(VL[[#This Row],[Account Name]]="Exchange Loss","Expense",VLOOKUP(VL[[#This Row],[Column3]],'Code'!B:D,2,FALSE))</f>
        <v>Income</v>
      </c>
      <c r="Q1628" t="str">
        <f>IF(AND(VL[[#This Row],[Column3]]="60040-00", VL[[#This Row],[Amount]]&gt;0),"Exchange Loss",VLOOKUP(VL[[#This Row],[Column3]],'Code'!B:D,3,FALSE))</f>
        <v>Royalty Income</v>
      </c>
      <c r="R1628" s="1">
        <f>VL[[#This Row],[Column6]]-VL[[#This Row],[Column7]]</f>
        <v>-38552.449999999997</v>
      </c>
      <c r="S1628" s="1">
        <f>VLOOKUP(VL[[#This Row],[Column3]],'Code'!B:E,4,FALSE)</f>
        <v>0</v>
      </c>
    </row>
    <row r="1629" spans="1:19" x14ac:dyDescent="0.25">
      <c r="A1629">
        <v>45412</v>
      </c>
      <c r="B1629" s="1" t="s">
        <v>2138</v>
      </c>
      <c r="C1629" s="1" t="s">
        <v>47</v>
      </c>
      <c r="D1629" s="1" t="s">
        <v>204</v>
      </c>
      <c r="E1629" s="1" t="s">
        <v>2139</v>
      </c>
      <c r="G1629">
        <v>29811.77</v>
      </c>
      <c r="I1629" s="1" t="s">
        <v>0</v>
      </c>
      <c r="N1629">
        <v>2024</v>
      </c>
      <c r="O1629">
        <f>MONTH(VL[[#This Row],[Column1]])</f>
        <v>4</v>
      </c>
      <c r="P1629" t="str">
        <f>IF(VL[[#This Row],[Account Name]]="Exchange Loss","Expense",VLOOKUP(VL[[#This Row],[Column3]],'Code'!B:D,2,FALSE))</f>
        <v>Income</v>
      </c>
      <c r="Q1629" t="str">
        <f>IF(AND(VL[[#This Row],[Column3]]="60040-00", VL[[#This Row],[Amount]]&gt;0),"Exchange Loss",VLOOKUP(VL[[#This Row],[Column3]],'Code'!B:D,3,FALSE))</f>
        <v>Royalty Income</v>
      </c>
      <c r="R1629" s="1">
        <f>VL[[#This Row],[Column6]]-VL[[#This Row],[Column7]]</f>
        <v>-29811.77</v>
      </c>
      <c r="S1629" s="1">
        <f>VLOOKUP(VL[[#This Row],[Column3]],'Code'!B:E,4,FALSE)</f>
        <v>0</v>
      </c>
    </row>
    <row r="1630" spans="1:19" x14ac:dyDescent="0.25">
      <c r="A1630">
        <v>45412</v>
      </c>
      <c r="B1630" s="1" t="s">
        <v>2140</v>
      </c>
      <c r="C1630" s="1" t="s">
        <v>47</v>
      </c>
      <c r="D1630" s="1" t="s">
        <v>204</v>
      </c>
      <c r="E1630" s="1" t="s">
        <v>2141</v>
      </c>
      <c r="G1630">
        <v>29920.38</v>
      </c>
      <c r="I1630" s="1" t="s">
        <v>0</v>
      </c>
      <c r="N1630">
        <v>2024</v>
      </c>
      <c r="O1630">
        <f>MONTH(VL[[#This Row],[Column1]])</f>
        <v>4</v>
      </c>
      <c r="P1630" t="str">
        <f>IF(VL[[#This Row],[Account Name]]="Exchange Loss","Expense",VLOOKUP(VL[[#This Row],[Column3]],'Code'!B:D,2,FALSE))</f>
        <v>Income</v>
      </c>
      <c r="Q1630" t="str">
        <f>IF(AND(VL[[#This Row],[Column3]]="60040-00", VL[[#This Row],[Amount]]&gt;0),"Exchange Loss",VLOOKUP(VL[[#This Row],[Column3]],'Code'!B:D,3,FALSE))</f>
        <v>Royalty Income</v>
      </c>
      <c r="R1630" s="1">
        <f>VL[[#This Row],[Column6]]-VL[[#This Row],[Column7]]</f>
        <v>-29920.38</v>
      </c>
      <c r="S1630" s="1">
        <f>VLOOKUP(VL[[#This Row],[Column3]],'Code'!B:E,4,FALSE)</f>
        <v>0</v>
      </c>
    </row>
    <row r="1631" spans="1:19" x14ac:dyDescent="0.25">
      <c r="A1631">
        <v>45412</v>
      </c>
      <c r="B1631" s="1" t="s">
        <v>2142</v>
      </c>
      <c r="C1631" s="1" t="s">
        <v>47</v>
      </c>
      <c r="D1631" s="1" t="s">
        <v>204</v>
      </c>
      <c r="E1631" s="1" t="s">
        <v>2143</v>
      </c>
      <c r="G1631">
        <v>23895.94</v>
      </c>
      <c r="I1631" s="1" t="s">
        <v>0</v>
      </c>
      <c r="N1631">
        <v>2024</v>
      </c>
      <c r="O1631">
        <f>MONTH(VL[[#This Row],[Column1]])</f>
        <v>4</v>
      </c>
      <c r="P1631" t="str">
        <f>IF(VL[[#This Row],[Account Name]]="Exchange Loss","Expense",VLOOKUP(VL[[#This Row],[Column3]],'Code'!B:D,2,FALSE))</f>
        <v>Income</v>
      </c>
      <c r="Q1631" t="str">
        <f>IF(AND(VL[[#This Row],[Column3]]="60040-00", VL[[#This Row],[Amount]]&gt;0),"Exchange Loss",VLOOKUP(VL[[#This Row],[Column3]],'Code'!B:D,3,FALSE))</f>
        <v>Royalty Income</v>
      </c>
      <c r="R1631" s="1">
        <f>VL[[#This Row],[Column6]]-VL[[#This Row],[Column7]]</f>
        <v>-23895.94</v>
      </c>
      <c r="S1631" s="1">
        <f>VLOOKUP(VL[[#This Row],[Column3]],'Code'!B:E,4,FALSE)</f>
        <v>0</v>
      </c>
    </row>
    <row r="1632" spans="1:19" x14ac:dyDescent="0.25">
      <c r="A1632">
        <v>45412</v>
      </c>
      <c r="B1632" s="1" t="s">
        <v>2144</v>
      </c>
      <c r="C1632" s="1" t="s">
        <v>47</v>
      </c>
      <c r="D1632" s="1" t="s">
        <v>204</v>
      </c>
      <c r="E1632" s="1" t="s">
        <v>2145</v>
      </c>
      <c r="G1632">
        <v>17349.84</v>
      </c>
      <c r="I1632" s="1" t="s">
        <v>0</v>
      </c>
      <c r="N1632">
        <v>2024</v>
      </c>
      <c r="O1632">
        <f>MONTH(VL[[#This Row],[Column1]])</f>
        <v>4</v>
      </c>
      <c r="P1632" t="str">
        <f>IF(VL[[#This Row],[Account Name]]="Exchange Loss","Expense",VLOOKUP(VL[[#This Row],[Column3]],'Code'!B:D,2,FALSE))</f>
        <v>Income</v>
      </c>
      <c r="Q1632" t="str">
        <f>IF(AND(VL[[#This Row],[Column3]]="60040-00", VL[[#This Row],[Amount]]&gt;0),"Exchange Loss",VLOOKUP(VL[[#This Row],[Column3]],'Code'!B:D,3,FALSE))</f>
        <v>Royalty Income</v>
      </c>
      <c r="R1632" s="1">
        <f>VL[[#This Row],[Column6]]-VL[[#This Row],[Column7]]</f>
        <v>-17349.84</v>
      </c>
      <c r="S1632" s="1">
        <f>VLOOKUP(VL[[#This Row],[Column3]],'Code'!B:E,4,FALSE)</f>
        <v>0</v>
      </c>
    </row>
    <row r="1633" spans="1:19" x14ac:dyDescent="0.25">
      <c r="A1633">
        <v>45412</v>
      </c>
      <c r="B1633" s="1" t="s">
        <v>2146</v>
      </c>
      <c r="C1633" s="1" t="s">
        <v>47</v>
      </c>
      <c r="D1633" s="1" t="s">
        <v>204</v>
      </c>
      <c r="E1633" s="1" t="s">
        <v>2147</v>
      </c>
      <c r="G1633">
        <v>3390.48</v>
      </c>
      <c r="I1633" s="1" t="s">
        <v>0</v>
      </c>
      <c r="N1633">
        <v>2024</v>
      </c>
      <c r="O1633">
        <f>MONTH(VL[[#This Row],[Column1]])</f>
        <v>4</v>
      </c>
      <c r="P1633" t="str">
        <f>IF(VL[[#This Row],[Account Name]]="Exchange Loss","Expense",VLOOKUP(VL[[#This Row],[Column3]],'Code'!B:D,2,FALSE))</f>
        <v>Income</v>
      </c>
      <c r="Q1633" t="str">
        <f>IF(AND(VL[[#This Row],[Column3]]="60040-00", VL[[#This Row],[Amount]]&gt;0),"Exchange Loss",VLOOKUP(VL[[#This Row],[Column3]],'Code'!B:D,3,FALSE))</f>
        <v>Royalty Income</v>
      </c>
      <c r="R1633" s="1">
        <f>VL[[#This Row],[Column6]]-VL[[#This Row],[Column7]]</f>
        <v>-3390.48</v>
      </c>
      <c r="S1633" s="1">
        <f>VLOOKUP(VL[[#This Row],[Column3]],'Code'!B:E,4,FALSE)</f>
        <v>0</v>
      </c>
    </row>
    <row r="1634" spans="1:19" x14ac:dyDescent="0.25">
      <c r="A1634">
        <v>45412</v>
      </c>
      <c r="B1634" s="1" t="s">
        <v>2148</v>
      </c>
      <c r="C1634" s="1" t="s">
        <v>47</v>
      </c>
      <c r="D1634" s="1" t="s">
        <v>204</v>
      </c>
      <c r="E1634" s="1" t="s">
        <v>2149</v>
      </c>
      <c r="G1634">
        <v>23189.77</v>
      </c>
      <c r="I1634" s="1" t="s">
        <v>0</v>
      </c>
      <c r="N1634">
        <v>2024</v>
      </c>
      <c r="O1634">
        <f>MONTH(VL[[#This Row],[Column1]])</f>
        <v>4</v>
      </c>
      <c r="P1634" t="str">
        <f>IF(VL[[#This Row],[Account Name]]="Exchange Loss","Expense",VLOOKUP(VL[[#This Row],[Column3]],'Code'!B:D,2,FALSE))</f>
        <v>Income</v>
      </c>
      <c r="Q1634" t="str">
        <f>IF(AND(VL[[#This Row],[Column3]]="60040-00", VL[[#This Row],[Amount]]&gt;0),"Exchange Loss",VLOOKUP(VL[[#This Row],[Column3]],'Code'!B:D,3,FALSE))</f>
        <v>Royalty Income</v>
      </c>
      <c r="R1634" s="1">
        <f>VL[[#This Row],[Column6]]-VL[[#This Row],[Column7]]</f>
        <v>-23189.77</v>
      </c>
      <c r="S1634" s="1">
        <f>VLOOKUP(VL[[#This Row],[Column3]],'Code'!B:E,4,FALSE)</f>
        <v>0</v>
      </c>
    </row>
    <row r="1635" spans="1:19" x14ac:dyDescent="0.25">
      <c r="A1635">
        <v>45412</v>
      </c>
      <c r="B1635" s="1" t="s">
        <v>2150</v>
      </c>
      <c r="C1635" s="1" t="s">
        <v>47</v>
      </c>
      <c r="D1635" s="1" t="s">
        <v>204</v>
      </c>
      <c r="E1635" s="1" t="s">
        <v>2151</v>
      </c>
      <c r="G1635">
        <v>50411.5</v>
      </c>
      <c r="I1635" s="1" t="s">
        <v>0</v>
      </c>
      <c r="N1635">
        <v>2024</v>
      </c>
      <c r="O1635">
        <f>MONTH(VL[[#This Row],[Column1]])</f>
        <v>4</v>
      </c>
      <c r="P1635" t="str">
        <f>IF(VL[[#This Row],[Account Name]]="Exchange Loss","Expense",VLOOKUP(VL[[#This Row],[Column3]],'Code'!B:D,2,FALSE))</f>
        <v>Income</v>
      </c>
      <c r="Q1635" t="str">
        <f>IF(AND(VL[[#This Row],[Column3]]="60040-00", VL[[#This Row],[Amount]]&gt;0),"Exchange Loss",VLOOKUP(VL[[#This Row],[Column3]],'Code'!B:D,3,FALSE))</f>
        <v>Royalty Income</v>
      </c>
      <c r="R1635" s="1">
        <f>VL[[#This Row],[Column6]]-VL[[#This Row],[Column7]]</f>
        <v>-50411.5</v>
      </c>
      <c r="S1635" s="1">
        <f>VLOOKUP(VL[[#This Row],[Column3]],'Code'!B:E,4,FALSE)</f>
        <v>0</v>
      </c>
    </row>
    <row r="1636" spans="1:19" x14ac:dyDescent="0.25">
      <c r="A1636">
        <v>45412</v>
      </c>
      <c r="B1636" s="1" t="s">
        <v>2152</v>
      </c>
      <c r="C1636" s="1" t="s">
        <v>47</v>
      </c>
      <c r="D1636" s="1" t="s">
        <v>204</v>
      </c>
      <c r="E1636" s="1" t="s">
        <v>2153</v>
      </c>
      <c r="G1636">
        <v>61276.76</v>
      </c>
      <c r="I1636" s="1" t="s">
        <v>0</v>
      </c>
      <c r="N1636">
        <v>2024</v>
      </c>
      <c r="O1636">
        <f>MONTH(VL[[#This Row],[Column1]])</f>
        <v>4</v>
      </c>
      <c r="P1636" t="str">
        <f>IF(VL[[#This Row],[Account Name]]="Exchange Loss","Expense",VLOOKUP(VL[[#This Row],[Column3]],'Code'!B:D,2,FALSE))</f>
        <v>Income</v>
      </c>
      <c r="Q1636" t="str">
        <f>IF(AND(VL[[#This Row],[Column3]]="60040-00", VL[[#This Row],[Amount]]&gt;0),"Exchange Loss",VLOOKUP(VL[[#This Row],[Column3]],'Code'!B:D,3,FALSE))</f>
        <v>Royalty Income</v>
      </c>
      <c r="R1636" s="1">
        <f>VL[[#This Row],[Column6]]-VL[[#This Row],[Column7]]</f>
        <v>-61276.76</v>
      </c>
      <c r="S1636" s="1">
        <f>VLOOKUP(VL[[#This Row],[Column3]],'Code'!B:E,4,FALSE)</f>
        <v>0</v>
      </c>
    </row>
    <row r="1637" spans="1:19" x14ac:dyDescent="0.25">
      <c r="A1637">
        <v>45412</v>
      </c>
      <c r="B1637" s="1" t="s">
        <v>2154</v>
      </c>
      <c r="C1637" s="1" t="s">
        <v>47</v>
      </c>
      <c r="D1637" s="1" t="s">
        <v>204</v>
      </c>
      <c r="E1637" s="1" t="s">
        <v>2155</v>
      </c>
      <c r="G1637">
        <v>151529.99</v>
      </c>
      <c r="I1637" s="1" t="s">
        <v>0</v>
      </c>
      <c r="N1637">
        <v>2024</v>
      </c>
      <c r="O1637">
        <f>MONTH(VL[[#This Row],[Column1]])</f>
        <v>4</v>
      </c>
      <c r="P1637" t="str">
        <f>IF(VL[[#This Row],[Account Name]]="Exchange Loss","Expense",VLOOKUP(VL[[#This Row],[Column3]],'Code'!B:D,2,FALSE))</f>
        <v>Income</v>
      </c>
      <c r="Q1637" t="str">
        <f>IF(AND(VL[[#This Row],[Column3]]="60040-00", VL[[#This Row],[Amount]]&gt;0),"Exchange Loss",VLOOKUP(VL[[#This Row],[Column3]],'Code'!B:D,3,FALSE))</f>
        <v>Royalty Income</v>
      </c>
      <c r="R1637" s="1">
        <f>VL[[#This Row],[Column6]]-VL[[#This Row],[Column7]]</f>
        <v>-151529.99</v>
      </c>
      <c r="S1637" s="1">
        <f>VLOOKUP(VL[[#This Row],[Column3]],'Code'!B:E,4,FALSE)</f>
        <v>0</v>
      </c>
    </row>
    <row r="1638" spans="1:19" x14ac:dyDescent="0.25">
      <c r="A1638">
        <v>45412</v>
      </c>
      <c r="B1638" s="1" t="s">
        <v>2156</v>
      </c>
      <c r="C1638" s="1" t="s">
        <v>47</v>
      </c>
      <c r="D1638" s="1" t="s">
        <v>204</v>
      </c>
      <c r="E1638" s="1" t="s">
        <v>2157</v>
      </c>
      <c r="G1638">
        <v>383581.92</v>
      </c>
      <c r="I1638" s="1" t="s">
        <v>0</v>
      </c>
      <c r="N1638">
        <v>2024</v>
      </c>
      <c r="O1638">
        <f>MONTH(VL[[#This Row],[Column1]])</f>
        <v>4</v>
      </c>
      <c r="P1638" t="str">
        <f>IF(VL[[#This Row],[Account Name]]="Exchange Loss","Expense",VLOOKUP(VL[[#This Row],[Column3]],'Code'!B:D,2,FALSE))</f>
        <v>Income</v>
      </c>
      <c r="Q1638" t="str">
        <f>IF(AND(VL[[#This Row],[Column3]]="60040-00", VL[[#This Row],[Amount]]&gt;0),"Exchange Loss",VLOOKUP(VL[[#This Row],[Column3]],'Code'!B:D,3,FALSE))</f>
        <v>Royalty Income</v>
      </c>
      <c r="R1638" s="1">
        <f>VL[[#This Row],[Column6]]-VL[[#This Row],[Column7]]</f>
        <v>-383581.92</v>
      </c>
      <c r="S1638" s="1">
        <f>VLOOKUP(VL[[#This Row],[Column3]],'Code'!B:E,4,FALSE)</f>
        <v>0</v>
      </c>
    </row>
    <row r="1639" spans="1:19" x14ac:dyDescent="0.25">
      <c r="A1639">
        <v>45412</v>
      </c>
      <c r="B1639" s="1" t="s">
        <v>2110</v>
      </c>
      <c r="C1639" s="1" t="s">
        <v>46</v>
      </c>
      <c r="D1639" s="1" t="s">
        <v>148</v>
      </c>
      <c r="E1639" s="1" t="s">
        <v>2158</v>
      </c>
      <c r="F1639">
        <v>13791.34</v>
      </c>
      <c r="I1639" s="1" t="s">
        <v>0</v>
      </c>
      <c r="N1639">
        <v>2024</v>
      </c>
      <c r="O1639">
        <f>MONTH(VL[[#This Row],[Column1]])</f>
        <v>4</v>
      </c>
      <c r="P1639" t="str">
        <f>IF(VL[[#This Row],[Account Name]]="Exchange Loss","Expense",VLOOKUP(VL[[#This Row],[Column3]],'Code'!B:D,2,FALSE))</f>
        <v>Expense</v>
      </c>
      <c r="Q1639" t="str">
        <f>IF(AND(VL[[#This Row],[Column3]]="60040-00", VL[[#This Row],[Amount]]&gt;0),"Exchange Loss",VLOOKUP(VL[[#This Row],[Column3]],'Code'!B:D,3,FALSE))</f>
        <v>Tax Expense</v>
      </c>
      <c r="R1639" s="1">
        <f>VL[[#This Row],[Column6]]-VL[[#This Row],[Column7]]</f>
        <v>13791.34</v>
      </c>
      <c r="S1639" s="1" t="str">
        <f>VLOOKUP(VL[[#This Row],[Column3]],'Code'!B:E,4,FALSE)</f>
        <v>Out</v>
      </c>
    </row>
    <row r="1640" spans="1:19" x14ac:dyDescent="0.25">
      <c r="A1640">
        <v>45412</v>
      </c>
      <c r="B1640" s="1" t="s">
        <v>2112</v>
      </c>
      <c r="C1640" s="1" t="s">
        <v>46</v>
      </c>
      <c r="D1640" s="1" t="s">
        <v>148</v>
      </c>
      <c r="E1640" s="1" t="s">
        <v>2159</v>
      </c>
      <c r="F1640">
        <v>3287.54</v>
      </c>
      <c r="I1640" s="1" t="s">
        <v>0</v>
      </c>
      <c r="N1640">
        <v>2024</v>
      </c>
      <c r="O1640">
        <f>MONTH(VL[[#This Row],[Column1]])</f>
        <v>4</v>
      </c>
      <c r="P1640" t="str">
        <f>IF(VL[[#This Row],[Account Name]]="Exchange Loss","Expense",VLOOKUP(VL[[#This Row],[Column3]],'Code'!B:D,2,FALSE))</f>
        <v>Expense</v>
      </c>
      <c r="Q1640" t="str">
        <f>IF(AND(VL[[#This Row],[Column3]]="60040-00", VL[[#This Row],[Amount]]&gt;0),"Exchange Loss",VLOOKUP(VL[[#This Row],[Column3]],'Code'!B:D,3,FALSE))</f>
        <v>Tax Expense</v>
      </c>
      <c r="R1640" s="1">
        <f>VL[[#This Row],[Column6]]-VL[[#This Row],[Column7]]</f>
        <v>3287.54</v>
      </c>
      <c r="S1640" s="1" t="str">
        <f>VLOOKUP(VL[[#This Row],[Column3]],'Code'!B:E,4,FALSE)</f>
        <v>Out</v>
      </c>
    </row>
    <row r="1641" spans="1:19" x14ac:dyDescent="0.25">
      <c r="A1641">
        <v>45412</v>
      </c>
      <c r="B1641" s="1" t="s">
        <v>2114</v>
      </c>
      <c r="C1641" s="1" t="s">
        <v>46</v>
      </c>
      <c r="D1641" s="1" t="s">
        <v>148</v>
      </c>
      <c r="E1641" s="1" t="s">
        <v>2160</v>
      </c>
      <c r="F1641">
        <v>6982.38</v>
      </c>
      <c r="I1641" s="1" t="s">
        <v>0</v>
      </c>
      <c r="N1641">
        <v>2024</v>
      </c>
      <c r="O1641">
        <f>MONTH(VL[[#This Row],[Column1]])</f>
        <v>4</v>
      </c>
      <c r="P1641" t="str">
        <f>IF(VL[[#This Row],[Account Name]]="Exchange Loss","Expense",VLOOKUP(VL[[#This Row],[Column3]],'Code'!B:D,2,FALSE))</f>
        <v>Expense</v>
      </c>
      <c r="Q1641" t="str">
        <f>IF(AND(VL[[#This Row],[Column3]]="60040-00", VL[[#This Row],[Amount]]&gt;0),"Exchange Loss",VLOOKUP(VL[[#This Row],[Column3]],'Code'!B:D,3,FALSE))</f>
        <v>Tax Expense</v>
      </c>
      <c r="R1641" s="1">
        <f>VL[[#This Row],[Column6]]-VL[[#This Row],[Column7]]</f>
        <v>6982.38</v>
      </c>
      <c r="S1641" s="1" t="str">
        <f>VLOOKUP(VL[[#This Row],[Column3]],'Code'!B:E,4,FALSE)</f>
        <v>Out</v>
      </c>
    </row>
    <row r="1642" spans="1:19" x14ac:dyDescent="0.25">
      <c r="A1642">
        <v>45412</v>
      </c>
      <c r="B1642" s="1" t="s">
        <v>2116</v>
      </c>
      <c r="C1642" s="1" t="s">
        <v>46</v>
      </c>
      <c r="D1642" s="1" t="s">
        <v>148</v>
      </c>
      <c r="E1642" s="1" t="s">
        <v>2161</v>
      </c>
      <c r="F1642">
        <v>16171.74</v>
      </c>
      <c r="I1642" s="1" t="s">
        <v>0</v>
      </c>
      <c r="N1642">
        <v>2024</v>
      </c>
      <c r="O1642">
        <f>MONTH(VL[[#This Row],[Column1]])</f>
        <v>4</v>
      </c>
      <c r="P1642" t="str">
        <f>IF(VL[[#This Row],[Account Name]]="Exchange Loss","Expense",VLOOKUP(VL[[#This Row],[Column3]],'Code'!B:D,2,FALSE))</f>
        <v>Expense</v>
      </c>
      <c r="Q1642" t="str">
        <f>IF(AND(VL[[#This Row],[Column3]]="60040-00", VL[[#This Row],[Amount]]&gt;0),"Exchange Loss",VLOOKUP(VL[[#This Row],[Column3]],'Code'!B:D,3,FALSE))</f>
        <v>Tax Expense</v>
      </c>
      <c r="R1642" s="1">
        <f>VL[[#This Row],[Column6]]-VL[[#This Row],[Column7]]</f>
        <v>16171.74</v>
      </c>
      <c r="S1642" s="1" t="str">
        <f>VLOOKUP(VL[[#This Row],[Column3]],'Code'!B:E,4,FALSE)</f>
        <v>Out</v>
      </c>
    </row>
    <row r="1643" spans="1:19" x14ac:dyDescent="0.25">
      <c r="A1643">
        <v>45412</v>
      </c>
      <c r="B1643" s="1" t="s">
        <v>2118</v>
      </c>
      <c r="C1643" s="1" t="s">
        <v>46</v>
      </c>
      <c r="D1643" s="1" t="s">
        <v>148</v>
      </c>
      <c r="E1643" s="1" t="s">
        <v>2162</v>
      </c>
      <c r="F1643">
        <v>10863.2</v>
      </c>
      <c r="I1643" s="1" t="s">
        <v>0</v>
      </c>
      <c r="N1643">
        <v>2024</v>
      </c>
      <c r="O1643">
        <f>MONTH(VL[[#This Row],[Column1]])</f>
        <v>4</v>
      </c>
      <c r="P1643" t="str">
        <f>IF(VL[[#This Row],[Account Name]]="Exchange Loss","Expense",VLOOKUP(VL[[#This Row],[Column3]],'Code'!B:D,2,FALSE))</f>
        <v>Expense</v>
      </c>
      <c r="Q1643" t="str">
        <f>IF(AND(VL[[#This Row],[Column3]]="60040-00", VL[[#This Row],[Amount]]&gt;0),"Exchange Loss",VLOOKUP(VL[[#This Row],[Column3]],'Code'!B:D,3,FALSE))</f>
        <v>Tax Expense</v>
      </c>
      <c r="R1643" s="1">
        <f>VL[[#This Row],[Column6]]-VL[[#This Row],[Column7]]</f>
        <v>10863.2</v>
      </c>
      <c r="S1643" s="1" t="str">
        <f>VLOOKUP(VL[[#This Row],[Column3]],'Code'!B:E,4,FALSE)</f>
        <v>Out</v>
      </c>
    </row>
    <row r="1644" spans="1:19" x14ac:dyDescent="0.25">
      <c r="A1644">
        <v>45412</v>
      </c>
      <c r="B1644" s="1" t="s">
        <v>2120</v>
      </c>
      <c r="C1644" s="1" t="s">
        <v>4</v>
      </c>
      <c r="D1644" s="1" t="s">
        <v>3381</v>
      </c>
      <c r="E1644" s="1" t="s">
        <v>2163</v>
      </c>
      <c r="F1644">
        <v>998.39</v>
      </c>
      <c r="I1644" s="1" t="s">
        <v>0</v>
      </c>
      <c r="N1644">
        <v>2024</v>
      </c>
      <c r="O1644">
        <f>MONTH(VL[[#This Row],[Column1]])</f>
        <v>4</v>
      </c>
      <c r="P1644" t="str">
        <f>IF(VL[[#This Row],[Account Name]]="Exchange Loss","Expense",VLOOKUP(VL[[#This Row],[Column3]],'Code'!B:D,2,FALSE))</f>
        <v>Expense</v>
      </c>
      <c r="Q1644" t="str">
        <f>IF(AND(VL[[#This Row],[Column3]]="60040-00", VL[[#This Row],[Amount]]&gt;0),"Exchange Loss",VLOOKUP(VL[[#This Row],[Column3]],'Code'!B:D,3,FALSE))</f>
        <v>Tax Expense</v>
      </c>
      <c r="R1644" s="1">
        <f>VL[[#This Row],[Column6]]-VL[[#This Row],[Column7]]</f>
        <v>998.39</v>
      </c>
      <c r="S1644" s="1" t="str">
        <f>VLOOKUP(VL[[#This Row],[Column3]],'Code'!B:E,4,FALSE)</f>
        <v>Out</v>
      </c>
    </row>
    <row r="1645" spans="1:19" x14ac:dyDescent="0.25">
      <c r="A1645">
        <v>45412</v>
      </c>
      <c r="B1645" s="1" t="s">
        <v>2122</v>
      </c>
      <c r="C1645" s="1" t="s">
        <v>46</v>
      </c>
      <c r="D1645" s="1" t="s">
        <v>148</v>
      </c>
      <c r="E1645" s="1" t="s">
        <v>2164</v>
      </c>
      <c r="F1645">
        <v>1454.15</v>
      </c>
      <c r="I1645" s="1" t="s">
        <v>0</v>
      </c>
      <c r="N1645">
        <v>2024</v>
      </c>
      <c r="O1645">
        <f>MONTH(VL[[#This Row],[Column1]])</f>
        <v>4</v>
      </c>
      <c r="P1645" t="str">
        <f>IF(VL[[#This Row],[Account Name]]="Exchange Loss","Expense",VLOOKUP(VL[[#This Row],[Column3]],'Code'!B:D,2,FALSE))</f>
        <v>Expense</v>
      </c>
      <c r="Q1645" t="str">
        <f>IF(AND(VL[[#This Row],[Column3]]="60040-00", VL[[#This Row],[Amount]]&gt;0),"Exchange Loss",VLOOKUP(VL[[#This Row],[Column3]],'Code'!B:D,3,FALSE))</f>
        <v>Tax Expense</v>
      </c>
      <c r="R1645" s="1">
        <f>VL[[#This Row],[Column6]]-VL[[#This Row],[Column7]]</f>
        <v>1454.15</v>
      </c>
      <c r="S1645" s="1" t="str">
        <f>VLOOKUP(VL[[#This Row],[Column3]],'Code'!B:E,4,FALSE)</f>
        <v>Out</v>
      </c>
    </row>
    <row r="1646" spans="1:19" x14ac:dyDescent="0.25">
      <c r="A1646">
        <v>45412</v>
      </c>
      <c r="B1646" s="1" t="s">
        <v>2124</v>
      </c>
      <c r="C1646" s="1" t="s">
        <v>46</v>
      </c>
      <c r="D1646" s="1" t="s">
        <v>148</v>
      </c>
      <c r="E1646" s="1" t="s">
        <v>2165</v>
      </c>
      <c r="F1646">
        <v>2097.85</v>
      </c>
      <c r="I1646" s="1" t="s">
        <v>0</v>
      </c>
      <c r="N1646">
        <v>2024</v>
      </c>
      <c r="O1646">
        <f>MONTH(VL[[#This Row],[Column1]])</f>
        <v>4</v>
      </c>
      <c r="P1646" t="str">
        <f>IF(VL[[#This Row],[Account Name]]="Exchange Loss","Expense",VLOOKUP(VL[[#This Row],[Column3]],'Code'!B:D,2,FALSE))</f>
        <v>Expense</v>
      </c>
      <c r="Q1646" t="str">
        <f>IF(AND(VL[[#This Row],[Column3]]="60040-00", VL[[#This Row],[Amount]]&gt;0),"Exchange Loss",VLOOKUP(VL[[#This Row],[Column3]],'Code'!B:D,3,FALSE))</f>
        <v>Tax Expense</v>
      </c>
      <c r="R1646" s="1">
        <f>VL[[#This Row],[Column6]]-VL[[#This Row],[Column7]]</f>
        <v>2097.85</v>
      </c>
      <c r="S1646" s="1" t="str">
        <f>VLOOKUP(VL[[#This Row],[Column3]],'Code'!B:E,4,FALSE)</f>
        <v>Out</v>
      </c>
    </row>
    <row r="1647" spans="1:19" x14ac:dyDescent="0.25">
      <c r="A1647">
        <v>45412</v>
      </c>
      <c r="B1647" s="1" t="s">
        <v>2126</v>
      </c>
      <c r="C1647" s="1" t="s">
        <v>46</v>
      </c>
      <c r="D1647" s="1" t="s">
        <v>148</v>
      </c>
      <c r="E1647" s="1" t="s">
        <v>2166</v>
      </c>
      <c r="F1647">
        <v>1042.92</v>
      </c>
      <c r="I1647" s="1" t="s">
        <v>0</v>
      </c>
      <c r="N1647">
        <v>2024</v>
      </c>
      <c r="O1647">
        <f>MONTH(VL[[#This Row],[Column1]])</f>
        <v>4</v>
      </c>
      <c r="P1647" t="str">
        <f>IF(VL[[#This Row],[Account Name]]="Exchange Loss","Expense",VLOOKUP(VL[[#This Row],[Column3]],'Code'!B:D,2,FALSE))</f>
        <v>Expense</v>
      </c>
      <c r="Q1647" t="str">
        <f>IF(AND(VL[[#This Row],[Column3]]="60040-00", VL[[#This Row],[Amount]]&gt;0),"Exchange Loss",VLOOKUP(VL[[#This Row],[Column3]],'Code'!B:D,3,FALSE))</f>
        <v>Tax Expense</v>
      </c>
      <c r="R1647" s="1">
        <f>VL[[#This Row],[Column6]]-VL[[#This Row],[Column7]]</f>
        <v>1042.92</v>
      </c>
      <c r="S1647" s="1" t="str">
        <f>VLOOKUP(VL[[#This Row],[Column3]],'Code'!B:E,4,FALSE)</f>
        <v>Out</v>
      </c>
    </row>
    <row r="1648" spans="1:19" x14ac:dyDescent="0.25">
      <c r="A1648">
        <v>45412</v>
      </c>
      <c r="B1648" s="1" t="s">
        <v>2128</v>
      </c>
      <c r="C1648" s="1" t="s">
        <v>4</v>
      </c>
      <c r="D1648" s="1" t="s">
        <v>3381</v>
      </c>
      <c r="E1648" s="1" t="s">
        <v>2167</v>
      </c>
      <c r="F1648">
        <v>1282.67</v>
      </c>
      <c r="I1648" s="1" t="s">
        <v>0</v>
      </c>
      <c r="N1648">
        <v>2024</v>
      </c>
      <c r="O1648">
        <f>MONTH(VL[[#This Row],[Column1]])</f>
        <v>4</v>
      </c>
      <c r="P1648" t="str">
        <f>IF(VL[[#This Row],[Account Name]]="Exchange Loss","Expense",VLOOKUP(VL[[#This Row],[Column3]],'Code'!B:D,2,FALSE))</f>
        <v>Expense</v>
      </c>
      <c r="Q1648" t="str">
        <f>IF(AND(VL[[#This Row],[Column3]]="60040-00", VL[[#This Row],[Amount]]&gt;0),"Exchange Loss",VLOOKUP(VL[[#This Row],[Column3]],'Code'!B:D,3,FALSE))</f>
        <v>Tax Expense</v>
      </c>
      <c r="R1648" s="1">
        <f>VL[[#This Row],[Column6]]-VL[[#This Row],[Column7]]</f>
        <v>1282.67</v>
      </c>
      <c r="S1648" s="1" t="str">
        <f>VLOOKUP(VL[[#This Row],[Column3]],'Code'!B:E,4,FALSE)</f>
        <v>Out</v>
      </c>
    </row>
    <row r="1649" spans="1:19" x14ac:dyDescent="0.25">
      <c r="A1649">
        <v>45412</v>
      </c>
      <c r="B1649" s="1" t="s">
        <v>2130</v>
      </c>
      <c r="C1649" s="1" t="s">
        <v>46</v>
      </c>
      <c r="D1649" s="1" t="s">
        <v>148</v>
      </c>
      <c r="E1649" s="1" t="s">
        <v>2168</v>
      </c>
      <c r="F1649">
        <v>4487.8999999999996</v>
      </c>
      <c r="I1649" s="1" t="s">
        <v>0</v>
      </c>
      <c r="N1649">
        <v>2024</v>
      </c>
      <c r="O1649">
        <f>MONTH(VL[[#This Row],[Column1]])</f>
        <v>4</v>
      </c>
      <c r="P1649" t="str">
        <f>IF(VL[[#This Row],[Account Name]]="Exchange Loss","Expense",VLOOKUP(VL[[#This Row],[Column3]],'Code'!B:D,2,FALSE))</f>
        <v>Expense</v>
      </c>
      <c r="Q1649" t="str">
        <f>IF(AND(VL[[#This Row],[Column3]]="60040-00", VL[[#This Row],[Amount]]&gt;0),"Exchange Loss",VLOOKUP(VL[[#This Row],[Column3]],'Code'!B:D,3,FALSE))</f>
        <v>Tax Expense</v>
      </c>
      <c r="R1649" s="1">
        <f>VL[[#This Row],[Column6]]-VL[[#This Row],[Column7]]</f>
        <v>4487.8999999999996</v>
      </c>
      <c r="S1649" s="1" t="str">
        <f>VLOOKUP(VL[[#This Row],[Column3]],'Code'!B:E,4,FALSE)</f>
        <v>Out</v>
      </c>
    </row>
    <row r="1650" spans="1:19" x14ac:dyDescent="0.25">
      <c r="A1650">
        <v>45412</v>
      </c>
      <c r="B1650" s="1" t="s">
        <v>2132</v>
      </c>
      <c r="C1650" s="1" t="s">
        <v>4</v>
      </c>
      <c r="D1650" s="1" t="s">
        <v>3381</v>
      </c>
      <c r="E1650" s="1" t="s">
        <v>2169</v>
      </c>
      <c r="F1650">
        <v>2404.42</v>
      </c>
      <c r="I1650" s="1" t="s">
        <v>0</v>
      </c>
      <c r="N1650">
        <v>2024</v>
      </c>
      <c r="O1650">
        <f>MONTH(VL[[#This Row],[Column1]])</f>
        <v>4</v>
      </c>
      <c r="P1650" t="str">
        <f>IF(VL[[#This Row],[Account Name]]="Exchange Loss","Expense",VLOOKUP(VL[[#This Row],[Column3]],'Code'!B:D,2,FALSE))</f>
        <v>Expense</v>
      </c>
      <c r="Q1650" t="str">
        <f>IF(AND(VL[[#This Row],[Column3]]="60040-00", VL[[#This Row],[Amount]]&gt;0),"Exchange Loss",VLOOKUP(VL[[#This Row],[Column3]],'Code'!B:D,3,FALSE))</f>
        <v>Tax Expense</v>
      </c>
      <c r="R1650" s="1">
        <f>VL[[#This Row],[Column6]]-VL[[#This Row],[Column7]]</f>
        <v>2404.42</v>
      </c>
      <c r="S1650" s="1" t="str">
        <f>VLOOKUP(VL[[#This Row],[Column3]],'Code'!B:E,4,FALSE)</f>
        <v>Out</v>
      </c>
    </row>
    <row r="1651" spans="1:19" x14ac:dyDescent="0.25">
      <c r="A1651">
        <v>45412</v>
      </c>
      <c r="B1651" s="1" t="s">
        <v>2134</v>
      </c>
      <c r="C1651" s="1" t="s">
        <v>4</v>
      </c>
      <c r="D1651" s="1" t="s">
        <v>3381</v>
      </c>
      <c r="E1651" s="1" t="s">
        <v>2170</v>
      </c>
      <c r="F1651">
        <v>587.04</v>
      </c>
      <c r="I1651" s="1" t="s">
        <v>0</v>
      </c>
      <c r="N1651">
        <v>2024</v>
      </c>
      <c r="O1651">
        <f>MONTH(VL[[#This Row],[Column1]])</f>
        <v>4</v>
      </c>
      <c r="P1651" t="str">
        <f>IF(VL[[#This Row],[Account Name]]="Exchange Loss","Expense",VLOOKUP(VL[[#This Row],[Column3]],'Code'!B:D,2,FALSE))</f>
        <v>Expense</v>
      </c>
      <c r="Q1651" t="str">
        <f>IF(AND(VL[[#This Row],[Column3]]="60040-00", VL[[#This Row],[Amount]]&gt;0),"Exchange Loss",VLOOKUP(VL[[#This Row],[Column3]],'Code'!B:D,3,FALSE))</f>
        <v>Tax Expense</v>
      </c>
      <c r="R1651" s="1">
        <f>VL[[#This Row],[Column6]]-VL[[#This Row],[Column7]]</f>
        <v>587.04</v>
      </c>
      <c r="S1651" s="1" t="str">
        <f>VLOOKUP(VL[[#This Row],[Column3]],'Code'!B:E,4,FALSE)</f>
        <v>Out</v>
      </c>
    </row>
    <row r="1652" spans="1:19" x14ac:dyDescent="0.25">
      <c r="A1652">
        <v>45412</v>
      </c>
      <c r="B1652" s="1" t="s">
        <v>2136</v>
      </c>
      <c r="C1652" s="1" t="s">
        <v>46</v>
      </c>
      <c r="D1652" s="1" t="s">
        <v>148</v>
      </c>
      <c r="E1652" s="1" t="s">
        <v>2171</v>
      </c>
      <c r="F1652">
        <v>2182.21</v>
      </c>
      <c r="I1652" s="1" t="s">
        <v>0</v>
      </c>
      <c r="N1652">
        <v>2024</v>
      </c>
      <c r="O1652">
        <f>MONTH(VL[[#This Row],[Column1]])</f>
        <v>4</v>
      </c>
      <c r="P1652" t="str">
        <f>IF(VL[[#This Row],[Account Name]]="Exchange Loss","Expense",VLOOKUP(VL[[#This Row],[Column3]],'Code'!B:D,2,FALSE))</f>
        <v>Expense</v>
      </c>
      <c r="Q1652" t="str">
        <f>IF(AND(VL[[#This Row],[Column3]]="60040-00", VL[[#This Row],[Amount]]&gt;0),"Exchange Loss",VLOOKUP(VL[[#This Row],[Column3]],'Code'!B:D,3,FALSE))</f>
        <v>Tax Expense</v>
      </c>
      <c r="R1652" s="1">
        <f>VL[[#This Row],[Column6]]-VL[[#This Row],[Column7]]</f>
        <v>2182.21</v>
      </c>
      <c r="S1652" s="1" t="str">
        <f>VLOOKUP(VL[[#This Row],[Column3]],'Code'!B:E,4,FALSE)</f>
        <v>Out</v>
      </c>
    </row>
    <row r="1653" spans="1:19" x14ac:dyDescent="0.25">
      <c r="A1653">
        <v>45412</v>
      </c>
      <c r="B1653" s="1" t="s">
        <v>2138</v>
      </c>
      <c r="C1653" s="1" t="s">
        <v>46</v>
      </c>
      <c r="D1653" s="1" t="s">
        <v>148</v>
      </c>
      <c r="E1653" s="1" t="s">
        <v>2172</v>
      </c>
      <c r="F1653">
        <v>1687.46</v>
      </c>
      <c r="I1653" s="1" t="s">
        <v>0</v>
      </c>
      <c r="N1653">
        <v>2024</v>
      </c>
      <c r="O1653">
        <f>MONTH(VL[[#This Row],[Column1]])</f>
        <v>4</v>
      </c>
      <c r="P1653" t="str">
        <f>IF(VL[[#This Row],[Account Name]]="Exchange Loss","Expense",VLOOKUP(VL[[#This Row],[Column3]],'Code'!B:D,2,FALSE))</f>
        <v>Expense</v>
      </c>
      <c r="Q1653" t="str">
        <f>IF(AND(VL[[#This Row],[Column3]]="60040-00", VL[[#This Row],[Amount]]&gt;0),"Exchange Loss",VLOOKUP(VL[[#This Row],[Column3]],'Code'!B:D,3,FALSE))</f>
        <v>Tax Expense</v>
      </c>
      <c r="R1653" s="1">
        <f>VL[[#This Row],[Column6]]-VL[[#This Row],[Column7]]</f>
        <v>1687.46</v>
      </c>
      <c r="S1653" s="1" t="str">
        <f>VLOOKUP(VL[[#This Row],[Column3]],'Code'!B:E,4,FALSE)</f>
        <v>Out</v>
      </c>
    </row>
    <row r="1654" spans="1:19" x14ac:dyDescent="0.25">
      <c r="A1654">
        <v>45412</v>
      </c>
      <c r="B1654" s="1" t="s">
        <v>2140</v>
      </c>
      <c r="C1654" s="1" t="s">
        <v>4</v>
      </c>
      <c r="D1654" s="1" t="s">
        <v>3381</v>
      </c>
      <c r="E1654" s="1" t="s">
        <v>2173</v>
      </c>
      <c r="F1654">
        <v>1693.61</v>
      </c>
      <c r="I1654" s="1" t="s">
        <v>0</v>
      </c>
      <c r="J1654">
        <v>45496</v>
      </c>
      <c r="N1654">
        <v>2024</v>
      </c>
      <c r="O1654">
        <f>MONTH(VL[[#This Row],[Column1]])</f>
        <v>4</v>
      </c>
      <c r="P1654" t="str">
        <f>IF(VL[[#This Row],[Account Name]]="Exchange Loss","Expense",VLOOKUP(VL[[#This Row],[Column3]],'Code'!B:D,2,FALSE))</f>
        <v>Expense</v>
      </c>
      <c r="Q1654" t="str">
        <f>IF(AND(VL[[#This Row],[Column3]]="60040-00", VL[[#This Row],[Amount]]&gt;0),"Exchange Loss",VLOOKUP(VL[[#This Row],[Column3]],'Code'!B:D,3,FALSE))</f>
        <v>Tax Expense</v>
      </c>
      <c r="R1654" s="1">
        <f>VL[[#This Row],[Column6]]-VL[[#This Row],[Column7]]</f>
        <v>1693.61</v>
      </c>
      <c r="S1654" s="1" t="str">
        <f>VLOOKUP(VL[[#This Row],[Column3]],'Code'!B:E,4,FALSE)</f>
        <v>Out</v>
      </c>
    </row>
    <row r="1655" spans="1:19" x14ac:dyDescent="0.25">
      <c r="A1655">
        <v>45412</v>
      </c>
      <c r="B1655" s="1" t="s">
        <v>2142</v>
      </c>
      <c r="C1655" s="1" t="s">
        <v>46</v>
      </c>
      <c r="D1655" s="1" t="s">
        <v>148</v>
      </c>
      <c r="E1655" s="1" t="s">
        <v>2174</v>
      </c>
      <c r="F1655">
        <v>1352.6</v>
      </c>
      <c r="I1655" s="1" t="s">
        <v>0</v>
      </c>
      <c r="N1655">
        <v>2024</v>
      </c>
      <c r="O1655">
        <f>MONTH(VL[[#This Row],[Column1]])</f>
        <v>4</v>
      </c>
      <c r="P1655" t="str">
        <f>IF(VL[[#This Row],[Account Name]]="Exchange Loss","Expense",VLOOKUP(VL[[#This Row],[Column3]],'Code'!B:D,2,FALSE))</f>
        <v>Expense</v>
      </c>
      <c r="Q1655" t="str">
        <f>IF(AND(VL[[#This Row],[Column3]]="60040-00", VL[[#This Row],[Amount]]&gt;0),"Exchange Loss",VLOOKUP(VL[[#This Row],[Column3]],'Code'!B:D,3,FALSE))</f>
        <v>Tax Expense</v>
      </c>
      <c r="R1655" s="1">
        <f>VL[[#This Row],[Column6]]-VL[[#This Row],[Column7]]</f>
        <v>1352.6</v>
      </c>
      <c r="S1655" s="1" t="str">
        <f>VLOOKUP(VL[[#This Row],[Column3]],'Code'!B:E,4,FALSE)</f>
        <v>Out</v>
      </c>
    </row>
    <row r="1656" spans="1:19" x14ac:dyDescent="0.25">
      <c r="A1656">
        <v>45412</v>
      </c>
      <c r="B1656" s="1" t="s">
        <v>2144</v>
      </c>
      <c r="C1656" s="1" t="s">
        <v>4</v>
      </c>
      <c r="D1656" s="1" t="s">
        <v>3381</v>
      </c>
      <c r="E1656" s="1" t="s">
        <v>2175</v>
      </c>
      <c r="F1656">
        <v>982.07</v>
      </c>
      <c r="I1656" s="1" t="s">
        <v>0</v>
      </c>
      <c r="N1656">
        <v>2024</v>
      </c>
      <c r="O1656">
        <f>MONTH(VL[[#This Row],[Column1]])</f>
        <v>4</v>
      </c>
      <c r="P1656" t="str">
        <f>IF(VL[[#This Row],[Account Name]]="Exchange Loss","Expense",VLOOKUP(VL[[#This Row],[Column3]],'Code'!B:D,2,FALSE))</f>
        <v>Expense</v>
      </c>
      <c r="Q1656" t="str">
        <f>IF(AND(VL[[#This Row],[Column3]]="60040-00", VL[[#This Row],[Amount]]&gt;0),"Exchange Loss",VLOOKUP(VL[[#This Row],[Column3]],'Code'!B:D,3,FALSE))</f>
        <v>Tax Expense</v>
      </c>
      <c r="R1656" s="1">
        <f>VL[[#This Row],[Column6]]-VL[[#This Row],[Column7]]</f>
        <v>982.07</v>
      </c>
      <c r="S1656" s="1" t="str">
        <f>VLOOKUP(VL[[#This Row],[Column3]],'Code'!B:E,4,FALSE)</f>
        <v>Out</v>
      </c>
    </row>
    <row r="1657" spans="1:19" x14ac:dyDescent="0.25">
      <c r="A1657">
        <v>45412</v>
      </c>
      <c r="B1657" s="1" t="s">
        <v>2146</v>
      </c>
      <c r="C1657" s="1" t="s">
        <v>4</v>
      </c>
      <c r="D1657" s="1" t="s">
        <v>3381</v>
      </c>
      <c r="E1657" s="1" t="s">
        <v>2176</v>
      </c>
      <c r="F1657">
        <v>56.45</v>
      </c>
      <c r="I1657" s="1" t="s">
        <v>0</v>
      </c>
      <c r="N1657">
        <v>2024</v>
      </c>
      <c r="O1657">
        <f>MONTH(VL[[#This Row],[Column1]])</f>
        <v>4</v>
      </c>
      <c r="P1657" t="str">
        <f>IF(VL[[#This Row],[Account Name]]="Exchange Loss","Expense",VLOOKUP(VL[[#This Row],[Column3]],'Code'!B:D,2,FALSE))</f>
        <v>Expense</v>
      </c>
      <c r="Q1657" t="str">
        <f>IF(AND(VL[[#This Row],[Column3]]="60040-00", VL[[#This Row],[Amount]]&gt;0),"Exchange Loss",VLOOKUP(VL[[#This Row],[Column3]],'Code'!B:D,3,FALSE))</f>
        <v>Tax Expense</v>
      </c>
      <c r="R1657" s="1">
        <f>VL[[#This Row],[Column6]]-VL[[#This Row],[Column7]]</f>
        <v>56.45</v>
      </c>
      <c r="S1657" s="1" t="str">
        <f>VLOOKUP(VL[[#This Row],[Column3]],'Code'!B:E,4,FALSE)</f>
        <v>Out</v>
      </c>
    </row>
    <row r="1658" spans="1:19" x14ac:dyDescent="0.25">
      <c r="A1658">
        <v>45412</v>
      </c>
      <c r="B1658" s="1" t="s">
        <v>2148</v>
      </c>
      <c r="C1658" s="1" t="s">
        <v>4</v>
      </c>
      <c r="D1658" s="1" t="s">
        <v>3381</v>
      </c>
      <c r="E1658" s="1" t="s">
        <v>2177</v>
      </c>
      <c r="F1658">
        <v>1312.63</v>
      </c>
      <c r="I1658" s="1" t="s">
        <v>0</v>
      </c>
      <c r="N1658">
        <v>2024</v>
      </c>
      <c r="O1658">
        <f>MONTH(VL[[#This Row],[Column1]])</f>
        <v>4</v>
      </c>
      <c r="P1658" t="str">
        <f>IF(VL[[#This Row],[Account Name]]="Exchange Loss","Expense",VLOOKUP(VL[[#This Row],[Column3]],'Code'!B:D,2,FALSE))</f>
        <v>Expense</v>
      </c>
      <c r="Q1658" t="str">
        <f>IF(AND(VL[[#This Row],[Column3]]="60040-00", VL[[#This Row],[Amount]]&gt;0),"Exchange Loss",VLOOKUP(VL[[#This Row],[Column3]],'Code'!B:D,3,FALSE))</f>
        <v>Tax Expense</v>
      </c>
      <c r="R1658" s="1">
        <f>VL[[#This Row],[Column6]]-VL[[#This Row],[Column7]]</f>
        <v>1312.63</v>
      </c>
      <c r="S1658" s="1" t="str">
        <f>VLOOKUP(VL[[#This Row],[Column3]],'Code'!B:E,4,FALSE)</f>
        <v>Out</v>
      </c>
    </row>
    <row r="1659" spans="1:19" x14ac:dyDescent="0.25">
      <c r="A1659">
        <v>45412</v>
      </c>
      <c r="B1659" s="1" t="s">
        <v>2150</v>
      </c>
      <c r="C1659" s="1" t="s">
        <v>46</v>
      </c>
      <c r="D1659" s="1" t="s">
        <v>148</v>
      </c>
      <c r="E1659" s="1" t="s">
        <v>2178</v>
      </c>
      <c r="F1659">
        <v>2853.48</v>
      </c>
      <c r="I1659" s="1" t="s">
        <v>0</v>
      </c>
      <c r="N1659">
        <v>2024</v>
      </c>
      <c r="O1659">
        <f>MONTH(VL[[#This Row],[Column1]])</f>
        <v>4</v>
      </c>
      <c r="P1659" t="str">
        <f>IF(VL[[#This Row],[Account Name]]="Exchange Loss","Expense",VLOOKUP(VL[[#This Row],[Column3]],'Code'!B:D,2,FALSE))</f>
        <v>Expense</v>
      </c>
      <c r="Q1659" t="str">
        <f>IF(AND(VL[[#This Row],[Column3]]="60040-00", VL[[#This Row],[Amount]]&gt;0),"Exchange Loss",VLOOKUP(VL[[#This Row],[Column3]],'Code'!B:D,3,FALSE))</f>
        <v>Tax Expense</v>
      </c>
      <c r="R1659" s="1">
        <f>VL[[#This Row],[Column6]]-VL[[#This Row],[Column7]]</f>
        <v>2853.48</v>
      </c>
      <c r="S1659" s="1" t="str">
        <f>VLOOKUP(VL[[#This Row],[Column3]],'Code'!B:E,4,FALSE)</f>
        <v>Out</v>
      </c>
    </row>
    <row r="1660" spans="1:19" x14ac:dyDescent="0.25">
      <c r="A1660">
        <v>45412</v>
      </c>
      <c r="B1660" s="1" t="s">
        <v>2152</v>
      </c>
      <c r="C1660" s="1" t="s">
        <v>46</v>
      </c>
      <c r="D1660" s="1" t="s">
        <v>148</v>
      </c>
      <c r="E1660" s="1" t="s">
        <v>2179</v>
      </c>
      <c r="F1660">
        <v>3468.49</v>
      </c>
      <c r="I1660" s="1" t="s">
        <v>0</v>
      </c>
      <c r="N1660">
        <v>2024</v>
      </c>
      <c r="O1660">
        <f>MONTH(VL[[#This Row],[Column1]])</f>
        <v>4</v>
      </c>
      <c r="P1660" t="str">
        <f>IF(VL[[#This Row],[Account Name]]="Exchange Loss","Expense",VLOOKUP(VL[[#This Row],[Column3]],'Code'!B:D,2,FALSE))</f>
        <v>Expense</v>
      </c>
      <c r="Q1660" t="str">
        <f>IF(AND(VL[[#This Row],[Column3]]="60040-00", VL[[#This Row],[Amount]]&gt;0),"Exchange Loss",VLOOKUP(VL[[#This Row],[Column3]],'Code'!B:D,3,FALSE))</f>
        <v>Tax Expense</v>
      </c>
      <c r="R1660" s="1">
        <f>VL[[#This Row],[Column6]]-VL[[#This Row],[Column7]]</f>
        <v>3468.49</v>
      </c>
      <c r="S1660" s="1" t="str">
        <f>VLOOKUP(VL[[#This Row],[Column3]],'Code'!B:E,4,FALSE)</f>
        <v>Out</v>
      </c>
    </row>
    <row r="1661" spans="1:19" x14ac:dyDescent="0.25">
      <c r="A1661">
        <v>45418</v>
      </c>
      <c r="B1661" s="1" t="s">
        <v>2180</v>
      </c>
      <c r="C1661" s="1" t="s">
        <v>5</v>
      </c>
      <c r="D1661" s="1" t="s">
        <v>3385</v>
      </c>
      <c r="E1661" s="1" t="s">
        <v>2181</v>
      </c>
      <c r="F1661">
        <v>289.5</v>
      </c>
      <c r="I1661" s="1" t="s">
        <v>0</v>
      </c>
      <c r="N1661">
        <v>2024</v>
      </c>
      <c r="O1661">
        <f>MONTH(VL[[#This Row],[Column1]])</f>
        <v>5</v>
      </c>
      <c r="P1661" t="str">
        <f>IF(VL[[#This Row],[Account Name]]="Exchange Loss","Expense",VLOOKUP(VL[[#This Row],[Column3]],'Code'!B:D,2,FALSE))</f>
        <v>Expense</v>
      </c>
      <c r="Q1661" t="str">
        <f>IF(AND(VL[[#This Row],[Column3]]="60040-00", VL[[#This Row],[Amount]]&gt;0),"Exchange Loss",VLOOKUP(VL[[#This Row],[Column3]],'Code'!B:D,3,FALSE))</f>
        <v>Bank Charge</v>
      </c>
      <c r="R1661" s="1">
        <f>VL[[#This Row],[Column6]]-VL[[#This Row],[Column7]]</f>
        <v>289.5</v>
      </c>
      <c r="S1661" s="1">
        <f>VLOOKUP(VL[[#This Row],[Column3]],'Code'!B:E,4,FALSE)</f>
        <v>0</v>
      </c>
    </row>
    <row r="1662" spans="1:19" x14ac:dyDescent="0.25">
      <c r="A1662">
        <v>45425</v>
      </c>
      <c r="B1662" s="1" t="s">
        <v>2182</v>
      </c>
      <c r="C1662" s="1" t="s">
        <v>11</v>
      </c>
      <c r="D1662" s="1" t="s">
        <v>3393</v>
      </c>
      <c r="E1662" s="1" t="s">
        <v>3787</v>
      </c>
      <c r="F1662">
        <v>87957.43</v>
      </c>
      <c r="I1662" s="1" t="s">
        <v>0</v>
      </c>
      <c r="N1662">
        <v>2024</v>
      </c>
      <c r="O1662">
        <f>MONTH(VL[[#This Row],[Column1]])</f>
        <v>5</v>
      </c>
      <c r="P1662" t="str">
        <f>IF(VL[[#This Row],[Account Name]]="Exchange Loss","Expense",VLOOKUP(VL[[#This Row],[Column3]],'Code'!B:D,2,FALSE))</f>
        <v>Expense</v>
      </c>
      <c r="Q1662" t="str">
        <f>IF(AND(VL[[#This Row],[Column3]]="60040-00", VL[[#This Row],[Amount]]&gt;0),"Exchange Loss",VLOOKUP(VL[[#This Row],[Column3]],'Code'!B:D,3,FALSE))</f>
        <v>Travelling Fee</v>
      </c>
      <c r="R1662" s="1">
        <f>VL[[#This Row],[Column6]]-VL[[#This Row],[Column7]]</f>
        <v>87957.43</v>
      </c>
      <c r="S1662" s="1">
        <f>VLOOKUP(VL[[#This Row],[Column3]],'Code'!B:E,4,FALSE)</f>
        <v>0</v>
      </c>
    </row>
    <row r="1663" spans="1:19" x14ac:dyDescent="0.25">
      <c r="A1663">
        <v>45421</v>
      </c>
      <c r="B1663" s="1" t="s">
        <v>2183</v>
      </c>
      <c r="C1663" s="1" t="s">
        <v>5</v>
      </c>
      <c r="D1663" s="1" t="s">
        <v>3385</v>
      </c>
      <c r="E1663" s="1" t="s">
        <v>3788</v>
      </c>
      <c r="F1663">
        <v>160</v>
      </c>
      <c r="I1663" s="1" t="s">
        <v>0</v>
      </c>
      <c r="N1663">
        <v>2024</v>
      </c>
      <c r="O1663">
        <f>MONTH(VL[[#This Row],[Column1]])</f>
        <v>5</v>
      </c>
      <c r="P1663" t="str">
        <f>IF(VL[[#This Row],[Account Name]]="Exchange Loss","Expense",VLOOKUP(VL[[#This Row],[Column3]],'Code'!B:D,2,FALSE))</f>
        <v>Expense</v>
      </c>
      <c r="Q1663" t="str">
        <f>IF(AND(VL[[#This Row],[Column3]]="60040-00", VL[[#This Row],[Amount]]&gt;0),"Exchange Loss",VLOOKUP(VL[[#This Row],[Column3]],'Code'!B:D,3,FALSE))</f>
        <v>Bank Charge</v>
      </c>
      <c r="R1663" s="1">
        <f>VL[[#This Row],[Column6]]-VL[[#This Row],[Column7]]</f>
        <v>160</v>
      </c>
      <c r="S1663" s="1">
        <f>VLOOKUP(VL[[#This Row],[Column3]],'Code'!B:E,4,FALSE)</f>
        <v>0</v>
      </c>
    </row>
    <row r="1664" spans="1:19" x14ac:dyDescent="0.25">
      <c r="A1664">
        <v>45421</v>
      </c>
      <c r="B1664" s="1" t="s">
        <v>2183</v>
      </c>
      <c r="C1664" s="1" t="s">
        <v>4</v>
      </c>
      <c r="D1664" s="1" t="s">
        <v>3381</v>
      </c>
      <c r="E1664" s="1" t="s">
        <v>3789</v>
      </c>
      <c r="F1664">
        <v>2133.88</v>
      </c>
      <c r="I1664" s="1" t="s">
        <v>0</v>
      </c>
      <c r="N1664">
        <v>2024</v>
      </c>
      <c r="O1664">
        <f>MONTH(VL[[#This Row],[Column1]])</f>
        <v>5</v>
      </c>
      <c r="P1664" t="str">
        <f>IF(VL[[#This Row],[Account Name]]="Exchange Loss","Expense",VLOOKUP(VL[[#This Row],[Column3]],'Code'!B:D,2,FALSE))</f>
        <v>Expense</v>
      </c>
      <c r="Q1664" t="str">
        <f>IF(AND(VL[[#This Row],[Column3]]="60040-00", VL[[#This Row],[Amount]]&gt;0),"Exchange Loss",VLOOKUP(VL[[#This Row],[Column3]],'Code'!B:D,3,FALSE))</f>
        <v>Tax Expense</v>
      </c>
      <c r="R1664" s="1">
        <f>VL[[#This Row],[Column6]]-VL[[#This Row],[Column7]]</f>
        <v>2133.88</v>
      </c>
      <c r="S1664" s="1" t="str">
        <f>VLOOKUP(VL[[#This Row],[Column3]],'Code'!B:E,4,FALSE)</f>
        <v>Out</v>
      </c>
    </row>
    <row r="1665" spans="1:19" x14ac:dyDescent="0.25">
      <c r="A1665">
        <v>45421</v>
      </c>
      <c r="B1665" s="1" t="s">
        <v>2183</v>
      </c>
      <c r="C1665" s="1" t="s">
        <v>6</v>
      </c>
      <c r="D1665" s="1" t="s">
        <v>3383</v>
      </c>
      <c r="E1665" s="1" t="s">
        <v>3790</v>
      </c>
      <c r="F1665">
        <v>7512.79</v>
      </c>
      <c r="I1665" s="1" t="s">
        <v>0</v>
      </c>
      <c r="N1665">
        <v>2024</v>
      </c>
      <c r="O1665">
        <f>MONTH(VL[[#This Row],[Column1]])</f>
        <v>5</v>
      </c>
      <c r="P1665" t="str">
        <f>IF(VL[[#This Row],[Account Name]]="Exchange Loss","Expense",VLOOKUP(VL[[#This Row],[Column3]],'Code'!B:D,2,FALSE))</f>
        <v>Expense</v>
      </c>
      <c r="Q1665" t="str">
        <f>IF(AND(VL[[#This Row],[Column3]]="60040-00", VL[[#This Row],[Amount]]&gt;0),"Exchange Loss",VLOOKUP(VL[[#This Row],[Column3]],'Code'!B:D,3,FALSE))</f>
        <v>Exchange Loss</v>
      </c>
      <c r="R1665" s="1">
        <f>VL[[#This Row],[Column6]]-VL[[#This Row],[Column7]]</f>
        <v>7512.79</v>
      </c>
      <c r="S1665" s="1" t="str">
        <f>VLOOKUP(VL[[#This Row],[Column3]],'Code'!B:E,4,FALSE)</f>
        <v>Out</v>
      </c>
    </row>
    <row r="1666" spans="1:19" x14ac:dyDescent="0.25">
      <c r="A1666">
        <v>45428</v>
      </c>
      <c r="B1666" s="1" t="s">
        <v>2184</v>
      </c>
      <c r="C1666" s="1" t="s">
        <v>5</v>
      </c>
      <c r="D1666" s="1" t="s">
        <v>3385</v>
      </c>
      <c r="E1666" s="1" t="s">
        <v>3791</v>
      </c>
      <c r="F1666">
        <v>90.82</v>
      </c>
      <c r="I1666" s="1" t="s">
        <v>0</v>
      </c>
      <c r="N1666">
        <v>2024</v>
      </c>
      <c r="O1666">
        <f>MONTH(VL[[#This Row],[Column1]])</f>
        <v>5</v>
      </c>
      <c r="P1666" t="str">
        <f>IF(VL[[#This Row],[Account Name]]="Exchange Loss","Expense",VLOOKUP(VL[[#This Row],[Column3]],'Code'!B:D,2,FALSE))</f>
        <v>Expense</v>
      </c>
      <c r="Q1666" t="str">
        <f>IF(AND(VL[[#This Row],[Column3]]="60040-00", VL[[#This Row],[Amount]]&gt;0),"Exchange Loss",VLOOKUP(VL[[#This Row],[Column3]],'Code'!B:D,3,FALSE))</f>
        <v>Bank Charge</v>
      </c>
      <c r="R1666" s="1">
        <f>VL[[#This Row],[Column6]]-VL[[#This Row],[Column7]]</f>
        <v>90.82</v>
      </c>
      <c r="S1666" s="1">
        <f>VLOOKUP(VL[[#This Row],[Column3]],'Code'!B:E,4,FALSE)</f>
        <v>0</v>
      </c>
    </row>
    <row r="1667" spans="1:19" x14ac:dyDescent="0.25">
      <c r="A1667">
        <v>45429</v>
      </c>
      <c r="B1667" s="1" t="s">
        <v>2185</v>
      </c>
      <c r="C1667" s="1" t="s">
        <v>5</v>
      </c>
      <c r="D1667" s="1" t="s">
        <v>3385</v>
      </c>
      <c r="E1667" s="1" t="s">
        <v>2098</v>
      </c>
      <c r="F1667">
        <v>50</v>
      </c>
      <c r="I1667" s="1" t="s">
        <v>0</v>
      </c>
      <c r="N1667">
        <v>2024</v>
      </c>
      <c r="O1667">
        <f>MONTH(VL[[#This Row],[Column1]])</f>
        <v>5</v>
      </c>
      <c r="P1667" t="str">
        <f>IF(VL[[#This Row],[Account Name]]="Exchange Loss","Expense",VLOOKUP(VL[[#This Row],[Column3]],'Code'!B:D,2,FALSE))</f>
        <v>Expense</v>
      </c>
      <c r="Q1667" t="str">
        <f>IF(AND(VL[[#This Row],[Column3]]="60040-00", VL[[#This Row],[Amount]]&gt;0),"Exchange Loss",VLOOKUP(VL[[#This Row],[Column3]],'Code'!B:D,3,FALSE))</f>
        <v>Bank Charge</v>
      </c>
      <c r="R1667" s="1">
        <f>VL[[#This Row],[Column6]]-VL[[#This Row],[Column7]]</f>
        <v>50</v>
      </c>
      <c r="S1667" s="1">
        <f>VLOOKUP(VL[[#This Row],[Column3]],'Code'!B:E,4,FALSE)</f>
        <v>0</v>
      </c>
    </row>
    <row r="1668" spans="1:19" x14ac:dyDescent="0.25">
      <c r="A1668">
        <v>45435</v>
      </c>
      <c r="B1668" s="1" t="s">
        <v>2186</v>
      </c>
      <c r="C1668" s="1" t="s">
        <v>24</v>
      </c>
      <c r="D1668" s="1" t="s">
        <v>3394</v>
      </c>
      <c r="E1668" s="1" t="s">
        <v>2187</v>
      </c>
      <c r="F1668">
        <v>638</v>
      </c>
      <c r="I1668" s="1" t="s">
        <v>0</v>
      </c>
      <c r="N1668">
        <v>2024</v>
      </c>
      <c r="O1668">
        <f>MONTH(VL[[#This Row],[Column1]])</f>
        <v>5</v>
      </c>
      <c r="P1668" t="str">
        <f>IF(VL[[#This Row],[Account Name]]="Exchange Loss","Expense",VLOOKUP(VL[[#This Row],[Column3]],'Code'!B:D,2,FALSE))</f>
        <v>Expense</v>
      </c>
      <c r="Q1668" t="str">
        <f>IF(AND(VL[[#This Row],[Column3]]="60040-00", VL[[#This Row],[Amount]]&gt;0),"Exchange Loss",VLOOKUP(VL[[#This Row],[Column3]],'Code'!B:D,3,FALSE))</f>
        <v>Travelling Fee</v>
      </c>
      <c r="R1668" s="1">
        <f>VL[[#This Row],[Column6]]-VL[[#This Row],[Column7]]</f>
        <v>638</v>
      </c>
      <c r="S1668" s="1">
        <f>VLOOKUP(VL[[#This Row],[Column3]],'Code'!B:E,4,FALSE)</f>
        <v>0</v>
      </c>
    </row>
    <row r="1669" spans="1:19" x14ac:dyDescent="0.25">
      <c r="A1669">
        <v>45435</v>
      </c>
      <c r="B1669" s="1" t="s">
        <v>2188</v>
      </c>
      <c r="C1669" s="1" t="s">
        <v>30</v>
      </c>
      <c r="D1669" s="1" t="s">
        <v>3391</v>
      </c>
      <c r="E1669" s="1" t="s">
        <v>2189</v>
      </c>
      <c r="F1669">
        <v>252</v>
      </c>
      <c r="I1669" s="1" t="s">
        <v>0</v>
      </c>
      <c r="N1669">
        <v>2024</v>
      </c>
      <c r="O1669">
        <f>MONTH(VL[[#This Row],[Column1]])</f>
        <v>5</v>
      </c>
      <c r="P1669" t="str">
        <f>IF(VL[[#This Row],[Account Name]]="Exchange Loss","Expense",VLOOKUP(VL[[#This Row],[Column3]],'Code'!B:D,2,FALSE))</f>
        <v>Expense</v>
      </c>
      <c r="Q1669" t="str">
        <f>IF(AND(VL[[#This Row],[Column3]]="60040-00", VL[[#This Row],[Amount]]&gt;0),"Exchange Loss",VLOOKUP(VL[[#This Row],[Column3]],'Code'!B:D,3,FALSE))</f>
        <v>Sundry Expense</v>
      </c>
      <c r="R1669" s="1">
        <f>VL[[#This Row],[Column6]]-VL[[#This Row],[Column7]]</f>
        <v>252</v>
      </c>
      <c r="S1669" s="1">
        <f>VLOOKUP(VL[[#This Row],[Column3]],'Code'!B:E,4,FALSE)</f>
        <v>0</v>
      </c>
    </row>
    <row r="1670" spans="1:19" x14ac:dyDescent="0.25">
      <c r="A1670">
        <v>45435</v>
      </c>
      <c r="B1670" s="1" t="s">
        <v>2190</v>
      </c>
      <c r="C1670" s="1" t="s">
        <v>13</v>
      </c>
      <c r="D1670" s="1" t="s">
        <v>14</v>
      </c>
      <c r="E1670" s="1" t="s">
        <v>2191</v>
      </c>
      <c r="F1670">
        <v>626</v>
      </c>
      <c r="I1670" s="1" t="s">
        <v>0</v>
      </c>
      <c r="N1670">
        <v>2024</v>
      </c>
      <c r="O1670">
        <f>MONTH(VL[[#This Row],[Column1]])</f>
        <v>5</v>
      </c>
      <c r="P1670" t="str">
        <f>IF(VL[[#This Row],[Account Name]]="Exchange Loss","Expense",VLOOKUP(VL[[#This Row],[Column3]],'Code'!B:D,2,FALSE))</f>
        <v>Expense</v>
      </c>
      <c r="Q1670" t="str">
        <f>IF(AND(VL[[#This Row],[Column3]]="60040-00", VL[[#This Row],[Amount]]&gt;0),"Exchange Loss",VLOOKUP(VL[[#This Row],[Column3]],'Code'!B:D,3,FALSE))</f>
        <v>Sundry Expense</v>
      </c>
      <c r="R1670" s="1">
        <f>VL[[#This Row],[Column6]]-VL[[#This Row],[Column7]]</f>
        <v>626</v>
      </c>
      <c r="S1670" s="1">
        <f>VLOOKUP(VL[[#This Row],[Column3]],'Code'!B:E,4,FALSE)</f>
        <v>0</v>
      </c>
    </row>
    <row r="1671" spans="1:19" x14ac:dyDescent="0.25">
      <c r="A1671">
        <v>45473</v>
      </c>
      <c r="B1671" s="1" t="s">
        <v>2190</v>
      </c>
      <c r="C1671" s="1" t="s">
        <v>13</v>
      </c>
      <c r="D1671" s="1" t="s">
        <v>14</v>
      </c>
      <c r="E1671" s="1" t="s">
        <v>2191</v>
      </c>
      <c r="F1671">
        <v>626</v>
      </c>
      <c r="I1671" s="1" t="s">
        <v>0</v>
      </c>
      <c r="N1671">
        <v>2024</v>
      </c>
      <c r="O1671">
        <f>MONTH(VL[[#This Row],[Column1]])</f>
        <v>6</v>
      </c>
      <c r="P1671" t="str">
        <f>IF(VL[[#This Row],[Account Name]]="Exchange Loss","Expense",VLOOKUP(VL[[#This Row],[Column3]],'Code'!B:D,2,FALSE))</f>
        <v>Expense</v>
      </c>
      <c r="Q1671" t="str">
        <f>IF(AND(VL[[#This Row],[Column3]]="60040-00", VL[[#This Row],[Amount]]&gt;0),"Exchange Loss",VLOOKUP(VL[[#This Row],[Column3]],'Code'!B:D,3,FALSE))</f>
        <v>Sundry Expense</v>
      </c>
      <c r="R1671" s="1">
        <f>VL[[#This Row],[Column6]]-VL[[#This Row],[Column7]]</f>
        <v>626</v>
      </c>
      <c r="S1671" s="1">
        <f>VLOOKUP(VL[[#This Row],[Column3]],'Code'!B:E,4,FALSE)</f>
        <v>0</v>
      </c>
    </row>
    <row r="1672" spans="1:19" x14ac:dyDescent="0.25">
      <c r="A1672">
        <v>45504</v>
      </c>
      <c r="B1672" s="1" t="s">
        <v>2190</v>
      </c>
      <c r="C1672" s="1" t="s">
        <v>13</v>
      </c>
      <c r="D1672" s="1" t="s">
        <v>14</v>
      </c>
      <c r="E1672" s="1" t="s">
        <v>2191</v>
      </c>
      <c r="F1672">
        <v>626</v>
      </c>
      <c r="I1672" s="1" t="s">
        <v>0</v>
      </c>
      <c r="N1672">
        <v>2024</v>
      </c>
      <c r="O1672">
        <f>MONTH(VL[[#This Row],[Column1]])</f>
        <v>7</v>
      </c>
      <c r="P1672" t="str">
        <f>IF(VL[[#This Row],[Account Name]]="Exchange Loss","Expense",VLOOKUP(VL[[#This Row],[Column3]],'Code'!B:D,2,FALSE))</f>
        <v>Expense</v>
      </c>
      <c r="Q1672" t="str">
        <f>IF(AND(VL[[#This Row],[Column3]]="60040-00", VL[[#This Row],[Amount]]&gt;0),"Exchange Loss",VLOOKUP(VL[[#This Row],[Column3]],'Code'!B:D,3,FALSE))</f>
        <v>Sundry Expense</v>
      </c>
      <c r="R1672" s="1">
        <f>VL[[#This Row],[Column6]]-VL[[#This Row],[Column7]]</f>
        <v>626</v>
      </c>
      <c r="S1672" s="1">
        <f>VLOOKUP(VL[[#This Row],[Column3]],'Code'!B:E,4,FALSE)</f>
        <v>0</v>
      </c>
    </row>
    <row r="1673" spans="1:19" x14ac:dyDescent="0.25">
      <c r="A1673">
        <v>45535</v>
      </c>
      <c r="B1673" s="1" t="s">
        <v>2190</v>
      </c>
      <c r="C1673" s="1" t="s">
        <v>13</v>
      </c>
      <c r="D1673" s="1" t="s">
        <v>14</v>
      </c>
      <c r="E1673" s="1" t="s">
        <v>2191</v>
      </c>
      <c r="F1673">
        <v>626</v>
      </c>
      <c r="I1673" s="1" t="s">
        <v>0</v>
      </c>
      <c r="N1673">
        <v>2024</v>
      </c>
      <c r="O1673">
        <f>MONTH(VL[[#This Row],[Column1]])</f>
        <v>8</v>
      </c>
      <c r="P1673" t="str">
        <f>IF(VL[[#This Row],[Account Name]]="Exchange Loss","Expense",VLOOKUP(VL[[#This Row],[Column3]],'Code'!B:D,2,FALSE))</f>
        <v>Expense</v>
      </c>
      <c r="Q1673" t="str">
        <f>IF(AND(VL[[#This Row],[Column3]]="60040-00", VL[[#This Row],[Amount]]&gt;0),"Exchange Loss",VLOOKUP(VL[[#This Row],[Column3]],'Code'!B:D,3,FALSE))</f>
        <v>Sundry Expense</v>
      </c>
      <c r="R1673" s="1">
        <f>VL[[#This Row],[Column6]]-VL[[#This Row],[Column7]]</f>
        <v>626</v>
      </c>
      <c r="S1673" s="1">
        <f>VLOOKUP(VL[[#This Row],[Column3]],'Code'!B:E,4,FALSE)</f>
        <v>0</v>
      </c>
    </row>
    <row r="1674" spans="1:19" x14ac:dyDescent="0.25">
      <c r="A1674">
        <v>45565</v>
      </c>
      <c r="B1674" s="1" t="s">
        <v>2190</v>
      </c>
      <c r="C1674" s="1" t="s">
        <v>13</v>
      </c>
      <c r="D1674" s="1" t="s">
        <v>14</v>
      </c>
      <c r="E1674" s="1" t="s">
        <v>2191</v>
      </c>
      <c r="F1674">
        <v>626</v>
      </c>
      <c r="I1674" s="1" t="s">
        <v>0</v>
      </c>
      <c r="N1674">
        <v>2024</v>
      </c>
      <c r="O1674">
        <f>MONTH(VL[[#This Row],[Column1]])</f>
        <v>9</v>
      </c>
      <c r="P1674" t="str">
        <f>IF(VL[[#This Row],[Account Name]]="Exchange Loss","Expense",VLOOKUP(VL[[#This Row],[Column3]],'Code'!B:D,2,FALSE))</f>
        <v>Expense</v>
      </c>
      <c r="Q1674" t="str">
        <f>IF(AND(VL[[#This Row],[Column3]]="60040-00", VL[[#This Row],[Amount]]&gt;0),"Exchange Loss",VLOOKUP(VL[[#This Row],[Column3]],'Code'!B:D,3,FALSE))</f>
        <v>Sundry Expense</v>
      </c>
      <c r="R1674" s="1">
        <f>VL[[#This Row],[Column6]]-VL[[#This Row],[Column7]]</f>
        <v>626</v>
      </c>
      <c r="S1674" s="1">
        <f>VLOOKUP(VL[[#This Row],[Column3]],'Code'!B:E,4,FALSE)</f>
        <v>0</v>
      </c>
    </row>
    <row r="1675" spans="1:19" x14ac:dyDescent="0.25">
      <c r="A1675">
        <v>45596</v>
      </c>
      <c r="B1675" s="1" t="s">
        <v>2190</v>
      </c>
      <c r="C1675" s="1" t="s">
        <v>13</v>
      </c>
      <c r="D1675" s="1" t="s">
        <v>14</v>
      </c>
      <c r="E1675" s="1" t="s">
        <v>2191</v>
      </c>
      <c r="F1675">
        <v>626</v>
      </c>
      <c r="I1675" s="1" t="s">
        <v>0</v>
      </c>
      <c r="N1675">
        <v>2024</v>
      </c>
      <c r="O1675">
        <f>MONTH(VL[[#This Row],[Column1]])</f>
        <v>10</v>
      </c>
      <c r="P1675" t="str">
        <f>IF(VL[[#This Row],[Account Name]]="Exchange Loss","Expense",VLOOKUP(VL[[#This Row],[Column3]],'Code'!B:D,2,FALSE))</f>
        <v>Expense</v>
      </c>
      <c r="Q1675" t="str">
        <f>IF(AND(VL[[#This Row],[Column3]]="60040-00", VL[[#This Row],[Amount]]&gt;0),"Exchange Loss",VLOOKUP(VL[[#This Row],[Column3]],'Code'!B:D,3,FALSE))</f>
        <v>Sundry Expense</v>
      </c>
      <c r="R1675" s="1">
        <f>VL[[#This Row],[Column6]]-VL[[#This Row],[Column7]]</f>
        <v>626</v>
      </c>
      <c r="S1675" s="1">
        <f>VLOOKUP(VL[[#This Row],[Column3]],'Code'!B:E,4,FALSE)</f>
        <v>0</v>
      </c>
    </row>
    <row r="1676" spans="1:19" x14ac:dyDescent="0.25">
      <c r="A1676">
        <v>45626</v>
      </c>
      <c r="B1676" s="1" t="s">
        <v>2190</v>
      </c>
      <c r="C1676" s="1" t="s">
        <v>13</v>
      </c>
      <c r="D1676" s="1" t="s">
        <v>14</v>
      </c>
      <c r="E1676" s="1" t="s">
        <v>2191</v>
      </c>
      <c r="F1676">
        <v>626</v>
      </c>
      <c r="I1676" s="1" t="s">
        <v>0</v>
      </c>
      <c r="N1676">
        <v>2024</v>
      </c>
      <c r="O1676">
        <f>MONTH(VL[[#This Row],[Column1]])</f>
        <v>11</v>
      </c>
      <c r="P1676" t="str">
        <f>IF(VL[[#This Row],[Account Name]]="Exchange Loss","Expense",VLOOKUP(VL[[#This Row],[Column3]],'Code'!B:D,2,FALSE))</f>
        <v>Expense</v>
      </c>
      <c r="Q1676" t="str">
        <f>IF(AND(VL[[#This Row],[Column3]]="60040-00", VL[[#This Row],[Amount]]&gt;0),"Exchange Loss",VLOOKUP(VL[[#This Row],[Column3]],'Code'!B:D,3,FALSE))</f>
        <v>Sundry Expense</v>
      </c>
      <c r="R1676" s="1">
        <f>VL[[#This Row],[Column6]]-VL[[#This Row],[Column7]]</f>
        <v>626</v>
      </c>
      <c r="S1676" s="1">
        <f>VLOOKUP(VL[[#This Row],[Column3]],'Code'!B:E,4,FALSE)</f>
        <v>0</v>
      </c>
    </row>
    <row r="1677" spans="1:19" x14ac:dyDescent="0.25">
      <c r="A1677">
        <v>45657</v>
      </c>
      <c r="B1677" s="1" t="s">
        <v>2190</v>
      </c>
      <c r="C1677" s="1" t="s">
        <v>13</v>
      </c>
      <c r="D1677" s="1" t="s">
        <v>14</v>
      </c>
      <c r="E1677" s="1" t="s">
        <v>2191</v>
      </c>
      <c r="F1677">
        <v>626</v>
      </c>
      <c r="I1677" s="1" t="s">
        <v>0</v>
      </c>
      <c r="N1677">
        <v>2024</v>
      </c>
      <c r="O1677">
        <f>MONTH(VL[[#This Row],[Column1]])</f>
        <v>12</v>
      </c>
      <c r="P1677" t="str">
        <f>IF(VL[[#This Row],[Account Name]]="Exchange Loss","Expense",VLOOKUP(VL[[#This Row],[Column3]],'Code'!B:D,2,FALSE))</f>
        <v>Expense</v>
      </c>
      <c r="Q1677" t="str">
        <f>IF(AND(VL[[#This Row],[Column3]]="60040-00", VL[[#This Row],[Amount]]&gt;0),"Exchange Loss",VLOOKUP(VL[[#This Row],[Column3]],'Code'!B:D,3,FALSE))</f>
        <v>Sundry Expense</v>
      </c>
      <c r="R1677" s="1">
        <f>VL[[#This Row],[Column6]]-VL[[#This Row],[Column7]]</f>
        <v>626</v>
      </c>
      <c r="S1677" s="1">
        <f>VLOOKUP(VL[[#This Row],[Column3]],'Code'!B:E,4,FALSE)</f>
        <v>0</v>
      </c>
    </row>
    <row r="1678" spans="1:19" x14ac:dyDescent="0.25">
      <c r="A1678">
        <v>45435</v>
      </c>
      <c r="B1678" s="1" t="s">
        <v>2192</v>
      </c>
      <c r="C1678" s="1" t="s">
        <v>12</v>
      </c>
      <c r="D1678" s="1" t="s">
        <v>3386</v>
      </c>
      <c r="E1678" s="1" t="s">
        <v>2193</v>
      </c>
      <c r="F1678">
        <v>43900</v>
      </c>
      <c r="I1678" s="1" t="s">
        <v>0</v>
      </c>
      <c r="N1678">
        <v>2024</v>
      </c>
      <c r="O1678">
        <f>MONTH(VL[[#This Row],[Column1]])</f>
        <v>5</v>
      </c>
      <c r="P1678" t="str">
        <f>IF(VL[[#This Row],[Account Name]]="Exchange Loss","Expense",VLOOKUP(VL[[#This Row],[Column3]],'Code'!B:D,2,FALSE))</f>
        <v>Expense</v>
      </c>
      <c r="Q1678" t="str">
        <f>IF(AND(VL[[#This Row],[Column3]]="60040-00", VL[[#This Row],[Amount]]&gt;0),"Exchange Loss",VLOOKUP(VL[[#This Row],[Column3]],'Code'!B:D,3,FALSE))</f>
        <v>Consultant Fee</v>
      </c>
      <c r="R1678" s="1">
        <f>VL[[#This Row],[Column6]]-VL[[#This Row],[Column7]]</f>
        <v>43900</v>
      </c>
      <c r="S1678" s="1">
        <f>VLOOKUP(VL[[#This Row],[Column3]],'Code'!B:E,4,FALSE)</f>
        <v>0</v>
      </c>
    </row>
    <row r="1679" spans="1:19" x14ac:dyDescent="0.25">
      <c r="A1679">
        <v>45421</v>
      </c>
      <c r="B1679" s="1" t="s">
        <v>2194</v>
      </c>
      <c r="C1679" s="1" t="s">
        <v>13</v>
      </c>
      <c r="D1679" s="1" t="s">
        <v>14</v>
      </c>
      <c r="E1679" s="1" t="s">
        <v>2195</v>
      </c>
      <c r="F1679">
        <v>3273.34</v>
      </c>
      <c r="I1679" s="1" t="s">
        <v>0</v>
      </c>
      <c r="N1679">
        <v>2024</v>
      </c>
      <c r="O1679">
        <f>MONTH(VL[[#This Row],[Column1]])</f>
        <v>5</v>
      </c>
      <c r="P1679" t="str">
        <f>IF(VL[[#This Row],[Account Name]]="Exchange Loss","Expense",VLOOKUP(VL[[#This Row],[Column3]],'Code'!B:D,2,FALSE))</f>
        <v>Expense</v>
      </c>
      <c r="Q1679" t="str">
        <f>IF(AND(VL[[#This Row],[Column3]]="60040-00", VL[[#This Row],[Amount]]&gt;0),"Exchange Loss",VLOOKUP(VL[[#This Row],[Column3]],'Code'!B:D,3,FALSE))</f>
        <v>Sundry Expense</v>
      </c>
      <c r="R1679" s="1">
        <f>VL[[#This Row],[Column6]]-VL[[#This Row],[Column7]]</f>
        <v>3273.34</v>
      </c>
      <c r="S1679" s="1">
        <f>VLOOKUP(VL[[#This Row],[Column3]],'Code'!B:E,4,FALSE)</f>
        <v>0</v>
      </c>
    </row>
    <row r="1680" spans="1:19" x14ac:dyDescent="0.25">
      <c r="A1680">
        <v>45428</v>
      </c>
      <c r="B1680" s="1" t="s">
        <v>2196</v>
      </c>
      <c r="C1680" s="1" t="s">
        <v>5</v>
      </c>
      <c r="D1680" s="1" t="s">
        <v>3385</v>
      </c>
      <c r="E1680" s="1" t="s">
        <v>3792</v>
      </c>
      <c r="F1680">
        <v>102.98</v>
      </c>
      <c r="I1680" s="1" t="s">
        <v>0</v>
      </c>
      <c r="N1680">
        <v>2024</v>
      </c>
      <c r="O1680">
        <f>MONTH(VL[[#This Row],[Column1]])</f>
        <v>5</v>
      </c>
      <c r="P1680" t="str">
        <f>IF(VL[[#This Row],[Account Name]]="Exchange Loss","Expense",VLOOKUP(VL[[#This Row],[Column3]],'Code'!B:D,2,FALSE))</f>
        <v>Expense</v>
      </c>
      <c r="Q1680" t="str">
        <f>IF(AND(VL[[#This Row],[Column3]]="60040-00", VL[[#This Row],[Amount]]&gt;0),"Exchange Loss",VLOOKUP(VL[[#This Row],[Column3]],'Code'!B:D,3,FALSE))</f>
        <v>Bank Charge</v>
      </c>
      <c r="R1680" s="1">
        <f>VL[[#This Row],[Column6]]-VL[[#This Row],[Column7]]</f>
        <v>102.98</v>
      </c>
      <c r="S1680" s="1">
        <f>VLOOKUP(VL[[#This Row],[Column3]],'Code'!B:E,4,FALSE)</f>
        <v>0</v>
      </c>
    </row>
    <row r="1681" spans="1:19" x14ac:dyDescent="0.25">
      <c r="A1681">
        <v>45428</v>
      </c>
      <c r="B1681" s="1" t="s">
        <v>2196</v>
      </c>
      <c r="C1681" s="1" t="s">
        <v>6</v>
      </c>
      <c r="D1681" s="1" t="s">
        <v>3383</v>
      </c>
      <c r="E1681" s="1" t="s">
        <v>3793</v>
      </c>
      <c r="F1681">
        <v>0.01</v>
      </c>
      <c r="I1681" s="1" t="s">
        <v>0</v>
      </c>
      <c r="N1681">
        <v>2024</v>
      </c>
      <c r="O1681">
        <f>MONTH(VL[[#This Row],[Column1]])</f>
        <v>5</v>
      </c>
      <c r="P1681" t="str">
        <f>IF(VL[[#This Row],[Account Name]]="Exchange Loss","Expense",VLOOKUP(VL[[#This Row],[Column3]],'Code'!B:D,2,FALSE))</f>
        <v>Expense</v>
      </c>
      <c r="Q1681" t="str">
        <f>IF(AND(VL[[#This Row],[Column3]]="60040-00", VL[[#This Row],[Amount]]&gt;0),"Exchange Loss",VLOOKUP(VL[[#This Row],[Column3]],'Code'!B:D,3,FALSE))</f>
        <v>Exchange Loss</v>
      </c>
      <c r="R1681" s="1">
        <f>VL[[#This Row],[Column6]]-VL[[#This Row],[Column7]]</f>
        <v>0.01</v>
      </c>
      <c r="S1681" s="1" t="str">
        <f>VLOOKUP(VL[[#This Row],[Column3]],'Code'!B:E,4,FALSE)</f>
        <v>Out</v>
      </c>
    </row>
    <row r="1682" spans="1:19" x14ac:dyDescent="0.25">
      <c r="A1682">
        <v>45432</v>
      </c>
      <c r="B1682" s="1" t="s">
        <v>2197</v>
      </c>
      <c r="C1682" s="1" t="s">
        <v>5</v>
      </c>
      <c r="D1682" s="1" t="s">
        <v>3385</v>
      </c>
      <c r="E1682" s="1" t="s">
        <v>3794</v>
      </c>
      <c r="F1682">
        <v>50.4</v>
      </c>
      <c r="I1682" s="1" t="s">
        <v>0</v>
      </c>
      <c r="N1682">
        <v>2024</v>
      </c>
      <c r="O1682">
        <f>MONTH(VL[[#This Row],[Column1]])</f>
        <v>5</v>
      </c>
      <c r="P1682" t="str">
        <f>IF(VL[[#This Row],[Account Name]]="Exchange Loss","Expense",VLOOKUP(VL[[#This Row],[Column3]],'Code'!B:D,2,FALSE))</f>
        <v>Expense</v>
      </c>
      <c r="Q1682" t="str">
        <f>IF(AND(VL[[#This Row],[Column3]]="60040-00", VL[[#This Row],[Amount]]&gt;0),"Exchange Loss",VLOOKUP(VL[[#This Row],[Column3]],'Code'!B:D,3,FALSE))</f>
        <v>Bank Charge</v>
      </c>
      <c r="R1682" s="1">
        <f>VL[[#This Row],[Column6]]-VL[[#This Row],[Column7]]</f>
        <v>50.4</v>
      </c>
      <c r="S1682" s="1">
        <f>VLOOKUP(VL[[#This Row],[Column3]],'Code'!B:E,4,FALSE)</f>
        <v>0</v>
      </c>
    </row>
    <row r="1683" spans="1:19" x14ac:dyDescent="0.25">
      <c r="A1683">
        <v>45432</v>
      </c>
      <c r="B1683" s="1" t="s">
        <v>2197</v>
      </c>
      <c r="C1683" s="1" t="s">
        <v>6</v>
      </c>
      <c r="D1683" s="1" t="s">
        <v>3383</v>
      </c>
      <c r="E1683" s="1" t="s">
        <v>3795</v>
      </c>
      <c r="F1683">
        <v>0.01</v>
      </c>
      <c r="I1683" s="1" t="s">
        <v>0</v>
      </c>
      <c r="N1683">
        <v>2024</v>
      </c>
      <c r="O1683">
        <f>MONTH(VL[[#This Row],[Column1]])</f>
        <v>5</v>
      </c>
      <c r="P1683" t="str">
        <f>IF(VL[[#This Row],[Account Name]]="Exchange Loss","Expense",VLOOKUP(VL[[#This Row],[Column3]],'Code'!B:D,2,FALSE))</f>
        <v>Expense</v>
      </c>
      <c r="Q1683" t="str">
        <f>IF(AND(VL[[#This Row],[Column3]]="60040-00", VL[[#This Row],[Amount]]&gt;0),"Exchange Loss",VLOOKUP(VL[[#This Row],[Column3]],'Code'!B:D,3,FALSE))</f>
        <v>Exchange Loss</v>
      </c>
      <c r="R1683" s="1">
        <f>VL[[#This Row],[Column6]]-VL[[#This Row],[Column7]]</f>
        <v>0.01</v>
      </c>
      <c r="S1683" s="1" t="str">
        <f>VLOOKUP(VL[[#This Row],[Column3]],'Code'!B:E,4,FALSE)</f>
        <v>Out</v>
      </c>
    </row>
    <row r="1684" spans="1:19" x14ac:dyDescent="0.25">
      <c r="A1684">
        <v>45439</v>
      </c>
      <c r="B1684" s="1" t="s">
        <v>2198</v>
      </c>
      <c r="C1684" s="1" t="s">
        <v>57</v>
      </c>
      <c r="D1684" s="1" t="s">
        <v>58</v>
      </c>
      <c r="E1684" s="1" t="s">
        <v>2199</v>
      </c>
      <c r="F1684">
        <v>80000</v>
      </c>
      <c r="I1684" s="1" t="s">
        <v>0</v>
      </c>
      <c r="N1684">
        <v>2024</v>
      </c>
      <c r="O1684">
        <f>MONTH(VL[[#This Row],[Column1]])</f>
        <v>5</v>
      </c>
      <c r="P1684" t="str">
        <f>IF(VL[[#This Row],[Account Name]]="Exchange Loss","Expense",VLOOKUP(VL[[#This Row],[Column3]],'Code'!B:D,2,FALSE))</f>
        <v>Expense</v>
      </c>
      <c r="Q1684" t="str">
        <f>IF(AND(VL[[#This Row],[Column3]]="60040-00", VL[[#This Row],[Amount]]&gt;0),"Exchange Loss",VLOOKUP(VL[[#This Row],[Column3]],'Code'!B:D,3,FALSE))</f>
        <v>Professional Fee</v>
      </c>
      <c r="R1684" s="1">
        <f>VL[[#This Row],[Column6]]-VL[[#This Row],[Column7]]</f>
        <v>80000</v>
      </c>
      <c r="S1684" s="1">
        <f>VLOOKUP(VL[[#This Row],[Column3]],'Code'!B:E,4,FALSE)</f>
        <v>0</v>
      </c>
    </row>
    <row r="1685" spans="1:19" x14ac:dyDescent="0.25">
      <c r="A1685">
        <v>45439</v>
      </c>
      <c r="B1685" s="1" t="s">
        <v>2200</v>
      </c>
      <c r="C1685" s="1" t="s">
        <v>29</v>
      </c>
      <c r="D1685" s="1" t="s">
        <v>3388</v>
      </c>
      <c r="E1685" s="1" t="s">
        <v>2201</v>
      </c>
      <c r="F1685">
        <v>2200</v>
      </c>
      <c r="I1685" s="1" t="s">
        <v>0</v>
      </c>
      <c r="N1685">
        <v>2024</v>
      </c>
      <c r="O1685">
        <f>MONTH(VL[[#This Row],[Column1]])</f>
        <v>5</v>
      </c>
      <c r="P1685" t="str">
        <f>IF(VL[[#This Row],[Account Name]]="Exchange Loss","Expense",VLOOKUP(VL[[#This Row],[Column3]],'Code'!B:D,2,FALSE))</f>
        <v>Expense</v>
      </c>
      <c r="Q1685" t="str">
        <f>IF(AND(VL[[#This Row],[Column3]]="60040-00", VL[[#This Row],[Amount]]&gt;0),"Exchange Loss",VLOOKUP(VL[[#This Row],[Column3]],'Code'!B:D,3,FALSE))</f>
        <v>Sundry Expense</v>
      </c>
      <c r="R1685" s="1">
        <f>VL[[#This Row],[Column6]]-VL[[#This Row],[Column7]]</f>
        <v>2200</v>
      </c>
      <c r="S1685" s="1">
        <f>VLOOKUP(VL[[#This Row],[Column3]],'Code'!B:E,4,FALSE)</f>
        <v>0</v>
      </c>
    </row>
    <row r="1686" spans="1:19" x14ac:dyDescent="0.25">
      <c r="A1686">
        <v>45433</v>
      </c>
      <c r="B1686" s="1" t="s">
        <v>2202</v>
      </c>
      <c r="C1686" s="1" t="s">
        <v>5</v>
      </c>
      <c r="D1686" s="1" t="s">
        <v>3385</v>
      </c>
      <c r="E1686" s="1" t="s">
        <v>3796</v>
      </c>
      <c r="F1686">
        <v>66.819999999999993</v>
      </c>
      <c r="I1686" s="1" t="s">
        <v>0</v>
      </c>
      <c r="N1686">
        <v>2024</v>
      </c>
      <c r="O1686">
        <f>MONTH(VL[[#This Row],[Column1]])</f>
        <v>5</v>
      </c>
      <c r="P1686" t="str">
        <f>IF(VL[[#This Row],[Account Name]]="Exchange Loss","Expense",VLOOKUP(VL[[#This Row],[Column3]],'Code'!B:D,2,FALSE))</f>
        <v>Expense</v>
      </c>
      <c r="Q1686" t="str">
        <f>IF(AND(VL[[#This Row],[Column3]]="60040-00", VL[[#This Row],[Amount]]&gt;0),"Exchange Loss",VLOOKUP(VL[[#This Row],[Column3]],'Code'!B:D,3,FALSE))</f>
        <v>Bank Charge</v>
      </c>
      <c r="R1686" s="1">
        <f>VL[[#This Row],[Column6]]-VL[[#This Row],[Column7]]</f>
        <v>66.819999999999993</v>
      </c>
      <c r="S1686" s="1">
        <f>VLOOKUP(VL[[#This Row],[Column3]],'Code'!B:E,4,FALSE)</f>
        <v>0</v>
      </c>
    </row>
    <row r="1687" spans="1:19" x14ac:dyDescent="0.25">
      <c r="A1687">
        <v>45433</v>
      </c>
      <c r="B1687" s="1" t="s">
        <v>2202</v>
      </c>
      <c r="C1687" s="1" t="s">
        <v>6</v>
      </c>
      <c r="D1687" s="1" t="s">
        <v>3383</v>
      </c>
      <c r="E1687" s="1" t="s">
        <v>3797</v>
      </c>
      <c r="F1687">
        <v>414.11</v>
      </c>
      <c r="I1687" s="1" t="s">
        <v>0</v>
      </c>
      <c r="N1687">
        <v>2024</v>
      </c>
      <c r="O1687">
        <f>MONTH(VL[[#This Row],[Column1]])</f>
        <v>5</v>
      </c>
      <c r="P1687" t="str">
        <f>IF(VL[[#This Row],[Account Name]]="Exchange Loss","Expense",VLOOKUP(VL[[#This Row],[Column3]],'Code'!B:D,2,FALSE))</f>
        <v>Expense</v>
      </c>
      <c r="Q1687" t="str">
        <f>IF(AND(VL[[#This Row],[Column3]]="60040-00", VL[[#This Row],[Amount]]&gt;0),"Exchange Loss",VLOOKUP(VL[[#This Row],[Column3]],'Code'!B:D,3,FALSE))</f>
        <v>Exchange Loss</v>
      </c>
      <c r="R1687" s="1">
        <f>VL[[#This Row],[Column6]]-VL[[#This Row],[Column7]]</f>
        <v>414.11</v>
      </c>
      <c r="S1687" s="1" t="str">
        <f>VLOOKUP(VL[[#This Row],[Column3]],'Code'!B:E,4,FALSE)</f>
        <v>Out</v>
      </c>
    </row>
    <row r="1688" spans="1:19" x14ac:dyDescent="0.25">
      <c r="A1688">
        <v>45434</v>
      </c>
      <c r="B1688" s="1" t="s">
        <v>2203</v>
      </c>
      <c r="C1688" s="1" t="s">
        <v>5</v>
      </c>
      <c r="D1688" s="1" t="s">
        <v>3385</v>
      </c>
      <c r="E1688" s="1" t="s">
        <v>3798</v>
      </c>
      <c r="F1688">
        <v>103.24</v>
      </c>
      <c r="I1688" s="1" t="s">
        <v>0</v>
      </c>
      <c r="N1688">
        <v>2024</v>
      </c>
      <c r="O1688">
        <f>MONTH(VL[[#This Row],[Column1]])</f>
        <v>5</v>
      </c>
      <c r="P1688" t="str">
        <f>IF(VL[[#This Row],[Account Name]]="Exchange Loss","Expense",VLOOKUP(VL[[#This Row],[Column3]],'Code'!B:D,2,FALSE))</f>
        <v>Expense</v>
      </c>
      <c r="Q1688" t="str">
        <f>IF(AND(VL[[#This Row],[Column3]]="60040-00", VL[[#This Row],[Amount]]&gt;0),"Exchange Loss",VLOOKUP(VL[[#This Row],[Column3]],'Code'!B:D,3,FALSE))</f>
        <v>Bank Charge</v>
      </c>
      <c r="R1688" s="1">
        <f>VL[[#This Row],[Column6]]-VL[[#This Row],[Column7]]</f>
        <v>103.24</v>
      </c>
      <c r="S1688" s="1">
        <f>VLOOKUP(VL[[#This Row],[Column3]],'Code'!B:E,4,FALSE)</f>
        <v>0</v>
      </c>
    </row>
    <row r="1689" spans="1:19" x14ac:dyDescent="0.25">
      <c r="A1689">
        <v>45434</v>
      </c>
      <c r="B1689" s="1" t="s">
        <v>2203</v>
      </c>
      <c r="C1689" s="1" t="s">
        <v>46</v>
      </c>
      <c r="D1689" s="1" t="s">
        <v>148</v>
      </c>
      <c r="E1689" s="1" t="s">
        <v>2204</v>
      </c>
      <c r="F1689">
        <v>6952.91</v>
      </c>
      <c r="I1689" s="1" t="s">
        <v>0</v>
      </c>
      <c r="N1689">
        <v>2024</v>
      </c>
      <c r="O1689">
        <f>MONTH(VL[[#This Row],[Column1]])</f>
        <v>5</v>
      </c>
      <c r="P1689" t="str">
        <f>IF(VL[[#This Row],[Account Name]]="Exchange Loss","Expense",VLOOKUP(VL[[#This Row],[Column3]],'Code'!B:D,2,FALSE))</f>
        <v>Expense</v>
      </c>
      <c r="Q1689" t="str">
        <f>IF(AND(VL[[#This Row],[Column3]]="60040-00", VL[[#This Row],[Amount]]&gt;0),"Exchange Loss",VLOOKUP(VL[[#This Row],[Column3]],'Code'!B:D,3,FALSE))</f>
        <v>Tax Expense</v>
      </c>
      <c r="R1689" s="1">
        <f>VL[[#This Row],[Column6]]-VL[[#This Row],[Column7]]</f>
        <v>6952.91</v>
      </c>
      <c r="S1689" s="1" t="str">
        <f>VLOOKUP(VL[[#This Row],[Column3]],'Code'!B:E,4,FALSE)</f>
        <v>Out</v>
      </c>
    </row>
    <row r="1690" spans="1:19" x14ac:dyDescent="0.25">
      <c r="A1690">
        <v>45291</v>
      </c>
      <c r="B1690" s="1" t="s">
        <v>2205</v>
      </c>
      <c r="C1690" s="1" t="s">
        <v>36</v>
      </c>
      <c r="D1690" s="1" t="s">
        <v>37</v>
      </c>
      <c r="E1690" s="1" t="s">
        <v>2206</v>
      </c>
      <c r="G1690">
        <v>123042.49</v>
      </c>
      <c r="I1690" s="1" t="s">
        <v>0</v>
      </c>
      <c r="N1690">
        <v>2023</v>
      </c>
      <c r="O1690">
        <f>MONTH(VL[[#This Row],[Column1]])</f>
        <v>12</v>
      </c>
      <c r="P1690" t="str">
        <f>IF(VL[[#This Row],[Account Name]]="Exchange Loss","Expense",VLOOKUP(VL[[#This Row],[Column3]],'Code'!B:D,2,FALSE))</f>
        <v>Expense</v>
      </c>
      <c r="Q1690" t="str">
        <f>IF(AND(VL[[#This Row],[Column3]]="60040-00", VL[[#This Row],[Amount]]&gt;0),"Exchange Loss",VLOOKUP(VL[[#This Row],[Column3]],'Code'!B:D,3,FALSE))</f>
        <v>Tax Expense</v>
      </c>
      <c r="R1690" s="1">
        <f>VL[[#This Row],[Column6]]-VL[[#This Row],[Column7]]</f>
        <v>-123042.49</v>
      </c>
      <c r="S1690" s="1" t="str">
        <f>VLOOKUP(VL[[#This Row],[Column3]],'Code'!B:E,4,FALSE)</f>
        <v>Out</v>
      </c>
    </row>
    <row r="1691" spans="1:19" x14ac:dyDescent="0.25">
      <c r="A1691">
        <v>45291</v>
      </c>
      <c r="B1691" s="1" t="s">
        <v>2205</v>
      </c>
      <c r="C1691" s="1" t="s">
        <v>36</v>
      </c>
      <c r="D1691" s="1" t="s">
        <v>37</v>
      </c>
      <c r="E1691" s="1" t="s">
        <v>2207</v>
      </c>
      <c r="F1691">
        <v>413256.81</v>
      </c>
      <c r="I1691" s="1" t="s">
        <v>0</v>
      </c>
      <c r="N1691">
        <v>2023</v>
      </c>
      <c r="O1691">
        <f>MONTH(VL[[#This Row],[Column1]])</f>
        <v>12</v>
      </c>
      <c r="P1691" t="str">
        <f>IF(VL[[#This Row],[Account Name]]="Exchange Loss","Expense",VLOOKUP(VL[[#This Row],[Column3]],'Code'!B:D,2,FALSE))</f>
        <v>Expense</v>
      </c>
      <c r="Q1691" t="str">
        <f>IF(AND(VL[[#This Row],[Column3]]="60040-00", VL[[#This Row],[Amount]]&gt;0),"Exchange Loss",VLOOKUP(VL[[#This Row],[Column3]],'Code'!B:D,3,FALSE))</f>
        <v>Tax Expense</v>
      </c>
      <c r="R1691" s="1">
        <f>VL[[#This Row],[Column6]]-VL[[#This Row],[Column7]]</f>
        <v>413256.81</v>
      </c>
      <c r="S1691" s="1" t="str">
        <f>VLOOKUP(VL[[#This Row],[Column3]],'Code'!B:E,4,FALSE)</f>
        <v>Out</v>
      </c>
    </row>
    <row r="1692" spans="1:19" x14ac:dyDescent="0.25">
      <c r="A1692">
        <v>45441</v>
      </c>
      <c r="B1692" s="1" t="s">
        <v>2208</v>
      </c>
      <c r="C1692" s="1" t="s">
        <v>5</v>
      </c>
      <c r="D1692" s="1" t="s">
        <v>3385</v>
      </c>
      <c r="E1692" s="1" t="s">
        <v>2209</v>
      </c>
      <c r="F1692">
        <v>14.98</v>
      </c>
      <c r="I1692" s="1" t="s">
        <v>0</v>
      </c>
      <c r="N1692">
        <v>2024</v>
      </c>
      <c r="O1692">
        <f>MONTH(VL[[#This Row],[Column1]])</f>
        <v>5</v>
      </c>
      <c r="P1692" t="str">
        <f>IF(VL[[#This Row],[Account Name]]="Exchange Loss","Expense",VLOOKUP(VL[[#This Row],[Column3]],'Code'!B:D,2,FALSE))</f>
        <v>Expense</v>
      </c>
      <c r="Q1692" t="str">
        <f>IF(AND(VL[[#This Row],[Column3]]="60040-00", VL[[#This Row],[Amount]]&gt;0),"Exchange Loss",VLOOKUP(VL[[#This Row],[Column3]],'Code'!B:D,3,FALSE))</f>
        <v>Bank Charge</v>
      </c>
      <c r="R1692" s="1">
        <f>VL[[#This Row],[Column6]]-VL[[#This Row],[Column7]]</f>
        <v>14.98</v>
      </c>
      <c r="S1692" s="1">
        <f>VLOOKUP(VL[[#This Row],[Column3]],'Code'!B:E,4,FALSE)</f>
        <v>0</v>
      </c>
    </row>
    <row r="1693" spans="1:19" x14ac:dyDescent="0.25">
      <c r="A1693">
        <v>45435</v>
      </c>
      <c r="B1693" s="1" t="s">
        <v>2210</v>
      </c>
      <c r="C1693" s="1" t="s">
        <v>5</v>
      </c>
      <c r="D1693" s="1" t="s">
        <v>3385</v>
      </c>
      <c r="E1693" s="1" t="s">
        <v>3799</v>
      </c>
      <c r="F1693">
        <v>103.27</v>
      </c>
      <c r="I1693" s="1" t="s">
        <v>0</v>
      </c>
      <c r="N1693">
        <v>2024</v>
      </c>
      <c r="O1693">
        <f>MONTH(VL[[#This Row],[Column1]])</f>
        <v>5</v>
      </c>
      <c r="P1693" t="str">
        <f>IF(VL[[#This Row],[Account Name]]="Exchange Loss","Expense",VLOOKUP(VL[[#This Row],[Column3]],'Code'!B:D,2,FALSE))</f>
        <v>Expense</v>
      </c>
      <c r="Q1693" t="str">
        <f>IF(AND(VL[[#This Row],[Column3]]="60040-00", VL[[#This Row],[Amount]]&gt;0),"Exchange Loss",VLOOKUP(VL[[#This Row],[Column3]],'Code'!B:D,3,FALSE))</f>
        <v>Bank Charge</v>
      </c>
      <c r="R1693" s="1">
        <f>VL[[#This Row],[Column6]]-VL[[#This Row],[Column7]]</f>
        <v>103.27</v>
      </c>
      <c r="S1693" s="1">
        <f>VLOOKUP(VL[[#This Row],[Column3]],'Code'!B:E,4,FALSE)</f>
        <v>0</v>
      </c>
    </row>
    <row r="1694" spans="1:19" x14ac:dyDescent="0.25">
      <c r="A1694">
        <v>45435</v>
      </c>
      <c r="B1694" s="1" t="s">
        <v>2210</v>
      </c>
      <c r="C1694" s="1" t="s">
        <v>6</v>
      </c>
      <c r="D1694" s="1" t="s">
        <v>3383</v>
      </c>
      <c r="E1694" s="1" t="s">
        <v>3800</v>
      </c>
      <c r="F1694">
        <v>0.01</v>
      </c>
      <c r="I1694" s="1" t="s">
        <v>0</v>
      </c>
      <c r="N1694">
        <v>2024</v>
      </c>
      <c r="O1694">
        <f>MONTH(VL[[#This Row],[Column1]])</f>
        <v>5</v>
      </c>
      <c r="P1694" t="str">
        <f>IF(VL[[#This Row],[Account Name]]="Exchange Loss","Expense",VLOOKUP(VL[[#This Row],[Column3]],'Code'!B:D,2,FALSE))</f>
        <v>Expense</v>
      </c>
      <c r="Q1694" t="str">
        <f>IF(AND(VL[[#This Row],[Column3]]="60040-00", VL[[#This Row],[Amount]]&gt;0),"Exchange Loss",VLOOKUP(VL[[#This Row],[Column3]],'Code'!B:D,3,FALSE))</f>
        <v>Exchange Loss</v>
      </c>
      <c r="R1694" s="1">
        <f>VL[[#This Row],[Column6]]-VL[[#This Row],[Column7]]</f>
        <v>0.01</v>
      </c>
      <c r="S1694" s="1" t="str">
        <f>VLOOKUP(VL[[#This Row],[Column3]],'Code'!B:E,4,FALSE)</f>
        <v>Out</v>
      </c>
    </row>
    <row r="1695" spans="1:19" x14ac:dyDescent="0.25">
      <c r="A1695">
        <v>45440</v>
      </c>
      <c r="B1695" s="1" t="s">
        <v>2211</v>
      </c>
      <c r="C1695" s="1" t="s">
        <v>5</v>
      </c>
      <c r="D1695" s="1" t="s">
        <v>3385</v>
      </c>
      <c r="E1695" s="1" t="s">
        <v>3801</v>
      </c>
      <c r="F1695">
        <v>90.82</v>
      </c>
      <c r="I1695" s="1" t="s">
        <v>0</v>
      </c>
      <c r="N1695">
        <v>2024</v>
      </c>
      <c r="O1695">
        <f>MONTH(VL[[#This Row],[Column1]])</f>
        <v>5</v>
      </c>
      <c r="P1695" t="str">
        <f>IF(VL[[#This Row],[Account Name]]="Exchange Loss","Expense",VLOOKUP(VL[[#This Row],[Column3]],'Code'!B:D,2,FALSE))</f>
        <v>Expense</v>
      </c>
      <c r="Q1695" t="str">
        <f>IF(AND(VL[[#This Row],[Column3]]="60040-00", VL[[#This Row],[Amount]]&gt;0),"Exchange Loss",VLOOKUP(VL[[#This Row],[Column3]],'Code'!B:D,3,FALSE))</f>
        <v>Bank Charge</v>
      </c>
      <c r="R1695" s="1">
        <f>VL[[#This Row],[Column6]]-VL[[#This Row],[Column7]]</f>
        <v>90.82</v>
      </c>
      <c r="S1695" s="1">
        <f>VLOOKUP(VL[[#This Row],[Column3]],'Code'!B:E,4,FALSE)</f>
        <v>0</v>
      </c>
    </row>
    <row r="1696" spans="1:19" x14ac:dyDescent="0.25">
      <c r="A1696">
        <v>45440</v>
      </c>
      <c r="B1696" s="1" t="s">
        <v>2212</v>
      </c>
      <c r="C1696" s="1" t="s">
        <v>4</v>
      </c>
      <c r="D1696" s="1" t="s">
        <v>3381</v>
      </c>
      <c r="E1696" s="1" t="s">
        <v>3802</v>
      </c>
      <c r="F1696">
        <v>1926.25</v>
      </c>
      <c r="I1696" s="1" t="s">
        <v>0</v>
      </c>
      <c r="N1696">
        <v>2024</v>
      </c>
      <c r="O1696">
        <f>MONTH(VL[[#This Row],[Column1]])</f>
        <v>5</v>
      </c>
      <c r="P1696" t="str">
        <f>IF(VL[[#This Row],[Account Name]]="Exchange Loss","Expense",VLOOKUP(VL[[#This Row],[Column3]],'Code'!B:D,2,FALSE))</f>
        <v>Expense</v>
      </c>
      <c r="Q1696" t="str">
        <f>IF(AND(VL[[#This Row],[Column3]]="60040-00", VL[[#This Row],[Amount]]&gt;0),"Exchange Loss",VLOOKUP(VL[[#This Row],[Column3]],'Code'!B:D,3,FALSE))</f>
        <v>Tax Expense</v>
      </c>
      <c r="R1696" s="1">
        <f>VL[[#This Row],[Column6]]-VL[[#This Row],[Column7]]</f>
        <v>1926.25</v>
      </c>
      <c r="S1696" s="1" t="str">
        <f>VLOOKUP(VL[[#This Row],[Column3]],'Code'!B:E,4,FALSE)</f>
        <v>Out</v>
      </c>
    </row>
    <row r="1697" spans="1:19" x14ac:dyDescent="0.25">
      <c r="A1697">
        <v>45440</v>
      </c>
      <c r="B1697" s="1" t="s">
        <v>2212</v>
      </c>
      <c r="C1697" s="1" t="s">
        <v>6</v>
      </c>
      <c r="D1697" s="1" t="s">
        <v>3383</v>
      </c>
      <c r="E1697" s="1" t="s">
        <v>3803</v>
      </c>
      <c r="F1697">
        <v>0.01</v>
      </c>
      <c r="I1697" s="1" t="s">
        <v>0</v>
      </c>
      <c r="N1697">
        <v>2024</v>
      </c>
      <c r="O1697">
        <f>MONTH(VL[[#This Row],[Column1]])</f>
        <v>5</v>
      </c>
      <c r="P1697" t="str">
        <f>IF(VL[[#This Row],[Account Name]]="Exchange Loss","Expense",VLOOKUP(VL[[#This Row],[Column3]],'Code'!B:D,2,FALSE))</f>
        <v>Expense</v>
      </c>
      <c r="Q1697" t="str">
        <f>IF(AND(VL[[#This Row],[Column3]]="60040-00", VL[[#This Row],[Amount]]&gt;0),"Exchange Loss",VLOOKUP(VL[[#This Row],[Column3]],'Code'!B:D,3,FALSE))</f>
        <v>Exchange Loss</v>
      </c>
      <c r="R1697" s="1">
        <f>VL[[#This Row],[Column6]]-VL[[#This Row],[Column7]]</f>
        <v>0.01</v>
      </c>
      <c r="S1697" s="1" t="str">
        <f>VLOOKUP(VL[[#This Row],[Column3]],'Code'!B:E,4,FALSE)</f>
        <v>Out</v>
      </c>
    </row>
    <row r="1698" spans="1:19" x14ac:dyDescent="0.25">
      <c r="A1698">
        <v>45440</v>
      </c>
      <c r="B1698" s="1" t="s">
        <v>2213</v>
      </c>
      <c r="C1698" s="1" t="s">
        <v>5</v>
      </c>
      <c r="D1698" s="1" t="s">
        <v>3385</v>
      </c>
      <c r="E1698" s="1" t="s">
        <v>3804</v>
      </c>
      <c r="F1698">
        <v>103.32</v>
      </c>
      <c r="I1698" s="1" t="s">
        <v>0</v>
      </c>
      <c r="N1698">
        <v>2024</v>
      </c>
      <c r="O1698">
        <f>MONTH(VL[[#This Row],[Column1]])</f>
        <v>5</v>
      </c>
      <c r="P1698" t="str">
        <f>IF(VL[[#This Row],[Account Name]]="Exchange Loss","Expense",VLOOKUP(VL[[#This Row],[Column3]],'Code'!B:D,2,FALSE))</f>
        <v>Expense</v>
      </c>
      <c r="Q1698" t="str">
        <f>IF(AND(VL[[#This Row],[Column3]]="60040-00", VL[[#This Row],[Amount]]&gt;0),"Exchange Loss",VLOOKUP(VL[[#This Row],[Column3]],'Code'!B:D,3,FALSE))</f>
        <v>Bank Charge</v>
      </c>
      <c r="R1698" s="1">
        <f>VL[[#This Row],[Column6]]-VL[[#This Row],[Column7]]</f>
        <v>103.32</v>
      </c>
      <c r="S1698" s="1">
        <f>VLOOKUP(VL[[#This Row],[Column3]],'Code'!B:E,4,FALSE)</f>
        <v>0</v>
      </c>
    </row>
    <row r="1699" spans="1:19" x14ac:dyDescent="0.25">
      <c r="A1699">
        <v>45440</v>
      </c>
      <c r="B1699" s="1" t="s">
        <v>2213</v>
      </c>
      <c r="C1699" s="1" t="s">
        <v>6</v>
      </c>
      <c r="D1699" s="1" t="s">
        <v>3383</v>
      </c>
      <c r="E1699" s="1" t="s">
        <v>3805</v>
      </c>
      <c r="F1699">
        <v>0.01</v>
      </c>
      <c r="I1699" s="1" t="s">
        <v>0</v>
      </c>
      <c r="N1699">
        <v>2024</v>
      </c>
      <c r="O1699">
        <f>MONTH(VL[[#This Row],[Column1]])</f>
        <v>5</v>
      </c>
      <c r="P1699" t="str">
        <f>IF(VL[[#This Row],[Account Name]]="Exchange Loss","Expense",VLOOKUP(VL[[#This Row],[Column3]],'Code'!B:D,2,FALSE))</f>
        <v>Expense</v>
      </c>
      <c r="Q1699" t="str">
        <f>IF(AND(VL[[#This Row],[Column3]]="60040-00", VL[[#This Row],[Amount]]&gt;0),"Exchange Loss",VLOOKUP(VL[[#This Row],[Column3]],'Code'!B:D,3,FALSE))</f>
        <v>Exchange Loss</v>
      </c>
      <c r="R1699" s="1">
        <f>VL[[#This Row],[Column6]]-VL[[#This Row],[Column7]]</f>
        <v>0.01</v>
      </c>
      <c r="S1699" s="1" t="str">
        <f>VLOOKUP(VL[[#This Row],[Column3]],'Code'!B:E,4,FALSE)</f>
        <v>Out</v>
      </c>
    </row>
    <row r="1700" spans="1:19" x14ac:dyDescent="0.25">
      <c r="A1700">
        <v>45440</v>
      </c>
      <c r="B1700" s="1" t="s">
        <v>2214</v>
      </c>
      <c r="C1700" s="1" t="s">
        <v>5</v>
      </c>
      <c r="D1700" s="1" t="s">
        <v>3385</v>
      </c>
      <c r="E1700" s="1" t="s">
        <v>3806</v>
      </c>
      <c r="F1700">
        <v>50.44</v>
      </c>
      <c r="I1700" s="1" t="s">
        <v>0</v>
      </c>
      <c r="N1700">
        <v>2024</v>
      </c>
      <c r="O1700">
        <f>MONTH(VL[[#This Row],[Column1]])</f>
        <v>5</v>
      </c>
      <c r="P1700" t="str">
        <f>IF(VL[[#This Row],[Account Name]]="Exchange Loss","Expense",VLOOKUP(VL[[#This Row],[Column3]],'Code'!B:D,2,FALSE))</f>
        <v>Expense</v>
      </c>
      <c r="Q1700" t="str">
        <f>IF(AND(VL[[#This Row],[Column3]]="60040-00", VL[[#This Row],[Amount]]&gt;0),"Exchange Loss",VLOOKUP(VL[[#This Row],[Column3]],'Code'!B:D,3,FALSE))</f>
        <v>Bank Charge</v>
      </c>
      <c r="R1700" s="1">
        <f>VL[[#This Row],[Column6]]-VL[[#This Row],[Column7]]</f>
        <v>50.44</v>
      </c>
      <c r="S1700" s="1">
        <f>VLOOKUP(VL[[#This Row],[Column3]],'Code'!B:E,4,FALSE)</f>
        <v>0</v>
      </c>
    </row>
    <row r="1701" spans="1:19" x14ac:dyDescent="0.25">
      <c r="A1701">
        <v>45440</v>
      </c>
      <c r="B1701" s="1" t="s">
        <v>2215</v>
      </c>
      <c r="C1701" s="1" t="s">
        <v>6</v>
      </c>
      <c r="D1701" s="1" t="s">
        <v>3383</v>
      </c>
      <c r="E1701" s="1" t="s">
        <v>3807</v>
      </c>
      <c r="F1701">
        <v>0.01</v>
      </c>
      <c r="I1701" s="1" t="s">
        <v>0</v>
      </c>
      <c r="N1701">
        <v>2024</v>
      </c>
      <c r="O1701">
        <f>MONTH(VL[[#This Row],[Column1]])</f>
        <v>5</v>
      </c>
      <c r="P1701" t="str">
        <f>IF(VL[[#This Row],[Account Name]]="Exchange Loss","Expense",VLOOKUP(VL[[#This Row],[Column3]],'Code'!B:D,2,FALSE))</f>
        <v>Expense</v>
      </c>
      <c r="Q1701" t="str">
        <f>IF(AND(VL[[#This Row],[Column3]]="60040-00", VL[[#This Row],[Amount]]&gt;0),"Exchange Loss",VLOOKUP(VL[[#This Row],[Column3]],'Code'!B:D,3,FALSE))</f>
        <v>Exchange Loss</v>
      </c>
      <c r="R1701" s="1">
        <f>VL[[#This Row],[Column6]]-VL[[#This Row],[Column7]]</f>
        <v>0.01</v>
      </c>
      <c r="S1701" s="1" t="str">
        <f>VLOOKUP(VL[[#This Row],[Column3]],'Code'!B:E,4,FALSE)</f>
        <v>Out</v>
      </c>
    </row>
    <row r="1702" spans="1:19" x14ac:dyDescent="0.25">
      <c r="A1702">
        <v>45440</v>
      </c>
      <c r="B1702" s="1" t="s">
        <v>2216</v>
      </c>
      <c r="C1702" s="1" t="s">
        <v>5</v>
      </c>
      <c r="D1702" s="1" t="s">
        <v>3385</v>
      </c>
      <c r="E1702" s="1" t="s">
        <v>3808</v>
      </c>
      <c r="F1702">
        <v>103.32</v>
      </c>
      <c r="I1702" s="1" t="s">
        <v>0</v>
      </c>
      <c r="N1702">
        <v>2024</v>
      </c>
      <c r="O1702">
        <f>MONTH(VL[[#This Row],[Column1]])</f>
        <v>5</v>
      </c>
      <c r="P1702" t="str">
        <f>IF(VL[[#This Row],[Account Name]]="Exchange Loss","Expense",VLOOKUP(VL[[#This Row],[Column3]],'Code'!B:D,2,FALSE))</f>
        <v>Expense</v>
      </c>
      <c r="Q1702" t="str">
        <f>IF(AND(VL[[#This Row],[Column3]]="60040-00", VL[[#This Row],[Amount]]&gt;0),"Exchange Loss",VLOOKUP(VL[[#This Row],[Column3]],'Code'!B:D,3,FALSE))</f>
        <v>Bank Charge</v>
      </c>
      <c r="R1702" s="1">
        <f>VL[[#This Row],[Column6]]-VL[[#This Row],[Column7]]</f>
        <v>103.32</v>
      </c>
      <c r="S1702" s="1">
        <f>VLOOKUP(VL[[#This Row],[Column3]],'Code'!B:E,4,FALSE)</f>
        <v>0</v>
      </c>
    </row>
    <row r="1703" spans="1:19" x14ac:dyDescent="0.25">
      <c r="A1703">
        <v>45435</v>
      </c>
      <c r="B1703" s="1" t="s">
        <v>2217</v>
      </c>
      <c r="C1703" s="1" t="s">
        <v>5</v>
      </c>
      <c r="D1703" s="1" t="s">
        <v>3385</v>
      </c>
      <c r="E1703" s="1" t="s">
        <v>3809</v>
      </c>
      <c r="F1703">
        <v>103.28</v>
      </c>
      <c r="I1703" s="1" t="s">
        <v>0</v>
      </c>
      <c r="N1703">
        <v>2024</v>
      </c>
      <c r="O1703">
        <f>MONTH(VL[[#This Row],[Column1]])</f>
        <v>5</v>
      </c>
      <c r="P1703" t="str">
        <f>IF(VL[[#This Row],[Account Name]]="Exchange Loss","Expense",VLOOKUP(VL[[#This Row],[Column3]],'Code'!B:D,2,FALSE))</f>
        <v>Expense</v>
      </c>
      <c r="Q1703" t="str">
        <f>IF(AND(VL[[#This Row],[Column3]]="60040-00", VL[[#This Row],[Amount]]&gt;0),"Exchange Loss",VLOOKUP(VL[[#This Row],[Column3]],'Code'!B:D,3,FALSE))</f>
        <v>Bank Charge</v>
      </c>
      <c r="R1703" s="1">
        <f>VL[[#This Row],[Column6]]-VL[[#This Row],[Column7]]</f>
        <v>103.28</v>
      </c>
      <c r="S1703" s="1">
        <f>VLOOKUP(VL[[#This Row],[Column3]],'Code'!B:E,4,FALSE)</f>
        <v>0</v>
      </c>
    </row>
    <row r="1704" spans="1:19" x14ac:dyDescent="0.25">
      <c r="A1704">
        <v>45435</v>
      </c>
      <c r="B1704" s="1" t="s">
        <v>2217</v>
      </c>
      <c r="C1704" s="1" t="s">
        <v>6</v>
      </c>
      <c r="D1704" s="1" t="s">
        <v>3383</v>
      </c>
      <c r="E1704" s="1" t="s">
        <v>3810</v>
      </c>
      <c r="F1704">
        <v>0.01</v>
      </c>
      <c r="I1704" s="1" t="s">
        <v>0</v>
      </c>
      <c r="N1704">
        <v>2024</v>
      </c>
      <c r="O1704">
        <f>MONTH(VL[[#This Row],[Column1]])</f>
        <v>5</v>
      </c>
      <c r="P1704" t="str">
        <f>IF(VL[[#This Row],[Account Name]]="Exchange Loss","Expense",VLOOKUP(VL[[#This Row],[Column3]],'Code'!B:D,2,FALSE))</f>
        <v>Expense</v>
      </c>
      <c r="Q1704" t="str">
        <f>IF(AND(VL[[#This Row],[Column3]]="60040-00", VL[[#This Row],[Amount]]&gt;0),"Exchange Loss",VLOOKUP(VL[[#This Row],[Column3]],'Code'!B:D,3,FALSE))</f>
        <v>Exchange Loss</v>
      </c>
      <c r="R1704" s="1">
        <f>VL[[#This Row],[Column6]]-VL[[#This Row],[Column7]]</f>
        <v>0.01</v>
      </c>
      <c r="S1704" s="1" t="str">
        <f>VLOOKUP(VL[[#This Row],[Column3]],'Code'!B:E,4,FALSE)</f>
        <v>Out</v>
      </c>
    </row>
    <row r="1705" spans="1:19" x14ac:dyDescent="0.25">
      <c r="A1705">
        <v>45443</v>
      </c>
      <c r="B1705" s="1" t="s">
        <v>2218</v>
      </c>
      <c r="C1705" s="1" t="s">
        <v>6</v>
      </c>
      <c r="D1705" s="1" t="s">
        <v>3383</v>
      </c>
      <c r="E1705" s="1" t="s">
        <v>3811</v>
      </c>
      <c r="F1705">
        <v>196.23</v>
      </c>
      <c r="I1705" s="1" t="s">
        <v>0</v>
      </c>
      <c r="N1705">
        <v>2024</v>
      </c>
      <c r="O1705">
        <f>MONTH(VL[[#This Row],[Column1]])</f>
        <v>5</v>
      </c>
      <c r="P1705" t="str">
        <f>IF(VL[[#This Row],[Account Name]]="Exchange Loss","Expense",VLOOKUP(VL[[#This Row],[Column3]],'Code'!B:D,2,FALSE))</f>
        <v>Expense</v>
      </c>
      <c r="Q1705" t="str">
        <f>IF(AND(VL[[#This Row],[Column3]]="60040-00", VL[[#This Row],[Amount]]&gt;0),"Exchange Loss",VLOOKUP(VL[[#This Row],[Column3]],'Code'!B:D,3,FALSE))</f>
        <v>Exchange Loss</v>
      </c>
      <c r="R1705" s="1">
        <f>VL[[#This Row],[Column6]]-VL[[#This Row],[Column7]]</f>
        <v>196.23</v>
      </c>
      <c r="S1705" s="1" t="str">
        <f>VLOOKUP(VL[[#This Row],[Column3]],'Code'!B:E,4,FALSE)</f>
        <v>Out</v>
      </c>
    </row>
    <row r="1706" spans="1:19" x14ac:dyDescent="0.25">
      <c r="A1706">
        <v>45444</v>
      </c>
      <c r="B1706" s="1" t="s">
        <v>1568</v>
      </c>
      <c r="C1706" s="1" t="s">
        <v>48</v>
      </c>
      <c r="D1706" s="1" t="s">
        <v>49</v>
      </c>
      <c r="E1706" s="1" t="s">
        <v>2219</v>
      </c>
      <c r="F1706">
        <v>11150</v>
      </c>
      <c r="I1706" s="1" t="s">
        <v>0</v>
      </c>
      <c r="N1706">
        <v>2024</v>
      </c>
      <c r="O1706">
        <f>MONTH(VL[[#This Row],[Column1]])</f>
        <v>6</v>
      </c>
      <c r="P1706" t="str">
        <f>IF(VL[[#This Row],[Account Name]]="Exchange Loss","Expense",VLOOKUP(VL[[#This Row],[Column3]],'Code'!B:D,2,FALSE))</f>
        <v>Expense</v>
      </c>
      <c r="Q1706" t="str">
        <f>IF(AND(VL[[#This Row],[Column3]]="60040-00", VL[[#This Row],[Amount]]&gt;0),"Exchange Loss",VLOOKUP(VL[[#This Row],[Column3]],'Code'!B:D,3,FALSE))</f>
        <v>Management Fee</v>
      </c>
      <c r="R1706" s="1">
        <f>VL[[#This Row],[Column6]]-VL[[#This Row],[Column7]]</f>
        <v>11150</v>
      </c>
      <c r="S1706" s="1">
        <f>VLOOKUP(VL[[#This Row],[Column3]],'Code'!B:E,4,FALSE)</f>
        <v>0</v>
      </c>
    </row>
    <row r="1707" spans="1:19" x14ac:dyDescent="0.25">
      <c r="A1707">
        <v>45443</v>
      </c>
      <c r="B1707" s="1" t="s">
        <v>1568</v>
      </c>
      <c r="C1707" s="1" t="s">
        <v>7</v>
      </c>
      <c r="D1707" s="1" t="s">
        <v>8</v>
      </c>
      <c r="E1707" s="1" t="s">
        <v>2220</v>
      </c>
      <c r="F1707">
        <v>4500</v>
      </c>
      <c r="I1707" s="1" t="s">
        <v>0</v>
      </c>
      <c r="N1707">
        <v>2024</v>
      </c>
      <c r="O1707">
        <f>MONTH(VL[[#This Row],[Column1]])</f>
        <v>5</v>
      </c>
      <c r="P1707" t="str">
        <f>IF(VL[[#This Row],[Account Name]]="Exchange Loss","Expense",VLOOKUP(VL[[#This Row],[Column3]],'Code'!B:D,2,FALSE))</f>
        <v>Expense</v>
      </c>
      <c r="Q1707" t="str">
        <f>IF(AND(VL[[#This Row],[Column3]]="60040-00", VL[[#This Row],[Amount]]&gt;0),"Exchange Loss",VLOOKUP(VL[[#This Row],[Column3]],'Code'!B:D,3,FALSE))</f>
        <v>Salary &amp; MPF</v>
      </c>
      <c r="R1707" s="1">
        <f>VL[[#This Row],[Column6]]-VL[[#This Row],[Column7]]</f>
        <v>4500</v>
      </c>
      <c r="S1707" s="1">
        <f>VLOOKUP(VL[[#This Row],[Column3]],'Code'!B:E,4,FALSE)</f>
        <v>0</v>
      </c>
    </row>
    <row r="1708" spans="1:19" x14ac:dyDescent="0.25">
      <c r="A1708">
        <v>45443</v>
      </c>
      <c r="B1708" s="1" t="s">
        <v>1568</v>
      </c>
      <c r="C1708" s="1" t="s">
        <v>15</v>
      </c>
      <c r="D1708" s="1" t="s">
        <v>16</v>
      </c>
      <c r="E1708" s="1" t="s">
        <v>2221</v>
      </c>
      <c r="F1708">
        <v>401337</v>
      </c>
      <c r="I1708" s="1" t="s">
        <v>0</v>
      </c>
      <c r="N1708">
        <v>2024</v>
      </c>
      <c r="O1708">
        <f>MONTH(VL[[#This Row],[Column1]])</f>
        <v>5</v>
      </c>
      <c r="P1708" t="str">
        <f>IF(VL[[#This Row],[Account Name]]="Exchange Loss","Expense",VLOOKUP(VL[[#This Row],[Column3]],'Code'!B:D,2,FALSE))</f>
        <v>Expense</v>
      </c>
      <c r="Q1708" t="str">
        <f>IF(AND(VL[[#This Row],[Column3]]="60040-00", VL[[#This Row],[Amount]]&gt;0),"Exchange Loss",VLOOKUP(VL[[#This Row],[Column3]],'Code'!B:D,3,FALSE))</f>
        <v>Salary &amp; MPF</v>
      </c>
      <c r="R1708" s="1">
        <f>VL[[#This Row],[Column6]]-VL[[#This Row],[Column7]]</f>
        <v>401337</v>
      </c>
      <c r="S1708" s="1">
        <f>VLOOKUP(VL[[#This Row],[Column3]],'Code'!B:E,4,FALSE)</f>
        <v>0</v>
      </c>
    </row>
    <row r="1709" spans="1:19" x14ac:dyDescent="0.25">
      <c r="A1709">
        <v>45444</v>
      </c>
      <c r="B1709" s="1" t="s">
        <v>2222</v>
      </c>
      <c r="C1709" s="1" t="s">
        <v>2</v>
      </c>
      <c r="D1709" s="1" t="s">
        <v>3</v>
      </c>
      <c r="E1709" s="1" t="s">
        <v>2223</v>
      </c>
      <c r="F1709">
        <v>29000</v>
      </c>
      <c r="I1709" s="1" t="s">
        <v>0</v>
      </c>
      <c r="N1709">
        <v>2024</v>
      </c>
      <c r="O1709">
        <f>MONTH(VL[[#This Row],[Column1]])</f>
        <v>6</v>
      </c>
      <c r="P1709" t="str">
        <f>IF(VL[[#This Row],[Account Name]]="Exchange Loss","Expense",VLOOKUP(VL[[#This Row],[Column3]],'Code'!B:D,2,FALSE))</f>
        <v>Expense</v>
      </c>
      <c r="Q1709" t="str">
        <f>IF(AND(VL[[#This Row],[Column3]]="60040-00", VL[[#This Row],[Amount]]&gt;0),"Exchange Loss",VLOOKUP(VL[[#This Row],[Column3]],'Code'!B:D,3,FALSE))</f>
        <v>Management Fee</v>
      </c>
      <c r="R1709" s="1">
        <f>VL[[#This Row],[Column6]]-VL[[#This Row],[Column7]]</f>
        <v>29000</v>
      </c>
      <c r="S1709" s="1">
        <f>VLOOKUP(VL[[#This Row],[Column3]],'Code'!B:E,4,FALSE)</f>
        <v>0</v>
      </c>
    </row>
    <row r="1710" spans="1:19" x14ac:dyDescent="0.25">
      <c r="A1710">
        <v>45444</v>
      </c>
      <c r="B1710" s="1" t="s">
        <v>2224</v>
      </c>
      <c r="C1710" s="1" t="s">
        <v>45</v>
      </c>
      <c r="D1710" s="1" t="s">
        <v>128</v>
      </c>
      <c r="E1710" s="1" t="s">
        <v>2225</v>
      </c>
      <c r="F1710">
        <v>1291698.1100000001</v>
      </c>
      <c r="I1710" s="1" t="s">
        <v>0</v>
      </c>
      <c r="N1710">
        <v>2024</v>
      </c>
      <c r="O1710">
        <f>MONTH(VL[[#This Row],[Column1]])</f>
        <v>6</v>
      </c>
      <c r="P1710" t="str">
        <f>IF(VL[[#This Row],[Account Name]]="Exchange Loss","Expense",VLOOKUP(VL[[#This Row],[Column3]],'Code'!B:D,2,FALSE))</f>
        <v>Expense</v>
      </c>
      <c r="Q1710" t="str">
        <f>IF(AND(VL[[#This Row],[Column3]]="60040-00", VL[[#This Row],[Amount]]&gt;0),"Exchange Loss",VLOOKUP(VL[[#This Row],[Column3]],'Code'!B:D,3,FALSE))</f>
        <v>Sub-contract Fee</v>
      </c>
      <c r="R1710" s="1">
        <f>VL[[#This Row],[Column6]]-VL[[#This Row],[Column7]]</f>
        <v>1291698.1100000001</v>
      </c>
      <c r="S1710" s="1">
        <f>VLOOKUP(VL[[#This Row],[Column3]],'Code'!B:E,4,FALSE)</f>
        <v>0</v>
      </c>
    </row>
    <row r="1711" spans="1:19" x14ac:dyDescent="0.25">
      <c r="A1711">
        <v>45444</v>
      </c>
      <c r="B1711" s="1" t="s">
        <v>2224</v>
      </c>
      <c r="C1711" s="1" t="s">
        <v>59</v>
      </c>
      <c r="D1711" s="1" t="s">
        <v>3387</v>
      </c>
      <c r="E1711" s="1" t="s">
        <v>3812</v>
      </c>
      <c r="F1711">
        <v>77501.89</v>
      </c>
      <c r="I1711" s="1" t="s">
        <v>0</v>
      </c>
      <c r="N1711">
        <v>2024</v>
      </c>
      <c r="O1711">
        <f>MONTH(VL[[#This Row],[Column1]])</f>
        <v>6</v>
      </c>
      <c r="P1711" t="str">
        <f>IF(VL[[#This Row],[Account Name]]="Exchange Loss","Expense",VLOOKUP(VL[[#This Row],[Column3]],'Code'!B:D,2,FALSE))</f>
        <v>Expense</v>
      </c>
      <c r="Q1711" t="str">
        <f>IF(AND(VL[[#This Row],[Column3]]="60040-00", VL[[#This Row],[Amount]]&gt;0),"Exchange Loss",VLOOKUP(VL[[#This Row],[Column3]],'Code'!B:D,3,FALSE))</f>
        <v>Sub-contract Fee</v>
      </c>
      <c r="R1711" s="1">
        <f>VL[[#This Row],[Column6]]-VL[[#This Row],[Column7]]</f>
        <v>77501.89</v>
      </c>
      <c r="S1711" s="1">
        <f>VLOOKUP(VL[[#This Row],[Column3]],'Code'!B:E,4,FALSE)</f>
        <v>0</v>
      </c>
    </row>
    <row r="1712" spans="1:19" x14ac:dyDescent="0.25">
      <c r="A1712">
        <v>45443</v>
      </c>
      <c r="B1712" s="1" t="s">
        <v>2226</v>
      </c>
      <c r="C1712" s="1" t="s">
        <v>12</v>
      </c>
      <c r="D1712" s="1" t="s">
        <v>3386</v>
      </c>
      <c r="E1712" s="1" t="s">
        <v>2227</v>
      </c>
      <c r="F1712">
        <v>47700</v>
      </c>
      <c r="I1712" s="1" t="s">
        <v>0</v>
      </c>
      <c r="N1712">
        <v>2024</v>
      </c>
      <c r="O1712">
        <f>MONTH(VL[[#This Row],[Column1]])</f>
        <v>5</v>
      </c>
      <c r="P1712" t="str">
        <f>IF(VL[[#This Row],[Account Name]]="Exchange Loss","Expense",VLOOKUP(VL[[#This Row],[Column3]],'Code'!B:D,2,FALSE))</f>
        <v>Expense</v>
      </c>
      <c r="Q1712" t="str">
        <f>IF(AND(VL[[#This Row],[Column3]]="60040-00", VL[[#This Row],[Amount]]&gt;0),"Exchange Loss",VLOOKUP(VL[[#This Row],[Column3]],'Code'!B:D,3,FALSE))</f>
        <v>Consultant Fee</v>
      </c>
      <c r="R1712" s="1">
        <f>VL[[#This Row],[Column6]]-VL[[#This Row],[Column7]]</f>
        <v>47700</v>
      </c>
      <c r="S1712" s="1">
        <f>VLOOKUP(VL[[#This Row],[Column3]],'Code'!B:E,4,FALSE)</f>
        <v>0</v>
      </c>
    </row>
    <row r="1713" spans="1:19" x14ac:dyDescent="0.25">
      <c r="A1713">
        <v>45443</v>
      </c>
      <c r="B1713" s="1" t="s">
        <v>2228</v>
      </c>
      <c r="C1713" s="1" t="s">
        <v>12</v>
      </c>
      <c r="D1713" s="1" t="s">
        <v>3386</v>
      </c>
      <c r="E1713" s="1" t="s">
        <v>2229</v>
      </c>
      <c r="F1713">
        <v>21950</v>
      </c>
      <c r="I1713" s="1" t="s">
        <v>0</v>
      </c>
      <c r="N1713">
        <v>2024</v>
      </c>
      <c r="O1713">
        <f>MONTH(VL[[#This Row],[Column1]])</f>
        <v>5</v>
      </c>
      <c r="P1713" t="str">
        <f>IF(VL[[#This Row],[Account Name]]="Exchange Loss","Expense",VLOOKUP(VL[[#This Row],[Column3]],'Code'!B:D,2,FALSE))</f>
        <v>Expense</v>
      </c>
      <c r="Q1713" t="str">
        <f>IF(AND(VL[[#This Row],[Column3]]="60040-00", VL[[#This Row],[Amount]]&gt;0),"Exchange Loss",VLOOKUP(VL[[#This Row],[Column3]],'Code'!B:D,3,FALSE))</f>
        <v>Consultant Fee</v>
      </c>
      <c r="R1713" s="1">
        <f>VL[[#This Row],[Column6]]-VL[[#This Row],[Column7]]</f>
        <v>21950</v>
      </c>
      <c r="S1713" s="1">
        <f>VLOOKUP(VL[[#This Row],[Column3]],'Code'!B:E,4,FALSE)</f>
        <v>0</v>
      </c>
    </row>
    <row r="1714" spans="1:19" x14ac:dyDescent="0.25">
      <c r="A1714">
        <v>45443</v>
      </c>
      <c r="B1714" s="1" t="s">
        <v>2230</v>
      </c>
      <c r="C1714" s="1" t="s">
        <v>12</v>
      </c>
      <c r="D1714" s="1" t="s">
        <v>3386</v>
      </c>
      <c r="E1714" s="1" t="s">
        <v>2231</v>
      </c>
      <c r="F1714">
        <v>12000</v>
      </c>
      <c r="I1714" s="1" t="s">
        <v>0</v>
      </c>
      <c r="N1714">
        <v>2024</v>
      </c>
      <c r="O1714">
        <f>MONTH(VL[[#This Row],[Column1]])</f>
        <v>5</v>
      </c>
      <c r="P1714" t="str">
        <f>IF(VL[[#This Row],[Account Name]]="Exchange Loss","Expense",VLOOKUP(VL[[#This Row],[Column3]],'Code'!B:D,2,FALSE))</f>
        <v>Expense</v>
      </c>
      <c r="Q1714" t="str">
        <f>IF(AND(VL[[#This Row],[Column3]]="60040-00", VL[[#This Row],[Amount]]&gt;0),"Exchange Loss",VLOOKUP(VL[[#This Row],[Column3]],'Code'!B:D,3,FALSE))</f>
        <v>Consultant Fee</v>
      </c>
      <c r="R1714" s="1">
        <f>VL[[#This Row],[Column6]]-VL[[#This Row],[Column7]]</f>
        <v>12000</v>
      </c>
      <c r="S1714" s="1">
        <f>VLOOKUP(VL[[#This Row],[Column3]],'Code'!B:E,4,FALSE)</f>
        <v>0</v>
      </c>
    </row>
    <row r="1715" spans="1:19" x14ac:dyDescent="0.25">
      <c r="A1715">
        <v>45443</v>
      </c>
      <c r="B1715" s="1" t="s">
        <v>2232</v>
      </c>
      <c r="C1715" s="1" t="s">
        <v>45</v>
      </c>
      <c r="D1715" s="1" t="s">
        <v>128</v>
      </c>
      <c r="E1715" s="1" t="s">
        <v>2233</v>
      </c>
      <c r="F1715">
        <v>64005</v>
      </c>
      <c r="I1715" s="1" t="s">
        <v>0</v>
      </c>
      <c r="N1715">
        <v>2024</v>
      </c>
      <c r="O1715">
        <f>MONTH(VL[[#This Row],[Column1]])</f>
        <v>5</v>
      </c>
      <c r="P1715" t="str">
        <f>IF(VL[[#This Row],[Account Name]]="Exchange Loss","Expense",VLOOKUP(VL[[#This Row],[Column3]],'Code'!B:D,2,FALSE))</f>
        <v>Expense</v>
      </c>
      <c r="Q1715" t="str">
        <f>IF(AND(VL[[#This Row],[Column3]]="60040-00", VL[[#This Row],[Amount]]&gt;0),"Exchange Loss",VLOOKUP(VL[[#This Row],[Column3]],'Code'!B:D,3,FALSE))</f>
        <v>Sub-contract Fee</v>
      </c>
      <c r="R1715" s="1">
        <f>VL[[#This Row],[Column6]]-VL[[#This Row],[Column7]]</f>
        <v>64005</v>
      </c>
      <c r="S1715" s="1">
        <f>VLOOKUP(VL[[#This Row],[Column3]],'Code'!B:E,4,FALSE)</f>
        <v>0</v>
      </c>
    </row>
    <row r="1716" spans="1:19" x14ac:dyDescent="0.25">
      <c r="A1716">
        <v>45443</v>
      </c>
      <c r="B1716" s="1" t="s">
        <v>2234</v>
      </c>
      <c r="C1716" s="1" t="s">
        <v>17</v>
      </c>
      <c r="D1716" s="1" t="s">
        <v>3382</v>
      </c>
      <c r="E1716" s="1" t="s">
        <v>2235</v>
      </c>
      <c r="G1716">
        <v>33887</v>
      </c>
      <c r="I1716" s="1" t="s">
        <v>0</v>
      </c>
      <c r="N1716">
        <v>2024</v>
      </c>
      <c r="O1716">
        <f>MONTH(VL[[#This Row],[Column1]])</f>
        <v>5</v>
      </c>
      <c r="P1716" t="str">
        <f>IF(VL[[#This Row],[Account Name]]="Exchange Loss","Expense",VLOOKUP(VL[[#This Row],[Column3]],'Code'!B:D,2,FALSE))</f>
        <v>Income</v>
      </c>
      <c r="Q1716" t="str">
        <f>IF(AND(VL[[#This Row],[Column3]]="60040-00", VL[[#This Row],[Amount]]&gt;0),"Exchange Loss",VLOOKUP(VL[[#This Row],[Column3]],'Code'!B:D,3,FALSE))</f>
        <v>Sub-contract Income</v>
      </c>
      <c r="R1716" s="1">
        <f>VL[[#This Row],[Column6]]-VL[[#This Row],[Column7]]</f>
        <v>-33887</v>
      </c>
      <c r="S1716" s="1">
        <f>VLOOKUP(VL[[#This Row],[Column3]],'Code'!B:E,4,FALSE)</f>
        <v>0</v>
      </c>
    </row>
    <row r="1717" spans="1:19" x14ac:dyDescent="0.25">
      <c r="A1717">
        <v>45443</v>
      </c>
      <c r="B1717" s="1" t="s">
        <v>2236</v>
      </c>
      <c r="C1717" s="1" t="s">
        <v>20</v>
      </c>
      <c r="D1717" s="1" t="s">
        <v>21</v>
      </c>
      <c r="E1717" s="1" t="s">
        <v>730</v>
      </c>
      <c r="G1717">
        <v>1616.89</v>
      </c>
      <c r="I1717" s="1" t="s">
        <v>0</v>
      </c>
      <c r="N1717">
        <v>2024</v>
      </c>
      <c r="O1717">
        <f>MONTH(VL[[#This Row],[Column1]])</f>
        <v>5</v>
      </c>
      <c r="P1717" t="str">
        <f>IF(VL[[#This Row],[Account Name]]="Exchange Loss","Expense",VLOOKUP(VL[[#This Row],[Column3]],'Code'!B:D,2,FALSE))</f>
        <v>Income</v>
      </c>
      <c r="Q1717" t="str">
        <f>IF(AND(VL[[#This Row],[Column3]]="60040-00", VL[[#This Row],[Amount]]&gt;0),"Exchange Loss",VLOOKUP(VL[[#This Row],[Column3]],'Code'!B:D,3,FALSE))</f>
        <v>Interest Income</v>
      </c>
      <c r="R1717" s="1">
        <f>VL[[#This Row],[Column6]]-VL[[#This Row],[Column7]]</f>
        <v>-1616.89</v>
      </c>
      <c r="S1717" s="1" t="str">
        <f>VLOOKUP(VL[[#This Row],[Column3]],'Code'!B:E,4,FALSE)</f>
        <v>Out</v>
      </c>
    </row>
    <row r="1718" spans="1:19" x14ac:dyDescent="0.25">
      <c r="A1718">
        <v>45443</v>
      </c>
      <c r="B1718" s="1" t="s">
        <v>1567</v>
      </c>
      <c r="C1718" s="1" t="s">
        <v>36</v>
      </c>
      <c r="D1718" s="1" t="s">
        <v>37</v>
      </c>
      <c r="E1718" s="1" t="s">
        <v>2237</v>
      </c>
      <c r="I1718" s="1" t="s">
        <v>0</v>
      </c>
      <c r="N1718">
        <v>2024</v>
      </c>
      <c r="O1718">
        <f>MONTH(VL[[#This Row],[Column1]])</f>
        <v>5</v>
      </c>
      <c r="P1718" t="str">
        <f>IF(VL[[#This Row],[Account Name]]="Exchange Loss","Expense",VLOOKUP(VL[[#This Row],[Column3]],'Code'!B:D,2,FALSE))</f>
        <v>Expense</v>
      </c>
      <c r="Q1718" t="str">
        <f>IF(AND(VL[[#This Row],[Column3]]="60040-00", VL[[#This Row],[Amount]]&gt;0),"Exchange Loss",VLOOKUP(VL[[#This Row],[Column3]],'Code'!B:D,3,FALSE))</f>
        <v>Tax Expense</v>
      </c>
      <c r="R1718" s="1">
        <f>VL[[#This Row],[Column6]]-VL[[#This Row],[Column7]]</f>
        <v>0</v>
      </c>
      <c r="S1718" s="1" t="str">
        <f>VLOOKUP(VL[[#This Row],[Column3]],'Code'!B:E,4,FALSE)</f>
        <v>Out</v>
      </c>
    </row>
    <row r="1719" spans="1:19" x14ac:dyDescent="0.25">
      <c r="A1719">
        <v>45443</v>
      </c>
      <c r="B1719" s="1" t="s">
        <v>2238</v>
      </c>
      <c r="C1719" s="1" t="s">
        <v>6</v>
      </c>
      <c r="D1719" s="1" t="s">
        <v>3383</v>
      </c>
      <c r="E1719" s="1" t="s">
        <v>3813</v>
      </c>
      <c r="G1719">
        <v>2430</v>
      </c>
      <c r="I1719" s="1" t="s">
        <v>0</v>
      </c>
      <c r="N1719">
        <v>2024</v>
      </c>
      <c r="O1719">
        <f>MONTH(VL[[#This Row],[Column1]])</f>
        <v>5</v>
      </c>
      <c r="P1719" t="str">
        <f>IF(VL[[#This Row],[Account Name]]="Exchange Loss","Expense",VLOOKUP(VL[[#This Row],[Column3]],'Code'!B:D,2,FALSE))</f>
        <v>Income</v>
      </c>
      <c r="Q1719" t="str">
        <f>IF(AND(VL[[#This Row],[Column3]]="60040-00", VL[[#This Row],[Amount]]&gt;0),"Exchange Loss",VLOOKUP(VL[[#This Row],[Column3]],'Code'!B:D,3,FALSE))</f>
        <v>Exchange Gain</v>
      </c>
      <c r="R1719" s="1">
        <f>VL[[#This Row],[Column6]]-VL[[#This Row],[Column7]]</f>
        <v>-2430</v>
      </c>
      <c r="S1719" s="1" t="str">
        <f>VLOOKUP(VL[[#This Row],[Column3]],'Code'!B:E,4,FALSE)</f>
        <v>Out</v>
      </c>
    </row>
    <row r="1720" spans="1:19" x14ac:dyDescent="0.25">
      <c r="A1720">
        <v>45443</v>
      </c>
      <c r="B1720" s="1" t="s">
        <v>2239</v>
      </c>
      <c r="C1720" s="1" t="s">
        <v>15</v>
      </c>
      <c r="D1720" s="1" t="s">
        <v>16</v>
      </c>
      <c r="E1720" s="1" t="s">
        <v>2240</v>
      </c>
      <c r="F1720">
        <v>40709.83</v>
      </c>
      <c r="I1720" s="1" t="s">
        <v>0</v>
      </c>
      <c r="N1720">
        <v>2024</v>
      </c>
      <c r="O1720">
        <f>MONTH(VL[[#This Row],[Column1]])</f>
        <v>5</v>
      </c>
      <c r="P1720" t="str">
        <f>IF(VL[[#This Row],[Account Name]]="Exchange Loss","Expense",VLOOKUP(VL[[#This Row],[Column3]],'Code'!B:D,2,FALSE))</f>
        <v>Expense</v>
      </c>
      <c r="Q1720" t="str">
        <f>IF(AND(VL[[#This Row],[Column3]]="60040-00", VL[[#This Row],[Amount]]&gt;0),"Exchange Loss",VLOOKUP(VL[[#This Row],[Column3]],'Code'!B:D,3,FALSE))</f>
        <v>Salary &amp; MPF</v>
      </c>
      <c r="R1720" s="1">
        <f>VL[[#This Row],[Column6]]-VL[[#This Row],[Column7]]</f>
        <v>40709.83</v>
      </c>
      <c r="S1720" s="1">
        <f>VLOOKUP(VL[[#This Row],[Column3]],'Code'!B:E,4,FALSE)</f>
        <v>0</v>
      </c>
    </row>
    <row r="1721" spans="1:19" x14ac:dyDescent="0.25">
      <c r="A1721">
        <v>45441</v>
      </c>
      <c r="B1721" s="1" t="s">
        <v>2241</v>
      </c>
      <c r="C1721" s="1" t="s">
        <v>5</v>
      </c>
      <c r="D1721" s="1" t="s">
        <v>3385</v>
      </c>
      <c r="E1721" s="1" t="s">
        <v>3814</v>
      </c>
      <c r="F1721">
        <v>103.33</v>
      </c>
      <c r="I1721" s="1" t="s">
        <v>0</v>
      </c>
      <c r="N1721">
        <v>2024</v>
      </c>
      <c r="O1721">
        <f>MONTH(VL[[#This Row],[Column1]])</f>
        <v>5</v>
      </c>
      <c r="P1721" t="str">
        <f>IF(VL[[#This Row],[Account Name]]="Exchange Loss","Expense",VLOOKUP(VL[[#This Row],[Column3]],'Code'!B:D,2,FALSE))</f>
        <v>Expense</v>
      </c>
      <c r="Q1721" t="str">
        <f>IF(AND(VL[[#This Row],[Column3]]="60040-00", VL[[#This Row],[Amount]]&gt;0),"Exchange Loss",VLOOKUP(VL[[#This Row],[Column3]],'Code'!B:D,3,FALSE))</f>
        <v>Bank Charge</v>
      </c>
      <c r="R1721" s="1">
        <f>VL[[#This Row],[Column6]]-VL[[#This Row],[Column7]]</f>
        <v>103.33</v>
      </c>
      <c r="S1721" s="1">
        <f>VLOOKUP(VL[[#This Row],[Column3]],'Code'!B:E,4,FALSE)</f>
        <v>0</v>
      </c>
    </row>
    <row r="1722" spans="1:19" x14ac:dyDescent="0.25">
      <c r="A1722">
        <v>45443</v>
      </c>
      <c r="B1722" s="1" t="s">
        <v>1739</v>
      </c>
      <c r="C1722" s="1" t="s">
        <v>20</v>
      </c>
      <c r="D1722" s="1" t="s">
        <v>21</v>
      </c>
      <c r="E1722" s="1" t="s">
        <v>202</v>
      </c>
      <c r="G1722">
        <v>15.49</v>
      </c>
      <c r="I1722" s="1" t="s">
        <v>0</v>
      </c>
      <c r="N1722">
        <v>2024</v>
      </c>
      <c r="O1722">
        <f>MONTH(VL[[#This Row],[Column1]])</f>
        <v>5</v>
      </c>
      <c r="P1722" t="str">
        <f>IF(VL[[#This Row],[Account Name]]="Exchange Loss","Expense",VLOOKUP(VL[[#This Row],[Column3]],'Code'!B:D,2,FALSE))</f>
        <v>Income</v>
      </c>
      <c r="Q1722" t="str">
        <f>IF(AND(VL[[#This Row],[Column3]]="60040-00", VL[[#This Row],[Amount]]&gt;0),"Exchange Loss",VLOOKUP(VL[[#This Row],[Column3]],'Code'!B:D,3,FALSE))</f>
        <v>Interest Income</v>
      </c>
      <c r="R1722" s="1">
        <f>VL[[#This Row],[Column6]]-VL[[#This Row],[Column7]]</f>
        <v>-15.49</v>
      </c>
      <c r="S1722" s="1" t="str">
        <f>VLOOKUP(VL[[#This Row],[Column3]],'Code'!B:E,4,FALSE)</f>
        <v>Out</v>
      </c>
    </row>
    <row r="1723" spans="1:19" x14ac:dyDescent="0.25">
      <c r="A1723">
        <v>45443</v>
      </c>
      <c r="B1723" s="1" t="s">
        <v>1739</v>
      </c>
      <c r="C1723" s="1" t="s">
        <v>20</v>
      </c>
      <c r="D1723" s="1" t="s">
        <v>21</v>
      </c>
      <c r="E1723" s="1" t="s">
        <v>2242</v>
      </c>
      <c r="G1723">
        <v>1570.06</v>
      </c>
      <c r="I1723" s="1" t="s">
        <v>0</v>
      </c>
      <c r="N1723">
        <v>2024</v>
      </c>
      <c r="O1723">
        <f>MONTH(VL[[#This Row],[Column1]])</f>
        <v>5</v>
      </c>
      <c r="P1723" t="str">
        <f>IF(VL[[#This Row],[Account Name]]="Exchange Loss","Expense",VLOOKUP(VL[[#This Row],[Column3]],'Code'!B:D,2,FALSE))</f>
        <v>Income</v>
      </c>
      <c r="Q1723" t="str">
        <f>IF(AND(VL[[#This Row],[Column3]]="60040-00", VL[[#This Row],[Amount]]&gt;0),"Exchange Loss",VLOOKUP(VL[[#This Row],[Column3]],'Code'!B:D,3,FALSE))</f>
        <v>Interest Income</v>
      </c>
      <c r="R1723" s="1">
        <f>VL[[#This Row],[Column6]]-VL[[#This Row],[Column7]]</f>
        <v>-1570.06</v>
      </c>
      <c r="S1723" s="1" t="str">
        <f>VLOOKUP(VL[[#This Row],[Column3]],'Code'!B:E,4,FALSE)</f>
        <v>Out</v>
      </c>
    </row>
    <row r="1724" spans="1:19" x14ac:dyDescent="0.25">
      <c r="A1724">
        <v>45443</v>
      </c>
      <c r="B1724" s="1" t="s">
        <v>1739</v>
      </c>
      <c r="C1724" s="1" t="s">
        <v>20</v>
      </c>
      <c r="D1724" s="1" t="s">
        <v>21</v>
      </c>
      <c r="E1724" s="1" t="s">
        <v>2243</v>
      </c>
      <c r="G1724">
        <v>161.81</v>
      </c>
      <c r="I1724" s="1" t="s">
        <v>0</v>
      </c>
      <c r="N1724">
        <v>2024</v>
      </c>
      <c r="O1724">
        <f>MONTH(VL[[#This Row],[Column1]])</f>
        <v>5</v>
      </c>
      <c r="P1724" t="str">
        <f>IF(VL[[#This Row],[Account Name]]="Exchange Loss","Expense",VLOOKUP(VL[[#This Row],[Column3]],'Code'!B:D,2,FALSE))</f>
        <v>Income</v>
      </c>
      <c r="Q1724" t="str">
        <f>IF(AND(VL[[#This Row],[Column3]]="60040-00", VL[[#This Row],[Amount]]&gt;0),"Exchange Loss",VLOOKUP(VL[[#This Row],[Column3]],'Code'!B:D,3,FALSE))</f>
        <v>Interest Income</v>
      </c>
      <c r="R1724" s="1">
        <f>VL[[#This Row],[Column6]]-VL[[#This Row],[Column7]]</f>
        <v>-161.81</v>
      </c>
      <c r="S1724" s="1" t="str">
        <f>VLOOKUP(VL[[#This Row],[Column3]],'Code'!B:E,4,FALSE)</f>
        <v>Out</v>
      </c>
    </row>
    <row r="1725" spans="1:19" x14ac:dyDescent="0.25">
      <c r="A1725">
        <v>45442</v>
      </c>
      <c r="B1725" s="1" t="s">
        <v>2244</v>
      </c>
      <c r="C1725" s="1" t="s">
        <v>5</v>
      </c>
      <c r="D1725" s="1" t="s">
        <v>3385</v>
      </c>
      <c r="E1725" s="1" t="s">
        <v>3815</v>
      </c>
      <c r="F1725">
        <v>50.4</v>
      </c>
      <c r="I1725" s="1" t="s">
        <v>0</v>
      </c>
      <c r="N1725">
        <v>2024</v>
      </c>
      <c r="O1725">
        <f>MONTH(VL[[#This Row],[Column1]])</f>
        <v>5</v>
      </c>
      <c r="P1725" t="str">
        <f>IF(VL[[#This Row],[Account Name]]="Exchange Loss","Expense",VLOOKUP(VL[[#This Row],[Column3]],'Code'!B:D,2,FALSE))</f>
        <v>Expense</v>
      </c>
      <c r="Q1725" t="str">
        <f>IF(AND(VL[[#This Row],[Column3]]="60040-00", VL[[#This Row],[Amount]]&gt;0),"Exchange Loss",VLOOKUP(VL[[#This Row],[Column3]],'Code'!B:D,3,FALSE))</f>
        <v>Bank Charge</v>
      </c>
      <c r="R1725" s="1">
        <f>VL[[#This Row],[Column6]]-VL[[#This Row],[Column7]]</f>
        <v>50.4</v>
      </c>
      <c r="S1725" s="1">
        <f>VLOOKUP(VL[[#This Row],[Column3]],'Code'!B:E,4,FALSE)</f>
        <v>0</v>
      </c>
    </row>
    <row r="1726" spans="1:19" x14ac:dyDescent="0.25">
      <c r="A1726">
        <v>45443</v>
      </c>
      <c r="B1726" s="1" t="s">
        <v>2245</v>
      </c>
      <c r="C1726" s="1" t="s">
        <v>5</v>
      </c>
      <c r="D1726" s="1" t="s">
        <v>3385</v>
      </c>
      <c r="E1726" s="1" t="s">
        <v>3816</v>
      </c>
      <c r="F1726">
        <v>103.25</v>
      </c>
      <c r="I1726" s="1" t="s">
        <v>0</v>
      </c>
      <c r="N1726">
        <v>2024</v>
      </c>
      <c r="O1726">
        <f>MONTH(VL[[#This Row],[Column1]])</f>
        <v>5</v>
      </c>
      <c r="P1726" t="str">
        <f>IF(VL[[#This Row],[Account Name]]="Exchange Loss","Expense",VLOOKUP(VL[[#This Row],[Column3]],'Code'!B:D,2,FALSE))</f>
        <v>Expense</v>
      </c>
      <c r="Q1726" t="str">
        <f>IF(AND(VL[[#This Row],[Column3]]="60040-00", VL[[#This Row],[Amount]]&gt;0),"Exchange Loss",VLOOKUP(VL[[#This Row],[Column3]],'Code'!B:D,3,FALSE))</f>
        <v>Bank Charge</v>
      </c>
      <c r="R1726" s="1">
        <f>VL[[#This Row],[Column6]]-VL[[#This Row],[Column7]]</f>
        <v>103.25</v>
      </c>
      <c r="S1726" s="1">
        <f>VLOOKUP(VL[[#This Row],[Column3]],'Code'!B:E,4,FALSE)</f>
        <v>0</v>
      </c>
    </row>
    <row r="1727" spans="1:19" x14ac:dyDescent="0.25">
      <c r="A1727">
        <v>45443</v>
      </c>
      <c r="B1727" s="1" t="s">
        <v>2245</v>
      </c>
      <c r="C1727" s="1" t="s">
        <v>6</v>
      </c>
      <c r="D1727" s="1" t="s">
        <v>3383</v>
      </c>
      <c r="E1727" s="1" t="s">
        <v>3817</v>
      </c>
      <c r="F1727">
        <v>468.49</v>
      </c>
      <c r="I1727" s="1" t="s">
        <v>0</v>
      </c>
      <c r="N1727">
        <v>2024</v>
      </c>
      <c r="O1727">
        <f>MONTH(VL[[#This Row],[Column1]])</f>
        <v>5</v>
      </c>
      <c r="P1727" t="str">
        <f>IF(VL[[#This Row],[Account Name]]="Exchange Loss","Expense",VLOOKUP(VL[[#This Row],[Column3]],'Code'!B:D,2,FALSE))</f>
        <v>Expense</v>
      </c>
      <c r="Q1727" t="str">
        <f>IF(AND(VL[[#This Row],[Column3]]="60040-00", VL[[#This Row],[Amount]]&gt;0),"Exchange Loss",VLOOKUP(VL[[#This Row],[Column3]],'Code'!B:D,3,FALSE))</f>
        <v>Exchange Loss</v>
      </c>
      <c r="R1727" s="1">
        <f>VL[[#This Row],[Column6]]-VL[[#This Row],[Column7]]</f>
        <v>468.49</v>
      </c>
      <c r="S1727" s="1" t="str">
        <f>VLOOKUP(VL[[#This Row],[Column3]],'Code'!B:E,4,FALSE)</f>
        <v>Out</v>
      </c>
    </row>
    <row r="1728" spans="1:19" x14ac:dyDescent="0.25">
      <c r="A1728">
        <v>45443</v>
      </c>
      <c r="B1728" s="1" t="s">
        <v>2246</v>
      </c>
      <c r="C1728" s="1" t="s">
        <v>47</v>
      </c>
      <c r="D1728" s="1" t="s">
        <v>204</v>
      </c>
      <c r="E1728" s="1" t="s">
        <v>2247</v>
      </c>
      <c r="G1728">
        <v>247702.03</v>
      </c>
      <c r="I1728" s="1" t="s">
        <v>0</v>
      </c>
      <c r="N1728">
        <v>2024</v>
      </c>
      <c r="O1728">
        <f>MONTH(VL[[#This Row],[Column1]])</f>
        <v>5</v>
      </c>
      <c r="P1728" t="str">
        <f>IF(VL[[#This Row],[Account Name]]="Exchange Loss","Expense",VLOOKUP(VL[[#This Row],[Column3]],'Code'!B:D,2,FALSE))</f>
        <v>Income</v>
      </c>
      <c r="Q1728" t="str">
        <f>IF(AND(VL[[#This Row],[Column3]]="60040-00", VL[[#This Row],[Amount]]&gt;0),"Exchange Loss",VLOOKUP(VL[[#This Row],[Column3]],'Code'!B:D,3,FALSE))</f>
        <v>Royalty Income</v>
      </c>
      <c r="R1728" s="1">
        <f>VL[[#This Row],[Column6]]-VL[[#This Row],[Column7]]</f>
        <v>-247702.03</v>
      </c>
      <c r="S1728" s="1">
        <f>VLOOKUP(VL[[#This Row],[Column3]],'Code'!B:E,4,FALSE)</f>
        <v>0</v>
      </c>
    </row>
    <row r="1729" spans="1:19" x14ac:dyDescent="0.25">
      <c r="A1729">
        <v>45443</v>
      </c>
      <c r="B1729" s="1" t="s">
        <v>2248</v>
      </c>
      <c r="C1729" s="1" t="s">
        <v>47</v>
      </c>
      <c r="D1729" s="1" t="s">
        <v>204</v>
      </c>
      <c r="E1729" s="1" t="s">
        <v>2249</v>
      </c>
      <c r="G1729">
        <v>58527.47</v>
      </c>
      <c r="I1729" s="1" t="s">
        <v>0</v>
      </c>
      <c r="N1729">
        <v>2024</v>
      </c>
      <c r="O1729">
        <f>MONTH(VL[[#This Row],[Column1]])</f>
        <v>5</v>
      </c>
      <c r="P1729" t="str">
        <f>IF(VL[[#This Row],[Account Name]]="Exchange Loss","Expense",VLOOKUP(VL[[#This Row],[Column3]],'Code'!B:D,2,FALSE))</f>
        <v>Income</v>
      </c>
      <c r="Q1729" t="str">
        <f>IF(AND(VL[[#This Row],[Column3]]="60040-00", VL[[#This Row],[Amount]]&gt;0),"Exchange Loss",VLOOKUP(VL[[#This Row],[Column3]],'Code'!B:D,3,FALSE))</f>
        <v>Royalty Income</v>
      </c>
      <c r="R1729" s="1">
        <f>VL[[#This Row],[Column6]]-VL[[#This Row],[Column7]]</f>
        <v>-58527.47</v>
      </c>
      <c r="S1729" s="1">
        <f>VLOOKUP(VL[[#This Row],[Column3]],'Code'!B:E,4,FALSE)</f>
        <v>0</v>
      </c>
    </row>
    <row r="1730" spans="1:19" x14ac:dyDescent="0.25">
      <c r="A1730">
        <v>45443</v>
      </c>
      <c r="B1730" s="1" t="s">
        <v>2250</v>
      </c>
      <c r="C1730" s="1" t="s">
        <v>47</v>
      </c>
      <c r="D1730" s="1" t="s">
        <v>204</v>
      </c>
      <c r="E1730" s="1" t="s">
        <v>2251</v>
      </c>
      <c r="G1730">
        <v>123541.98</v>
      </c>
      <c r="I1730" s="1" t="s">
        <v>0</v>
      </c>
      <c r="N1730">
        <v>2024</v>
      </c>
      <c r="O1730">
        <f>MONTH(VL[[#This Row],[Column1]])</f>
        <v>5</v>
      </c>
      <c r="P1730" t="str">
        <f>IF(VL[[#This Row],[Account Name]]="Exchange Loss","Expense",VLOOKUP(VL[[#This Row],[Column3]],'Code'!B:D,2,FALSE))</f>
        <v>Income</v>
      </c>
      <c r="Q1730" t="str">
        <f>IF(AND(VL[[#This Row],[Column3]]="60040-00", VL[[#This Row],[Amount]]&gt;0),"Exchange Loss",VLOOKUP(VL[[#This Row],[Column3]],'Code'!B:D,3,FALSE))</f>
        <v>Royalty Income</v>
      </c>
      <c r="R1730" s="1">
        <f>VL[[#This Row],[Column6]]-VL[[#This Row],[Column7]]</f>
        <v>-123541.98</v>
      </c>
      <c r="S1730" s="1">
        <f>VLOOKUP(VL[[#This Row],[Column3]],'Code'!B:E,4,FALSE)</f>
        <v>0</v>
      </c>
    </row>
    <row r="1731" spans="1:19" x14ac:dyDescent="0.25">
      <c r="A1731">
        <v>45443</v>
      </c>
      <c r="B1731" s="1" t="s">
        <v>2252</v>
      </c>
      <c r="C1731" s="1" t="s">
        <v>47</v>
      </c>
      <c r="D1731" s="1" t="s">
        <v>204</v>
      </c>
      <c r="E1731" s="1" t="s">
        <v>2253</v>
      </c>
      <c r="G1731">
        <v>293844.02</v>
      </c>
      <c r="I1731" s="1" t="s">
        <v>0</v>
      </c>
      <c r="N1731">
        <v>2024</v>
      </c>
      <c r="O1731">
        <f>MONTH(VL[[#This Row],[Column1]])</f>
        <v>5</v>
      </c>
      <c r="P1731" t="str">
        <f>IF(VL[[#This Row],[Account Name]]="Exchange Loss","Expense",VLOOKUP(VL[[#This Row],[Column3]],'Code'!B:D,2,FALSE))</f>
        <v>Income</v>
      </c>
      <c r="Q1731" t="str">
        <f>IF(AND(VL[[#This Row],[Column3]]="60040-00", VL[[#This Row],[Amount]]&gt;0),"Exchange Loss",VLOOKUP(VL[[#This Row],[Column3]],'Code'!B:D,3,FALSE))</f>
        <v>Royalty Income</v>
      </c>
      <c r="R1731" s="1">
        <f>VL[[#This Row],[Column6]]-VL[[#This Row],[Column7]]</f>
        <v>-293844.02</v>
      </c>
      <c r="S1731" s="1">
        <f>VLOOKUP(VL[[#This Row],[Column3]],'Code'!B:E,4,FALSE)</f>
        <v>0</v>
      </c>
    </row>
    <row r="1732" spans="1:19" x14ac:dyDescent="0.25">
      <c r="A1732">
        <v>45443</v>
      </c>
      <c r="B1732" s="1" t="s">
        <v>2254</v>
      </c>
      <c r="C1732" s="1" t="s">
        <v>47</v>
      </c>
      <c r="D1732" s="1" t="s">
        <v>204</v>
      </c>
      <c r="E1732" s="1" t="s">
        <v>2255</v>
      </c>
      <c r="G1732">
        <v>194714.94</v>
      </c>
      <c r="I1732" s="1" t="s">
        <v>0</v>
      </c>
      <c r="N1732">
        <v>2024</v>
      </c>
      <c r="O1732">
        <f>MONTH(VL[[#This Row],[Column1]])</f>
        <v>5</v>
      </c>
      <c r="P1732" t="str">
        <f>IF(VL[[#This Row],[Account Name]]="Exchange Loss","Expense",VLOOKUP(VL[[#This Row],[Column3]],'Code'!B:D,2,FALSE))</f>
        <v>Income</v>
      </c>
      <c r="Q1732" t="str">
        <f>IF(AND(VL[[#This Row],[Column3]]="60040-00", VL[[#This Row],[Amount]]&gt;0),"Exchange Loss",VLOOKUP(VL[[#This Row],[Column3]],'Code'!B:D,3,FALSE))</f>
        <v>Royalty Income</v>
      </c>
      <c r="R1732" s="1">
        <f>VL[[#This Row],[Column6]]-VL[[#This Row],[Column7]]</f>
        <v>-194714.94</v>
      </c>
      <c r="S1732" s="1">
        <f>VLOOKUP(VL[[#This Row],[Column3]],'Code'!B:E,4,FALSE)</f>
        <v>0</v>
      </c>
    </row>
    <row r="1733" spans="1:19" x14ac:dyDescent="0.25">
      <c r="A1733">
        <v>45443</v>
      </c>
      <c r="B1733" s="1" t="s">
        <v>2256</v>
      </c>
      <c r="C1733" s="1" t="s">
        <v>18</v>
      </c>
      <c r="D1733" s="1" t="s">
        <v>19</v>
      </c>
      <c r="E1733" s="1" t="s">
        <v>2257</v>
      </c>
      <c r="G1733">
        <v>18165.25</v>
      </c>
      <c r="I1733" s="1" t="s">
        <v>0</v>
      </c>
      <c r="N1733">
        <v>2024</v>
      </c>
      <c r="O1733">
        <f>MONTH(VL[[#This Row],[Column1]])</f>
        <v>5</v>
      </c>
      <c r="P1733" t="str">
        <f>IF(VL[[#This Row],[Account Name]]="Exchange Loss","Expense",VLOOKUP(VL[[#This Row],[Column3]],'Code'!B:D,2,FALSE))</f>
        <v>Income</v>
      </c>
      <c r="Q1733" t="str">
        <f>IF(AND(VL[[#This Row],[Column3]]="60040-00", VL[[#This Row],[Amount]]&gt;0),"Exchange Loss",VLOOKUP(VL[[#This Row],[Column3]],'Code'!B:D,3,FALSE))</f>
        <v>Royalty Income</v>
      </c>
      <c r="R1733" s="1">
        <f>VL[[#This Row],[Column6]]-VL[[#This Row],[Column7]]</f>
        <v>-18165.25</v>
      </c>
      <c r="S1733" s="1">
        <f>VLOOKUP(VL[[#This Row],[Column3]],'Code'!B:E,4,FALSE)</f>
        <v>0</v>
      </c>
    </row>
    <row r="1734" spans="1:19" x14ac:dyDescent="0.25">
      <c r="A1734">
        <v>45443</v>
      </c>
      <c r="B1734" s="1" t="s">
        <v>2258</v>
      </c>
      <c r="C1734" s="1" t="s">
        <v>47</v>
      </c>
      <c r="D1734" s="1" t="s">
        <v>204</v>
      </c>
      <c r="E1734" s="1" t="s">
        <v>2259</v>
      </c>
      <c r="G1734">
        <v>27514.16</v>
      </c>
      <c r="I1734" s="1" t="s">
        <v>0</v>
      </c>
      <c r="N1734">
        <v>2024</v>
      </c>
      <c r="O1734">
        <f>MONTH(VL[[#This Row],[Column1]])</f>
        <v>5</v>
      </c>
      <c r="P1734" t="str">
        <f>IF(VL[[#This Row],[Account Name]]="Exchange Loss","Expense",VLOOKUP(VL[[#This Row],[Column3]],'Code'!B:D,2,FALSE))</f>
        <v>Income</v>
      </c>
      <c r="Q1734" t="str">
        <f>IF(AND(VL[[#This Row],[Column3]]="60040-00", VL[[#This Row],[Amount]]&gt;0),"Exchange Loss",VLOOKUP(VL[[#This Row],[Column3]],'Code'!B:D,3,FALSE))</f>
        <v>Royalty Income</v>
      </c>
      <c r="R1734" s="1">
        <f>VL[[#This Row],[Column6]]-VL[[#This Row],[Column7]]</f>
        <v>-27514.16</v>
      </c>
      <c r="S1734" s="1">
        <f>VLOOKUP(VL[[#This Row],[Column3]],'Code'!B:E,4,FALSE)</f>
        <v>0</v>
      </c>
    </row>
    <row r="1735" spans="1:19" x14ac:dyDescent="0.25">
      <c r="A1735">
        <v>45443</v>
      </c>
      <c r="B1735" s="1" t="s">
        <v>2260</v>
      </c>
      <c r="C1735" s="1" t="s">
        <v>47</v>
      </c>
      <c r="D1735" s="1" t="s">
        <v>204</v>
      </c>
      <c r="E1735" s="1" t="s">
        <v>2261</v>
      </c>
      <c r="G1735">
        <v>36690.86</v>
      </c>
      <c r="I1735" s="1" t="s">
        <v>0</v>
      </c>
      <c r="N1735">
        <v>2024</v>
      </c>
      <c r="O1735">
        <f>MONTH(VL[[#This Row],[Column1]])</f>
        <v>5</v>
      </c>
      <c r="P1735" t="str">
        <f>IF(VL[[#This Row],[Account Name]]="Exchange Loss","Expense",VLOOKUP(VL[[#This Row],[Column3]],'Code'!B:D,2,FALSE))</f>
        <v>Income</v>
      </c>
      <c r="Q1735" t="str">
        <f>IF(AND(VL[[#This Row],[Column3]]="60040-00", VL[[#This Row],[Amount]]&gt;0),"Exchange Loss",VLOOKUP(VL[[#This Row],[Column3]],'Code'!B:D,3,FALSE))</f>
        <v>Royalty Income</v>
      </c>
      <c r="R1735" s="1">
        <f>VL[[#This Row],[Column6]]-VL[[#This Row],[Column7]]</f>
        <v>-36690.86</v>
      </c>
      <c r="S1735" s="1">
        <f>VLOOKUP(VL[[#This Row],[Column3]],'Code'!B:E,4,FALSE)</f>
        <v>0</v>
      </c>
    </row>
    <row r="1736" spans="1:19" x14ac:dyDescent="0.25">
      <c r="A1736">
        <v>45443</v>
      </c>
      <c r="B1736" s="1" t="s">
        <v>2262</v>
      </c>
      <c r="C1736" s="1" t="s">
        <v>47</v>
      </c>
      <c r="D1736" s="1" t="s">
        <v>204</v>
      </c>
      <c r="E1736" s="1" t="s">
        <v>2263</v>
      </c>
      <c r="G1736">
        <v>17325.740000000002</v>
      </c>
      <c r="I1736" s="1" t="s">
        <v>0</v>
      </c>
      <c r="N1736">
        <v>2024</v>
      </c>
      <c r="O1736">
        <f>MONTH(VL[[#This Row],[Column1]])</f>
        <v>5</v>
      </c>
      <c r="P1736" t="str">
        <f>IF(VL[[#This Row],[Account Name]]="Exchange Loss","Expense",VLOOKUP(VL[[#This Row],[Column3]],'Code'!B:D,2,FALSE))</f>
        <v>Income</v>
      </c>
      <c r="Q1736" t="str">
        <f>IF(AND(VL[[#This Row],[Column3]]="60040-00", VL[[#This Row],[Amount]]&gt;0),"Exchange Loss",VLOOKUP(VL[[#This Row],[Column3]],'Code'!B:D,3,FALSE))</f>
        <v>Royalty Income</v>
      </c>
      <c r="R1736" s="1">
        <f>VL[[#This Row],[Column6]]-VL[[#This Row],[Column7]]</f>
        <v>-17325.740000000002</v>
      </c>
      <c r="S1736" s="1">
        <f>VLOOKUP(VL[[#This Row],[Column3]],'Code'!B:E,4,FALSE)</f>
        <v>0</v>
      </c>
    </row>
    <row r="1737" spans="1:19" x14ac:dyDescent="0.25">
      <c r="A1737">
        <v>45443</v>
      </c>
      <c r="B1737" s="1" t="s">
        <v>2264</v>
      </c>
      <c r="C1737" s="1" t="s">
        <v>47</v>
      </c>
      <c r="D1737" s="1" t="s">
        <v>204</v>
      </c>
      <c r="E1737" s="1" t="s">
        <v>2265</v>
      </c>
      <c r="G1737">
        <v>25782.1</v>
      </c>
      <c r="I1737" s="1" t="s">
        <v>0</v>
      </c>
      <c r="N1737">
        <v>2024</v>
      </c>
      <c r="O1737">
        <f>MONTH(VL[[#This Row],[Column1]])</f>
        <v>5</v>
      </c>
      <c r="P1737" t="str">
        <f>IF(VL[[#This Row],[Account Name]]="Exchange Loss","Expense",VLOOKUP(VL[[#This Row],[Column3]],'Code'!B:D,2,FALSE))</f>
        <v>Income</v>
      </c>
      <c r="Q1737" t="str">
        <f>IF(AND(VL[[#This Row],[Column3]]="60040-00", VL[[#This Row],[Amount]]&gt;0),"Exchange Loss",VLOOKUP(VL[[#This Row],[Column3]],'Code'!B:D,3,FALSE))</f>
        <v>Royalty Income</v>
      </c>
      <c r="R1737" s="1">
        <f>VL[[#This Row],[Column6]]-VL[[#This Row],[Column7]]</f>
        <v>-25782.1</v>
      </c>
      <c r="S1737" s="1">
        <f>VLOOKUP(VL[[#This Row],[Column3]],'Code'!B:E,4,FALSE)</f>
        <v>0</v>
      </c>
    </row>
    <row r="1738" spans="1:19" x14ac:dyDescent="0.25">
      <c r="A1738">
        <v>45443</v>
      </c>
      <c r="B1738" s="1" t="s">
        <v>2266</v>
      </c>
      <c r="C1738" s="1" t="s">
        <v>47</v>
      </c>
      <c r="D1738" s="1" t="s">
        <v>204</v>
      </c>
      <c r="E1738" s="1" t="s">
        <v>2267</v>
      </c>
      <c r="G1738">
        <v>78664.2</v>
      </c>
      <c r="I1738" s="1" t="s">
        <v>0</v>
      </c>
      <c r="N1738">
        <v>2024</v>
      </c>
      <c r="O1738">
        <f>MONTH(VL[[#This Row],[Column1]])</f>
        <v>5</v>
      </c>
      <c r="P1738" t="str">
        <f>IF(VL[[#This Row],[Account Name]]="Exchange Loss","Expense",VLOOKUP(VL[[#This Row],[Column3]],'Code'!B:D,2,FALSE))</f>
        <v>Income</v>
      </c>
      <c r="Q1738" t="str">
        <f>IF(AND(VL[[#This Row],[Column3]]="60040-00", VL[[#This Row],[Amount]]&gt;0),"Exchange Loss",VLOOKUP(VL[[#This Row],[Column3]],'Code'!B:D,3,FALSE))</f>
        <v>Royalty Income</v>
      </c>
      <c r="R1738" s="1">
        <f>VL[[#This Row],[Column6]]-VL[[#This Row],[Column7]]</f>
        <v>-78664.2</v>
      </c>
      <c r="S1738" s="1">
        <f>VLOOKUP(VL[[#This Row],[Column3]],'Code'!B:E,4,FALSE)</f>
        <v>0</v>
      </c>
    </row>
    <row r="1739" spans="1:19" x14ac:dyDescent="0.25">
      <c r="A1739">
        <v>45443</v>
      </c>
      <c r="B1739" s="1" t="s">
        <v>2268</v>
      </c>
      <c r="C1739" s="1" t="s">
        <v>47</v>
      </c>
      <c r="D1739" s="1" t="s">
        <v>204</v>
      </c>
      <c r="E1739" s="1" t="s">
        <v>2269</v>
      </c>
      <c r="G1739">
        <v>43781.65</v>
      </c>
      <c r="I1739" s="1" t="s">
        <v>0</v>
      </c>
      <c r="N1739">
        <v>2024</v>
      </c>
      <c r="O1739">
        <f>MONTH(VL[[#This Row],[Column1]])</f>
        <v>5</v>
      </c>
      <c r="P1739" t="str">
        <f>IF(VL[[#This Row],[Account Name]]="Exchange Loss","Expense",VLOOKUP(VL[[#This Row],[Column3]],'Code'!B:D,2,FALSE))</f>
        <v>Income</v>
      </c>
      <c r="Q1739" t="str">
        <f>IF(AND(VL[[#This Row],[Column3]]="60040-00", VL[[#This Row],[Amount]]&gt;0),"Exchange Loss",VLOOKUP(VL[[#This Row],[Column3]],'Code'!B:D,3,FALSE))</f>
        <v>Royalty Income</v>
      </c>
      <c r="R1739" s="1">
        <f>VL[[#This Row],[Column6]]-VL[[#This Row],[Column7]]</f>
        <v>-43781.65</v>
      </c>
      <c r="S1739" s="1">
        <f>VLOOKUP(VL[[#This Row],[Column3]],'Code'!B:E,4,FALSE)</f>
        <v>0</v>
      </c>
    </row>
    <row r="1740" spans="1:19" x14ac:dyDescent="0.25">
      <c r="A1740">
        <v>45443</v>
      </c>
      <c r="B1740" s="1" t="s">
        <v>2270</v>
      </c>
      <c r="C1740" s="1" t="s">
        <v>18</v>
      </c>
      <c r="D1740" s="1" t="s">
        <v>19</v>
      </c>
      <c r="E1740" s="1" t="s">
        <v>2271</v>
      </c>
      <c r="G1740">
        <v>10411.370000000001</v>
      </c>
      <c r="I1740" s="1" t="s">
        <v>0</v>
      </c>
      <c r="N1740">
        <v>2024</v>
      </c>
      <c r="O1740">
        <f>MONTH(VL[[#This Row],[Column1]])</f>
        <v>5</v>
      </c>
      <c r="P1740" t="str">
        <f>IF(VL[[#This Row],[Account Name]]="Exchange Loss","Expense",VLOOKUP(VL[[#This Row],[Column3]],'Code'!B:D,2,FALSE))</f>
        <v>Income</v>
      </c>
      <c r="Q1740" t="str">
        <f>IF(AND(VL[[#This Row],[Column3]]="60040-00", VL[[#This Row],[Amount]]&gt;0),"Exchange Loss",VLOOKUP(VL[[#This Row],[Column3]],'Code'!B:D,3,FALSE))</f>
        <v>Royalty Income</v>
      </c>
      <c r="R1740" s="1">
        <f>VL[[#This Row],[Column6]]-VL[[#This Row],[Column7]]</f>
        <v>-10411.370000000001</v>
      </c>
      <c r="S1740" s="1">
        <f>VLOOKUP(VL[[#This Row],[Column3]],'Code'!B:E,4,FALSE)</f>
        <v>0</v>
      </c>
    </row>
    <row r="1741" spans="1:19" x14ac:dyDescent="0.25">
      <c r="A1741">
        <v>45443</v>
      </c>
      <c r="B1741" s="1" t="s">
        <v>2272</v>
      </c>
      <c r="C1741" s="1" t="s">
        <v>47</v>
      </c>
      <c r="D1741" s="1" t="s">
        <v>204</v>
      </c>
      <c r="E1741" s="1" t="s">
        <v>2273</v>
      </c>
      <c r="G1741">
        <v>38568.9</v>
      </c>
      <c r="I1741" s="1" t="s">
        <v>0</v>
      </c>
      <c r="N1741">
        <v>2024</v>
      </c>
      <c r="O1741">
        <f>MONTH(VL[[#This Row],[Column1]])</f>
        <v>5</v>
      </c>
      <c r="P1741" t="str">
        <f>IF(VL[[#This Row],[Account Name]]="Exchange Loss","Expense",VLOOKUP(VL[[#This Row],[Column3]],'Code'!B:D,2,FALSE))</f>
        <v>Income</v>
      </c>
      <c r="Q1741" t="str">
        <f>IF(AND(VL[[#This Row],[Column3]]="60040-00", VL[[#This Row],[Amount]]&gt;0),"Exchange Loss",VLOOKUP(VL[[#This Row],[Column3]],'Code'!B:D,3,FALSE))</f>
        <v>Royalty Income</v>
      </c>
      <c r="R1741" s="1">
        <f>VL[[#This Row],[Column6]]-VL[[#This Row],[Column7]]</f>
        <v>-38568.9</v>
      </c>
      <c r="S1741" s="1">
        <f>VLOOKUP(VL[[#This Row],[Column3]],'Code'!B:E,4,FALSE)</f>
        <v>0</v>
      </c>
    </row>
    <row r="1742" spans="1:19" x14ac:dyDescent="0.25">
      <c r="A1742">
        <v>45443</v>
      </c>
      <c r="B1742" s="1" t="s">
        <v>2274</v>
      </c>
      <c r="C1742" s="1" t="s">
        <v>47</v>
      </c>
      <c r="D1742" s="1" t="s">
        <v>204</v>
      </c>
      <c r="E1742" s="1" t="s">
        <v>2275</v>
      </c>
      <c r="G1742">
        <v>30597.16</v>
      </c>
      <c r="I1742" s="1" t="s">
        <v>0</v>
      </c>
      <c r="N1742">
        <v>2024</v>
      </c>
      <c r="O1742">
        <f>MONTH(VL[[#This Row],[Column1]])</f>
        <v>5</v>
      </c>
      <c r="P1742" t="str">
        <f>IF(VL[[#This Row],[Account Name]]="Exchange Loss","Expense",VLOOKUP(VL[[#This Row],[Column3]],'Code'!B:D,2,FALSE))</f>
        <v>Income</v>
      </c>
      <c r="Q1742" t="str">
        <f>IF(AND(VL[[#This Row],[Column3]]="60040-00", VL[[#This Row],[Amount]]&gt;0),"Exchange Loss",VLOOKUP(VL[[#This Row],[Column3]],'Code'!B:D,3,FALSE))</f>
        <v>Royalty Income</v>
      </c>
      <c r="R1742" s="1">
        <f>VL[[#This Row],[Column6]]-VL[[#This Row],[Column7]]</f>
        <v>-30597.16</v>
      </c>
      <c r="S1742" s="1">
        <f>VLOOKUP(VL[[#This Row],[Column3]],'Code'!B:E,4,FALSE)</f>
        <v>0</v>
      </c>
    </row>
    <row r="1743" spans="1:19" x14ac:dyDescent="0.25">
      <c r="A1743">
        <v>45443</v>
      </c>
      <c r="B1743" s="1" t="s">
        <v>2276</v>
      </c>
      <c r="C1743" s="1" t="s">
        <v>47</v>
      </c>
      <c r="D1743" s="1" t="s">
        <v>204</v>
      </c>
      <c r="E1743" s="1" t="s">
        <v>2277</v>
      </c>
      <c r="G1743">
        <v>33515.42</v>
      </c>
      <c r="I1743" s="1" t="s">
        <v>0</v>
      </c>
      <c r="N1743">
        <v>2024</v>
      </c>
      <c r="O1743">
        <f>MONTH(VL[[#This Row],[Column1]])</f>
        <v>5</v>
      </c>
      <c r="P1743" t="str">
        <f>IF(VL[[#This Row],[Account Name]]="Exchange Loss","Expense",VLOOKUP(VL[[#This Row],[Column3]],'Code'!B:D,2,FALSE))</f>
        <v>Income</v>
      </c>
      <c r="Q1743" t="str">
        <f>IF(AND(VL[[#This Row],[Column3]]="60040-00", VL[[#This Row],[Amount]]&gt;0),"Exchange Loss",VLOOKUP(VL[[#This Row],[Column3]],'Code'!B:D,3,FALSE))</f>
        <v>Royalty Income</v>
      </c>
      <c r="R1743" s="1">
        <f>VL[[#This Row],[Column6]]-VL[[#This Row],[Column7]]</f>
        <v>-33515.42</v>
      </c>
      <c r="S1743" s="1">
        <f>VLOOKUP(VL[[#This Row],[Column3]],'Code'!B:E,4,FALSE)</f>
        <v>0</v>
      </c>
    </row>
    <row r="1744" spans="1:19" x14ac:dyDescent="0.25">
      <c r="A1744">
        <v>45443</v>
      </c>
      <c r="B1744" s="1" t="s">
        <v>2278</v>
      </c>
      <c r="C1744" s="1" t="s">
        <v>47</v>
      </c>
      <c r="D1744" s="1" t="s">
        <v>204</v>
      </c>
      <c r="E1744" s="1" t="s">
        <v>2279</v>
      </c>
      <c r="G1744">
        <v>25712.6</v>
      </c>
      <c r="I1744" s="1" t="s">
        <v>0</v>
      </c>
      <c r="N1744">
        <v>2024</v>
      </c>
      <c r="O1744">
        <f>MONTH(VL[[#This Row],[Column1]])</f>
        <v>5</v>
      </c>
      <c r="P1744" t="str">
        <f>IF(VL[[#This Row],[Account Name]]="Exchange Loss","Expense",VLOOKUP(VL[[#This Row],[Column3]],'Code'!B:D,2,FALSE))</f>
        <v>Income</v>
      </c>
      <c r="Q1744" t="str">
        <f>IF(AND(VL[[#This Row],[Column3]]="60040-00", VL[[#This Row],[Amount]]&gt;0),"Exchange Loss",VLOOKUP(VL[[#This Row],[Column3]],'Code'!B:D,3,FALSE))</f>
        <v>Royalty Income</v>
      </c>
      <c r="R1744" s="1">
        <f>VL[[#This Row],[Column6]]-VL[[#This Row],[Column7]]</f>
        <v>-25712.6</v>
      </c>
      <c r="S1744" s="1">
        <f>VLOOKUP(VL[[#This Row],[Column3]],'Code'!B:E,4,FALSE)</f>
        <v>0</v>
      </c>
    </row>
    <row r="1745" spans="1:19" x14ac:dyDescent="0.25">
      <c r="A1745">
        <v>45443</v>
      </c>
      <c r="B1745" s="1" t="s">
        <v>2280</v>
      </c>
      <c r="C1745" s="1" t="s">
        <v>47</v>
      </c>
      <c r="D1745" s="1" t="s">
        <v>204</v>
      </c>
      <c r="E1745" s="1" t="s">
        <v>2281</v>
      </c>
      <c r="G1745">
        <v>18526.060000000001</v>
      </c>
      <c r="I1745" s="1" t="s">
        <v>0</v>
      </c>
      <c r="N1745">
        <v>2024</v>
      </c>
      <c r="O1745">
        <f>MONTH(VL[[#This Row],[Column1]])</f>
        <v>5</v>
      </c>
      <c r="P1745" t="str">
        <f>IF(VL[[#This Row],[Account Name]]="Exchange Loss","Expense",VLOOKUP(VL[[#This Row],[Column3]],'Code'!B:D,2,FALSE))</f>
        <v>Income</v>
      </c>
      <c r="Q1745" t="str">
        <f>IF(AND(VL[[#This Row],[Column3]]="60040-00", VL[[#This Row],[Amount]]&gt;0),"Exchange Loss",VLOOKUP(VL[[#This Row],[Column3]],'Code'!B:D,3,FALSE))</f>
        <v>Royalty Income</v>
      </c>
      <c r="R1745" s="1">
        <f>VL[[#This Row],[Column6]]-VL[[#This Row],[Column7]]</f>
        <v>-18526.060000000001</v>
      </c>
      <c r="S1745" s="1">
        <f>VLOOKUP(VL[[#This Row],[Column3]],'Code'!B:E,4,FALSE)</f>
        <v>0</v>
      </c>
    </row>
    <row r="1746" spans="1:19" x14ac:dyDescent="0.25">
      <c r="A1746">
        <v>45443</v>
      </c>
      <c r="B1746" s="1" t="s">
        <v>2282</v>
      </c>
      <c r="C1746" s="1" t="s">
        <v>47</v>
      </c>
      <c r="D1746" s="1" t="s">
        <v>204</v>
      </c>
      <c r="E1746" s="1" t="s">
        <v>2283</v>
      </c>
      <c r="G1746">
        <v>3565.33</v>
      </c>
      <c r="I1746" s="1" t="s">
        <v>0</v>
      </c>
      <c r="N1746">
        <v>2024</v>
      </c>
      <c r="O1746">
        <f>MONTH(VL[[#This Row],[Column1]])</f>
        <v>5</v>
      </c>
      <c r="P1746" t="str">
        <f>IF(VL[[#This Row],[Account Name]]="Exchange Loss","Expense",VLOOKUP(VL[[#This Row],[Column3]],'Code'!B:D,2,FALSE))</f>
        <v>Income</v>
      </c>
      <c r="Q1746" t="str">
        <f>IF(AND(VL[[#This Row],[Column3]]="60040-00", VL[[#This Row],[Amount]]&gt;0),"Exchange Loss",VLOOKUP(VL[[#This Row],[Column3]],'Code'!B:D,3,FALSE))</f>
        <v>Royalty Income</v>
      </c>
      <c r="R1746" s="1">
        <f>VL[[#This Row],[Column6]]-VL[[#This Row],[Column7]]</f>
        <v>-3565.33</v>
      </c>
      <c r="S1746" s="1">
        <f>VLOOKUP(VL[[#This Row],[Column3]],'Code'!B:E,4,FALSE)</f>
        <v>0</v>
      </c>
    </row>
    <row r="1747" spans="1:19" x14ac:dyDescent="0.25">
      <c r="A1747">
        <v>45443</v>
      </c>
      <c r="B1747" s="1" t="s">
        <v>2284</v>
      </c>
      <c r="C1747" s="1" t="s">
        <v>47</v>
      </c>
      <c r="D1747" s="1" t="s">
        <v>204</v>
      </c>
      <c r="E1747" s="1" t="s">
        <v>2285</v>
      </c>
      <c r="G1747">
        <v>24306.78</v>
      </c>
      <c r="I1747" s="1" t="s">
        <v>0</v>
      </c>
      <c r="N1747">
        <v>2024</v>
      </c>
      <c r="O1747">
        <f>MONTH(VL[[#This Row],[Column1]])</f>
        <v>5</v>
      </c>
      <c r="P1747" t="str">
        <f>IF(VL[[#This Row],[Account Name]]="Exchange Loss","Expense",VLOOKUP(VL[[#This Row],[Column3]],'Code'!B:D,2,FALSE))</f>
        <v>Income</v>
      </c>
      <c r="Q1747" t="str">
        <f>IF(AND(VL[[#This Row],[Column3]]="60040-00", VL[[#This Row],[Amount]]&gt;0),"Exchange Loss",VLOOKUP(VL[[#This Row],[Column3]],'Code'!B:D,3,FALSE))</f>
        <v>Royalty Income</v>
      </c>
      <c r="R1747" s="1">
        <f>VL[[#This Row],[Column6]]-VL[[#This Row],[Column7]]</f>
        <v>-24306.78</v>
      </c>
      <c r="S1747" s="1">
        <f>VLOOKUP(VL[[#This Row],[Column3]],'Code'!B:E,4,FALSE)</f>
        <v>0</v>
      </c>
    </row>
    <row r="1748" spans="1:19" x14ac:dyDescent="0.25">
      <c r="A1748">
        <v>45443</v>
      </c>
      <c r="B1748" s="1" t="s">
        <v>2286</v>
      </c>
      <c r="C1748" s="1" t="s">
        <v>47</v>
      </c>
      <c r="D1748" s="1" t="s">
        <v>204</v>
      </c>
      <c r="E1748" s="1" t="s">
        <v>2287</v>
      </c>
      <c r="G1748">
        <v>51196.25</v>
      </c>
      <c r="I1748" s="1" t="s">
        <v>0</v>
      </c>
      <c r="N1748">
        <v>2024</v>
      </c>
      <c r="O1748">
        <f>MONTH(VL[[#This Row],[Column1]])</f>
        <v>5</v>
      </c>
      <c r="P1748" t="str">
        <f>IF(VL[[#This Row],[Account Name]]="Exchange Loss","Expense",VLOOKUP(VL[[#This Row],[Column3]],'Code'!B:D,2,FALSE))</f>
        <v>Income</v>
      </c>
      <c r="Q1748" t="str">
        <f>IF(AND(VL[[#This Row],[Column3]]="60040-00", VL[[#This Row],[Amount]]&gt;0),"Exchange Loss",VLOOKUP(VL[[#This Row],[Column3]],'Code'!B:D,3,FALSE))</f>
        <v>Royalty Income</v>
      </c>
      <c r="R1748" s="1">
        <f>VL[[#This Row],[Column6]]-VL[[#This Row],[Column7]]</f>
        <v>-51196.25</v>
      </c>
      <c r="S1748" s="1">
        <f>VLOOKUP(VL[[#This Row],[Column3]],'Code'!B:E,4,FALSE)</f>
        <v>0</v>
      </c>
    </row>
    <row r="1749" spans="1:19" x14ac:dyDescent="0.25">
      <c r="A1749">
        <v>45443</v>
      </c>
      <c r="B1749" s="1" t="s">
        <v>2288</v>
      </c>
      <c r="C1749" s="1" t="s">
        <v>47</v>
      </c>
      <c r="D1749" s="1" t="s">
        <v>204</v>
      </c>
      <c r="E1749" s="1" t="s">
        <v>2289</v>
      </c>
      <c r="G1749">
        <v>62206.64</v>
      </c>
      <c r="I1749" s="1" t="s">
        <v>0</v>
      </c>
      <c r="N1749">
        <v>2024</v>
      </c>
      <c r="O1749">
        <f>MONTH(VL[[#This Row],[Column1]])</f>
        <v>5</v>
      </c>
      <c r="P1749" t="str">
        <f>IF(VL[[#This Row],[Account Name]]="Exchange Loss","Expense",VLOOKUP(VL[[#This Row],[Column3]],'Code'!B:D,2,FALSE))</f>
        <v>Income</v>
      </c>
      <c r="Q1749" t="str">
        <f>IF(AND(VL[[#This Row],[Column3]]="60040-00", VL[[#This Row],[Amount]]&gt;0),"Exchange Loss",VLOOKUP(VL[[#This Row],[Column3]],'Code'!B:D,3,FALSE))</f>
        <v>Royalty Income</v>
      </c>
      <c r="R1749" s="1">
        <f>VL[[#This Row],[Column6]]-VL[[#This Row],[Column7]]</f>
        <v>-62206.64</v>
      </c>
      <c r="S1749" s="1">
        <f>VLOOKUP(VL[[#This Row],[Column3]],'Code'!B:E,4,FALSE)</f>
        <v>0</v>
      </c>
    </row>
    <row r="1750" spans="1:19" x14ac:dyDescent="0.25">
      <c r="A1750">
        <v>45443</v>
      </c>
      <c r="B1750" s="1" t="s">
        <v>2290</v>
      </c>
      <c r="C1750" s="1" t="s">
        <v>47</v>
      </c>
      <c r="D1750" s="1" t="s">
        <v>204</v>
      </c>
      <c r="E1750" s="1" t="s">
        <v>2291</v>
      </c>
      <c r="G1750">
        <v>150560.71</v>
      </c>
      <c r="I1750" s="1" t="s">
        <v>0</v>
      </c>
      <c r="N1750">
        <v>2024</v>
      </c>
      <c r="O1750">
        <f>MONTH(VL[[#This Row],[Column1]])</f>
        <v>5</v>
      </c>
      <c r="P1750" t="str">
        <f>IF(VL[[#This Row],[Account Name]]="Exchange Loss","Expense",VLOOKUP(VL[[#This Row],[Column3]],'Code'!B:D,2,FALSE))</f>
        <v>Income</v>
      </c>
      <c r="Q1750" t="str">
        <f>IF(AND(VL[[#This Row],[Column3]]="60040-00", VL[[#This Row],[Amount]]&gt;0),"Exchange Loss",VLOOKUP(VL[[#This Row],[Column3]],'Code'!B:D,3,FALSE))</f>
        <v>Royalty Income</v>
      </c>
      <c r="R1750" s="1">
        <f>VL[[#This Row],[Column6]]-VL[[#This Row],[Column7]]</f>
        <v>-150560.71</v>
      </c>
      <c r="S1750" s="1">
        <f>VLOOKUP(VL[[#This Row],[Column3]],'Code'!B:E,4,FALSE)</f>
        <v>0</v>
      </c>
    </row>
    <row r="1751" spans="1:19" x14ac:dyDescent="0.25">
      <c r="A1751">
        <v>45443</v>
      </c>
      <c r="B1751" s="1" t="s">
        <v>2292</v>
      </c>
      <c r="C1751" s="1" t="s">
        <v>47</v>
      </c>
      <c r="D1751" s="1" t="s">
        <v>204</v>
      </c>
      <c r="E1751" s="1" t="s">
        <v>2293</v>
      </c>
      <c r="G1751">
        <v>387321.33</v>
      </c>
      <c r="I1751" s="1" t="s">
        <v>0</v>
      </c>
      <c r="N1751">
        <v>2024</v>
      </c>
      <c r="O1751">
        <f>MONTH(VL[[#This Row],[Column1]])</f>
        <v>5</v>
      </c>
      <c r="P1751" t="str">
        <f>IF(VL[[#This Row],[Account Name]]="Exchange Loss","Expense",VLOOKUP(VL[[#This Row],[Column3]],'Code'!B:D,2,FALSE))</f>
        <v>Income</v>
      </c>
      <c r="Q1751" t="str">
        <f>IF(AND(VL[[#This Row],[Column3]]="60040-00", VL[[#This Row],[Amount]]&gt;0),"Exchange Loss",VLOOKUP(VL[[#This Row],[Column3]],'Code'!B:D,3,FALSE))</f>
        <v>Royalty Income</v>
      </c>
      <c r="R1751" s="1">
        <f>VL[[#This Row],[Column6]]-VL[[#This Row],[Column7]]</f>
        <v>-387321.33</v>
      </c>
      <c r="S1751" s="1">
        <f>VLOOKUP(VL[[#This Row],[Column3]],'Code'!B:E,4,FALSE)</f>
        <v>0</v>
      </c>
    </row>
    <row r="1752" spans="1:19" x14ac:dyDescent="0.25">
      <c r="A1752">
        <v>45443</v>
      </c>
      <c r="B1752" s="1" t="s">
        <v>2246</v>
      </c>
      <c r="C1752" s="1" t="s">
        <v>46</v>
      </c>
      <c r="D1752" s="1" t="s">
        <v>148</v>
      </c>
      <c r="E1752" s="1" t="s">
        <v>2294</v>
      </c>
      <c r="F1752">
        <v>14020.87</v>
      </c>
      <c r="I1752" s="1" t="s">
        <v>0</v>
      </c>
      <c r="N1752">
        <v>2024</v>
      </c>
      <c r="O1752">
        <f>MONTH(VL[[#This Row],[Column1]])</f>
        <v>5</v>
      </c>
      <c r="P1752" t="str">
        <f>IF(VL[[#This Row],[Account Name]]="Exchange Loss","Expense",VLOOKUP(VL[[#This Row],[Column3]],'Code'!B:D,2,FALSE))</f>
        <v>Expense</v>
      </c>
      <c r="Q1752" t="str">
        <f>IF(AND(VL[[#This Row],[Column3]]="60040-00", VL[[#This Row],[Amount]]&gt;0),"Exchange Loss",VLOOKUP(VL[[#This Row],[Column3]],'Code'!B:D,3,FALSE))</f>
        <v>Tax Expense</v>
      </c>
      <c r="R1752" s="1">
        <f>VL[[#This Row],[Column6]]-VL[[#This Row],[Column7]]</f>
        <v>14020.87</v>
      </c>
      <c r="S1752" s="1" t="str">
        <f>VLOOKUP(VL[[#This Row],[Column3]],'Code'!B:E,4,FALSE)</f>
        <v>Out</v>
      </c>
    </row>
    <row r="1753" spans="1:19" x14ac:dyDescent="0.25">
      <c r="A1753">
        <v>45443</v>
      </c>
      <c r="B1753" s="1" t="s">
        <v>2248</v>
      </c>
      <c r="C1753" s="1" t="s">
        <v>46</v>
      </c>
      <c r="D1753" s="1" t="s">
        <v>148</v>
      </c>
      <c r="E1753" s="1" t="s">
        <v>2295</v>
      </c>
      <c r="F1753">
        <v>3312.88</v>
      </c>
      <c r="I1753" s="1" t="s">
        <v>0</v>
      </c>
      <c r="N1753">
        <v>2024</v>
      </c>
      <c r="O1753">
        <f>MONTH(VL[[#This Row],[Column1]])</f>
        <v>5</v>
      </c>
      <c r="P1753" t="str">
        <f>IF(VL[[#This Row],[Account Name]]="Exchange Loss","Expense",VLOOKUP(VL[[#This Row],[Column3]],'Code'!B:D,2,FALSE))</f>
        <v>Expense</v>
      </c>
      <c r="Q1753" t="str">
        <f>IF(AND(VL[[#This Row],[Column3]]="60040-00", VL[[#This Row],[Amount]]&gt;0),"Exchange Loss",VLOOKUP(VL[[#This Row],[Column3]],'Code'!B:D,3,FALSE))</f>
        <v>Tax Expense</v>
      </c>
      <c r="R1753" s="1">
        <f>VL[[#This Row],[Column6]]-VL[[#This Row],[Column7]]</f>
        <v>3312.88</v>
      </c>
      <c r="S1753" s="1" t="str">
        <f>VLOOKUP(VL[[#This Row],[Column3]],'Code'!B:E,4,FALSE)</f>
        <v>Out</v>
      </c>
    </row>
    <row r="1754" spans="1:19" x14ac:dyDescent="0.25">
      <c r="A1754">
        <v>45443</v>
      </c>
      <c r="B1754" s="1" t="s">
        <v>2250</v>
      </c>
      <c r="C1754" s="1" t="s">
        <v>46</v>
      </c>
      <c r="D1754" s="1" t="s">
        <v>148</v>
      </c>
      <c r="E1754" s="1" t="s">
        <v>2296</v>
      </c>
      <c r="F1754">
        <v>6992.94</v>
      </c>
      <c r="I1754" s="1" t="s">
        <v>0</v>
      </c>
      <c r="N1754">
        <v>2024</v>
      </c>
      <c r="O1754">
        <f>MONTH(VL[[#This Row],[Column1]])</f>
        <v>5</v>
      </c>
      <c r="P1754" t="str">
        <f>IF(VL[[#This Row],[Account Name]]="Exchange Loss","Expense",VLOOKUP(VL[[#This Row],[Column3]],'Code'!B:D,2,FALSE))</f>
        <v>Expense</v>
      </c>
      <c r="Q1754" t="str">
        <f>IF(AND(VL[[#This Row],[Column3]]="60040-00", VL[[#This Row],[Amount]]&gt;0),"Exchange Loss",VLOOKUP(VL[[#This Row],[Column3]],'Code'!B:D,3,FALSE))</f>
        <v>Tax Expense</v>
      </c>
      <c r="R1754" s="1">
        <f>VL[[#This Row],[Column6]]-VL[[#This Row],[Column7]]</f>
        <v>6992.94</v>
      </c>
      <c r="S1754" s="1" t="str">
        <f>VLOOKUP(VL[[#This Row],[Column3]],'Code'!B:E,4,FALSE)</f>
        <v>Out</v>
      </c>
    </row>
    <row r="1755" spans="1:19" x14ac:dyDescent="0.25">
      <c r="A1755">
        <v>45443</v>
      </c>
      <c r="B1755" s="1" t="s">
        <v>2252</v>
      </c>
      <c r="C1755" s="1" t="s">
        <v>46</v>
      </c>
      <c r="D1755" s="1" t="s">
        <v>148</v>
      </c>
      <c r="E1755" s="1" t="s">
        <v>2297</v>
      </c>
      <c r="F1755">
        <v>16632.68</v>
      </c>
      <c r="I1755" s="1" t="s">
        <v>0</v>
      </c>
      <c r="N1755">
        <v>2024</v>
      </c>
      <c r="O1755">
        <f>MONTH(VL[[#This Row],[Column1]])</f>
        <v>5</v>
      </c>
      <c r="P1755" t="str">
        <f>IF(VL[[#This Row],[Account Name]]="Exchange Loss","Expense",VLOOKUP(VL[[#This Row],[Column3]],'Code'!B:D,2,FALSE))</f>
        <v>Expense</v>
      </c>
      <c r="Q1755" t="str">
        <f>IF(AND(VL[[#This Row],[Column3]]="60040-00", VL[[#This Row],[Amount]]&gt;0),"Exchange Loss",VLOOKUP(VL[[#This Row],[Column3]],'Code'!B:D,3,FALSE))</f>
        <v>Tax Expense</v>
      </c>
      <c r="R1755" s="1">
        <f>VL[[#This Row],[Column6]]-VL[[#This Row],[Column7]]</f>
        <v>16632.68</v>
      </c>
      <c r="S1755" s="1" t="str">
        <f>VLOOKUP(VL[[#This Row],[Column3]],'Code'!B:E,4,FALSE)</f>
        <v>Out</v>
      </c>
    </row>
    <row r="1756" spans="1:19" x14ac:dyDescent="0.25">
      <c r="A1756">
        <v>45443</v>
      </c>
      <c r="B1756" s="1" t="s">
        <v>2254</v>
      </c>
      <c r="C1756" s="1" t="s">
        <v>46</v>
      </c>
      <c r="D1756" s="1" t="s">
        <v>148</v>
      </c>
      <c r="E1756" s="1" t="s">
        <v>2298</v>
      </c>
      <c r="F1756">
        <v>11021.6</v>
      </c>
      <c r="I1756" s="1" t="s">
        <v>0</v>
      </c>
      <c r="N1756">
        <v>2024</v>
      </c>
      <c r="O1756">
        <f>MONTH(VL[[#This Row],[Column1]])</f>
        <v>5</v>
      </c>
      <c r="P1756" t="str">
        <f>IF(VL[[#This Row],[Account Name]]="Exchange Loss","Expense",VLOOKUP(VL[[#This Row],[Column3]],'Code'!B:D,2,FALSE))</f>
        <v>Expense</v>
      </c>
      <c r="Q1756" t="str">
        <f>IF(AND(VL[[#This Row],[Column3]]="60040-00", VL[[#This Row],[Amount]]&gt;0),"Exchange Loss",VLOOKUP(VL[[#This Row],[Column3]],'Code'!B:D,3,FALSE))</f>
        <v>Tax Expense</v>
      </c>
      <c r="R1756" s="1">
        <f>VL[[#This Row],[Column6]]-VL[[#This Row],[Column7]]</f>
        <v>11021.6</v>
      </c>
      <c r="S1756" s="1" t="str">
        <f>VLOOKUP(VL[[#This Row],[Column3]],'Code'!B:E,4,FALSE)</f>
        <v>Out</v>
      </c>
    </row>
    <row r="1757" spans="1:19" x14ac:dyDescent="0.25">
      <c r="A1757">
        <v>45443</v>
      </c>
      <c r="B1757" s="1" t="s">
        <v>2256</v>
      </c>
      <c r="C1757" s="1" t="s">
        <v>4</v>
      </c>
      <c r="D1757" s="1" t="s">
        <v>3381</v>
      </c>
      <c r="E1757" s="1" t="s">
        <v>2299</v>
      </c>
      <c r="F1757">
        <v>1028.22</v>
      </c>
      <c r="I1757" s="1" t="s">
        <v>0</v>
      </c>
      <c r="N1757">
        <v>2024</v>
      </c>
      <c r="O1757">
        <f>MONTH(VL[[#This Row],[Column1]])</f>
        <v>5</v>
      </c>
      <c r="P1757" t="str">
        <f>IF(VL[[#This Row],[Account Name]]="Exchange Loss","Expense",VLOOKUP(VL[[#This Row],[Column3]],'Code'!B:D,2,FALSE))</f>
        <v>Expense</v>
      </c>
      <c r="Q1757" t="str">
        <f>IF(AND(VL[[#This Row],[Column3]]="60040-00", VL[[#This Row],[Amount]]&gt;0),"Exchange Loss",VLOOKUP(VL[[#This Row],[Column3]],'Code'!B:D,3,FALSE))</f>
        <v>Tax Expense</v>
      </c>
      <c r="R1757" s="1">
        <f>VL[[#This Row],[Column6]]-VL[[#This Row],[Column7]]</f>
        <v>1028.22</v>
      </c>
      <c r="S1757" s="1" t="str">
        <f>VLOOKUP(VL[[#This Row],[Column3]],'Code'!B:E,4,FALSE)</f>
        <v>Out</v>
      </c>
    </row>
    <row r="1758" spans="1:19" x14ac:dyDescent="0.25">
      <c r="A1758">
        <v>45443</v>
      </c>
      <c r="B1758" s="1" t="s">
        <v>2258</v>
      </c>
      <c r="C1758" s="1" t="s">
        <v>46</v>
      </c>
      <c r="D1758" s="1" t="s">
        <v>148</v>
      </c>
      <c r="E1758" s="1" t="s">
        <v>2300</v>
      </c>
      <c r="F1758">
        <v>1557.41</v>
      </c>
      <c r="I1758" s="1" t="s">
        <v>0</v>
      </c>
      <c r="N1758">
        <v>2024</v>
      </c>
      <c r="O1758">
        <f>MONTH(VL[[#This Row],[Column1]])</f>
        <v>5</v>
      </c>
      <c r="P1758" t="str">
        <f>IF(VL[[#This Row],[Account Name]]="Exchange Loss","Expense",VLOOKUP(VL[[#This Row],[Column3]],'Code'!B:D,2,FALSE))</f>
        <v>Expense</v>
      </c>
      <c r="Q1758" t="str">
        <f>IF(AND(VL[[#This Row],[Column3]]="60040-00", VL[[#This Row],[Amount]]&gt;0),"Exchange Loss",VLOOKUP(VL[[#This Row],[Column3]],'Code'!B:D,3,FALSE))</f>
        <v>Tax Expense</v>
      </c>
      <c r="R1758" s="1">
        <f>VL[[#This Row],[Column6]]-VL[[#This Row],[Column7]]</f>
        <v>1557.41</v>
      </c>
      <c r="S1758" s="1" t="str">
        <f>VLOOKUP(VL[[#This Row],[Column3]],'Code'!B:E,4,FALSE)</f>
        <v>Out</v>
      </c>
    </row>
    <row r="1759" spans="1:19" x14ac:dyDescent="0.25">
      <c r="A1759">
        <v>45443</v>
      </c>
      <c r="B1759" s="1" t="s">
        <v>2260</v>
      </c>
      <c r="C1759" s="1" t="s">
        <v>46</v>
      </c>
      <c r="D1759" s="1" t="s">
        <v>148</v>
      </c>
      <c r="E1759" s="1" t="s">
        <v>2301</v>
      </c>
      <c r="F1759">
        <v>2076.84</v>
      </c>
      <c r="I1759" s="1" t="s">
        <v>0</v>
      </c>
      <c r="N1759">
        <v>2024</v>
      </c>
      <c r="O1759">
        <f>MONTH(VL[[#This Row],[Column1]])</f>
        <v>5</v>
      </c>
      <c r="P1759" t="str">
        <f>IF(VL[[#This Row],[Account Name]]="Exchange Loss","Expense",VLOOKUP(VL[[#This Row],[Column3]],'Code'!B:D,2,FALSE))</f>
        <v>Expense</v>
      </c>
      <c r="Q1759" t="str">
        <f>IF(AND(VL[[#This Row],[Column3]]="60040-00", VL[[#This Row],[Amount]]&gt;0),"Exchange Loss",VLOOKUP(VL[[#This Row],[Column3]],'Code'!B:D,3,FALSE))</f>
        <v>Tax Expense</v>
      </c>
      <c r="R1759" s="1">
        <f>VL[[#This Row],[Column6]]-VL[[#This Row],[Column7]]</f>
        <v>2076.84</v>
      </c>
      <c r="S1759" s="1" t="str">
        <f>VLOOKUP(VL[[#This Row],[Column3]],'Code'!B:E,4,FALSE)</f>
        <v>Out</v>
      </c>
    </row>
    <row r="1760" spans="1:19" x14ac:dyDescent="0.25">
      <c r="A1760">
        <v>45443</v>
      </c>
      <c r="B1760" s="1" t="s">
        <v>2262</v>
      </c>
      <c r="C1760" s="1" t="s">
        <v>46</v>
      </c>
      <c r="D1760" s="1" t="s">
        <v>148</v>
      </c>
      <c r="E1760" s="1" t="s">
        <v>2302</v>
      </c>
      <c r="F1760">
        <v>980.7</v>
      </c>
      <c r="I1760" s="1" t="s">
        <v>0</v>
      </c>
      <c r="N1760">
        <v>2024</v>
      </c>
      <c r="O1760">
        <f>MONTH(VL[[#This Row],[Column1]])</f>
        <v>5</v>
      </c>
      <c r="P1760" t="str">
        <f>IF(VL[[#This Row],[Account Name]]="Exchange Loss","Expense",VLOOKUP(VL[[#This Row],[Column3]],'Code'!B:D,2,FALSE))</f>
        <v>Expense</v>
      </c>
      <c r="Q1760" t="str">
        <f>IF(AND(VL[[#This Row],[Column3]]="60040-00", VL[[#This Row],[Amount]]&gt;0),"Exchange Loss",VLOOKUP(VL[[#This Row],[Column3]],'Code'!B:D,3,FALSE))</f>
        <v>Tax Expense</v>
      </c>
      <c r="R1760" s="1">
        <f>VL[[#This Row],[Column6]]-VL[[#This Row],[Column7]]</f>
        <v>980.7</v>
      </c>
      <c r="S1760" s="1" t="str">
        <f>VLOOKUP(VL[[#This Row],[Column3]],'Code'!B:E,4,FALSE)</f>
        <v>Out</v>
      </c>
    </row>
    <row r="1761" spans="1:19" x14ac:dyDescent="0.25">
      <c r="A1761">
        <v>45443</v>
      </c>
      <c r="B1761" s="1" t="s">
        <v>2264</v>
      </c>
      <c r="C1761" s="1" t="s">
        <v>4</v>
      </c>
      <c r="D1761" s="1" t="s">
        <v>3381</v>
      </c>
      <c r="E1761" s="1" t="s">
        <v>2303</v>
      </c>
      <c r="F1761">
        <v>1459.37</v>
      </c>
      <c r="I1761" s="1" t="s">
        <v>0</v>
      </c>
      <c r="N1761">
        <v>2024</v>
      </c>
      <c r="O1761">
        <f>MONTH(VL[[#This Row],[Column1]])</f>
        <v>5</v>
      </c>
      <c r="P1761" t="str">
        <f>IF(VL[[#This Row],[Account Name]]="Exchange Loss","Expense",VLOOKUP(VL[[#This Row],[Column3]],'Code'!B:D,2,FALSE))</f>
        <v>Expense</v>
      </c>
      <c r="Q1761" t="str">
        <f>IF(AND(VL[[#This Row],[Column3]]="60040-00", VL[[#This Row],[Amount]]&gt;0),"Exchange Loss",VLOOKUP(VL[[#This Row],[Column3]],'Code'!B:D,3,FALSE))</f>
        <v>Tax Expense</v>
      </c>
      <c r="R1761" s="1">
        <f>VL[[#This Row],[Column6]]-VL[[#This Row],[Column7]]</f>
        <v>1459.37</v>
      </c>
      <c r="S1761" s="1" t="str">
        <f>VLOOKUP(VL[[#This Row],[Column3]],'Code'!B:E,4,FALSE)</f>
        <v>Out</v>
      </c>
    </row>
    <row r="1762" spans="1:19" x14ac:dyDescent="0.25">
      <c r="A1762">
        <v>45443</v>
      </c>
      <c r="B1762" s="1" t="s">
        <v>2266</v>
      </c>
      <c r="C1762" s="1" t="s">
        <v>46</v>
      </c>
      <c r="D1762" s="1" t="s">
        <v>148</v>
      </c>
      <c r="E1762" s="1" t="s">
        <v>2304</v>
      </c>
      <c r="F1762">
        <v>4452.7</v>
      </c>
      <c r="I1762" s="1" t="s">
        <v>0</v>
      </c>
      <c r="N1762">
        <v>2024</v>
      </c>
      <c r="O1762">
        <f>MONTH(VL[[#This Row],[Column1]])</f>
        <v>5</v>
      </c>
      <c r="P1762" t="str">
        <f>IF(VL[[#This Row],[Account Name]]="Exchange Loss","Expense",VLOOKUP(VL[[#This Row],[Column3]],'Code'!B:D,2,FALSE))</f>
        <v>Expense</v>
      </c>
      <c r="Q1762" t="str">
        <f>IF(AND(VL[[#This Row],[Column3]]="60040-00", VL[[#This Row],[Amount]]&gt;0),"Exchange Loss",VLOOKUP(VL[[#This Row],[Column3]],'Code'!B:D,3,FALSE))</f>
        <v>Tax Expense</v>
      </c>
      <c r="R1762" s="1">
        <f>VL[[#This Row],[Column6]]-VL[[#This Row],[Column7]]</f>
        <v>4452.7</v>
      </c>
      <c r="S1762" s="1" t="str">
        <f>VLOOKUP(VL[[#This Row],[Column3]],'Code'!B:E,4,FALSE)</f>
        <v>Out</v>
      </c>
    </row>
    <row r="1763" spans="1:19" x14ac:dyDescent="0.25">
      <c r="A1763">
        <v>45443</v>
      </c>
      <c r="B1763" s="1" t="s">
        <v>2268</v>
      </c>
      <c r="C1763" s="1" t="s">
        <v>4</v>
      </c>
      <c r="D1763" s="1" t="s">
        <v>3381</v>
      </c>
      <c r="E1763" s="1" t="s">
        <v>2305</v>
      </c>
      <c r="F1763">
        <v>2478.1999999999998</v>
      </c>
      <c r="I1763" s="1" t="s">
        <v>0</v>
      </c>
      <c r="N1763">
        <v>2024</v>
      </c>
      <c r="O1763">
        <f>MONTH(VL[[#This Row],[Column1]])</f>
        <v>5</v>
      </c>
      <c r="P1763" t="str">
        <f>IF(VL[[#This Row],[Account Name]]="Exchange Loss","Expense",VLOOKUP(VL[[#This Row],[Column3]],'Code'!B:D,2,FALSE))</f>
        <v>Expense</v>
      </c>
      <c r="Q1763" t="str">
        <f>IF(AND(VL[[#This Row],[Column3]]="60040-00", VL[[#This Row],[Amount]]&gt;0),"Exchange Loss",VLOOKUP(VL[[#This Row],[Column3]],'Code'!B:D,3,FALSE))</f>
        <v>Tax Expense</v>
      </c>
      <c r="R1763" s="1">
        <f>VL[[#This Row],[Column6]]-VL[[#This Row],[Column7]]</f>
        <v>2478.1999999999998</v>
      </c>
      <c r="S1763" s="1" t="str">
        <f>VLOOKUP(VL[[#This Row],[Column3]],'Code'!B:E,4,FALSE)</f>
        <v>Out</v>
      </c>
    </row>
    <row r="1764" spans="1:19" x14ac:dyDescent="0.25">
      <c r="A1764">
        <v>45443</v>
      </c>
      <c r="B1764" s="1" t="s">
        <v>2270</v>
      </c>
      <c r="C1764" s="1" t="s">
        <v>4</v>
      </c>
      <c r="D1764" s="1" t="s">
        <v>3381</v>
      </c>
      <c r="E1764" s="1" t="s">
        <v>2306</v>
      </c>
      <c r="F1764">
        <v>589.32000000000005</v>
      </c>
      <c r="I1764" s="1" t="s">
        <v>0</v>
      </c>
      <c r="N1764">
        <v>2024</v>
      </c>
      <c r="O1764">
        <f>MONTH(VL[[#This Row],[Column1]])</f>
        <v>5</v>
      </c>
      <c r="P1764" t="str">
        <f>IF(VL[[#This Row],[Account Name]]="Exchange Loss","Expense",VLOOKUP(VL[[#This Row],[Column3]],'Code'!B:D,2,FALSE))</f>
        <v>Expense</v>
      </c>
      <c r="Q1764" t="str">
        <f>IF(AND(VL[[#This Row],[Column3]]="60040-00", VL[[#This Row],[Amount]]&gt;0),"Exchange Loss",VLOOKUP(VL[[#This Row],[Column3]],'Code'!B:D,3,FALSE))</f>
        <v>Tax Expense</v>
      </c>
      <c r="R1764" s="1">
        <f>VL[[#This Row],[Column6]]-VL[[#This Row],[Column7]]</f>
        <v>589.32000000000005</v>
      </c>
      <c r="S1764" s="1" t="str">
        <f>VLOOKUP(VL[[#This Row],[Column3]],'Code'!B:E,4,FALSE)</f>
        <v>Out</v>
      </c>
    </row>
    <row r="1765" spans="1:19" x14ac:dyDescent="0.25">
      <c r="A1765">
        <v>45443</v>
      </c>
      <c r="B1765" s="1" t="s">
        <v>2272</v>
      </c>
      <c r="C1765" s="1" t="s">
        <v>46</v>
      </c>
      <c r="D1765" s="1" t="s">
        <v>148</v>
      </c>
      <c r="E1765" s="1" t="s">
        <v>2307</v>
      </c>
      <c r="F1765">
        <v>2183.15</v>
      </c>
      <c r="I1765" s="1" t="s">
        <v>0</v>
      </c>
      <c r="N1765">
        <v>2024</v>
      </c>
      <c r="O1765">
        <f>MONTH(VL[[#This Row],[Column1]])</f>
        <v>5</v>
      </c>
      <c r="P1765" t="str">
        <f>IF(VL[[#This Row],[Account Name]]="Exchange Loss","Expense",VLOOKUP(VL[[#This Row],[Column3]],'Code'!B:D,2,FALSE))</f>
        <v>Expense</v>
      </c>
      <c r="Q1765" t="str">
        <f>IF(AND(VL[[#This Row],[Column3]]="60040-00", VL[[#This Row],[Amount]]&gt;0),"Exchange Loss",VLOOKUP(VL[[#This Row],[Column3]],'Code'!B:D,3,FALSE))</f>
        <v>Tax Expense</v>
      </c>
      <c r="R1765" s="1">
        <f>VL[[#This Row],[Column6]]-VL[[#This Row],[Column7]]</f>
        <v>2183.15</v>
      </c>
      <c r="S1765" s="1" t="str">
        <f>VLOOKUP(VL[[#This Row],[Column3]],'Code'!B:E,4,FALSE)</f>
        <v>Out</v>
      </c>
    </row>
    <row r="1766" spans="1:19" x14ac:dyDescent="0.25">
      <c r="A1766">
        <v>45443</v>
      </c>
      <c r="B1766" s="1" t="s">
        <v>2274</v>
      </c>
      <c r="C1766" s="1" t="s">
        <v>46</v>
      </c>
      <c r="D1766" s="1" t="s">
        <v>148</v>
      </c>
      <c r="E1766" s="1" t="s">
        <v>2308</v>
      </c>
      <c r="F1766">
        <v>1731.91</v>
      </c>
      <c r="I1766" s="1" t="s">
        <v>0</v>
      </c>
      <c r="N1766">
        <v>2024</v>
      </c>
      <c r="O1766">
        <f>MONTH(VL[[#This Row],[Column1]])</f>
        <v>5</v>
      </c>
      <c r="P1766" t="str">
        <f>IF(VL[[#This Row],[Account Name]]="Exchange Loss","Expense",VLOOKUP(VL[[#This Row],[Column3]],'Code'!B:D,2,FALSE))</f>
        <v>Expense</v>
      </c>
      <c r="Q1766" t="str">
        <f>IF(AND(VL[[#This Row],[Column3]]="60040-00", VL[[#This Row],[Amount]]&gt;0),"Exchange Loss",VLOOKUP(VL[[#This Row],[Column3]],'Code'!B:D,3,FALSE))</f>
        <v>Tax Expense</v>
      </c>
      <c r="R1766" s="1">
        <f>VL[[#This Row],[Column6]]-VL[[#This Row],[Column7]]</f>
        <v>1731.91</v>
      </c>
      <c r="S1766" s="1" t="str">
        <f>VLOOKUP(VL[[#This Row],[Column3]],'Code'!B:E,4,FALSE)</f>
        <v>Out</v>
      </c>
    </row>
    <row r="1767" spans="1:19" x14ac:dyDescent="0.25">
      <c r="A1767">
        <v>45443</v>
      </c>
      <c r="B1767" s="1" t="s">
        <v>2276</v>
      </c>
      <c r="C1767" s="1" t="s">
        <v>4</v>
      </c>
      <c r="D1767" s="1" t="s">
        <v>3381</v>
      </c>
      <c r="E1767" s="1" t="s">
        <v>2309</v>
      </c>
      <c r="F1767">
        <v>1897.1</v>
      </c>
      <c r="I1767" s="1" t="s">
        <v>0</v>
      </c>
      <c r="J1767">
        <v>45496</v>
      </c>
      <c r="N1767">
        <v>2024</v>
      </c>
      <c r="O1767">
        <f>MONTH(VL[[#This Row],[Column1]])</f>
        <v>5</v>
      </c>
      <c r="P1767" t="str">
        <f>IF(VL[[#This Row],[Account Name]]="Exchange Loss","Expense",VLOOKUP(VL[[#This Row],[Column3]],'Code'!B:D,2,FALSE))</f>
        <v>Expense</v>
      </c>
      <c r="Q1767" t="str">
        <f>IF(AND(VL[[#This Row],[Column3]]="60040-00", VL[[#This Row],[Amount]]&gt;0),"Exchange Loss",VLOOKUP(VL[[#This Row],[Column3]],'Code'!B:D,3,FALSE))</f>
        <v>Tax Expense</v>
      </c>
      <c r="R1767" s="1">
        <f>VL[[#This Row],[Column6]]-VL[[#This Row],[Column7]]</f>
        <v>1897.1</v>
      </c>
      <c r="S1767" s="1" t="str">
        <f>VLOOKUP(VL[[#This Row],[Column3]],'Code'!B:E,4,FALSE)</f>
        <v>Out</v>
      </c>
    </row>
    <row r="1768" spans="1:19" x14ac:dyDescent="0.25">
      <c r="A1768">
        <v>45443</v>
      </c>
      <c r="B1768" s="1" t="s">
        <v>2278</v>
      </c>
      <c r="C1768" s="1" t="s">
        <v>46</v>
      </c>
      <c r="D1768" s="1" t="s">
        <v>148</v>
      </c>
      <c r="E1768" s="1" t="s">
        <v>2310</v>
      </c>
      <c r="F1768">
        <v>1455.43</v>
      </c>
      <c r="I1768" s="1" t="s">
        <v>0</v>
      </c>
      <c r="N1768">
        <v>2024</v>
      </c>
      <c r="O1768">
        <f>MONTH(VL[[#This Row],[Column1]])</f>
        <v>5</v>
      </c>
      <c r="P1768" t="str">
        <f>IF(VL[[#This Row],[Account Name]]="Exchange Loss","Expense",VLOOKUP(VL[[#This Row],[Column3]],'Code'!B:D,2,FALSE))</f>
        <v>Expense</v>
      </c>
      <c r="Q1768" t="str">
        <f>IF(AND(VL[[#This Row],[Column3]]="60040-00", VL[[#This Row],[Amount]]&gt;0),"Exchange Loss",VLOOKUP(VL[[#This Row],[Column3]],'Code'!B:D,3,FALSE))</f>
        <v>Tax Expense</v>
      </c>
      <c r="R1768" s="1">
        <f>VL[[#This Row],[Column6]]-VL[[#This Row],[Column7]]</f>
        <v>1455.43</v>
      </c>
      <c r="S1768" s="1" t="str">
        <f>VLOOKUP(VL[[#This Row],[Column3]],'Code'!B:E,4,FALSE)</f>
        <v>Out</v>
      </c>
    </row>
    <row r="1769" spans="1:19" x14ac:dyDescent="0.25">
      <c r="A1769">
        <v>45443</v>
      </c>
      <c r="B1769" s="1" t="s">
        <v>2280</v>
      </c>
      <c r="C1769" s="1" t="s">
        <v>4</v>
      </c>
      <c r="D1769" s="1" t="s">
        <v>3381</v>
      </c>
      <c r="E1769" s="1" t="s">
        <v>2311</v>
      </c>
      <c r="F1769">
        <v>1048.6400000000001</v>
      </c>
      <c r="I1769" s="1" t="s">
        <v>0</v>
      </c>
      <c r="N1769">
        <v>2024</v>
      </c>
      <c r="O1769">
        <f>MONTH(VL[[#This Row],[Column1]])</f>
        <v>5</v>
      </c>
      <c r="P1769" t="str">
        <f>IF(VL[[#This Row],[Account Name]]="Exchange Loss","Expense",VLOOKUP(VL[[#This Row],[Column3]],'Code'!B:D,2,FALSE))</f>
        <v>Expense</v>
      </c>
      <c r="Q1769" t="str">
        <f>IF(AND(VL[[#This Row],[Column3]]="60040-00", VL[[#This Row],[Amount]]&gt;0),"Exchange Loss",VLOOKUP(VL[[#This Row],[Column3]],'Code'!B:D,3,FALSE))</f>
        <v>Tax Expense</v>
      </c>
      <c r="R1769" s="1">
        <f>VL[[#This Row],[Column6]]-VL[[#This Row],[Column7]]</f>
        <v>1048.6400000000001</v>
      </c>
      <c r="S1769" s="1" t="str">
        <f>VLOOKUP(VL[[#This Row],[Column3]],'Code'!B:E,4,FALSE)</f>
        <v>Out</v>
      </c>
    </row>
    <row r="1770" spans="1:19" x14ac:dyDescent="0.25">
      <c r="A1770">
        <v>45443</v>
      </c>
      <c r="B1770" s="1" t="s">
        <v>2282</v>
      </c>
      <c r="C1770" s="1" t="s">
        <v>4</v>
      </c>
      <c r="D1770" s="1" t="s">
        <v>3381</v>
      </c>
      <c r="E1770" s="1" t="s">
        <v>2312</v>
      </c>
      <c r="F1770">
        <v>59.35</v>
      </c>
      <c r="I1770" s="1" t="s">
        <v>0</v>
      </c>
      <c r="N1770">
        <v>2024</v>
      </c>
      <c r="O1770">
        <f>MONTH(VL[[#This Row],[Column1]])</f>
        <v>5</v>
      </c>
      <c r="P1770" t="str">
        <f>IF(VL[[#This Row],[Account Name]]="Exchange Loss","Expense",VLOOKUP(VL[[#This Row],[Column3]],'Code'!B:D,2,FALSE))</f>
        <v>Expense</v>
      </c>
      <c r="Q1770" t="str">
        <f>IF(AND(VL[[#This Row],[Column3]]="60040-00", VL[[#This Row],[Amount]]&gt;0),"Exchange Loss",VLOOKUP(VL[[#This Row],[Column3]],'Code'!B:D,3,FALSE))</f>
        <v>Tax Expense</v>
      </c>
      <c r="R1770" s="1">
        <f>VL[[#This Row],[Column6]]-VL[[#This Row],[Column7]]</f>
        <v>59.35</v>
      </c>
      <c r="S1770" s="1" t="str">
        <f>VLOOKUP(VL[[#This Row],[Column3]],'Code'!B:E,4,FALSE)</f>
        <v>Out</v>
      </c>
    </row>
    <row r="1771" spans="1:19" x14ac:dyDescent="0.25">
      <c r="A1771">
        <v>45443</v>
      </c>
      <c r="B1771" s="1" t="s">
        <v>2284</v>
      </c>
      <c r="C1771" s="1" t="s">
        <v>4</v>
      </c>
      <c r="D1771" s="1" t="s">
        <v>3381</v>
      </c>
      <c r="E1771" s="1" t="s">
        <v>2313</v>
      </c>
      <c r="F1771">
        <v>1375.86</v>
      </c>
      <c r="I1771" s="1" t="s">
        <v>0</v>
      </c>
      <c r="N1771">
        <v>2024</v>
      </c>
      <c r="O1771">
        <f>MONTH(VL[[#This Row],[Column1]])</f>
        <v>5</v>
      </c>
      <c r="P1771" t="str">
        <f>IF(VL[[#This Row],[Account Name]]="Exchange Loss","Expense",VLOOKUP(VL[[#This Row],[Column3]],'Code'!B:D,2,FALSE))</f>
        <v>Expense</v>
      </c>
      <c r="Q1771" t="str">
        <f>IF(AND(VL[[#This Row],[Column3]]="60040-00", VL[[#This Row],[Amount]]&gt;0),"Exchange Loss",VLOOKUP(VL[[#This Row],[Column3]],'Code'!B:D,3,FALSE))</f>
        <v>Tax Expense</v>
      </c>
      <c r="R1771" s="1">
        <f>VL[[#This Row],[Column6]]-VL[[#This Row],[Column7]]</f>
        <v>1375.86</v>
      </c>
      <c r="S1771" s="1" t="str">
        <f>VLOOKUP(VL[[#This Row],[Column3]],'Code'!B:E,4,FALSE)</f>
        <v>Out</v>
      </c>
    </row>
    <row r="1772" spans="1:19" x14ac:dyDescent="0.25">
      <c r="A1772">
        <v>45443</v>
      </c>
      <c r="B1772" s="1" t="s">
        <v>2286</v>
      </c>
      <c r="C1772" s="1" t="s">
        <v>46</v>
      </c>
      <c r="D1772" s="1" t="s">
        <v>148</v>
      </c>
      <c r="E1772" s="1" t="s">
        <v>2314</v>
      </c>
      <c r="F1772">
        <v>2897.9</v>
      </c>
      <c r="I1772" s="1" t="s">
        <v>0</v>
      </c>
      <c r="N1772">
        <v>2024</v>
      </c>
      <c r="O1772">
        <f>MONTH(VL[[#This Row],[Column1]])</f>
        <v>5</v>
      </c>
      <c r="P1772" t="str">
        <f>IF(VL[[#This Row],[Account Name]]="Exchange Loss","Expense",VLOOKUP(VL[[#This Row],[Column3]],'Code'!B:D,2,FALSE))</f>
        <v>Expense</v>
      </c>
      <c r="Q1772" t="str">
        <f>IF(AND(VL[[#This Row],[Column3]]="60040-00", VL[[#This Row],[Amount]]&gt;0),"Exchange Loss",VLOOKUP(VL[[#This Row],[Column3]],'Code'!B:D,3,FALSE))</f>
        <v>Tax Expense</v>
      </c>
      <c r="R1772" s="1">
        <f>VL[[#This Row],[Column6]]-VL[[#This Row],[Column7]]</f>
        <v>2897.9</v>
      </c>
      <c r="S1772" s="1" t="str">
        <f>VLOOKUP(VL[[#This Row],[Column3]],'Code'!B:E,4,FALSE)</f>
        <v>Out</v>
      </c>
    </row>
    <row r="1773" spans="1:19" x14ac:dyDescent="0.25">
      <c r="A1773">
        <v>45443</v>
      </c>
      <c r="B1773" s="1" t="s">
        <v>2288</v>
      </c>
      <c r="C1773" s="1" t="s">
        <v>46</v>
      </c>
      <c r="D1773" s="1" t="s">
        <v>148</v>
      </c>
      <c r="E1773" s="1" t="s">
        <v>2315</v>
      </c>
      <c r="F1773">
        <v>3521.14</v>
      </c>
      <c r="I1773" s="1" t="s">
        <v>0</v>
      </c>
      <c r="N1773">
        <v>2024</v>
      </c>
      <c r="O1773">
        <f>MONTH(VL[[#This Row],[Column1]])</f>
        <v>5</v>
      </c>
      <c r="P1773" t="str">
        <f>IF(VL[[#This Row],[Account Name]]="Exchange Loss","Expense",VLOOKUP(VL[[#This Row],[Column3]],'Code'!B:D,2,FALSE))</f>
        <v>Expense</v>
      </c>
      <c r="Q1773" t="str">
        <f>IF(AND(VL[[#This Row],[Column3]]="60040-00", VL[[#This Row],[Amount]]&gt;0),"Exchange Loss",VLOOKUP(VL[[#This Row],[Column3]],'Code'!B:D,3,FALSE))</f>
        <v>Tax Expense</v>
      </c>
      <c r="R1773" s="1">
        <f>VL[[#This Row],[Column6]]-VL[[#This Row],[Column7]]</f>
        <v>3521.14</v>
      </c>
      <c r="S1773" s="1" t="str">
        <f>VLOOKUP(VL[[#This Row],[Column3]],'Code'!B:E,4,FALSE)</f>
        <v>Out</v>
      </c>
    </row>
    <row r="1774" spans="1:19" x14ac:dyDescent="0.25">
      <c r="A1774">
        <v>45450</v>
      </c>
      <c r="B1774" s="1" t="s">
        <v>2316</v>
      </c>
      <c r="C1774" s="1" t="s">
        <v>6</v>
      </c>
      <c r="D1774" s="1" t="s">
        <v>3383</v>
      </c>
      <c r="E1774" s="1" t="s">
        <v>3818</v>
      </c>
      <c r="F1774">
        <v>465</v>
      </c>
      <c r="I1774" s="1" t="s">
        <v>0</v>
      </c>
      <c r="N1774">
        <v>2024</v>
      </c>
      <c r="O1774">
        <f>MONTH(VL[[#This Row],[Column1]])</f>
        <v>6</v>
      </c>
      <c r="P1774" t="str">
        <f>IF(VL[[#This Row],[Account Name]]="Exchange Loss","Expense",VLOOKUP(VL[[#This Row],[Column3]],'Code'!B:D,2,FALSE))</f>
        <v>Expense</v>
      </c>
      <c r="Q1774" t="str">
        <f>IF(AND(VL[[#This Row],[Column3]]="60040-00", VL[[#This Row],[Amount]]&gt;0),"Exchange Loss",VLOOKUP(VL[[#This Row],[Column3]],'Code'!B:D,3,FALSE))</f>
        <v>Exchange Loss</v>
      </c>
      <c r="R1774" s="1">
        <f>VL[[#This Row],[Column6]]-VL[[#This Row],[Column7]]</f>
        <v>465</v>
      </c>
      <c r="S1774" s="1" t="str">
        <f>VLOOKUP(VL[[#This Row],[Column3]],'Code'!B:E,4,FALSE)</f>
        <v>Out</v>
      </c>
    </row>
    <row r="1775" spans="1:19" x14ac:dyDescent="0.25">
      <c r="A1775">
        <v>45451</v>
      </c>
      <c r="B1775" s="1" t="s">
        <v>2317</v>
      </c>
      <c r="C1775" s="1" t="s">
        <v>63</v>
      </c>
      <c r="D1775" s="1" t="s">
        <v>3398</v>
      </c>
      <c r="E1775" s="1" t="s">
        <v>2318</v>
      </c>
      <c r="F1775">
        <v>6365.81</v>
      </c>
      <c r="I1775" s="1" t="s">
        <v>0</v>
      </c>
      <c r="N1775">
        <v>2024</v>
      </c>
      <c r="O1775">
        <f>MONTH(VL[[#This Row],[Column1]])</f>
        <v>6</v>
      </c>
      <c r="P1775" t="str">
        <f>IF(VL[[#This Row],[Account Name]]="Exchange Loss","Expense",VLOOKUP(VL[[#This Row],[Column3]],'Code'!B:D,2,FALSE))</f>
        <v>Expense</v>
      </c>
      <c r="Q1775" t="str">
        <f>IF(AND(VL[[#This Row],[Column3]]="60040-00", VL[[#This Row],[Amount]]&gt;0),"Exchange Loss",VLOOKUP(VL[[#This Row],[Column3]],'Code'!B:D,3,FALSE))</f>
        <v>Entertainment</v>
      </c>
      <c r="R1775" s="1">
        <f>VL[[#This Row],[Column6]]-VL[[#This Row],[Column7]]</f>
        <v>6365.81</v>
      </c>
      <c r="S1775" s="1">
        <f>VLOOKUP(VL[[#This Row],[Column3]],'Code'!B:E,4,FALSE)</f>
        <v>0</v>
      </c>
    </row>
    <row r="1776" spans="1:19" x14ac:dyDescent="0.25">
      <c r="A1776">
        <v>45451</v>
      </c>
      <c r="B1776" s="1" t="s">
        <v>2319</v>
      </c>
      <c r="C1776" s="1" t="s">
        <v>24</v>
      </c>
      <c r="D1776" s="1" t="s">
        <v>3394</v>
      </c>
      <c r="E1776" s="1" t="s">
        <v>2320</v>
      </c>
      <c r="F1776">
        <v>1204</v>
      </c>
      <c r="I1776" s="1" t="s">
        <v>0</v>
      </c>
      <c r="N1776">
        <v>2024</v>
      </c>
      <c r="O1776">
        <f>MONTH(VL[[#This Row],[Column1]])</f>
        <v>6</v>
      </c>
      <c r="P1776" t="str">
        <f>IF(VL[[#This Row],[Account Name]]="Exchange Loss","Expense",VLOOKUP(VL[[#This Row],[Column3]],'Code'!B:D,2,FALSE))</f>
        <v>Expense</v>
      </c>
      <c r="Q1776" t="str">
        <f>IF(AND(VL[[#This Row],[Column3]]="60040-00", VL[[#This Row],[Amount]]&gt;0),"Exchange Loss",VLOOKUP(VL[[#This Row],[Column3]],'Code'!B:D,3,FALSE))</f>
        <v>Travelling Fee</v>
      </c>
      <c r="R1776" s="1">
        <f>VL[[#This Row],[Column6]]-VL[[#This Row],[Column7]]</f>
        <v>1204</v>
      </c>
      <c r="S1776" s="1">
        <f>VLOOKUP(VL[[#This Row],[Column3]],'Code'!B:E,4,FALSE)</f>
        <v>0</v>
      </c>
    </row>
    <row r="1777" spans="1:19" x14ac:dyDescent="0.25">
      <c r="A1777">
        <v>45454</v>
      </c>
      <c r="B1777" s="1" t="s">
        <v>2321</v>
      </c>
      <c r="C1777" s="1" t="s">
        <v>5</v>
      </c>
      <c r="D1777" s="1" t="s">
        <v>3385</v>
      </c>
      <c r="E1777" s="1" t="s">
        <v>2322</v>
      </c>
      <c r="F1777">
        <v>350.45</v>
      </c>
      <c r="I1777" s="1" t="s">
        <v>0</v>
      </c>
      <c r="N1777">
        <v>2024</v>
      </c>
      <c r="O1777">
        <f>MONTH(VL[[#This Row],[Column1]])</f>
        <v>6</v>
      </c>
      <c r="P1777" t="str">
        <f>IF(VL[[#This Row],[Account Name]]="Exchange Loss","Expense",VLOOKUP(VL[[#This Row],[Column3]],'Code'!B:D,2,FALSE))</f>
        <v>Expense</v>
      </c>
      <c r="Q1777" t="str">
        <f>IF(AND(VL[[#This Row],[Column3]]="60040-00", VL[[#This Row],[Amount]]&gt;0),"Exchange Loss",VLOOKUP(VL[[#This Row],[Column3]],'Code'!B:D,3,FALSE))</f>
        <v>Bank Charge</v>
      </c>
      <c r="R1777" s="1">
        <f>VL[[#This Row],[Column6]]-VL[[#This Row],[Column7]]</f>
        <v>350.45</v>
      </c>
      <c r="S1777" s="1">
        <f>VLOOKUP(VL[[#This Row],[Column3]],'Code'!B:E,4,FALSE)</f>
        <v>0</v>
      </c>
    </row>
    <row r="1778" spans="1:19" x14ac:dyDescent="0.25">
      <c r="A1778">
        <v>45460</v>
      </c>
      <c r="B1778" s="1" t="s">
        <v>2323</v>
      </c>
      <c r="C1778" s="1" t="s">
        <v>63</v>
      </c>
      <c r="D1778" s="1" t="s">
        <v>3398</v>
      </c>
      <c r="E1778" s="1" t="s">
        <v>2324</v>
      </c>
      <c r="F1778">
        <v>12795</v>
      </c>
      <c r="I1778" s="1" t="s">
        <v>0</v>
      </c>
      <c r="N1778">
        <v>2024</v>
      </c>
      <c r="O1778">
        <f>MONTH(VL[[#This Row],[Column1]])</f>
        <v>6</v>
      </c>
      <c r="P1778" t="str">
        <f>IF(VL[[#This Row],[Account Name]]="Exchange Loss","Expense",VLOOKUP(VL[[#This Row],[Column3]],'Code'!B:D,2,FALSE))</f>
        <v>Expense</v>
      </c>
      <c r="Q1778" t="str">
        <f>IF(AND(VL[[#This Row],[Column3]]="60040-00", VL[[#This Row],[Amount]]&gt;0),"Exchange Loss",VLOOKUP(VL[[#This Row],[Column3]],'Code'!B:D,3,FALSE))</f>
        <v>Entertainment</v>
      </c>
      <c r="R1778" s="1">
        <f>VL[[#This Row],[Column6]]-VL[[#This Row],[Column7]]</f>
        <v>12795</v>
      </c>
      <c r="S1778" s="1">
        <f>VLOOKUP(VL[[#This Row],[Column3]],'Code'!B:E,4,FALSE)</f>
        <v>0</v>
      </c>
    </row>
    <row r="1779" spans="1:19" x14ac:dyDescent="0.25">
      <c r="A1779">
        <v>45460</v>
      </c>
      <c r="B1779" s="1" t="s">
        <v>2325</v>
      </c>
      <c r="C1779" s="1" t="s">
        <v>5</v>
      </c>
      <c r="D1779" s="1" t="s">
        <v>3385</v>
      </c>
      <c r="E1779" s="1" t="s">
        <v>2326</v>
      </c>
      <c r="F1779">
        <v>350.38</v>
      </c>
      <c r="I1779" s="1" t="s">
        <v>0</v>
      </c>
      <c r="N1779">
        <v>2024</v>
      </c>
      <c r="O1779">
        <f>MONTH(VL[[#This Row],[Column1]])</f>
        <v>6</v>
      </c>
      <c r="P1779" t="str">
        <f>IF(VL[[#This Row],[Account Name]]="Exchange Loss","Expense",VLOOKUP(VL[[#This Row],[Column3]],'Code'!B:D,2,FALSE))</f>
        <v>Expense</v>
      </c>
      <c r="Q1779" t="str">
        <f>IF(AND(VL[[#This Row],[Column3]]="60040-00", VL[[#This Row],[Amount]]&gt;0),"Exchange Loss",VLOOKUP(VL[[#This Row],[Column3]],'Code'!B:D,3,FALSE))</f>
        <v>Bank Charge</v>
      </c>
      <c r="R1779" s="1">
        <f>VL[[#This Row],[Column6]]-VL[[#This Row],[Column7]]</f>
        <v>350.38</v>
      </c>
      <c r="S1779" s="1">
        <f>VLOOKUP(VL[[#This Row],[Column3]],'Code'!B:E,4,FALSE)</f>
        <v>0</v>
      </c>
    </row>
    <row r="1780" spans="1:19" x14ac:dyDescent="0.25">
      <c r="A1780">
        <v>45461</v>
      </c>
      <c r="B1780" s="1" t="s">
        <v>2327</v>
      </c>
      <c r="C1780" s="1" t="s">
        <v>24</v>
      </c>
      <c r="D1780" s="1" t="s">
        <v>3394</v>
      </c>
      <c r="E1780" s="1" t="s">
        <v>2328</v>
      </c>
      <c r="F1780">
        <v>540</v>
      </c>
      <c r="I1780" s="1" t="s">
        <v>0</v>
      </c>
      <c r="N1780">
        <v>2024</v>
      </c>
      <c r="O1780">
        <f>MONTH(VL[[#This Row],[Column1]])</f>
        <v>6</v>
      </c>
      <c r="P1780" t="str">
        <f>IF(VL[[#This Row],[Account Name]]="Exchange Loss","Expense",VLOOKUP(VL[[#This Row],[Column3]],'Code'!B:D,2,FALSE))</f>
        <v>Expense</v>
      </c>
      <c r="Q1780" t="str">
        <f>IF(AND(VL[[#This Row],[Column3]]="60040-00", VL[[#This Row],[Amount]]&gt;0),"Exchange Loss",VLOOKUP(VL[[#This Row],[Column3]],'Code'!B:D,3,FALSE))</f>
        <v>Travelling Fee</v>
      </c>
      <c r="R1780" s="1">
        <f>VL[[#This Row],[Column6]]-VL[[#This Row],[Column7]]</f>
        <v>540</v>
      </c>
      <c r="S1780" s="1">
        <f>VLOOKUP(VL[[#This Row],[Column3]],'Code'!B:E,4,FALSE)</f>
        <v>0</v>
      </c>
    </row>
    <row r="1781" spans="1:19" x14ac:dyDescent="0.25">
      <c r="A1781">
        <v>45461</v>
      </c>
      <c r="B1781" s="1" t="s">
        <v>2329</v>
      </c>
      <c r="C1781" s="1" t="s">
        <v>30</v>
      </c>
      <c r="D1781" s="1" t="s">
        <v>3391</v>
      </c>
      <c r="E1781" s="1" t="s">
        <v>2330</v>
      </c>
      <c r="F1781">
        <v>58</v>
      </c>
      <c r="I1781" s="1" t="s">
        <v>0</v>
      </c>
      <c r="N1781">
        <v>2024</v>
      </c>
      <c r="O1781">
        <f>MONTH(VL[[#This Row],[Column1]])</f>
        <v>6</v>
      </c>
      <c r="P1781" t="str">
        <f>IF(VL[[#This Row],[Account Name]]="Exchange Loss","Expense",VLOOKUP(VL[[#This Row],[Column3]],'Code'!B:D,2,FALSE))</f>
        <v>Expense</v>
      </c>
      <c r="Q1781" t="str">
        <f>IF(AND(VL[[#This Row],[Column3]]="60040-00", VL[[#This Row],[Amount]]&gt;0),"Exchange Loss",VLOOKUP(VL[[#This Row],[Column3]],'Code'!B:D,3,FALSE))</f>
        <v>Sundry Expense</v>
      </c>
      <c r="R1781" s="1">
        <f>VL[[#This Row],[Column6]]-VL[[#This Row],[Column7]]</f>
        <v>58</v>
      </c>
      <c r="S1781" s="1">
        <f>VLOOKUP(VL[[#This Row],[Column3]],'Code'!B:E,4,FALSE)</f>
        <v>0</v>
      </c>
    </row>
    <row r="1782" spans="1:19" x14ac:dyDescent="0.25">
      <c r="A1782">
        <v>45462</v>
      </c>
      <c r="B1782" s="1" t="s">
        <v>2331</v>
      </c>
      <c r="C1782" s="1" t="s">
        <v>5</v>
      </c>
      <c r="D1782" s="1" t="s">
        <v>3385</v>
      </c>
      <c r="E1782" s="1" t="s">
        <v>2332</v>
      </c>
      <c r="F1782">
        <v>292.31</v>
      </c>
      <c r="I1782" s="1" t="s">
        <v>0</v>
      </c>
      <c r="N1782">
        <v>2024</v>
      </c>
      <c r="O1782">
        <f>MONTH(VL[[#This Row],[Column1]])</f>
        <v>6</v>
      </c>
      <c r="P1782" t="str">
        <f>IF(VL[[#This Row],[Account Name]]="Exchange Loss","Expense",VLOOKUP(VL[[#This Row],[Column3]],'Code'!B:D,2,FALSE))</f>
        <v>Expense</v>
      </c>
      <c r="Q1782" t="str">
        <f>IF(AND(VL[[#This Row],[Column3]]="60040-00", VL[[#This Row],[Amount]]&gt;0),"Exchange Loss",VLOOKUP(VL[[#This Row],[Column3]],'Code'!B:D,3,FALSE))</f>
        <v>Bank Charge</v>
      </c>
      <c r="R1782" s="1">
        <f>VL[[#This Row],[Column6]]-VL[[#This Row],[Column7]]</f>
        <v>292.31</v>
      </c>
      <c r="S1782" s="1">
        <f>VLOOKUP(VL[[#This Row],[Column3]],'Code'!B:E,4,FALSE)</f>
        <v>0</v>
      </c>
    </row>
    <row r="1783" spans="1:19" x14ac:dyDescent="0.25">
      <c r="A1783">
        <v>45467</v>
      </c>
      <c r="B1783" s="1" t="s">
        <v>2333</v>
      </c>
      <c r="C1783" s="1" t="s">
        <v>57</v>
      </c>
      <c r="D1783" s="1" t="s">
        <v>58</v>
      </c>
      <c r="E1783" s="1" t="s">
        <v>2334</v>
      </c>
      <c r="F1783">
        <v>1404000</v>
      </c>
      <c r="I1783" s="1" t="s">
        <v>0</v>
      </c>
      <c r="N1783">
        <v>2024</v>
      </c>
      <c r="O1783">
        <f>MONTH(VL[[#This Row],[Column1]])</f>
        <v>6</v>
      </c>
      <c r="P1783" t="str">
        <f>IF(VL[[#This Row],[Account Name]]="Exchange Loss","Expense",VLOOKUP(VL[[#This Row],[Column3]],'Code'!B:D,2,FALSE))</f>
        <v>Expense</v>
      </c>
      <c r="Q1783" t="str">
        <f>IF(AND(VL[[#This Row],[Column3]]="60040-00", VL[[#This Row],[Amount]]&gt;0),"Exchange Loss",VLOOKUP(VL[[#This Row],[Column3]],'Code'!B:D,3,FALSE))</f>
        <v>Professional Fee</v>
      </c>
      <c r="R1783" s="1">
        <f>VL[[#This Row],[Column6]]-VL[[#This Row],[Column7]]</f>
        <v>1404000</v>
      </c>
      <c r="S1783" s="1">
        <f>VLOOKUP(VL[[#This Row],[Column3]],'Code'!B:E,4,FALSE)</f>
        <v>0</v>
      </c>
    </row>
    <row r="1784" spans="1:19" x14ac:dyDescent="0.25">
      <c r="A1784">
        <v>45463</v>
      </c>
      <c r="B1784" s="1" t="s">
        <v>2335</v>
      </c>
      <c r="C1784" s="1" t="s">
        <v>5</v>
      </c>
      <c r="D1784" s="1" t="s">
        <v>3385</v>
      </c>
      <c r="E1784" s="1" t="s">
        <v>3819</v>
      </c>
      <c r="F1784">
        <v>90.82</v>
      </c>
      <c r="I1784" s="1" t="s">
        <v>0</v>
      </c>
      <c r="N1784">
        <v>2024</v>
      </c>
      <c r="O1784">
        <f>MONTH(VL[[#This Row],[Column1]])</f>
        <v>6</v>
      </c>
      <c r="P1784" t="str">
        <f>IF(VL[[#This Row],[Account Name]]="Exchange Loss","Expense",VLOOKUP(VL[[#This Row],[Column3]],'Code'!B:D,2,FALSE))</f>
        <v>Expense</v>
      </c>
      <c r="Q1784" t="str">
        <f>IF(AND(VL[[#This Row],[Column3]]="60040-00", VL[[#This Row],[Amount]]&gt;0),"Exchange Loss",VLOOKUP(VL[[#This Row],[Column3]],'Code'!B:D,3,FALSE))</f>
        <v>Bank Charge</v>
      </c>
      <c r="R1784" s="1">
        <f>VL[[#This Row],[Column6]]-VL[[#This Row],[Column7]]</f>
        <v>90.82</v>
      </c>
      <c r="S1784" s="1">
        <f>VLOOKUP(VL[[#This Row],[Column3]],'Code'!B:E,4,FALSE)</f>
        <v>0</v>
      </c>
    </row>
    <row r="1785" spans="1:19" x14ac:dyDescent="0.25">
      <c r="A1785">
        <v>45468</v>
      </c>
      <c r="B1785" s="1" t="s">
        <v>2336</v>
      </c>
      <c r="C1785" s="1" t="s">
        <v>6</v>
      </c>
      <c r="D1785" s="1" t="s">
        <v>3383</v>
      </c>
      <c r="E1785" s="1" t="s">
        <v>2337</v>
      </c>
      <c r="F1785">
        <v>1120</v>
      </c>
      <c r="I1785" s="1" t="s">
        <v>0</v>
      </c>
      <c r="N1785">
        <v>2024</v>
      </c>
      <c r="O1785">
        <f>MONTH(VL[[#This Row],[Column1]])</f>
        <v>6</v>
      </c>
      <c r="P1785" t="str">
        <f>IF(VL[[#This Row],[Account Name]]="Exchange Loss","Expense",VLOOKUP(VL[[#This Row],[Column3]],'Code'!B:D,2,FALSE))</f>
        <v>Expense</v>
      </c>
      <c r="Q1785" t="str">
        <f>IF(AND(VL[[#This Row],[Column3]]="60040-00", VL[[#This Row],[Amount]]&gt;0),"Exchange Loss",VLOOKUP(VL[[#This Row],[Column3]],'Code'!B:D,3,FALSE))</f>
        <v>Exchange Loss</v>
      </c>
      <c r="R1785" s="1">
        <f>VL[[#This Row],[Column6]]-VL[[#This Row],[Column7]]</f>
        <v>1120</v>
      </c>
      <c r="S1785" s="1" t="str">
        <f>VLOOKUP(VL[[#This Row],[Column3]],'Code'!B:E,4,FALSE)</f>
        <v>Out</v>
      </c>
    </row>
    <row r="1786" spans="1:19" x14ac:dyDescent="0.25">
      <c r="A1786">
        <v>45467</v>
      </c>
      <c r="B1786" s="1" t="s">
        <v>2338</v>
      </c>
      <c r="C1786" s="1" t="s">
        <v>5</v>
      </c>
      <c r="D1786" s="1" t="s">
        <v>3385</v>
      </c>
      <c r="E1786" s="1" t="s">
        <v>2339</v>
      </c>
      <c r="F1786">
        <v>195.86</v>
      </c>
      <c r="I1786" s="1" t="s">
        <v>0</v>
      </c>
      <c r="N1786">
        <v>2024</v>
      </c>
      <c r="O1786">
        <f>MONTH(VL[[#This Row],[Column1]])</f>
        <v>6</v>
      </c>
      <c r="P1786" t="str">
        <f>IF(VL[[#This Row],[Account Name]]="Exchange Loss","Expense",VLOOKUP(VL[[#This Row],[Column3]],'Code'!B:D,2,FALSE))</f>
        <v>Expense</v>
      </c>
      <c r="Q1786" t="str">
        <f>IF(AND(VL[[#This Row],[Column3]]="60040-00", VL[[#This Row],[Amount]]&gt;0),"Exchange Loss",VLOOKUP(VL[[#This Row],[Column3]],'Code'!B:D,3,FALSE))</f>
        <v>Bank Charge</v>
      </c>
      <c r="R1786" s="1">
        <f>VL[[#This Row],[Column6]]-VL[[#This Row],[Column7]]</f>
        <v>195.86</v>
      </c>
      <c r="S1786" s="1">
        <f>VLOOKUP(VL[[#This Row],[Column3]],'Code'!B:E,4,FALSE)</f>
        <v>0</v>
      </c>
    </row>
    <row r="1787" spans="1:19" x14ac:dyDescent="0.25">
      <c r="A1787">
        <v>45473</v>
      </c>
      <c r="B1787" s="1" t="s">
        <v>2340</v>
      </c>
      <c r="C1787" s="1" t="s">
        <v>5</v>
      </c>
      <c r="D1787" s="1" t="s">
        <v>3385</v>
      </c>
      <c r="E1787" s="1" t="s">
        <v>2341</v>
      </c>
      <c r="F1787">
        <v>960</v>
      </c>
      <c r="I1787" s="1" t="s">
        <v>0</v>
      </c>
      <c r="N1787">
        <v>2024</v>
      </c>
      <c r="O1787">
        <f>MONTH(VL[[#This Row],[Column1]])</f>
        <v>6</v>
      </c>
      <c r="P1787" t="str">
        <f>IF(VL[[#This Row],[Account Name]]="Exchange Loss","Expense",VLOOKUP(VL[[#This Row],[Column3]],'Code'!B:D,2,FALSE))</f>
        <v>Expense</v>
      </c>
      <c r="Q1787" t="str">
        <f>IF(AND(VL[[#This Row],[Column3]]="60040-00", VL[[#This Row],[Amount]]&gt;0),"Exchange Loss",VLOOKUP(VL[[#This Row],[Column3]],'Code'!B:D,3,FALSE))</f>
        <v>Bank Charge</v>
      </c>
      <c r="R1787" s="1">
        <f>VL[[#This Row],[Column6]]-VL[[#This Row],[Column7]]</f>
        <v>960</v>
      </c>
      <c r="S1787" s="1">
        <f>VLOOKUP(VL[[#This Row],[Column3]],'Code'!B:E,4,FALSE)</f>
        <v>0</v>
      </c>
    </row>
    <row r="1788" spans="1:19" x14ac:dyDescent="0.25">
      <c r="A1788">
        <v>45473</v>
      </c>
      <c r="B1788" s="1" t="s">
        <v>2340</v>
      </c>
      <c r="C1788" s="1" t="s">
        <v>20</v>
      </c>
      <c r="D1788" s="1" t="s">
        <v>21</v>
      </c>
      <c r="E1788" s="1" t="s">
        <v>2342</v>
      </c>
      <c r="G1788">
        <v>39.22</v>
      </c>
      <c r="I1788" s="1" t="s">
        <v>0</v>
      </c>
      <c r="N1788">
        <v>2024</v>
      </c>
      <c r="O1788">
        <f>MONTH(VL[[#This Row],[Column1]])</f>
        <v>6</v>
      </c>
      <c r="P1788" t="str">
        <f>IF(VL[[#This Row],[Account Name]]="Exchange Loss","Expense",VLOOKUP(VL[[#This Row],[Column3]],'Code'!B:D,2,FALSE))</f>
        <v>Income</v>
      </c>
      <c r="Q1788" t="str">
        <f>IF(AND(VL[[#This Row],[Column3]]="60040-00", VL[[#This Row],[Amount]]&gt;0),"Exchange Loss",VLOOKUP(VL[[#This Row],[Column3]],'Code'!B:D,3,FALSE))</f>
        <v>Interest Income</v>
      </c>
      <c r="R1788" s="1">
        <f>VL[[#This Row],[Column6]]-VL[[#This Row],[Column7]]</f>
        <v>-39.22</v>
      </c>
      <c r="S1788" s="1" t="str">
        <f>VLOOKUP(VL[[#This Row],[Column3]],'Code'!B:E,4,FALSE)</f>
        <v>Out</v>
      </c>
    </row>
    <row r="1789" spans="1:19" x14ac:dyDescent="0.25">
      <c r="A1789">
        <v>45473</v>
      </c>
      <c r="B1789" s="1" t="s">
        <v>2343</v>
      </c>
      <c r="C1789" s="1" t="s">
        <v>5</v>
      </c>
      <c r="D1789" s="1" t="s">
        <v>3385</v>
      </c>
      <c r="E1789" s="1" t="s">
        <v>2344</v>
      </c>
      <c r="F1789">
        <v>200</v>
      </c>
      <c r="I1789" s="1" t="s">
        <v>0</v>
      </c>
      <c r="N1789">
        <v>2024</v>
      </c>
      <c r="O1789">
        <f>MONTH(VL[[#This Row],[Column1]])</f>
        <v>6</v>
      </c>
      <c r="P1789" t="str">
        <f>IF(VL[[#This Row],[Account Name]]="Exchange Loss","Expense",VLOOKUP(VL[[#This Row],[Column3]],'Code'!B:D,2,FALSE))</f>
        <v>Expense</v>
      </c>
      <c r="Q1789" t="str">
        <f>IF(AND(VL[[#This Row],[Column3]]="60040-00", VL[[#This Row],[Amount]]&gt;0),"Exchange Loss",VLOOKUP(VL[[#This Row],[Column3]],'Code'!B:D,3,FALSE))</f>
        <v>Bank Charge</v>
      </c>
      <c r="R1789" s="1">
        <f>VL[[#This Row],[Column6]]-VL[[#This Row],[Column7]]</f>
        <v>200</v>
      </c>
      <c r="S1789" s="1">
        <f>VLOOKUP(VL[[#This Row],[Column3]],'Code'!B:E,4,FALSE)</f>
        <v>0</v>
      </c>
    </row>
    <row r="1790" spans="1:19" x14ac:dyDescent="0.25">
      <c r="A1790">
        <v>45473</v>
      </c>
      <c r="B1790" s="1" t="s">
        <v>2343</v>
      </c>
      <c r="C1790" s="1" t="s">
        <v>20</v>
      </c>
      <c r="D1790" s="1" t="s">
        <v>21</v>
      </c>
      <c r="E1790" s="1" t="s">
        <v>2345</v>
      </c>
      <c r="G1790">
        <v>35.21</v>
      </c>
      <c r="I1790" s="1" t="s">
        <v>0</v>
      </c>
      <c r="N1790">
        <v>2024</v>
      </c>
      <c r="O1790">
        <f>MONTH(VL[[#This Row],[Column1]])</f>
        <v>6</v>
      </c>
      <c r="P1790" t="str">
        <f>IF(VL[[#This Row],[Account Name]]="Exchange Loss","Expense",VLOOKUP(VL[[#This Row],[Column3]],'Code'!B:D,2,FALSE))</f>
        <v>Income</v>
      </c>
      <c r="Q1790" t="str">
        <f>IF(AND(VL[[#This Row],[Column3]]="60040-00", VL[[#This Row],[Amount]]&gt;0),"Exchange Loss",VLOOKUP(VL[[#This Row],[Column3]],'Code'!B:D,3,FALSE))</f>
        <v>Interest Income</v>
      </c>
      <c r="R1790" s="1">
        <f>VL[[#This Row],[Column6]]-VL[[#This Row],[Column7]]</f>
        <v>-35.21</v>
      </c>
      <c r="S1790" s="1" t="str">
        <f>VLOOKUP(VL[[#This Row],[Column3]],'Code'!B:E,4,FALSE)</f>
        <v>Out</v>
      </c>
    </row>
    <row r="1791" spans="1:19" x14ac:dyDescent="0.25">
      <c r="A1791">
        <v>45473</v>
      </c>
      <c r="B1791" s="1" t="s">
        <v>2343</v>
      </c>
      <c r="C1791" s="1" t="s">
        <v>5</v>
      </c>
      <c r="D1791" s="1" t="s">
        <v>3385</v>
      </c>
      <c r="E1791" s="1" t="s">
        <v>2346</v>
      </c>
      <c r="F1791">
        <v>200</v>
      </c>
      <c r="I1791" s="1" t="s">
        <v>0</v>
      </c>
      <c r="N1791">
        <v>2024</v>
      </c>
      <c r="O1791">
        <f>MONTH(VL[[#This Row],[Column1]])</f>
        <v>6</v>
      </c>
      <c r="P1791" t="str">
        <f>IF(VL[[#This Row],[Account Name]]="Exchange Loss","Expense",VLOOKUP(VL[[#This Row],[Column3]],'Code'!B:D,2,FALSE))</f>
        <v>Expense</v>
      </c>
      <c r="Q1791" t="str">
        <f>IF(AND(VL[[#This Row],[Column3]]="60040-00", VL[[#This Row],[Amount]]&gt;0),"Exchange Loss",VLOOKUP(VL[[#This Row],[Column3]],'Code'!B:D,3,FALSE))</f>
        <v>Bank Charge</v>
      </c>
      <c r="R1791" s="1">
        <f>VL[[#This Row],[Column6]]-VL[[#This Row],[Column7]]</f>
        <v>200</v>
      </c>
      <c r="S1791" s="1">
        <f>VLOOKUP(VL[[#This Row],[Column3]],'Code'!B:E,4,FALSE)</f>
        <v>0</v>
      </c>
    </row>
    <row r="1792" spans="1:19" x14ac:dyDescent="0.25">
      <c r="A1792">
        <v>45473</v>
      </c>
      <c r="B1792" s="1" t="s">
        <v>2343</v>
      </c>
      <c r="C1792" s="1" t="s">
        <v>20</v>
      </c>
      <c r="D1792" s="1" t="s">
        <v>21</v>
      </c>
      <c r="E1792" s="1" t="s">
        <v>2347</v>
      </c>
      <c r="G1792">
        <v>32.81</v>
      </c>
      <c r="I1792" s="1" t="s">
        <v>0</v>
      </c>
      <c r="N1792">
        <v>2024</v>
      </c>
      <c r="O1792">
        <f>MONTH(VL[[#This Row],[Column1]])</f>
        <v>6</v>
      </c>
      <c r="P1792" t="str">
        <f>IF(VL[[#This Row],[Account Name]]="Exchange Loss","Expense",VLOOKUP(VL[[#This Row],[Column3]],'Code'!B:D,2,FALSE))</f>
        <v>Income</v>
      </c>
      <c r="Q1792" t="str">
        <f>IF(AND(VL[[#This Row],[Column3]]="60040-00", VL[[#This Row],[Amount]]&gt;0),"Exchange Loss",VLOOKUP(VL[[#This Row],[Column3]],'Code'!B:D,3,FALSE))</f>
        <v>Interest Income</v>
      </c>
      <c r="R1792" s="1">
        <f>VL[[#This Row],[Column6]]-VL[[#This Row],[Column7]]</f>
        <v>-32.81</v>
      </c>
      <c r="S1792" s="1" t="str">
        <f>VLOOKUP(VL[[#This Row],[Column3]],'Code'!B:E,4,FALSE)</f>
        <v>Out</v>
      </c>
    </row>
    <row r="1793" spans="1:19" x14ac:dyDescent="0.25">
      <c r="A1793">
        <v>45473</v>
      </c>
      <c r="B1793" s="1" t="s">
        <v>2348</v>
      </c>
      <c r="C1793" s="1" t="s">
        <v>5</v>
      </c>
      <c r="D1793" s="1" t="s">
        <v>3385</v>
      </c>
      <c r="E1793" s="1" t="s">
        <v>2349</v>
      </c>
      <c r="F1793">
        <v>200</v>
      </c>
      <c r="I1793" s="1" t="s">
        <v>0</v>
      </c>
      <c r="N1793">
        <v>2024</v>
      </c>
      <c r="O1793">
        <f>MONTH(VL[[#This Row],[Column1]])</f>
        <v>6</v>
      </c>
      <c r="P1793" t="str">
        <f>IF(VL[[#This Row],[Account Name]]="Exchange Loss","Expense",VLOOKUP(VL[[#This Row],[Column3]],'Code'!B:D,2,FALSE))</f>
        <v>Expense</v>
      </c>
      <c r="Q1793" t="str">
        <f>IF(AND(VL[[#This Row],[Column3]]="60040-00", VL[[#This Row],[Amount]]&gt;0),"Exchange Loss",VLOOKUP(VL[[#This Row],[Column3]],'Code'!B:D,3,FALSE))</f>
        <v>Bank Charge</v>
      </c>
      <c r="R1793" s="1">
        <f>VL[[#This Row],[Column6]]-VL[[#This Row],[Column7]]</f>
        <v>200</v>
      </c>
      <c r="S1793" s="1">
        <f>VLOOKUP(VL[[#This Row],[Column3]],'Code'!B:E,4,FALSE)</f>
        <v>0</v>
      </c>
    </row>
    <row r="1794" spans="1:19" x14ac:dyDescent="0.25">
      <c r="A1794">
        <v>45473</v>
      </c>
      <c r="B1794" s="1" t="s">
        <v>2348</v>
      </c>
      <c r="C1794" s="1" t="s">
        <v>20</v>
      </c>
      <c r="D1794" s="1" t="s">
        <v>21</v>
      </c>
      <c r="E1794" s="1" t="s">
        <v>2350</v>
      </c>
      <c r="G1794">
        <v>34.97</v>
      </c>
      <c r="I1794" s="1" t="s">
        <v>0</v>
      </c>
      <c r="N1794">
        <v>2024</v>
      </c>
      <c r="O1794">
        <f>MONTH(VL[[#This Row],[Column1]])</f>
        <v>6</v>
      </c>
      <c r="P1794" t="str">
        <f>IF(VL[[#This Row],[Account Name]]="Exchange Loss","Expense",VLOOKUP(VL[[#This Row],[Column3]],'Code'!B:D,2,FALSE))</f>
        <v>Income</v>
      </c>
      <c r="Q1794" t="str">
        <f>IF(AND(VL[[#This Row],[Column3]]="60040-00", VL[[#This Row],[Amount]]&gt;0),"Exchange Loss",VLOOKUP(VL[[#This Row],[Column3]],'Code'!B:D,3,FALSE))</f>
        <v>Interest Income</v>
      </c>
      <c r="R1794" s="1">
        <f>VL[[#This Row],[Column6]]-VL[[#This Row],[Column7]]</f>
        <v>-34.97</v>
      </c>
      <c r="S1794" s="1" t="str">
        <f>VLOOKUP(VL[[#This Row],[Column3]],'Code'!B:E,4,FALSE)</f>
        <v>Out</v>
      </c>
    </row>
    <row r="1795" spans="1:19" x14ac:dyDescent="0.25">
      <c r="A1795">
        <v>45473</v>
      </c>
      <c r="B1795" s="1" t="s">
        <v>2348</v>
      </c>
      <c r="C1795" s="1" t="s">
        <v>5</v>
      </c>
      <c r="D1795" s="1" t="s">
        <v>3385</v>
      </c>
      <c r="E1795" s="1" t="s">
        <v>2351</v>
      </c>
      <c r="F1795">
        <v>200</v>
      </c>
      <c r="I1795" s="1" t="s">
        <v>0</v>
      </c>
      <c r="N1795">
        <v>2024</v>
      </c>
      <c r="O1795">
        <f>MONTH(VL[[#This Row],[Column1]])</f>
        <v>6</v>
      </c>
      <c r="P1795" t="str">
        <f>IF(VL[[#This Row],[Account Name]]="Exchange Loss","Expense",VLOOKUP(VL[[#This Row],[Column3]],'Code'!B:D,2,FALSE))</f>
        <v>Expense</v>
      </c>
      <c r="Q1795" t="str">
        <f>IF(AND(VL[[#This Row],[Column3]]="60040-00", VL[[#This Row],[Amount]]&gt;0),"Exchange Loss",VLOOKUP(VL[[#This Row],[Column3]],'Code'!B:D,3,FALSE))</f>
        <v>Bank Charge</v>
      </c>
      <c r="R1795" s="1">
        <f>VL[[#This Row],[Column6]]-VL[[#This Row],[Column7]]</f>
        <v>200</v>
      </c>
      <c r="S1795" s="1">
        <f>VLOOKUP(VL[[#This Row],[Column3]],'Code'!B:E,4,FALSE)</f>
        <v>0</v>
      </c>
    </row>
    <row r="1796" spans="1:19" x14ac:dyDescent="0.25">
      <c r="A1796">
        <v>45473</v>
      </c>
      <c r="B1796" s="1" t="s">
        <v>2348</v>
      </c>
      <c r="C1796" s="1" t="s">
        <v>20</v>
      </c>
      <c r="D1796" s="1" t="s">
        <v>21</v>
      </c>
      <c r="E1796" s="1" t="s">
        <v>2352</v>
      </c>
      <c r="G1796">
        <v>32.590000000000003</v>
      </c>
      <c r="I1796" s="1" t="s">
        <v>0</v>
      </c>
      <c r="N1796">
        <v>2024</v>
      </c>
      <c r="O1796">
        <f>MONTH(VL[[#This Row],[Column1]])</f>
        <v>6</v>
      </c>
      <c r="P1796" t="str">
        <f>IF(VL[[#This Row],[Account Name]]="Exchange Loss","Expense",VLOOKUP(VL[[#This Row],[Column3]],'Code'!B:D,2,FALSE))</f>
        <v>Income</v>
      </c>
      <c r="Q1796" t="str">
        <f>IF(AND(VL[[#This Row],[Column3]]="60040-00", VL[[#This Row],[Amount]]&gt;0),"Exchange Loss",VLOOKUP(VL[[#This Row],[Column3]],'Code'!B:D,3,FALSE))</f>
        <v>Interest Income</v>
      </c>
      <c r="R1796" s="1">
        <f>VL[[#This Row],[Column6]]-VL[[#This Row],[Column7]]</f>
        <v>-32.590000000000003</v>
      </c>
      <c r="S1796" s="1" t="str">
        <f>VLOOKUP(VL[[#This Row],[Column3]],'Code'!B:E,4,FALSE)</f>
        <v>Out</v>
      </c>
    </row>
    <row r="1797" spans="1:19" x14ac:dyDescent="0.25">
      <c r="A1797">
        <v>45463</v>
      </c>
      <c r="B1797" s="1" t="s">
        <v>2353</v>
      </c>
      <c r="C1797" s="1" t="s">
        <v>6</v>
      </c>
      <c r="D1797" s="1" t="s">
        <v>3383</v>
      </c>
      <c r="E1797" s="1" t="s">
        <v>2354</v>
      </c>
      <c r="G1797">
        <v>3461.3899999999994</v>
      </c>
      <c r="I1797" s="1" t="s">
        <v>0</v>
      </c>
      <c r="N1797">
        <v>2024</v>
      </c>
      <c r="O1797">
        <f>MONTH(VL[[#This Row],[Column1]])</f>
        <v>6</v>
      </c>
      <c r="P1797" t="str">
        <f>IF(VL[[#This Row],[Account Name]]="Exchange Loss","Expense",VLOOKUP(VL[[#This Row],[Column3]],'Code'!B:D,2,FALSE))</f>
        <v>Income</v>
      </c>
      <c r="Q1797" t="str">
        <f>IF(AND(VL[[#This Row],[Column3]]="60040-00", VL[[#This Row],[Amount]]&gt;0),"Exchange Loss",VLOOKUP(VL[[#This Row],[Column3]],'Code'!B:D,3,FALSE))</f>
        <v>Exchange Gain</v>
      </c>
      <c r="R1797" s="1">
        <f>VL[[#This Row],[Column6]]-VL[[#This Row],[Column7]]</f>
        <v>-3461.3899999999994</v>
      </c>
      <c r="S1797" s="1" t="str">
        <f>VLOOKUP(VL[[#This Row],[Column3]],'Code'!B:E,4,FALSE)</f>
        <v>Out</v>
      </c>
    </row>
    <row r="1798" spans="1:19" x14ac:dyDescent="0.25">
      <c r="A1798">
        <v>45474</v>
      </c>
      <c r="B1798" s="1" t="s">
        <v>1569</v>
      </c>
      <c r="C1798" s="1" t="s">
        <v>48</v>
      </c>
      <c r="D1798" s="1" t="s">
        <v>49</v>
      </c>
      <c r="E1798" s="1" t="s">
        <v>2355</v>
      </c>
      <c r="F1798">
        <v>11150</v>
      </c>
      <c r="I1798" s="1" t="s">
        <v>0</v>
      </c>
      <c r="N1798">
        <v>2024</v>
      </c>
      <c r="O1798">
        <f>MONTH(VL[[#This Row],[Column1]])</f>
        <v>7</v>
      </c>
      <c r="P1798" t="str">
        <f>IF(VL[[#This Row],[Account Name]]="Exchange Loss","Expense",VLOOKUP(VL[[#This Row],[Column3]],'Code'!B:D,2,FALSE))</f>
        <v>Expense</v>
      </c>
      <c r="Q1798" t="str">
        <f>IF(AND(VL[[#This Row],[Column3]]="60040-00", VL[[#This Row],[Amount]]&gt;0),"Exchange Loss",VLOOKUP(VL[[#This Row],[Column3]],'Code'!B:D,3,FALSE))</f>
        <v>Management Fee</v>
      </c>
      <c r="R1798" s="1">
        <f>VL[[#This Row],[Column6]]-VL[[#This Row],[Column7]]</f>
        <v>11150</v>
      </c>
      <c r="S1798" s="1">
        <f>VLOOKUP(VL[[#This Row],[Column3]],'Code'!B:E,4,FALSE)</f>
        <v>0</v>
      </c>
    </row>
    <row r="1799" spans="1:19" x14ac:dyDescent="0.25">
      <c r="A1799">
        <v>45473</v>
      </c>
      <c r="B1799" s="1" t="s">
        <v>1569</v>
      </c>
      <c r="C1799" s="1" t="s">
        <v>7</v>
      </c>
      <c r="D1799" s="1" t="s">
        <v>8</v>
      </c>
      <c r="E1799" s="1" t="s">
        <v>2356</v>
      </c>
      <c r="F1799">
        <v>13500</v>
      </c>
      <c r="I1799" s="1" t="s">
        <v>0</v>
      </c>
      <c r="N1799">
        <v>2024</v>
      </c>
      <c r="O1799">
        <f>MONTH(VL[[#This Row],[Column1]])</f>
        <v>6</v>
      </c>
      <c r="P1799" t="str">
        <f>IF(VL[[#This Row],[Account Name]]="Exchange Loss","Expense",VLOOKUP(VL[[#This Row],[Column3]],'Code'!B:D,2,FALSE))</f>
        <v>Expense</v>
      </c>
      <c r="Q1799" t="str">
        <f>IF(AND(VL[[#This Row],[Column3]]="60040-00", VL[[#This Row],[Amount]]&gt;0),"Exchange Loss",VLOOKUP(VL[[#This Row],[Column3]],'Code'!B:D,3,FALSE))</f>
        <v>Salary &amp; MPF</v>
      </c>
      <c r="R1799" s="1">
        <f>VL[[#This Row],[Column6]]-VL[[#This Row],[Column7]]</f>
        <v>13500</v>
      </c>
      <c r="S1799" s="1">
        <f>VLOOKUP(VL[[#This Row],[Column3]],'Code'!B:E,4,FALSE)</f>
        <v>0</v>
      </c>
    </row>
    <row r="1800" spans="1:19" x14ac:dyDescent="0.25">
      <c r="A1800">
        <v>45473</v>
      </c>
      <c r="B1800" s="1" t="s">
        <v>1569</v>
      </c>
      <c r="C1800" s="1" t="s">
        <v>15</v>
      </c>
      <c r="D1800" s="1" t="s">
        <v>16</v>
      </c>
      <c r="E1800" s="1" t="s">
        <v>2357</v>
      </c>
      <c r="F1800">
        <v>395051</v>
      </c>
      <c r="I1800" s="1" t="s">
        <v>0</v>
      </c>
      <c r="N1800">
        <v>2024</v>
      </c>
      <c r="O1800">
        <f>MONTH(VL[[#This Row],[Column1]])</f>
        <v>6</v>
      </c>
      <c r="P1800" t="str">
        <f>IF(VL[[#This Row],[Account Name]]="Exchange Loss","Expense",VLOOKUP(VL[[#This Row],[Column3]],'Code'!B:D,2,FALSE))</f>
        <v>Expense</v>
      </c>
      <c r="Q1800" t="str">
        <f>IF(AND(VL[[#This Row],[Column3]]="60040-00", VL[[#This Row],[Amount]]&gt;0),"Exchange Loss",VLOOKUP(VL[[#This Row],[Column3]],'Code'!B:D,3,FALSE))</f>
        <v>Salary &amp; MPF</v>
      </c>
      <c r="R1800" s="1">
        <f>VL[[#This Row],[Column6]]-VL[[#This Row],[Column7]]</f>
        <v>395051</v>
      </c>
      <c r="S1800" s="1">
        <f>VLOOKUP(VL[[#This Row],[Column3]],'Code'!B:E,4,FALSE)</f>
        <v>0</v>
      </c>
    </row>
    <row r="1801" spans="1:19" x14ac:dyDescent="0.25">
      <c r="A1801">
        <v>45474</v>
      </c>
      <c r="B1801" s="1" t="s">
        <v>2358</v>
      </c>
      <c r="C1801" s="1" t="s">
        <v>2</v>
      </c>
      <c r="D1801" s="1" t="s">
        <v>3</v>
      </c>
      <c r="E1801" s="1" t="s">
        <v>2359</v>
      </c>
      <c r="F1801">
        <v>29000</v>
      </c>
      <c r="I1801" s="1" t="s">
        <v>0</v>
      </c>
      <c r="N1801">
        <v>2024</v>
      </c>
      <c r="O1801">
        <f>MONTH(VL[[#This Row],[Column1]])</f>
        <v>7</v>
      </c>
      <c r="P1801" t="str">
        <f>IF(VL[[#This Row],[Account Name]]="Exchange Loss","Expense",VLOOKUP(VL[[#This Row],[Column3]],'Code'!B:D,2,FALSE))</f>
        <v>Expense</v>
      </c>
      <c r="Q1801" t="str">
        <f>IF(AND(VL[[#This Row],[Column3]]="60040-00", VL[[#This Row],[Amount]]&gt;0),"Exchange Loss",VLOOKUP(VL[[#This Row],[Column3]],'Code'!B:D,3,FALSE))</f>
        <v>Management Fee</v>
      </c>
      <c r="R1801" s="1">
        <f>VL[[#This Row],[Column6]]-VL[[#This Row],[Column7]]</f>
        <v>29000</v>
      </c>
      <c r="S1801" s="1">
        <f>VLOOKUP(VL[[#This Row],[Column3]],'Code'!B:E,4,FALSE)</f>
        <v>0</v>
      </c>
    </row>
    <row r="1802" spans="1:19" x14ac:dyDescent="0.25">
      <c r="A1802">
        <v>45474</v>
      </c>
      <c r="B1802" s="1" t="s">
        <v>2360</v>
      </c>
      <c r="C1802" s="1" t="s">
        <v>45</v>
      </c>
      <c r="D1802" s="1" t="s">
        <v>128</v>
      </c>
      <c r="E1802" s="1" t="s">
        <v>2361</v>
      </c>
      <c r="F1802">
        <v>1291698.1100000001</v>
      </c>
      <c r="I1802" s="1" t="s">
        <v>0</v>
      </c>
      <c r="N1802">
        <v>2024</v>
      </c>
      <c r="O1802">
        <f>MONTH(VL[[#This Row],[Column1]])</f>
        <v>7</v>
      </c>
      <c r="P1802" t="str">
        <f>IF(VL[[#This Row],[Account Name]]="Exchange Loss","Expense",VLOOKUP(VL[[#This Row],[Column3]],'Code'!B:D,2,FALSE))</f>
        <v>Expense</v>
      </c>
      <c r="Q1802" t="str">
        <f>IF(AND(VL[[#This Row],[Column3]]="60040-00", VL[[#This Row],[Amount]]&gt;0),"Exchange Loss",VLOOKUP(VL[[#This Row],[Column3]],'Code'!B:D,3,FALSE))</f>
        <v>Sub-contract Fee</v>
      </c>
      <c r="R1802" s="1">
        <f>VL[[#This Row],[Column6]]-VL[[#This Row],[Column7]]</f>
        <v>1291698.1100000001</v>
      </c>
      <c r="S1802" s="1">
        <f>VLOOKUP(VL[[#This Row],[Column3]],'Code'!B:E,4,FALSE)</f>
        <v>0</v>
      </c>
    </row>
    <row r="1803" spans="1:19" x14ac:dyDescent="0.25">
      <c r="A1803">
        <v>45474</v>
      </c>
      <c r="B1803" s="1" t="s">
        <v>2360</v>
      </c>
      <c r="C1803" s="1" t="s">
        <v>59</v>
      </c>
      <c r="D1803" s="1" t="s">
        <v>3387</v>
      </c>
      <c r="E1803" s="1" t="s">
        <v>3820</v>
      </c>
      <c r="F1803">
        <v>77501.89</v>
      </c>
      <c r="I1803" s="1" t="s">
        <v>0</v>
      </c>
      <c r="N1803">
        <v>2024</v>
      </c>
      <c r="O1803">
        <f>MONTH(VL[[#This Row],[Column1]])</f>
        <v>7</v>
      </c>
      <c r="P1803" t="str">
        <f>IF(VL[[#This Row],[Account Name]]="Exchange Loss","Expense",VLOOKUP(VL[[#This Row],[Column3]],'Code'!B:D,2,FALSE))</f>
        <v>Expense</v>
      </c>
      <c r="Q1803" t="str">
        <f>IF(AND(VL[[#This Row],[Column3]]="60040-00", VL[[#This Row],[Amount]]&gt;0),"Exchange Loss",VLOOKUP(VL[[#This Row],[Column3]],'Code'!B:D,3,FALSE))</f>
        <v>Sub-contract Fee</v>
      </c>
      <c r="R1803" s="1">
        <f>VL[[#This Row],[Column6]]-VL[[#This Row],[Column7]]</f>
        <v>77501.89</v>
      </c>
      <c r="S1803" s="1">
        <f>VLOOKUP(VL[[#This Row],[Column3]],'Code'!B:E,4,FALSE)</f>
        <v>0</v>
      </c>
    </row>
    <row r="1804" spans="1:19" x14ac:dyDescent="0.25">
      <c r="A1804">
        <v>45473</v>
      </c>
      <c r="B1804" s="1" t="s">
        <v>2362</v>
      </c>
      <c r="C1804" s="1" t="s">
        <v>12</v>
      </c>
      <c r="D1804" s="1" t="s">
        <v>3386</v>
      </c>
      <c r="E1804" s="1" t="s">
        <v>2363</v>
      </c>
      <c r="F1804">
        <v>47700</v>
      </c>
      <c r="I1804" s="1" t="s">
        <v>0</v>
      </c>
      <c r="N1804">
        <v>2024</v>
      </c>
      <c r="O1804">
        <f>MONTH(VL[[#This Row],[Column1]])</f>
        <v>6</v>
      </c>
      <c r="P1804" t="str">
        <f>IF(VL[[#This Row],[Account Name]]="Exchange Loss","Expense",VLOOKUP(VL[[#This Row],[Column3]],'Code'!B:D,2,FALSE))</f>
        <v>Expense</v>
      </c>
      <c r="Q1804" t="str">
        <f>IF(AND(VL[[#This Row],[Column3]]="60040-00", VL[[#This Row],[Amount]]&gt;0),"Exchange Loss",VLOOKUP(VL[[#This Row],[Column3]],'Code'!B:D,3,FALSE))</f>
        <v>Consultant Fee</v>
      </c>
      <c r="R1804" s="1">
        <f>VL[[#This Row],[Column6]]-VL[[#This Row],[Column7]]</f>
        <v>47700</v>
      </c>
      <c r="S1804" s="1">
        <f>VLOOKUP(VL[[#This Row],[Column3]],'Code'!B:E,4,FALSE)</f>
        <v>0</v>
      </c>
    </row>
    <row r="1805" spans="1:19" x14ac:dyDescent="0.25">
      <c r="A1805">
        <v>45473</v>
      </c>
      <c r="B1805" s="1" t="s">
        <v>2364</v>
      </c>
      <c r="C1805" s="1" t="s">
        <v>12</v>
      </c>
      <c r="D1805" s="1" t="s">
        <v>3386</v>
      </c>
      <c r="E1805" s="1" t="s">
        <v>2365</v>
      </c>
      <c r="F1805">
        <v>21950</v>
      </c>
      <c r="I1805" s="1" t="s">
        <v>0</v>
      </c>
      <c r="N1805">
        <v>2024</v>
      </c>
      <c r="O1805">
        <f>MONTH(VL[[#This Row],[Column1]])</f>
        <v>6</v>
      </c>
      <c r="P1805" t="str">
        <f>IF(VL[[#This Row],[Account Name]]="Exchange Loss","Expense",VLOOKUP(VL[[#This Row],[Column3]],'Code'!B:D,2,FALSE))</f>
        <v>Expense</v>
      </c>
      <c r="Q1805" t="str">
        <f>IF(AND(VL[[#This Row],[Column3]]="60040-00", VL[[#This Row],[Amount]]&gt;0),"Exchange Loss",VLOOKUP(VL[[#This Row],[Column3]],'Code'!B:D,3,FALSE))</f>
        <v>Consultant Fee</v>
      </c>
      <c r="R1805" s="1">
        <f>VL[[#This Row],[Column6]]-VL[[#This Row],[Column7]]</f>
        <v>21950</v>
      </c>
      <c r="S1805" s="1">
        <f>VLOOKUP(VL[[#This Row],[Column3]],'Code'!B:E,4,FALSE)</f>
        <v>0</v>
      </c>
    </row>
    <row r="1806" spans="1:19" x14ac:dyDescent="0.25">
      <c r="A1806">
        <v>45473</v>
      </c>
      <c r="B1806" s="1" t="s">
        <v>2366</v>
      </c>
      <c r="C1806" s="1" t="s">
        <v>12</v>
      </c>
      <c r="D1806" s="1" t="s">
        <v>3386</v>
      </c>
      <c r="E1806" s="1" t="s">
        <v>2367</v>
      </c>
      <c r="F1806">
        <v>12000</v>
      </c>
      <c r="I1806" s="1" t="s">
        <v>0</v>
      </c>
      <c r="N1806">
        <v>2024</v>
      </c>
      <c r="O1806">
        <f>MONTH(VL[[#This Row],[Column1]])</f>
        <v>6</v>
      </c>
      <c r="P1806" t="str">
        <f>IF(VL[[#This Row],[Account Name]]="Exchange Loss","Expense",VLOOKUP(VL[[#This Row],[Column3]],'Code'!B:D,2,FALSE))</f>
        <v>Expense</v>
      </c>
      <c r="Q1806" t="str">
        <f>IF(AND(VL[[#This Row],[Column3]]="60040-00", VL[[#This Row],[Amount]]&gt;0),"Exchange Loss",VLOOKUP(VL[[#This Row],[Column3]],'Code'!B:D,3,FALSE))</f>
        <v>Consultant Fee</v>
      </c>
      <c r="R1806" s="1">
        <f>VL[[#This Row],[Column6]]-VL[[#This Row],[Column7]]</f>
        <v>12000</v>
      </c>
      <c r="S1806" s="1">
        <f>VLOOKUP(VL[[#This Row],[Column3]],'Code'!B:E,4,FALSE)</f>
        <v>0</v>
      </c>
    </row>
    <row r="1807" spans="1:19" x14ac:dyDescent="0.25">
      <c r="A1807">
        <v>45473</v>
      </c>
      <c r="B1807" s="1" t="s">
        <v>2368</v>
      </c>
      <c r="C1807" s="1" t="s">
        <v>45</v>
      </c>
      <c r="D1807" s="1" t="s">
        <v>128</v>
      </c>
      <c r="E1807" s="1" t="s">
        <v>2369</v>
      </c>
      <c r="F1807">
        <v>58540</v>
      </c>
      <c r="I1807" s="1" t="s">
        <v>0</v>
      </c>
      <c r="N1807">
        <v>2024</v>
      </c>
      <c r="O1807">
        <f>MONTH(VL[[#This Row],[Column1]])</f>
        <v>6</v>
      </c>
      <c r="P1807" t="str">
        <f>IF(VL[[#This Row],[Account Name]]="Exchange Loss","Expense",VLOOKUP(VL[[#This Row],[Column3]],'Code'!B:D,2,FALSE))</f>
        <v>Expense</v>
      </c>
      <c r="Q1807" t="str">
        <f>IF(AND(VL[[#This Row],[Column3]]="60040-00", VL[[#This Row],[Amount]]&gt;0),"Exchange Loss",VLOOKUP(VL[[#This Row],[Column3]],'Code'!B:D,3,FALSE))</f>
        <v>Sub-contract Fee</v>
      </c>
      <c r="R1807" s="1">
        <f>VL[[#This Row],[Column6]]-VL[[#This Row],[Column7]]</f>
        <v>58540</v>
      </c>
      <c r="S1807" s="1">
        <f>VLOOKUP(VL[[#This Row],[Column3]],'Code'!B:E,4,FALSE)</f>
        <v>0</v>
      </c>
    </row>
    <row r="1808" spans="1:19" x14ac:dyDescent="0.25">
      <c r="A1808">
        <v>45473</v>
      </c>
      <c r="B1808" s="1" t="s">
        <v>2370</v>
      </c>
      <c r="C1808" s="1" t="s">
        <v>17</v>
      </c>
      <c r="D1808" s="1" t="s">
        <v>3382</v>
      </c>
      <c r="E1808" s="1" t="s">
        <v>2371</v>
      </c>
      <c r="G1808">
        <v>33887</v>
      </c>
      <c r="I1808" s="1" t="s">
        <v>0</v>
      </c>
      <c r="N1808">
        <v>2024</v>
      </c>
      <c r="O1808">
        <f>MONTH(VL[[#This Row],[Column1]])</f>
        <v>6</v>
      </c>
      <c r="P1808" t="str">
        <f>IF(VL[[#This Row],[Account Name]]="Exchange Loss","Expense",VLOOKUP(VL[[#This Row],[Column3]],'Code'!B:D,2,FALSE))</f>
        <v>Income</v>
      </c>
      <c r="Q1808" t="str">
        <f>IF(AND(VL[[#This Row],[Column3]]="60040-00", VL[[#This Row],[Amount]]&gt;0),"Exchange Loss",VLOOKUP(VL[[#This Row],[Column3]],'Code'!B:D,3,FALSE))</f>
        <v>Sub-contract Income</v>
      </c>
      <c r="R1808" s="1">
        <f>VL[[#This Row],[Column6]]-VL[[#This Row],[Column7]]</f>
        <v>-33887</v>
      </c>
      <c r="S1808" s="1">
        <f>VLOOKUP(VL[[#This Row],[Column3]],'Code'!B:E,4,FALSE)</f>
        <v>0</v>
      </c>
    </row>
    <row r="1809" spans="1:19" x14ac:dyDescent="0.25">
      <c r="A1809">
        <v>45473</v>
      </c>
      <c r="B1809" s="1" t="s">
        <v>2372</v>
      </c>
      <c r="C1809" s="1" t="s">
        <v>20</v>
      </c>
      <c r="D1809" s="1" t="s">
        <v>21</v>
      </c>
      <c r="E1809" s="1" t="s">
        <v>730</v>
      </c>
      <c r="G1809">
        <v>219.4</v>
      </c>
      <c r="I1809" s="1" t="s">
        <v>0</v>
      </c>
      <c r="N1809">
        <v>2024</v>
      </c>
      <c r="O1809">
        <f>MONTH(VL[[#This Row],[Column1]])</f>
        <v>6</v>
      </c>
      <c r="P1809" t="str">
        <f>IF(VL[[#This Row],[Account Name]]="Exchange Loss","Expense",VLOOKUP(VL[[#This Row],[Column3]],'Code'!B:D,2,FALSE))</f>
        <v>Income</v>
      </c>
      <c r="Q1809" t="str">
        <f>IF(AND(VL[[#This Row],[Column3]]="60040-00", VL[[#This Row],[Amount]]&gt;0),"Exchange Loss",VLOOKUP(VL[[#This Row],[Column3]],'Code'!B:D,3,FALSE))</f>
        <v>Interest Income</v>
      </c>
      <c r="R1809" s="1">
        <f>VL[[#This Row],[Column6]]-VL[[#This Row],[Column7]]</f>
        <v>-219.4</v>
      </c>
      <c r="S1809" s="1" t="str">
        <f>VLOOKUP(VL[[#This Row],[Column3]],'Code'!B:E,4,FALSE)</f>
        <v>Out</v>
      </c>
    </row>
    <row r="1810" spans="1:19" x14ac:dyDescent="0.25">
      <c r="A1810">
        <v>45473</v>
      </c>
      <c r="B1810" s="1" t="s">
        <v>2373</v>
      </c>
      <c r="C1810" s="1" t="s">
        <v>15</v>
      </c>
      <c r="D1810" s="1" t="s">
        <v>16</v>
      </c>
      <c r="E1810" s="1" t="s">
        <v>2374</v>
      </c>
      <c r="F1810">
        <v>40603.879999999997</v>
      </c>
      <c r="I1810" s="1" t="s">
        <v>0</v>
      </c>
      <c r="N1810">
        <v>2024</v>
      </c>
      <c r="O1810">
        <f>MONTH(VL[[#This Row],[Column1]])</f>
        <v>6</v>
      </c>
      <c r="P1810" t="str">
        <f>IF(VL[[#This Row],[Account Name]]="Exchange Loss","Expense",VLOOKUP(VL[[#This Row],[Column3]],'Code'!B:D,2,FALSE))</f>
        <v>Expense</v>
      </c>
      <c r="Q1810" t="str">
        <f>IF(AND(VL[[#This Row],[Column3]]="60040-00", VL[[#This Row],[Amount]]&gt;0),"Exchange Loss",VLOOKUP(VL[[#This Row],[Column3]],'Code'!B:D,3,FALSE))</f>
        <v>Salary &amp; MPF</v>
      </c>
      <c r="R1810" s="1">
        <f>VL[[#This Row],[Column6]]-VL[[#This Row],[Column7]]</f>
        <v>40603.879999999997</v>
      </c>
      <c r="S1810" s="1">
        <f>VLOOKUP(VL[[#This Row],[Column3]],'Code'!B:E,4,FALSE)</f>
        <v>0</v>
      </c>
    </row>
    <row r="1811" spans="1:19" x14ac:dyDescent="0.25">
      <c r="A1811">
        <v>45473</v>
      </c>
      <c r="B1811" s="1" t="s">
        <v>1568</v>
      </c>
      <c r="C1811" s="1" t="s">
        <v>36</v>
      </c>
      <c r="D1811" s="1" t="s">
        <v>37</v>
      </c>
      <c r="E1811" s="1" t="s">
        <v>2375</v>
      </c>
      <c r="I1811" s="1" t="s">
        <v>0</v>
      </c>
      <c r="N1811">
        <v>2024</v>
      </c>
      <c r="O1811">
        <f>MONTH(VL[[#This Row],[Column1]])</f>
        <v>6</v>
      </c>
      <c r="P1811" t="str">
        <f>IF(VL[[#This Row],[Account Name]]="Exchange Loss","Expense",VLOOKUP(VL[[#This Row],[Column3]],'Code'!B:D,2,FALSE))</f>
        <v>Expense</v>
      </c>
      <c r="Q1811" t="str">
        <f>IF(AND(VL[[#This Row],[Column3]]="60040-00", VL[[#This Row],[Amount]]&gt;0),"Exchange Loss",VLOOKUP(VL[[#This Row],[Column3]],'Code'!B:D,3,FALSE))</f>
        <v>Tax Expense</v>
      </c>
      <c r="R1811" s="1">
        <f>VL[[#This Row],[Column6]]-VL[[#This Row],[Column7]]</f>
        <v>0</v>
      </c>
      <c r="S1811" s="1" t="str">
        <f>VLOOKUP(VL[[#This Row],[Column3]],'Code'!B:E,4,FALSE)</f>
        <v>Out</v>
      </c>
    </row>
    <row r="1812" spans="1:19" x14ac:dyDescent="0.25">
      <c r="A1812">
        <v>45467</v>
      </c>
      <c r="B1812" s="1" t="s">
        <v>2376</v>
      </c>
      <c r="C1812" s="1" t="s">
        <v>20</v>
      </c>
      <c r="D1812" s="1" t="s">
        <v>21</v>
      </c>
      <c r="E1812" s="1" t="s">
        <v>2377</v>
      </c>
      <c r="G1812">
        <v>182693.32</v>
      </c>
      <c r="I1812" s="1" t="s">
        <v>0</v>
      </c>
      <c r="N1812">
        <v>2024</v>
      </c>
      <c r="O1812">
        <f>MONTH(VL[[#This Row],[Column1]])</f>
        <v>6</v>
      </c>
      <c r="P1812" t="str">
        <f>IF(VL[[#This Row],[Account Name]]="Exchange Loss","Expense",VLOOKUP(VL[[#This Row],[Column3]],'Code'!B:D,2,FALSE))</f>
        <v>Income</v>
      </c>
      <c r="Q1812" t="str">
        <f>IF(AND(VL[[#This Row],[Column3]]="60040-00", VL[[#This Row],[Amount]]&gt;0),"Exchange Loss",VLOOKUP(VL[[#This Row],[Column3]],'Code'!B:D,3,FALSE))</f>
        <v>Interest Income</v>
      </c>
      <c r="R1812" s="1">
        <f>VL[[#This Row],[Column6]]-VL[[#This Row],[Column7]]</f>
        <v>-182693.32</v>
      </c>
      <c r="S1812" s="1" t="str">
        <f>VLOOKUP(VL[[#This Row],[Column3]],'Code'!B:E,4,FALSE)</f>
        <v>Out</v>
      </c>
    </row>
    <row r="1813" spans="1:19" x14ac:dyDescent="0.25">
      <c r="A1813">
        <v>45468</v>
      </c>
      <c r="B1813" s="1" t="s">
        <v>2378</v>
      </c>
      <c r="C1813" s="1" t="s">
        <v>5</v>
      </c>
      <c r="D1813" s="1" t="s">
        <v>3385</v>
      </c>
      <c r="E1813" s="1" t="s">
        <v>3821</v>
      </c>
      <c r="F1813">
        <v>103.55</v>
      </c>
      <c r="I1813" s="1" t="s">
        <v>0</v>
      </c>
      <c r="N1813">
        <v>2024</v>
      </c>
      <c r="O1813">
        <f>MONTH(VL[[#This Row],[Column1]])</f>
        <v>6</v>
      </c>
      <c r="P1813" t="str">
        <f>IF(VL[[#This Row],[Account Name]]="Exchange Loss","Expense",VLOOKUP(VL[[#This Row],[Column3]],'Code'!B:D,2,FALSE))</f>
        <v>Expense</v>
      </c>
      <c r="Q1813" t="str">
        <f>IF(AND(VL[[#This Row],[Column3]]="60040-00", VL[[#This Row],[Amount]]&gt;0),"Exchange Loss",VLOOKUP(VL[[#This Row],[Column3]],'Code'!B:D,3,FALSE))</f>
        <v>Bank Charge</v>
      </c>
      <c r="R1813" s="1">
        <f>VL[[#This Row],[Column6]]-VL[[#This Row],[Column7]]</f>
        <v>103.55</v>
      </c>
      <c r="S1813" s="1">
        <f>VLOOKUP(VL[[#This Row],[Column3]],'Code'!B:E,4,FALSE)</f>
        <v>0</v>
      </c>
    </row>
    <row r="1814" spans="1:19" x14ac:dyDescent="0.25">
      <c r="A1814">
        <v>45468</v>
      </c>
      <c r="B1814" s="1" t="s">
        <v>2379</v>
      </c>
      <c r="C1814" s="1" t="s">
        <v>5</v>
      </c>
      <c r="D1814" s="1" t="s">
        <v>3385</v>
      </c>
      <c r="E1814" s="1" t="s">
        <v>3822</v>
      </c>
      <c r="F1814">
        <v>103.56</v>
      </c>
      <c r="I1814" s="1" t="s">
        <v>0</v>
      </c>
      <c r="N1814">
        <v>2024</v>
      </c>
      <c r="O1814">
        <f>MONTH(VL[[#This Row],[Column1]])</f>
        <v>6</v>
      </c>
      <c r="P1814" t="str">
        <f>IF(VL[[#This Row],[Account Name]]="Exchange Loss","Expense",VLOOKUP(VL[[#This Row],[Column3]],'Code'!B:D,2,FALSE))</f>
        <v>Expense</v>
      </c>
      <c r="Q1814" t="str">
        <f>IF(AND(VL[[#This Row],[Column3]]="60040-00", VL[[#This Row],[Amount]]&gt;0),"Exchange Loss",VLOOKUP(VL[[#This Row],[Column3]],'Code'!B:D,3,FALSE))</f>
        <v>Bank Charge</v>
      </c>
      <c r="R1814" s="1">
        <f>VL[[#This Row],[Column6]]-VL[[#This Row],[Column7]]</f>
        <v>103.56</v>
      </c>
      <c r="S1814" s="1">
        <f>VLOOKUP(VL[[#This Row],[Column3]],'Code'!B:E,4,FALSE)</f>
        <v>0</v>
      </c>
    </row>
    <row r="1815" spans="1:19" x14ac:dyDescent="0.25">
      <c r="A1815">
        <v>45470</v>
      </c>
      <c r="B1815" s="1" t="s">
        <v>2380</v>
      </c>
      <c r="C1815" s="1" t="s">
        <v>5</v>
      </c>
      <c r="D1815" s="1" t="s">
        <v>3385</v>
      </c>
      <c r="E1815" s="1" t="s">
        <v>3823</v>
      </c>
      <c r="F1815">
        <v>90.83</v>
      </c>
      <c r="I1815" s="1" t="s">
        <v>0</v>
      </c>
      <c r="N1815">
        <v>2024</v>
      </c>
      <c r="O1815">
        <f>MONTH(VL[[#This Row],[Column1]])</f>
        <v>6</v>
      </c>
      <c r="P1815" t="str">
        <f>IF(VL[[#This Row],[Account Name]]="Exchange Loss","Expense",VLOOKUP(VL[[#This Row],[Column3]],'Code'!B:D,2,FALSE))</f>
        <v>Expense</v>
      </c>
      <c r="Q1815" t="str">
        <f>IF(AND(VL[[#This Row],[Column3]]="60040-00", VL[[#This Row],[Amount]]&gt;0),"Exchange Loss",VLOOKUP(VL[[#This Row],[Column3]],'Code'!B:D,3,FALSE))</f>
        <v>Bank Charge</v>
      </c>
      <c r="R1815" s="1">
        <f>VL[[#This Row],[Column6]]-VL[[#This Row],[Column7]]</f>
        <v>90.83</v>
      </c>
      <c r="S1815" s="1">
        <f>VLOOKUP(VL[[#This Row],[Column3]],'Code'!B:E,4,FALSE)</f>
        <v>0</v>
      </c>
    </row>
    <row r="1816" spans="1:19" x14ac:dyDescent="0.25">
      <c r="A1816">
        <v>45473</v>
      </c>
      <c r="B1816" s="1" t="s">
        <v>2381</v>
      </c>
      <c r="C1816" s="1" t="s">
        <v>22</v>
      </c>
      <c r="D1816" s="1" t="s">
        <v>23</v>
      </c>
      <c r="E1816" s="1" t="s">
        <v>2382</v>
      </c>
      <c r="F1816">
        <v>11560.24</v>
      </c>
      <c r="I1816" s="1" t="s">
        <v>0</v>
      </c>
      <c r="N1816">
        <v>2024</v>
      </c>
      <c r="O1816">
        <f>MONTH(VL[[#This Row],[Column1]])</f>
        <v>6</v>
      </c>
      <c r="P1816" t="str">
        <f>IF(VL[[#This Row],[Account Name]]="Exchange Loss","Expense",VLOOKUP(VL[[#This Row],[Column3]],'Code'!B:D,2,FALSE))</f>
        <v>Expense</v>
      </c>
      <c r="Q1816" t="str">
        <f>IF(AND(VL[[#This Row],[Column3]]="60040-00", VL[[#This Row],[Amount]]&gt;0),"Exchange Loss",VLOOKUP(VL[[#This Row],[Column3]],'Code'!B:D,3,FALSE))</f>
        <v>Insurance Fee</v>
      </c>
      <c r="R1816" s="1">
        <f>VL[[#This Row],[Column6]]-VL[[#This Row],[Column7]]</f>
        <v>11560.24</v>
      </c>
      <c r="S1816" s="1">
        <f>VLOOKUP(VL[[#This Row],[Column3]],'Code'!B:E,4,FALSE)</f>
        <v>0</v>
      </c>
    </row>
    <row r="1817" spans="1:19" x14ac:dyDescent="0.25">
      <c r="A1817">
        <v>45473</v>
      </c>
      <c r="B1817" s="1" t="s">
        <v>2381</v>
      </c>
      <c r="C1817" s="1" t="s">
        <v>22</v>
      </c>
      <c r="D1817" s="1" t="s">
        <v>23</v>
      </c>
      <c r="E1817" s="1" t="s">
        <v>2383</v>
      </c>
      <c r="F1817">
        <v>2214.85</v>
      </c>
      <c r="I1817" s="1" t="s">
        <v>0</v>
      </c>
      <c r="N1817">
        <v>2024</v>
      </c>
      <c r="O1817">
        <f>MONTH(VL[[#This Row],[Column1]])</f>
        <v>6</v>
      </c>
      <c r="P1817" t="str">
        <f>IF(VL[[#This Row],[Account Name]]="Exchange Loss","Expense",VLOOKUP(VL[[#This Row],[Column3]],'Code'!B:D,2,FALSE))</f>
        <v>Expense</v>
      </c>
      <c r="Q1817" t="str">
        <f>IF(AND(VL[[#This Row],[Column3]]="60040-00", VL[[#This Row],[Amount]]&gt;0),"Exchange Loss",VLOOKUP(VL[[#This Row],[Column3]],'Code'!B:D,3,FALSE))</f>
        <v>Insurance Fee</v>
      </c>
      <c r="R1817" s="1">
        <f>VL[[#This Row],[Column6]]-VL[[#This Row],[Column7]]</f>
        <v>2214.85</v>
      </c>
      <c r="S1817" s="1">
        <f>VLOOKUP(VL[[#This Row],[Column3]],'Code'!B:E,4,FALSE)</f>
        <v>0</v>
      </c>
    </row>
    <row r="1818" spans="1:19" x14ac:dyDescent="0.25">
      <c r="A1818">
        <v>45504</v>
      </c>
      <c r="B1818" s="1" t="s">
        <v>2381</v>
      </c>
      <c r="C1818" s="1" t="s">
        <v>22</v>
      </c>
      <c r="D1818" s="1" t="s">
        <v>23</v>
      </c>
      <c r="E1818" s="1" t="s">
        <v>2384</v>
      </c>
      <c r="F1818">
        <v>1651.4599999999998</v>
      </c>
      <c r="I1818" s="1" t="s">
        <v>0</v>
      </c>
      <c r="N1818">
        <v>2024</v>
      </c>
      <c r="O1818">
        <f>MONTH(VL[[#This Row],[Column1]])</f>
        <v>7</v>
      </c>
      <c r="P1818" t="str">
        <f>IF(VL[[#This Row],[Account Name]]="Exchange Loss","Expense",VLOOKUP(VL[[#This Row],[Column3]],'Code'!B:D,2,FALSE))</f>
        <v>Expense</v>
      </c>
      <c r="Q1818" t="str">
        <f>IF(AND(VL[[#This Row],[Column3]]="60040-00", VL[[#This Row],[Amount]]&gt;0),"Exchange Loss",VLOOKUP(VL[[#This Row],[Column3]],'Code'!B:D,3,FALSE))</f>
        <v>Insurance Fee</v>
      </c>
      <c r="R1818" s="1">
        <f>VL[[#This Row],[Column6]]-VL[[#This Row],[Column7]]</f>
        <v>1651.4599999999998</v>
      </c>
      <c r="S1818" s="1">
        <f>VLOOKUP(VL[[#This Row],[Column3]],'Code'!B:E,4,FALSE)</f>
        <v>0</v>
      </c>
    </row>
    <row r="1819" spans="1:19" x14ac:dyDescent="0.25">
      <c r="A1819">
        <v>45535</v>
      </c>
      <c r="B1819" s="1" t="s">
        <v>2381</v>
      </c>
      <c r="C1819" s="1" t="s">
        <v>22</v>
      </c>
      <c r="D1819" s="1" t="s">
        <v>23</v>
      </c>
      <c r="E1819" s="1" t="s">
        <v>2384</v>
      </c>
      <c r="F1819">
        <v>1651.4599999999998</v>
      </c>
      <c r="I1819" s="1" t="s">
        <v>0</v>
      </c>
      <c r="N1819">
        <v>2024</v>
      </c>
      <c r="O1819">
        <f>MONTH(VL[[#This Row],[Column1]])</f>
        <v>8</v>
      </c>
      <c r="P1819" t="str">
        <f>IF(VL[[#This Row],[Account Name]]="Exchange Loss","Expense",VLOOKUP(VL[[#This Row],[Column3]],'Code'!B:D,2,FALSE))</f>
        <v>Expense</v>
      </c>
      <c r="Q1819" t="str">
        <f>IF(AND(VL[[#This Row],[Column3]]="60040-00", VL[[#This Row],[Amount]]&gt;0),"Exchange Loss",VLOOKUP(VL[[#This Row],[Column3]],'Code'!B:D,3,FALSE))</f>
        <v>Insurance Fee</v>
      </c>
      <c r="R1819" s="1">
        <f>VL[[#This Row],[Column6]]-VL[[#This Row],[Column7]]</f>
        <v>1651.4599999999998</v>
      </c>
      <c r="S1819" s="1">
        <f>VLOOKUP(VL[[#This Row],[Column3]],'Code'!B:E,4,FALSE)</f>
        <v>0</v>
      </c>
    </row>
    <row r="1820" spans="1:19" x14ac:dyDescent="0.25">
      <c r="A1820">
        <v>45565</v>
      </c>
      <c r="B1820" s="1" t="s">
        <v>2381</v>
      </c>
      <c r="C1820" s="1" t="s">
        <v>22</v>
      </c>
      <c r="D1820" s="1" t="s">
        <v>23</v>
      </c>
      <c r="E1820" s="1" t="s">
        <v>2384</v>
      </c>
      <c r="F1820">
        <v>1651.4599999999998</v>
      </c>
      <c r="I1820" s="1" t="s">
        <v>0</v>
      </c>
      <c r="N1820">
        <v>2024</v>
      </c>
      <c r="O1820">
        <f>MONTH(VL[[#This Row],[Column1]])</f>
        <v>9</v>
      </c>
      <c r="P1820" t="str">
        <f>IF(VL[[#This Row],[Account Name]]="Exchange Loss","Expense",VLOOKUP(VL[[#This Row],[Column3]],'Code'!B:D,2,FALSE))</f>
        <v>Expense</v>
      </c>
      <c r="Q1820" t="str">
        <f>IF(AND(VL[[#This Row],[Column3]]="60040-00", VL[[#This Row],[Amount]]&gt;0),"Exchange Loss",VLOOKUP(VL[[#This Row],[Column3]],'Code'!B:D,3,FALSE))</f>
        <v>Insurance Fee</v>
      </c>
      <c r="R1820" s="1">
        <f>VL[[#This Row],[Column6]]-VL[[#This Row],[Column7]]</f>
        <v>1651.4599999999998</v>
      </c>
      <c r="S1820" s="1">
        <f>VLOOKUP(VL[[#This Row],[Column3]],'Code'!B:E,4,FALSE)</f>
        <v>0</v>
      </c>
    </row>
    <row r="1821" spans="1:19" x14ac:dyDescent="0.25">
      <c r="A1821">
        <v>45596</v>
      </c>
      <c r="B1821" s="1" t="s">
        <v>2381</v>
      </c>
      <c r="C1821" s="1" t="s">
        <v>22</v>
      </c>
      <c r="D1821" s="1" t="s">
        <v>23</v>
      </c>
      <c r="E1821" s="1" t="s">
        <v>2384</v>
      </c>
      <c r="F1821">
        <v>1651.4599999999998</v>
      </c>
      <c r="I1821" s="1" t="s">
        <v>0</v>
      </c>
      <c r="N1821">
        <v>2024</v>
      </c>
      <c r="O1821">
        <f>MONTH(VL[[#This Row],[Column1]])</f>
        <v>10</v>
      </c>
      <c r="P1821" t="str">
        <f>IF(VL[[#This Row],[Account Name]]="Exchange Loss","Expense",VLOOKUP(VL[[#This Row],[Column3]],'Code'!B:D,2,FALSE))</f>
        <v>Expense</v>
      </c>
      <c r="Q1821" t="str">
        <f>IF(AND(VL[[#This Row],[Column3]]="60040-00", VL[[#This Row],[Amount]]&gt;0),"Exchange Loss",VLOOKUP(VL[[#This Row],[Column3]],'Code'!B:D,3,FALSE))</f>
        <v>Insurance Fee</v>
      </c>
      <c r="R1821" s="1">
        <f>VL[[#This Row],[Column6]]-VL[[#This Row],[Column7]]</f>
        <v>1651.4599999999998</v>
      </c>
      <c r="S1821" s="1">
        <f>VLOOKUP(VL[[#This Row],[Column3]],'Code'!B:E,4,FALSE)</f>
        <v>0</v>
      </c>
    </row>
    <row r="1822" spans="1:19" x14ac:dyDescent="0.25">
      <c r="A1822">
        <v>45626</v>
      </c>
      <c r="B1822" s="1" t="s">
        <v>2381</v>
      </c>
      <c r="C1822" s="1" t="s">
        <v>22</v>
      </c>
      <c r="D1822" s="1" t="s">
        <v>23</v>
      </c>
      <c r="E1822" s="1" t="s">
        <v>2384</v>
      </c>
      <c r="F1822">
        <v>1651.4599999999998</v>
      </c>
      <c r="I1822" s="1" t="s">
        <v>0</v>
      </c>
      <c r="N1822">
        <v>2024</v>
      </c>
      <c r="O1822">
        <f>MONTH(VL[[#This Row],[Column1]])</f>
        <v>11</v>
      </c>
      <c r="P1822" t="str">
        <f>IF(VL[[#This Row],[Account Name]]="Exchange Loss","Expense",VLOOKUP(VL[[#This Row],[Column3]],'Code'!B:D,2,FALSE))</f>
        <v>Expense</v>
      </c>
      <c r="Q1822" t="str">
        <f>IF(AND(VL[[#This Row],[Column3]]="60040-00", VL[[#This Row],[Amount]]&gt;0),"Exchange Loss",VLOOKUP(VL[[#This Row],[Column3]],'Code'!B:D,3,FALSE))</f>
        <v>Insurance Fee</v>
      </c>
      <c r="R1822" s="1">
        <f>VL[[#This Row],[Column6]]-VL[[#This Row],[Column7]]</f>
        <v>1651.4599999999998</v>
      </c>
      <c r="S1822" s="1">
        <f>VLOOKUP(VL[[#This Row],[Column3]],'Code'!B:E,4,FALSE)</f>
        <v>0</v>
      </c>
    </row>
    <row r="1823" spans="1:19" x14ac:dyDescent="0.25">
      <c r="A1823">
        <v>45469</v>
      </c>
      <c r="B1823" s="1" t="s">
        <v>2385</v>
      </c>
      <c r="C1823" s="1" t="s">
        <v>5</v>
      </c>
      <c r="D1823" s="1" t="s">
        <v>3385</v>
      </c>
      <c r="E1823" s="1" t="s">
        <v>3824</v>
      </c>
      <c r="F1823">
        <v>50.51</v>
      </c>
      <c r="I1823" s="1" t="s">
        <v>0</v>
      </c>
      <c r="N1823">
        <v>2024</v>
      </c>
      <c r="O1823">
        <f>MONTH(VL[[#This Row],[Column1]])</f>
        <v>6</v>
      </c>
      <c r="P1823" t="str">
        <f>IF(VL[[#This Row],[Account Name]]="Exchange Loss","Expense",VLOOKUP(VL[[#This Row],[Column3]],'Code'!B:D,2,FALSE))</f>
        <v>Expense</v>
      </c>
      <c r="Q1823" t="str">
        <f>IF(AND(VL[[#This Row],[Column3]]="60040-00", VL[[#This Row],[Amount]]&gt;0),"Exchange Loss",VLOOKUP(VL[[#This Row],[Column3]],'Code'!B:D,3,FALSE))</f>
        <v>Bank Charge</v>
      </c>
      <c r="R1823" s="1">
        <f>VL[[#This Row],[Column6]]-VL[[#This Row],[Column7]]</f>
        <v>50.51</v>
      </c>
      <c r="S1823" s="1">
        <f>VLOOKUP(VL[[#This Row],[Column3]],'Code'!B:E,4,FALSE)</f>
        <v>0</v>
      </c>
    </row>
    <row r="1824" spans="1:19" x14ac:dyDescent="0.25">
      <c r="A1824">
        <v>45469</v>
      </c>
      <c r="B1824" s="1" t="s">
        <v>2386</v>
      </c>
      <c r="C1824" s="1" t="s">
        <v>5</v>
      </c>
      <c r="D1824" s="1" t="s">
        <v>3385</v>
      </c>
      <c r="E1824" s="1" t="s">
        <v>3825</v>
      </c>
      <c r="F1824">
        <v>102.82</v>
      </c>
      <c r="I1824" s="1" t="s">
        <v>0</v>
      </c>
      <c r="N1824">
        <v>2024</v>
      </c>
      <c r="O1824">
        <f>MONTH(VL[[#This Row],[Column1]])</f>
        <v>6</v>
      </c>
      <c r="P1824" t="str">
        <f>IF(VL[[#This Row],[Account Name]]="Exchange Loss","Expense",VLOOKUP(VL[[#This Row],[Column3]],'Code'!B:D,2,FALSE))</f>
        <v>Expense</v>
      </c>
      <c r="Q1824" t="str">
        <f>IF(AND(VL[[#This Row],[Column3]]="60040-00", VL[[#This Row],[Amount]]&gt;0),"Exchange Loss",VLOOKUP(VL[[#This Row],[Column3]],'Code'!B:D,3,FALSE))</f>
        <v>Bank Charge</v>
      </c>
      <c r="R1824" s="1">
        <f>VL[[#This Row],[Column6]]-VL[[#This Row],[Column7]]</f>
        <v>102.82</v>
      </c>
      <c r="S1824" s="1">
        <f>VLOOKUP(VL[[#This Row],[Column3]],'Code'!B:E,4,FALSE)</f>
        <v>0</v>
      </c>
    </row>
    <row r="1825" spans="1:19" x14ac:dyDescent="0.25">
      <c r="A1825">
        <v>45468</v>
      </c>
      <c r="B1825" s="1" t="s">
        <v>2387</v>
      </c>
      <c r="C1825" s="1" t="s">
        <v>5</v>
      </c>
      <c r="D1825" s="1" t="s">
        <v>3385</v>
      </c>
      <c r="E1825" s="1" t="s">
        <v>3826</v>
      </c>
      <c r="F1825">
        <v>103.55</v>
      </c>
      <c r="I1825" s="1" t="s">
        <v>0</v>
      </c>
      <c r="N1825">
        <v>2024</v>
      </c>
      <c r="O1825">
        <f>MONTH(VL[[#This Row],[Column1]])</f>
        <v>6</v>
      </c>
      <c r="P1825" t="str">
        <f>IF(VL[[#This Row],[Account Name]]="Exchange Loss","Expense",VLOOKUP(VL[[#This Row],[Column3]],'Code'!B:D,2,FALSE))</f>
        <v>Expense</v>
      </c>
      <c r="Q1825" t="str">
        <f>IF(AND(VL[[#This Row],[Column3]]="60040-00", VL[[#This Row],[Amount]]&gt;0),"Exchange Loss",VLOOKUP(VL[[#This Row],[Column3]],'Code'!B:D,3,FALSE))</f>
        <v>Bank Charge</v>
      </c>
      <c r="R1825" s="1">
        <f>VL[[#This Row],[Column6]]-VL[[#This Row],[Column7]]</f>
        <v>103.55</v>
      </c>
      <c r="S1825" s="1">
        <f>VLOOKUP(VL[[#This Row],[Column3]],'Code'!B:E,4,FALSE)</f>
        <v>0</v>
      </c>
    </row>
    <row r="1826" spans="1:19" x14ac:dyDescent="0.25">
      <c r="A1826">
        <v>45468</v>
      </c>
      <c r="B1826" s="1" t="s">
        <v>2387</v>
      </c>
      <c r="C1826" s="1" t="s">
        <v>6</v>
      </c>
      <c r="D1826" s="1" t="s">
        <v>3383</v>
      </c>
      <c r="E1826" s="1" t="s">
        <v>3827</v>
      </c>
      <c r="G1826">
        <v>0.01</v>
      </c>
      <c r="I1826" s="1" t="s">
        <v>0</v>
      </c>
      <c r="N1826">
        <v>2024</v>
      </c>
      <c r="O1826">
        <f>MONTH(VL[[#This Row],[Column1]])</f>
        <v>6</v>
      </c>
      <c r="P1826" t="str">
        <f>IF(VL[[#This Row],[Account Name]]="Exchange Loss","Expense",VLOOKUP(VL[[#This Row],[Column3]],'Code'!B:D,2,FALSE))</f>
        <v>Income</v>
      </c>
      <c r="Q1826" t="str">
        <f>IF(AND(VL[[#This Row],[Column3]]="60040-00", VL[[#This Row],[Amount]]&gt;0),"Exchange Loss",VLOOKUP(VL[[#This Row],[Column3]],'Code'!B:D,3,FALSE))</f>
        <v>Exchange Gain</v>
      </c>
      <c r="R1826" s="1">
        <f>VL[[#This Row],[Column6]]-VL[[#This Row],[Column7]]</f>
        <v>-0.01</v>
      </c>
      <c r="S1826" s="1" t="str">
        <f>VLOOKUP(VL[[#This Row],[Column3]],'Code'!B:E,4,FALSE)</f>
        <v>Out</v>
      </c>
    </row>
    <row r="1827" spans="1:19" x14ac:dyDescent="0.25">
      <c r="A1827">
        <v>45470</v>
      </c>
      <c r="B1827" s="1" t="s">
        <v>2388</v>
      </c>
      <c r="C1827" s="1" t="s">
        <v>5</v>
      </c>
      <c r="D1827" s="1" t="s">
        <v>3385</v>
      </c>
      <c r="E1827" s="1" t="s">
        <v>3828</v>
      </c>
      <c r="F1827">
        <v>66.819999999999993</v>
      </c>
      <c r="I1827" s="1" t="s">
        <v>0</v>
      </c>
      <c r="N1827">
        <v>2024</v>
      </c>
      <c r="O1827">
        <f>MONTH(VL[[#This Row],[Column1]])</f>
        <v>6</v>
      </c>
      <c r="P1827" t="str">
        <f>IF(VL[[#This Row],[Account Name]]="Exchange Loss","Expense",VLOOKUP(VL[[#This Row],[Column3]],'Code'!B:D,2,FALSE))</f>
        <v>Expense</v>
      </c>
      <c r="Q1827" t="str">
        <f>IF(AND(VL[[#This Row],[Column3]]="60040-00", VL[[#This Row],[Amount]]&gt;0),"Exchange Loss",VLOOKUP(VL[[#This Row],[Column3]],'Code'!B:D,3,FALSE))</f>
        <v>Bank Charge</v>
      </c>
      <c r="R1827" s="1">
        <f>VL[[#This Row],[Column6]]-VL[[#This Row],[Column7]]</f>
        <v>66.819999999999993</v>
      </c>
      <c r="S1827" s="1">
        <f>VLOOKUP(VL[[#This Row],[Column3]],'Code'!B:E,4,FALSE)</f>
        <v>0</v>
      </c>
    </row>
    <row r="1828" spans="1:19" x14ac:dyDescent="0.25">
      <c r="A1828">
        <v>45470</v>
      </c>
      <c r="B1828" s="1" t="s">
        <v>2388</v>
      </c>
      <c r="C1828" s="1" t="s">
        <v>6</v>
      </c>
      <c r="D1828" s="1" t="s">
        <v>3383</v>
      </c>
      <c r="E1828" s="1" t="s">
        <v>3829</v>
      </c>
      <c r="G1828">
        <v>0.01</v>
      </c>
      <c r="I1828" s="1" t="s">
        <v>0</v>
      </c>
      <c r="N1828">
        <v>2024</v>
      </c>
      <c r="O1828">
        <f>MONTH(VL[[#This Row],[Column1]])</f>
        <v>6</v>
      </c>
      <c r="P1828" t="str">
        <f>IF(VL[[#This Row],[Account Name]]="Exchange Loss","Expense",VLOOKUP(VL[[#This Row],[Column3]],'Code'!B:D,2,FALSE))</f>
        <v>Income</v>
      </c>
      <c r="Q1828" t="str">
        <f>IF(AND(VL[[#This Row],[Column3]]="60040-00", VL[[#This Row],[Amount]]&gt;0),"Exchange Loss",VLOOKUP(VL[[#This Row],[Column3]],'Code'!B:D,3,FALSE))</f>
        <v>Exchange Gain</v>
      </c>
      <c r="R1828" s="1">
        <f>VL[[#This Row],[Column6]]-VL[[#This Row],[Column7]]</f>
        <v>-0.01</v>
      </c>
      <c r="S1828" s="1" t="str">
        <f>VLOOKUP(VL[[#This Row],[Column3]],'Code'!B:E,4,FALSE)</f>
        <v>Out</v>
      </c>
    </row>
    <row r="1829" spans="1:19" x14ac:dyDescent="0.25">
      <c r="A1829">
        <v>45477</v>
      </c>
      <c r="B1829" s="1" t="s">
        <v>2389</v>
      </c>
      <c r="C1829" s="1" t="s">
        <v>63</v>
      </c>
      <c r="D1829" s="1" t="s">
        <v>3398</v>
      </c>
      <c r="E1829" s="1" t="s">
        <v>2390</v>
      </c>
      <c r="F1829">
        <v>6880.84</v>
      </c>
      <c r="I1829" s="1" t="s">
        <v>0</v>
      </c>
      <c r="N1829">
        <v>2024</v>
      </c>
      <c r="O1829">
        <f>MONTH(VL[[#This Row],[Column1]])</f>
        <v>7</v>
      </c>
      <c r="P1829" t="str">
        <f>IF(VL[[#This Row],[Account Name]]="Exchange Loss","Expense",VLOOKUP(VL[[#This Row],[Column3]],'Code'!B:D,2,FALSE))</f>
        <v>Expense</v>
      </c>
      <c r="Q1829" t="str">
        <f>IF(AND(VL[[#This Row],[Column3]]="60040-00", VL[[#This Row],[Amount]]&gt;0),"Exchange Loss",VLOOKUP(VL[[#This Row],[Column3]],'Code'!B:D,3,FALSE))</f>
        <v>Entertainment</v>
      </c>
      <c r="R1829" s="1">
        <f>VL[[#This Row],[Column6]]-VL[[#This Row],[Column7]]</f>
        <v>6880.84</v>
      </c>
      <c r="S1829" s="1">
        <f>VLOOKUP(VL[[#This Row],[Column3]],'Code'!B:E,4,FALSE)</f>
        <v>0</v>
      </c>
    </row>
    <row r="1830" spans="1:19" x14ac:dyDescent="0.25">
      <c r="A1830">
        <v>45473</v>
      </c>
      <c r="B1830" s="1" t="s">
        <v>2391</v>
      </c>
      <c r="C1830" s="1" t="s">
        <v>20</v>
      </c>
      <c r="D1830" s="1" t="s">
        <v>21</v>
      </c>
      <c r="E1830" s="1" t="s">
        <v>2392</v>
      </c>
      <c r="G1830">
        <v>28.24</v>
      </c>
      <c r="I1830" s="1" t="s">
        <v>0</v>
      </c>
      <c r="N1830">
        <v>2024</v>
      </c>
      <c r="O1830">
        <f>MONTH(VL[[#This Row],[Column1]])</f>
        <v>6</v>
      </c>
      <c r="P1830" t="str">
        <f>IF(VL[[#This Row],[Account Name]]="Exchange Loss","Expense",VLOOKUP(VL[[#This Row],[Column3]],'Code'!B:D,2,FALSE))</f>
        <v>Income</v>
      </c>
      <c r="Q1830" t="str">
        <f>IF(AND(VL[[#This Row],[Column3]]="60040-00", VL[[#This Row],[Amount]]&gt;0),"Exchange Loss",VLOOKUP(VL[[#This Row],[Column3]],'Code'!B:D,3,FALSE))</f>
        <v>Interest Income</v>
      </c>
      <c r="R1830" s="1">
        <f>VL[[#This Row],[Column6]]-VL[[#This Row],[Column7]]</f>
        <v>-28.24</v>
      </c>
      <c r="S1830" s="1" t="str">
        <f>VLOOKUP(VL[[#This Row],[Column3]],'Code'!B:E,4,FALSE)</f>
        <v>Out</v>
      </c>
    </row>
    <row r="1831" spans="1:19" x14ac:dyDescent="0.25">
      <c r="A1831">
        <v>45473</v>
      </c>
      <c r="B1831" s="1" t="s">
        <v>2391</v>
      </c>
      <c r="C1831" s="1" t="s">
        <v>5</v>
      </c>
      <c r="D1831" s="1" t="s">
        <v>3385</v>
      </c>
      <c r="E1831" s="1" t="s">
        <v>2393</v>
      </c>
      <c r="F1831">
        <v>1350</v>
      </c>
      <c r="I1831" s="1" t="s">
        <v>0</v>
      </c>
      <c r="N1831">
        <v>2024</v>
      </c>
      <c r="O1831">
        <f>MONTH(VL[[#This Row],[Column1]])</f>
        <v>6</v>
      </c>
      <c r="P1831" t="str">
        <f>IF(VL[[#This Row],[Account Name]]="Exchange Loss","Expense",VLOOKUP(VL[[#This Row],[Column3]],'Code'!B:D,2,FALSE))</f>
        <v>Expense</v>
      </c>
      <c r="Q1831" t="str">
        <f>IF(AND(VL[[#This Row],[Column3]]="60040-00", VL[[#This Row],[Amount]]&gt;0),"Exchange Loss",VLOOKUP(VL[[#This Row],[Column3]],'Code'!B:D,3,FALSE))</f>
        <v>Bank Charge</v>
      </c>
      <c r="R1831" s="1">
        <f>VL[[#This Row],[Column6]]-VL[[#This Row],[Column7]]</f>
        <v>1350</v>
      </c>
      <c r="S1831" s="1">
        <f>VLOOKUP(VL[[#This Row],[Column3]],'Code'!B:E,4,FALSE)</f>
        <v>0</v>
      </c>
    </row>
    <row r="1832" spans="1:19" x14ac:dyDescent="0.25">
      <c r="A1832">
        <v>45473</v>
      </c>
      <c r="B1832" s="1" t="s">
        <v>2391</v>
      </c>
      <c r="C1832" s="1" t="s">
        <v>20</v>
      </c>
      <c r="D1832" s="1" t="s">
        <v>21</v>
      </c>
      <c r="E1832" s="1" t="s">
        <v>2394</v>
      </c>
      <c r="G1832">
        <v>32.409999999999997</v>
      </c>
      <c r="I1832" s="1" t="s">
        <v>0</v>
      </c>
      <c r="N1832">
        <v>2024</v>
      </c>
      <c r="O1832">
        <f>MONTH(VL[[#This Row],[Column1]])</f>
        <v>6</v>
      </c>
      <c r="P1832" t="str">
        <f>IF(VL[[#This Row],[Account Name]]="Exchange Loss","Expense",VLOOKUP(VL[[#This Row],[Column3]],'Code'!B:D,2,FALSE))</f>
        <v>Income</v>
      </c>
      <c r="Q1832" t="str">
        <f>IF(AND(VL[[#This Row],[Column3]]="60040-00", VL[[#This Row],[Amount]]&gt;0),"Exchange Loss",VLOOKUP(VL[[#This Row],[Column3]],'Code'!B:D,3,FALSE))</f>
        <v>Interest Income</v>
      </c>
      <c r="R1832" s="1">
        <f>VL[[#This Row],[Column6]]-VL[[#This Row],[Column7]]</f>
        <v>-32.409999999999997</v>
      </c>
      <c r="S1832" s="1" t="str">
        <f>VLOOKUP(VL[[#This Row],[Column3]],'Code'!B:E,4,FALSE)</f>
        <v>Out</v>
      </c>
    </row>
    <row r="1833" spans="1:19" x14ac:dyDescent="0.25">
      <c r="A1833">
        <v>45473</v>
      </c>
      <c r="B1833" s="1" t="s">
        <v>2395</v>
      </c>
      <c r="C1833" s="1" t="s">
        <v>5</v>
      </c>
      <c r="D1833" s="1" t="s">
        <v>3385</v>
      </c>
      <c r="E1833" s="1" t="s">
        <v>2396</v>
      </c>
      <c r="F1833">
        <v>200</v>
      </c>
      <c r="I1833" s="1" t="s">
        <v>0</v>
      </c>
      <c r="N1833">
        <v>2024</v>
      </c>
      <c r="O1833">
        <f>MONTH(VL[[#This Row],[Column1]])</f>
        <v>6</v>
      </c>
      <c r="P1833" t="str">
        <f>IF(VL[[#This Row],[Account Name]]="Exchange Loss","Expense",VLOOKUP(VL[[#This Row],[Column3]],'Code'!B:D,2,FALSE))</f>
        <v>Expense</v>
      </c>
      <c r="Q1833" t="str">
        <f>IF(AND(VL[[#This Row],[Column3]]="60040-00", VL[[#This Row],[Amount]]&gt;0),"Exchange Loss",VLOOKUP(VL[[#This Row],[Column3]],'Code'!B:D,3,FALSE))</f>
        <v>Bank Charge</v>
      </c>
      <c r="R1833" s="1">
        <f>VL[[#This Row],[Column6]]-VL[[#This Row],[Column7]]</f>
        <v>200</v>
      </c>
      <c r="S1833" s="1">
        <f>VLOOKUP(VL[[#This Row],[Column3]],'Code'!B:E,4,FALSE)</f>
        <v>0</v>
      </c>
    </row>
    <row r="1834" spans="1:19" x14ac:dyDescent="0.25">
      <c r="A1834">
        <v>45473</v>
      </c>
      <c r="B1834" s="1" t="s">
        <v>2395</v>
      </c>
      <c r="C1834" s="1" t="s">
        <v>20</v>
      </c>
      <c r="D1834" s="1" t="s">
        <v>21</v>
      </c>
      <c r="E1834" s="1" t="s">
        <v>2397</v>
      </c>
      <c r="G1834">
        <v>29.95</v>
      </c>
      <c r="I1834" s="1" t="s">
        <v>0</v>
      </c>
      <c r="N1834">
        <v>2024</v>
      </c>
      <c r="O1834">
        <f>MONTH(VL[[#This Row],[Column1]])</f>
        <v>6</v>
      </c>
      <c r="P1834" t="str">
        <f>IF(VL[[#This Row],[Account Name]]="Exchange Loss","Expense",VLOOKUP(VL[[#This Row],[Column3]],'Code'!B:D,2,FALSE))</f>
        <v>Income</v>
      </c>
      <c r="Q1834" t="str">
        <f>IF(AND(VL[[#This Row],[Column3]]="60040-00", VL[[#This Row],[Amount]]&gt;0),"Exchange Loss",VLOOKUP(VL[[#This Row],[Column3]],'Code'!B:D,3,FALSE))</f>
        <v>Interest Income</v>
      </c>
      <c r="R1834" s="1">
        <f>VL[[#This Row],[Column6]]-VL[[#This Row],[Column7]]</f>
        <v>-29.95</v>
      </c>
      <c r="S1834" s="1" t="str">
        <f>VLOOKUP(VL[[#This Row],[Column3]],'Code'!B:E,4,FALSE)</f>
        <v>Out</v>
      </c>
    </row>
    <row r="1835" spans="1:19" x14ac:dyDescent="0.25">
      <c r="A1835">
        <v>45473</v>
      </c>
      <c r="B1835" s="1" t="s">
        <v>2395</v>
      </c>
      <c r="C1835" s="1" t="s">
        <v>5</v>
      </c>
      <c r="D1835" s="1" t="s">
        <v>3385</v>
      </c>
      <c r="E1835" s="1" t="s">
        <v>2398</v>
      </c>
      <c r="F1835">
        <v>200</v>
      </c>
      <c r="I1835" s="1" t="s">
        <v>0</v>
      </c>
      <c r="N1835">
        <v>2024</v>
      </c>
      <c r="O1835">
        <f>MONTH(VL[[#This Row],[Column1]])</f>
        <v>6</v>
      </c>
      <c r="P1835" t="str">
        <f>IF(VL[[#This Row],[Account Name]]="Exchange Loss","Expense",VLOOKUP(VL[[#This Row],[Column3]],'Code'!B:D,2,FALSE))</f>
        <v>Expense</v>
      </c>
      <c r="Q1835" t="str">
        <f>IF(AND(VL[[#This Row],[Column3]]="60040-00", VL[[#This Row],[Amount]]&gt;0),"Exchange Loss",VLOOKUP(VL[[#This Row],[Column3]],'Code'!B:D,3,FALSE))</f>
        <v>Bank Charge</v>
      </c>
      <c r="R1835" s="1">
        <f>VL[[#This Row],[Column6]]-VL[[#This Row],[Column7]]</f>
        <v>200</v>
      </c>
      <c r="S1835" s="1">
        <f>VLOOKUP(VL[[#This Row],[Column3]],'Code'!B:E,4,FALSE)</f>
        <v>0</v>
      </c>
    </row>
    <row r="1836" spans="1:19" x14ac:dyDescent="0.25">
      <c r="A1836">
        <v>45473</v>
      </c>
      <c r="B1836" s="1" t="s">
        <v>2395</v>
      </c>
      <c r="C1836" s="1" t="s">
        <v>20</v>
      </c>
      <c r="D1836" s="1" t="s">
        <v>21</v>
      </c>
      <c r="E1836" s="1" t="s">
        <v>2399</v>
      </c>
      <c r="G1836">
        <v>35.64</v>
      </c>
      <c r="I1836" s="1" t="s">
        <v>0</v>
      </c>
      <c r="N1836">
        <v>2024</v>
      </c>
      <c r="O1836">
        <f>MONTH(VL[[#This Row],[Column1]])</f>
        <v>6</v>
      </c>
      <c r="P1836" t="str">
        <f>IF(VL[[#This Row],[Account Name]]="Exchange Loss","Expense",VLOOKUP(VL[[#This Row],[Column3]],'Code'!B:D,2,FALSE))</f>
        <v>Income</v>
      </c>
      <c r="Q1836" t="str">
        <f>IF(AND(VL[[#This Row],[Column3]]="60040-00", VL[[#This Row],[Amount]]&gt;0),"Exchange Loss",VLOOKUP(VL[[#This Row],[Column3]],'Code'!B:D,3,FALSE))</f>
        <v>Interest Income</v>
      </c>
      <c r="R1836" s="1">
        <f>VL[[#This Row],[Column6]]-VL[[#This Row],[Column7]]</f>
        <v>-35.64</v>
      </c>
      <c r="S1836" s="1" t="str">
        <f>VLOOKUP(VL[[#This Row],[Column3]],'Code'!B:E,4,FALSE)</f>
        <v>Out</v>
      </c>
    </row>
    <row r="1837" spans="1:19" x14ac:dyDescent="0.25">
      <c r="A1837">
        <v>45473</v>
      </c>
      <c r="B1837" s="1" t="s">
        <v>2400</v>
      </c>
      <c r="C1837" s="1" t="s">
        <v>5</v>
      </c>
      <c r="D1837" s="1" t="s">
        <v>3385</v>
      </c>
      <c r="E1837" s="1" t="s">
        <v>2401</v>
      </c>
      <c r="F1837">
        <v>200</v>
      </c>
      <c r="I1837" s="1" t="s">
        <v>0</v>
      </c>
      <c r="N1837">
        <v>2024</v>
      </c>
      <c r="O1837">
        <f>MONTH(VL[[#This Row],[Column1]])</f>
        <v>6</v>
      </c>
      <c r="P1837" t="str">
        <f>IF(VL[[#This Row],[Account Name]]="Exchange Loss","Expense",VLOOKUP(VL[[#This Row],[Column3]],'Code'!B:D,2,FALSE))</f>
        <v>Expense</v>
      </c>
      <c r="Q1837" t="str">
        <f>IF(AND(VL[[#This Row],[Column3]]="60040-00", VL[[#This Row],[Amount]]&gt;0),"Exchange Loss",VLOOKUP(VL[[#This Row],[Column3]],'Code'!B:D,3,FALSE))</f>
        <v>Bank Charge</v>
      </c>
      <c r="R1837" s="1">
        <f>VL[[#This Row],[Column6]]-VL[[#This Row],[Column7]]</f>
        <v>200</v>
      </c>
      <c r="S1837" s="1">
        <f>VLOOKUP(VL[[#This Row],[Column3]],'Code'!B:E,4,FALSE)</f>
        <v>0</v>
      </c>
    </row>
    <row r="1838" spans="1:19" x14ac:dyDescent="0.25">
      <c r="A1838">
        <v>45473</v>
      </c>
      <c r="B1838" s="1" t="s">
        <v>2400</v>
      </c>
      <c r="C1838" s="1" t="s">
        <v>20</v>
      </c>
      <c r="D1838" s="1" t="s">
        <v>21</v>
      </c>
      <c r="E1838" s="1" t="s">
        <v>2402</v>
      </c>
      <c r="G1838">
        <v>35.86</v>
      </c>
      <c r="I1838" s="1" t="s">
        <v>0</v>
      </c>
      <c r="N1838">
        <v>2024</v>
      </c>
      <c r="O1838">
        <f>MONTH(VL[[#This Row],[Column1]])</f>
        <v>6</v>
      </c>
      <c r="P1838" t="str">
        <f>IF(VL[[#This Row],[Account Name]]="Exchange Loss","Expense",VLOOKUP(VL[[#This Row],[Column3]],'Code'!B:D,2,FALSE))</f>
        <v>Income</v>
      </c>
      <c r="Q1838" t="str">
        <f>IF(AND(VL[[#This Row],[Column3]]="60040-00", VL[[#This Row],[Amount]]&gt;0),"Exchange Loss",VLOOKUP(VL[[#This Row],[Column3]],'Code'!B:D,3,FALSE))</f>
        <v>Interest Income</v>
      </c>
      <c r="R1838" s="1">
        <f>VL[[#This Row],[Column6]]-VL[[#This Row],[Column7]]</f>
        <v>-35.86</v>
      </c>
      <c r="S1838" s="1" t="str">
        <f>VLOOKUP(VL[[#This Row],[Column3]],'Code'!B:E,4,FALSE)</f>
        <v>Out</v>
      </c>
    </row>
    <row r="1839" spans="1:19" x14ac:dyDescent="0.25">
      <c r="A1839">
        <v>45473</v>
      </c>
      <c r="B1839" s="1" t="s">
        <v>2400</v>
      </c>
      <c r="C1839" s="1" t="s">
        <v>5</v>
      </c>
      <c r="D1839" s="1" t="s">
        <v>3385</v>
      </c>
      <c r="E1839" s="1" t="s">
        <v>2403</v>
      </c>
      <c r="F1839">
        <v>200</v>
      </c>
      <c r="I1839" s="1" t="s">
        <v>0</v>
      </c>
      <c r="N1839">
        <v>2024</v>
      </c>
      <c r="O1839">
        <f>MONTH(VL[[#This Row],[Column1]])</f>
        <v>6</v>
      </c>
      <c r="P1839" t="str">
        <f>IF(VL[[#This Row],[Account Name]]="Exchange Loss","Expense",VLOOKUP(VL[[#This Row],[Column3]],'Code'!B:D,2,FALSE))</f>
        <v>Expense</v>
      </c>
      <c r="Q1839" t="str">
        <f>IF(AND(VL[[#This Row],[Column3]]="60040-00", VL[[#This Row],[Amount]]&gt;0),"Exchange Loss",VLOOKUP(VL[[#This Row],[Column3]],'Code'!B:D,3,FALSE))</f>
        <v>Bank Charge</v>
      </c>
      <c r="R1839" s="1">
        <f>VL[[#This Row],[Column6]]-VL[[#This Row],[Column7]]</f>
        <v>200</v>
      </c>
      <c r="S1839" s="1">
        <f>VLOOKUP(VL[[#This Row],[Column3]],'Code'!B:E,4,FALSE)</f>
        <v>0</v>
      </c>
    </row>
    <row r="1840" spans="1:19" x14ac:dyDescent="0.25">
      <c r="A1840">
        <v>45473</v>
      </c>
      <c r="B1840" s="1" t="s">
        <v>2400</v>
      </c>
      <c r="C1840" s="1" t="s">
        <v>20</v>
      </c>
      <c r="D1840" s="1" t="s">
        <v>21</v>
      </c>
      <c r="E1840" s="1" t="s">
        <v>2404</v>
      </c>
      <c r="G1840">
        <v>34.590000000000003</v>
      </c>
      <c r="I1840" s="1" t="s">
        <v>0</v>
      </c>
      <c r="N1840">
        <v>2024</v>
      </c>
      <c r="O1840">
        <f>MONTH(VL[[#This Row],[Column1]])</f>
        <v>6</v>
      </c>
      <c r="P1840" t="str">
        <f>IF(VL[[#This Row],[Account Name]]="Exchange Loss","Expense",VLOOKUP(VL[[#This Row],[Column3]],'Code'!B:D,2,FALSE))</f>
        <v>Income</v>
      </c>
      <c r="Q1840" t="str">
        <f>IF(AND(VL[[#This Row],[Column3]]="60040-00", VL[[#This Row],[Amount]]&gt;0),"Exchange Loss",VLOOKUP(VL[[#This Row],[Column3]],'Code'!B:D,3,FALSE))</f>
        <v>Interest Income</v>
      </c>
      <c r="R1840" s="1">
        <f>VL[[#This Row],[Column6]]-VL[[#This Row],[Column7]]</f>
        <v>-34.590000000000003</v>
      </c>
      <c r="S1840" s="1" t="str">
        <f>VLOOKUP(VL[[#This Row],[Column3]],'Code'!B:E,4,FALSE)</f>
        <v>Out</v>
      </c>
    </row>
    <row r="1841" spans="1:19" x14ac:dyDescent="0.25">
      <c r="A1841">
        <v>45473</v>
      </c>
      <c r="B1841" s="1" t="s">
        <v>2405</v>
      </c>
      <c r="C1841" s="1" t="s">
        <v>5</v>
      </c>
      <c r="D1841" s="1" t="s">
        <v>3385</v>
      </c>
      <c r="E1841" s="1" t="s">
        <v>2406</v>
      </c>
      <c r="F1841">
        <v>200</v>
      </c>
      <c r="I1841" s="1" t="s">
        <v>0</v>
      </c>
      <c r="N1841">
        <v>2024</v>
      </c>
      <c r="O1841">
        <f>MONTH(VL[[#This Row],[Column1]])</f>
        <v>6</v>
      </c>
      <c r="P1841" t="str">
        <f>IF(VL[[#This Row],[Account Name]]="Exchange Loss","Expense",VLOOKUP(VL[[#This Row],[Column3]],'Code'!B:D,2,FALSE))</f>
        <v>Expense</v>
      </c>
      <c r="Q1841" t="str">
        <f>IF(AND(VL[[#This Row],[Column3]]="60040-00", VL[[#This Row],[Amount]]&gt;0),"Exchange Loss",VLOOKUP(VL[[#This Row],[Column3]],'Code'!B:D,3,FALSE))</f>
        <v>Bank Charge</v>
      </c>
      <c r="R1841" s="1">
        <f>VL[[#This Row],[Column6]]-VL[[#This Row],[Column7]]</f>
        <v>200</v>
      </c>
      <c r="S1841" s="1">
        <f>VLOOKUP(VL[[#This Row],[Column3]],'Code'!B:E,4,FALSE)</f>
        <v>0</v>
      </c>
    </row>
    <row r="1842" spans="1:19" x14ac:dyDescent="0.25">
      <c r="A1842">
        <v>45473</v>
      </c>
      <c r="B1842" s="1" t="s">
        <v>2405</v>
      </c>
      <c r="C1842" s="1" t="s">
        <v>20</v>
      </c>
      <c r="D1842" s="1" t="s">
        <v>21</v>
      </c>
      <c r="E1842" s="1" t="s">
        <v>2407</v>
      </c>
      <c r="G1842">
        <v>34.46</v>
      </c>
      <c r="I1842" s="1" t="s">
        <v>0</v>
      </c>
      <c r="N1842">
        <v>2024</v>
      </c>
      <c r="O1842">
        <f>MONTH(VL[[#This Row],[Column1]])</f>
        <v>6</v>
      </c>
      <c r="P1842" t="str">
        <f>IF(VL[[#This Row],[Account Name]]="Exchange Loss","Expense",VLOOKUP(VL[[#This Row],[Column3]],'Code'!B:D,2,FALSE))</f>
        <v>Income</v>
      </c>
      <c r="Q1842" t="str">
        <f>IF(AND(VL[[#This Row],[Column3]]="60040-00", VL[[#This Row],[Amount]]&gt;0),"Exchange Loss",VLOOKUP(VL[[#This Row],[Column3]],'Code'!B:D,3,FALSE))</f>
        <v>Interest Income</v>
      </c>
      <c r="R1842" s="1">
        <f>VL[[#This Row],[Column6]]-VL[[#This Row],[Column7]]</f>
        <v>-34.46</v>
      </c>
      <c r="S1842" s="1" t="str">
        <f>VLOOKUP(VL[[#This Row],[Column3]],'Code'!B:E,4,FALSE)</f>
        <v>Out</v>
      </c>
    </row>
    <row r="1843" spans="1:19" x14ac:dyDescent="0.25">
      <c r="A1843">
        <v>45473</v>
      </c>
      <c r="B1843" s="1" t="s">
        <v>2405</v>
      </c>
      <c r="C1843" s="1" t="s">
        <v>5</v>
      </c>
      <c r="D1843" s="1" t="s">
        <v>3385</v>
      </c>
      <c r="E1843" s="1" t="s">
        <v>2408</v>
      </c>
      <c r="F1843">
        <v>200</v>
      </c>
      <c r="I1843" s="1" t="s">
        <v>0</v>
      </c>
      <c r="N1843">
        <v>2024</v>
      </c>
      <c r="O1843">
        <f>MONTH(VL[[#This Row],[Column1]])</f>
        <v>6</v>
      </c>
      <c r="P1843" t="str">
        <f>IF(VL[[#This Row],[Account Name]]="Exchange Loss","Expense",VLOOKUP(VL[[#This Row],[Column3]],'Code'!B:D,2,FALSE))</f>
        <v>Expense</v>
      </c>
      <c r="Q1843" t="str">
        <f>IF(AND(VL[[#This Row],[Column3]]="60040-00", VL[[#This Row],[Amount]]&gt;0),"Exchange Loss",VLOOKUP(VL[[#This Row],[Column3]],'Code'!B:D,3,FALSE))</f>
        <v>Bank Charge</v>
      </c>
      <c r="R1843" s="1">
        <f>VL[[#This Row],[Column6]]-VL[[#This Row],[Column7]]</f>
        <v>200</v>
      </c>
      <c r="S1843" s="1">
        <f>VLOOKUP(VL[[#This Row],[Column3]],'Code'!B:E,4,FALSE)</f>
        <v>0</v>
      </c>
    </row>
    <row r="1844" spans="1:19" x14ac:dyDescent="0.25">
      <c r="A1844">
        <v>45473</v>
      </c>
      <c r="B1844" s="1" t="s">
        <v>2405</v>
      </c>
      <c r="C1844" s="1" t="s">
        <v>20</v>
      </c>
      <c r="D1844" s="1" t="s">
        <v>21</v>
      </c>
      <c r="E1844" s="1" t="s">
        <v>2409</v>
      </c>
      <c r="G1844">
        <v>32.479999999999997</v>
      </c>
      <c r="I1844" s="1" t="s">
        <v>0</v>
      </c>
      <c r="N1844">
        <v>2024</v>
      </c>
      <c r="O1844">
        <f>MONTH(VL[[#This Row],[Column1]])</f>
        <v>6</v>
      </c>
      <c r="P1844" t="str">
        <f>IF(VL[[#This Row],[Account Name]]="Exchange Loss","Expense",VLOOKUP(VL[[#This Row],[Column3]],'Code'!B:D,2,FALSE))</f>
        <v>Income</v>
      </c>
      <c r="Q1844" t="str">
        <f>IF(AND(VL[[#This Row],[Column3]]="60040-00", VL[[#This Row],[Amount]]&gt;0),"Exchange Loss",VLOOKUP(VL[[#This Row],[Column3]],'Code'!B:D,3,FALSE))</f>
        <v>Interest Income</v>
      </c>
      <c r="R1844" s="1">
        <f>VL[[#This Row],[Column6]]-VL[[#This Row],[Column7]]</f>
        <v>-32.479999999999997</v>
      </c>
      <c r="S1844" s="1" t="str">
        <f>VLOOKUP(VL[[#This Row],[Column3]],'Code'!B:E,4,FALSE)</f>
        <v>Out</v>
      </c>
    </row>
    <row r="1845" spans="1:19" x14ac:dyDescent="0.25">
      <c r="A1845">
        <v>45473</v>
      </c>
      <c r="B1845" s="1" t="s">
        <v>2410</v>
      </c>
      <c r="C1845" s="1" t="s">
        <v>47</v>
      </c>
      <c r="D1845" s="1" t="s">
        <v>204</v>
      </c>
      <c r="E1845" s="1" t="s">
        <v>2411</v>
      </c>
      <c r="G1845">
        <v>243212.18</v>
      </c>
      <c r="I1845" s="1" t="s">
        <v>0</v>
      </c>
      <c r="N1845">
        <v>2024</v>
      </c>
      <c r="O1845">
        <f>MONTH(VL[[#This Row],[Column1]])</f>
        <v>6</v>
      </c>
      <c r="P1845" t="str">
        <f>IF(VL[[#This Row],[Account Name]]="Exchange Loss","Expense",VLOOKUP(VL[[#This Row],[Column3]],'Code'!B:D,2,FALSE))</f>
        <v>Income</v>
      </c>
      <c r="Q1845" t="str">
        <f>IF(AND(VL[[#This Row],[Column3]]="60040-00", VL[[#This Row],[Amount]]&gt;0),"Exchange Loss",VLOOKUP(VL[[#This Row],[Column3]],'Code'!B:D,3,FALSE))</f>
        <v>Royalty Income</v>
      </c>
      <c r="R1845" s="1">
        <f>VL[[#This Row],[Column6]]-VL[[#This Row],[Column7]]</f>
        <v>-243212.18</v>
      </c>
      <c r="S1845" s="1">
        <f>VLOOKUP(VL[[#This Row],[Column3]],'Code'!B:E,4,FALSE)</f>
        <v>0</v>
      </c>
    </row>
    <row r="1846" spans="1:19" x14ac:dyDescent="0.25">
      <c r="A1846">
        <v>45473</v>
      </c>
      <c r="B1846" s="1" t="s">
        <v>2412</v>
      </c>
      <c r="C1846" s="1" t="s">
        <v>47</v>
      </c>
      <c r="D1846" s="1" t="s">
        <v>204</v>
      </c>
      <c r="E1846" s="1" t="s">
        <v>2413</v>
      </c>
      <c r="G1846">
        <v>59531.199999999997</v>
      </c>
      <c r="I1846" s="1" t="s">
        <v>0</v>
      </c>
      <c r="N1846">
        <v>2024</v>
      </c>
      <c r="O1846">
        <f>MONTH(VL[[#This Row],[Column1]])</f>
        <v>6</v>
      </c>
      <c r="P1846" t="str">
        <f>IF(VL[[#This Row],[Account Name]]="Exchange Loss","Expense",VLOOKUP(VL[[#This Row],[Column3]],'Code'!B:D,2,FALSE))</f>
        <v>Income</v>
      </c>
      <c r="Q1846" t="str">
        <f>IF(AND(VL[[#This Row],[Column3]]="60040-00", VL[[#This Row],[Amount]]&gt;0),"Exchange Loss",VLOOKUP(VL[[#This Row],[Column3]],'Code'!B:D,3,FALSE))</f>
        <v>Royalty Income</v>
      </c>
      <c r="R1846" s="1">
        <f>VL[[#This Row],[Column6]]-VL[[#This Row],[Column7]]</f>
        <v>-59531.199999999997</v>
      </c>
      <c r="S1846" s="1">
        <f>VLOOKUP(VL[[#This Row],[Column3]],'Code'!B:E,4,FALSE)</f>
        <v>0</v>
      </c>
    </row>
    <row r="1847" spans="1:19" x14ac:dyDescent="0.25">
      <c r="A1847">
        <v>45473</v>
      </c>
      <c r="B1847" s="1" t="s">
        <v>2414</v>
      </c>
      <c r="C1847" s="1" t="s">
        <v>47</v>
      </c>
      <c r="D1847" s="1" t="s">
        <v>204</v>
      </c>
      <c r="E1847" s="1" t="s">
        <v>2415</v>
      </c>
      <c r="G1847">
        <v>125764.97</v>
      </c>
      <c r="I1847" s="1" t="s">
        <v>0</v>
      </c>
      <c r="N1847">
        <v>2024</v>
      </c>
      <c r="O1847">
        <f>MONTH(VL[[#This Row],[Column1]])</f>
        <v>6</v>
      </c>
      <c r="P1847" t="str">
        <f>IF(VL[[#This Row],[Account Name]]="Exchange Loss","Expense",VLOOKUP(VL[[#This Row],[Column3]],'Code'!B:D,2,FALSE))</f>
        <v>Income</v>
      </c>
      <c r="Q1847" t="str">
        <f>IF(AND(VL[[#This Row],[Column3]]="60040-00", VL[[#This Row],[Amount]]&gt;0),"Exchange Loss",VLOOKUP(VL[[#This Row],[Column3]],'Code'!B:D,3,FALSE))</f>
        <v>Royalty Income</v>
      </c>
      <c r="R1847" s="1">
        <f>VL[[#This Row],[Column6]]-VL[[#This Row],[Column7]]</f>
        <v>-125764.97</v>
      </c>
      <c r="S1847" s="1">
        <f>VLOOKUP(VL[[#This Row],[Column3]],'Code'!B:E,4,FALSE)</f>
        <v>0</v>
      </c>
    </row>
    <row r="1848" spans="1:19" x14ac:dyDescent="0.25">
      <c r="A1848">
        <v>45473</v>
      </c>
      <c r="B1848" s="1" t="s">
        <v>2416</v>
      </c>
      <c r="C1848" s="1" t="s">
        <v>47</v>
      </c>
      <c r="D1848" s="1" t="s">
        <v>204</v>
      </c>
      <c r="E1848" s="1" t="s">
        <v>2417</v>
      </c>
      <c r="G1848">
        <v>296059.73</v>
      </c>
      <c r="I1848" s="1" t="s">
        <v>0</v>
      </c>
      <c r="N1848">
        <v>2024</v>
      </c>
      <c r="O1848">
        <f>MONTH(VL[[#This Row],[Column1]])</f>
        <v>6</v>
      </c>
      <c r="P1848" t="str">
        <f>IF(VL[[#This Row],[Account Name]]="Exchange Loss","Expense",VLOOKUP(VL[[#This Row],[Column3]],'Code'!B:D,2,FALSE))</f>
        <v>Income</v>
      </c>
      <c r="Q1848" t="str">
        <f>IF(AND(VL[[#This Row],[Column3]]="60040-00", VL[[#This Row],[Amount]]&gt;0),"Exchange Loss",VLOOKUP(VL[[#This Row],[Column3]],'Code'!B:D,3,FALSE))</f>
        <v>Royalty Income</v>
      </c>
      <c r="R1848" s="1">
        <f>VL[[#This Row],[Column6]]-VL[[#This Row],[Column7]]</f>
        <v>-296059.73</v>
      </c>
      <c r="S1848" s="1">
        <f>VLOOKUP(VL[[#This Row],[Column3]],'Code'!B:E,4,FALSE)</f>
        <v>0</v>
      </c>
    </row>
    <row r="1849" spans="1:19" x14ac:dyDescent="0.25">
      <c r="A1849">
        <v>45473</v>
      </c>
      <c r="B1849" s="1" t="s">
        <v>2418</v>
      </c>
      <c r="C1849" s="1" t="s">
        <v>47</v>
      </c>
      <c r="D1849" s="1" t="s">
        <v>204</v>
      </c>
      <c r="E1849" s="1" t="s">
        <v>2419</v>
      </c>
      <c r="G1849">
        <v>207043.28</v>
      </c>
      <c r="I1849" s="1" t="s">
        <v>0</v>
      </c>
      <c r="N1849">
        <v>2024</v>
      </c>
      <c r="O1849">
        <f>MONTH(VL[[#This Row],[Column1]])</f>
        <v>6</v>
      </c>
      <c r="P1849" t="str">
        <f>IF(VL[[#This Row],[Account Name]]="Exchange Loss","Expense",VLOOKUP(VL[[#This Row],[Column3]],'Code'!B:D,2,FALSE))</f>
        <v>Income</v>
      </c>
      <c r="Q1849" t="str">
        <f>IF(AND(VL[[#This Row],[Column3]]="60040-00", VL[[#This Row],[Amount]]&gt;0),"Exchange Loss",VLOOKUP(VL[[#This Row],[Column3]],'Code'!B:D,3,FALSE))</f>
        <v>Royalty Income</v>
      </c>
      <c r="R1849" s="1">
        <f>VL[[#This Row],[Column6]]-VL[[#This Row],[Column7]]</f>
        <v>-207043.28</v>
      </c>
      <c r="S1849" s="1">
        <f>VLOOKUP(VL[[#This Row],[Column3]],'Code'!B:E,4,FALSE)</f>
        <v>0</v>
      </c>
    </row>
    <row r="1850" spans="1:19" x14ac:dyDescent="0.25">
      <c r="A1850">
        <v>45473</v>
      </c>
      <c r="B1850" s="1" t="s">
        <v>2420</v>
      </c>
      <c r="C1850" s="1" t="s">
        <v>18</v>
      </c>
      <c r="D1850" s="1" t="s">
        <v>19</v>
      </c>
      <c r="E1850" s="1" t="s">
        <v>2421</v>
      </c>
      <c r="G1850">
        <v>17554.57</v>
      </c>
      <c r="I1850" s="1" t="s">
        <v>0</v>
      </c>
      <c r="N1850">
        <v>2024</v>
      </c>
      <c r="O1850">
        <f>MONTH(VL[[#This Row],[Column1]])</f>
        <v>6</v>
      </c>
      <c r="P1850" t="str">
        <f>IF(VL[[#This Row],[Account Name]]="Exchange Loss","Expense",VLOOKUP(VL[[#This Row],[Column3]],'Code'!B:D,2,FALSE))</f>
        <v>Income</v>
      </c>
      <c r="Q1850" t="str">
        <f>IF(AND(VL[[#This Row],[Column3]]="60040-00", VL[[#This Row],[Amount]]&gt;0),"Exchange Loss",VLOOKUP(VL[[#This Row],[Column3]],'Code'!B:D,3,FALSE))</f>
        <v>Royalty Income</v>
      </c>
      <c r="R1850" s="1">
        <f>VL[[#This Row],[Column6]]-VL[[#This Row],[Column7]]</f>
        <v>-17554.57</v>
      </c>
      <c r="S1850" s="1">
        <f>VLOOKUP(VL[[#This Row],[Column3]],'Code'!B:E,4,FALSE)</f>
        <v>0</v>
      </c>
    </row>
    <row r="1851" spans="1:19" x14ac:dyDescent="0.25">
      <c r="A1851">
        <v>45473</v>
      </c>
      <c r="B1851" s="1" t="s">
        <v>2422</v>
      </c>
      <c r="C1851" s="1" t="s">
        <v>47</v>
      </c>
      <c r="D1851" s="1" t="s">
        <v>204</v>
      </c>
      <c r="E1851" s="1" t="s">
        <v>2423</v>
      </c>
      <c r="G1851">
        <v>28281.01</v>
      </c>
      <c r="I1851" s="1" t="s">
        <v>0</v>
      </c>
      <c r="N1851">
        <v>2024</v>
      </c>
      <c r="O1851">
        <f>MONTH(VL[[#This Row],[Column1]])</f>
        <v>6</v>
      </c>
      <c r="P1851" t="str">
        <f>IF(VL[[#This Row],[Account Name]]="Exchange Loss","Expense",VLOOKUP(VL[[#This Row],[Column3]],'Code'!B:D,2,FALSE))</f>
        <v>Income</v>
      </c>
      <c r="Q1851" t="str">
        <f>IF(AND(VL[[#This Row],[Column3]]="60040-00", VL[[#This Row],[Amount]]&gt;0),"Exchange Loss",VLOOKUP(VL[[#This Row],[Column3]],'Code'!B:D,3,FALSE))</f>
        <v>Royalty Income</v>
      </c>
      <c r="R1851" s="1">
        <f>VL[[#This Row],[Column6]]-VL[[#This Row],[Column7]]</f>
        <v>-28281.01</v>
      </c>
      <c r="S1851" s="1">
        <f>VLOOKUP(VL[[#This Row],[Column3]],'Code'!B:E,4,FALSE)</f>
        <v>0</v>
      </c>
    </row>
    <row r="1852" spans="1:19" x14ac:dyDescent="0.25">
      <c r="A1852">
        <v>45473</v>
      </c>
      <c r="B1852" s="1" t="s">
        <v>2424</v>
      </c>
      <c r="C1852" s="1" t="s">
        <v>47</v>
      </c>
      <c r="D1852" s="1" t="s">
        <v>204</v>
      </c>
      <c r="E1852" s="1" t="s">
        <v>2425</v>
      </c>
      <c r="G1852">
        <v>37012.68</v>
      </c>
      <c r="I1852" s="1" t="s">
        <v>0</v>
      </c>
      <c r="N1852">
        <v>2024</v>
      </c>
      <c r="O1852">
        <f>MONTH(VL[[#This Row],[Column1]])</f>
        <v>6</v>
      </c>
      <c r="P1852" t="str">
        <f>IF(VL[[#This Row],[Account Name]]="Exchange Loss","Expense",VLOOKUP(VL[[#This Row],[Column3]],'Code'!B:D,2,FALSE))</f>
        <v>Income</v>
      </c>
      <c r="Q1852" t="str">
        <f>IF(AND(VL[[#This Row],[Column3]]="60040-00", VL[[#This Row],[Amount]]&gt;0),"Exchange Loss",VLOOKUP(VL[[#This Row],[Column3]],'Code'!B:D,3,FALSE))</f>
        <v>Royalty Income</v>
      </c>
      <c r="R1852" s="1">
        <f>VL[[#This Row],[Column6]]-VL[[#This Row],[Column7]]</f>
        <v>-37012.68</v>
      </c>
      <c r="S1852" s="1">
        <f>VLOOKUP(VL[[#This Row],[Column3]],'Code'!B:E,4,FALSE)</f>
        <v>0</v>
      </c>
    </row>
    <row r="1853" spans="1:19" x14ac:dyDescent="0.25">
      <c r="A1853">
        <v>45473</v>
      </c>
      <c r="B1853" s="1" t="s">
        <v>2426</v>
      </c>
      <c r="C1853" s="1" t="s">
        <v>47</v>
      </c>
      <c r="D1853" s="1" t="s">
        <v>204</v>
      </c>
      <c r="E1853" s="1" t="s">
        <v>2427</v>
      </c>
      <c r="G1853">
        <v>17951.04</v>
      </c>
      <c r="I1853" s="1" t="s">
        <v>0</v>
      </c>
      <c r="N1853">
        <v>2024</v>
      </c>
      <c r="O1853">
        <f>MONTH(VL[[#This Row],[Column1]])</f>
        <v>6</v>
      </c>
      <c r="P1853" t="str">
        <f>IF(VL[[#This Row],[Account Name]]="Exchange Loss","Expense",VLOOKUP(VL[[#This Row],[Column3]],'Code'!B:D,2,FALSE))</f>
        <v>Income</v>
      </c>
      <c r="Q1853" t="str">
        <f>IF(AND(VL[[#This Row],[Column3]]="60040-00", VL[[#This Row],[Amount]]&gt;0),"Exchange Loss",VLOOKUP(VL[[#This Row],[Column3]],'Code'!B:D,3,FALSE))</f>
        <v>Royalty Income</v>
      </c>
      <c r="R1853" s="1">
        <f>VL[[#This Row],[Column6]]-VL[[#This Row],[Column7]]</f>
        <v>-17951.04</v>
      </c>
      <c r="S1853" s="1">
        <f>VLOOKUP(VL[[#This Row],[Column3]],'Code'!B:E,4,FALSE)</f>
        <v>0</v>
      </c>
    </row>
    <row r="1854" spans="1:19" x14ac:dyDescent="0.25">
      <c r="A1854">
        <v>45473</v>
      </c>
      <c r="B1854" s="1" t="s">
        <v>2428</v>
      </c>
      <c r="C1854" s="1" t="s">
        <v>47</v>
      </c>
      <c r="D1854" s="1" t="s">
        <v>204</v>
      </c>
      <c r="E1854" s="1" t="s">
        <v>2429</v>
      </c>
      <c r="G1854">
        <v>24723.32</v>
      </c>
      <c r="I1854" s="1" t="s">
        <v>0</v>
      </c>
      <c r="N1854">
        <v>2024</v>
      </c>
      <c r="O1854">
        <f>MONTH(VL[[#This Row],[Column1]])</f>
        <v>6</v>
      </c>
      <c r="P1854" t="str">
        <f>IF(VL[[#This Row],[Account Name]]="Exchange Loss","Expense",VLOOKUP(VL[[#This Row],[Column3]],'Code'!B:D,2,FALSE))</f>
        <v>Income</v>
      </c>
      <c r="Q1854" t="str">
        <f>IF(AND(VL[[#This Row],[Column3]]="60040-00", VL[[#This Row],[Amount]]&gt;0),"Exchange Loss",VLOOKUP(VL[[#This Row],[Column3]],'Code'!B:D,3,FALSE))</f>
        <v>Royalty Income</v>
      </c>
      <c r="R1854" s="1">
        <f>VL[[#This Row],[Column6]]-VL[[#This Row],[Column7]]</f>
        <v>-24723.32</v>
      </c>
      <c r="S1854" s="1">
        <f>VLOOKUP(VL[[#This Row],[Column3]],'Code'!B:E,4,FALSE)</f>
        <v>0</v>
      </c>
    </row>
    <row r="1855" spans="1:19" x14ac:dyDescent="0.25">
      <c r="A1855">
        <v>45473</v>
      </c>
      <c r="B1855" s="1" t="s">
        <v>2430</v>
      </c>
      <c r="C1855" s="1" t="s">
        <v>47</v>
      </c>
      <c r="D1855" s="1" t="s">
        <v>204</v>
      </c>
      <c r="E1855" s="1" t="s">
        <v>2431</v>
      </c>
      <c r="G1855">
        <v>80459.710000000006</v>
      </c>
      <c r="I1855" s="1" t="s">
        <v>0</v>
      </c>
      <c r="N1855">
        <v>2024</v>
      </c>
      <c r="O1855">
        <f>MONTH(VL[[#This Row],[Column1]])</f>
        <v>6</v>
      </c>
      <c r="P1855" t="str">
        <f>IF(VL[[#This Row],[Account Name]]="Exchange Loss","Expense",VLOOKUP(VL[[#This Row],[Column3]],'Code'!B:D,2,FALSE))</f>
        <v>Income</v>
      </c>
      <c r="Q1855" t="str">
        <f>IF(AND(VL[[#This Row],[Column3]]="60040-00", VL[[#This Row],[Amount]]&gt;0),"Exchange Loss",VLOOKUP(VL[[#This Row],[Column3]],'Code'!B:D,3,FALSE))</f>
        <v>Royalty Income</v>
      </c>
      <c r="R1855" s="1">
        <f>VL[[#This Row],[Column6]]-VL[[#This Row],[Column7]]</f>
        <v>-80459.710000000006</v>
      </c>
      <c r="S1855" s="1">
        <f>VLOOKUP(VL[[#This Row],[Column3]],'Code'!B:E,4,FALSE)</f>
        <v>0</v>
      </c>
    </row>
    <row r="1856" spans="1:19" x14ac:dyDescent="0.25">
      <c r="A1856">
        <v>45473</v>
      </c>
      <c r="B1856" s="1" t="s">
        <v>2432</v>
      </c>
      <c r="C1856" s="1" t="s">
        <v>47</v>
      </c>
      <c r="D1856" s="1" t="s">
        <v>204</v>
      </c>
      <c r="E1856" s="1" t="s">
        <v>2433</v>
      </c>
      <c r="G1856">
        <v>44898.58</v>
      </c>
      <c r="I1856" s="1" t="s">
        <v>0</v>
      </c>
      <c r="N1856">
        <v>2024</v>
      </c>
      <c r="O1856">
        <f>MONTH(VL[[#This Row],[Column1]])</f>
        <v>6</v>
      </c>
      <c r="P1856" t="str">
        <f>IF(VL[[#This Row],[Account Name]]="Exchange Loss","Expense",VLOOKUP(VL[[#This Row],[Column3]],'Code'!B:D,2,FALSE))</f>
        <v>Income</v>
      </c>
      <c r="Q1856" t="str">
        <f>IF(AND(VL[[#This Row],[Column3]]="60040-00", VL[[#This Row],[Amount]]&gt;0),"Exchange Loss",VLOOKUP(VL[[#This Row],[Column3]],'Code'!B:D,3,FALSE))</f>
        <v>Royalty Income</v>
      </c>
      <c r="R1856" s="1">
        <f>VL[[#This Row],[Column6]]-VL[[#This Row],[Column7]]</f>
        <v>-44898.58</v>
      </c>
      <c r="S1856" s="1">
        <f>VLOOKUP(VL[[#This Row],[Column3]],'Code'!B:E,4,FALSE)</f>
        <v>0</v>
      </c>
    </row>
    <row r="1857" spans="1:19" x14ac:dyDescent="0.25">
      <c r="A1857">
        <v>45473</v>
      </c>
      <c r="B1857" s="1" t="s">
        <v>2434</v>
      </c>
      <c r="C1857" s="1" t="s">
        <v>18</v>
      </c>
      <c r="D1857" s="1" t="s">
        <v>19</v>
      </c>
      <c r="E1857" s="1" t="s">
        <v>2435</v>
      </c>
      <c r="G1857">
        <v>10433.209999999999</v>
      </c>
      <c r="I1857" s="1" t="s">
        <v>0</v>
      </c>
      <c r="N1857">
        <v>2024</v>
      </c>
      <c r="O1857">
        <f>MONTH(VL[[#This Row],[Column1]])</f>
        <v>6</v>
      </c>
      <c r="P1857" t="str">
        <f>IF(VL[[#This Row],[Account Name]]="Exchange Loss","Expense",VLOOKUP(VL[[#This Row],[Column3]],'Code'!B:D,2,FALSE))</f>
        <v>Income</v>
      </c>
      <c r="Q1857" t="str">
        <f>IF(AND(VL[[#This Row],[Column3]]="60040-00", VL[[#This Row],[Amount]]&gt;0),"Exchange Loss",VLOOKUP(VL[[#This Row],[Column3]],'Code'!B:D,3,FALSE))</f>
        <v>Royalty Income</v>
      </c>
      <c r="R1857" s="1">
        <f>VL[[#This Row],[Column6]]-VL[[#This Row],[Column7]]</f>
        <v>-10433.209999999999</v>
      </c>
      <c r="S1857" s="1">
        <f>VLOOKUP(VL[[#This Row],[Column3]],'Code'!B:E,4,FALSE)</f>
        <v>0</v>
      </c>
    </row>
    <row r="1858" spans="1:19" x14ac:dyDescent="0.25">
      <c r="A1858">
        <v>45473</v>
      </c>
      <c r="B1858" s="1" t="s">
        <v>2436</v>
      </c>
      <c r="C1858" s="1" t="s">
        <v>47</v>
      </c>
      <c r="D1858" s="1" t="s">
        <v>204</v>
      </c>
      <c r="E1858" s="1" t="s">
        <v>2437</v>
      </c>
      <c r="G1858">
        <v>38060.019999999997</v>
      </c>
      <c r="I1858" s="1" t="s">
        <v>0</v>
      </c>
      <c r="N1858">
        <v>2024</v>
      </c>
      <c r="O1858">
        <f>MONTH(VL[[#This Row],[Column1]])</f>
        <v>6</v>
      </c>
      <c r="P1858" t="str">
        <f>IF(VL[[#This Row],[Account Name]]="Exchange Loss","Expense",VLOOKUP(VL[[#This Row],[Column3]],'Code'!B:D,2,FALSE))</f>
        <v>Income</v>
      </c>
      <c r="Q1858" t="str">
        <f>IF(AND(VL[[#This Row],[Column3]]="60040-00", VL[[#This Row],[Amount]]&gt;0),"Exchange Loss",VLOOKUP(VL[[#This Row],[Column3]],'Code'!B:D,3,FALSE))</f>
        <v>Royalty Income</v>
      </c>
      <c r="R1858" s="1">
        <f>VL[[#This Row],[Column6]]-VL[[#This Row],[Column7]]</f>
        <v>-38060.019999999997</v>
      </c>
      <c r="S1858" s="1">
        <f>VLOOKUP(VL[[#This Row],[Column3]],'Code'!B:E,4,FALSE)</f>
        <v>0</v>
      </c>
    </row>
    <row r="1859" spans="1:19" x14ac:dyDescent="0.25">
      <c r="A1859">
        <v>45473</v>
      </c>
      <c r="B1859" s="1" t="s">
        <v>2438</v>
      </c>
      <c r="C1859" s="1" t="s">
        <v>47</v>
      </c>
      <c r="D1859" s="1" t="s">
        <v>204</v>
      </c>
      <c r="E1859" s="1" t="s">
        <v>2439</v>
      </c>
      <c r="G1859">
        <v>28753.74</v>
      </c>
      <c r="I1859" s="1" t="s">
        <v>0</v>
      </c>
      <c r="N1859">
        <v>2024</v>
      </c>
      <c r="O1859">
        <f>MONTH(VL[[#This Row],[Column1]])</f>
        <v>6</v>
      </c>
      <c r="P1859" t="str">
        <f>IF(VL[[#This Row],[Account Name]]="Exchange Loss","Expense",VLOOKUP(VL[[#This Row],[Column3]],'Code'!B:D,2,FALSE))</f>
        <v>Income</v>
      </c>
      <c r="Q1859" t="str">
        <f>IF(AND(VL[[#This Row],[Column3]]="60040-00", VL[[#This Row],[Amount]]&gt;0),"Exchange Loss",VLOOKUP(VL[[#This Row],[Column3]],'Code'!B:D,3,FALSE))</f>
        <v>Royalty Income</v>
      </c>
      <c r="R1859" s="1">
        <f>VL[[#This Row],[Column6]]-VL[[#This Row],[Column7]]</f>
        <v>-28753.74</v>
      </c>
      <c r="S1859" s="1">
        <f>VLOOKUP(VL[[#This Row],[Column3]],'Code'!B:E,4,FALSE)</f>
        <v>0</v>
      </c>
    </row>
    <row r="1860" spans="1:19" x14ac:dyDescent="0.25">
      <c r="A1860">
        <v>45473</v>
      </c>
      <c r="B1860" s="1" t="s">
        <v>2440</v>
      </c>
      <c r="C1860" s="1" t="s">
        <v>47</v>
      </c>
      <c r="D1860" s="1" t="s">
        <v>204</v>
      </c>
      <c r="E1860" s="1" t="s">
        <v>2441</v>
      </c>
      <c r="G1860">
        <v>32576.5</v>
      </c>
      <c r="I1860" s="1" t="s">
        <v>0</v>
      </c>
      <c r="N1860">
        <v>2024</v>
      </c>
      <c r="O1860">
        <f>MONTH(VL[[#This Row],[Column1]])</f>
        <v>6</v>
      </c>
      <c r="P1860" t="str">
        <f>IF(VL[[#This Row],[Account Name]]="Exchange Loss","Expense",VLOOKUP(VL[[#This Row],[Column3]],'Code'!B:D,2,FALSE))</f>
        <v>Income</v>
      </c>
      <c r="Q1860" t="str">
        <f>IF(AND(VL[[#This Row],[Column3]]="60040-00", VL[[#This Row],[Amount]]&gt;0),"Exchange Loss",VLOOKUP(VL[[#This Row],[Column3]],'Code'!B:D,3,FALSE))</f>
        <v>Royalty Income</v>
      </c>
      <c r="R1860" s="1">
        <f>VL[[#This Row],[Column6]]-VL[[#This Row],[Column7]]</f>
        <v>-32576.5</v>
      </c>
      <c r="S1860" s="1">
        <f>VLOOKUP(VL[[#This Row],[Column3]],'Code'!B:E,4,FALSE)</f>
        <v>0</v>
      </c>
    </row>
    <row r="1861" spans="1:19" x14ac:dyDescent="0.25">
      <c r="A1861">
        <v>45473</v>
      </c>
      <c r="B1861" s="1" t="s">
        <v>2442</v>
      </c>
      <c r="C1861" s="1" t="s">
        <v>47</v>
      </c>
      <c r="D1861" s="1" t="s">
        <v>204</v>
      </c>
      <c r="E1861" s="1" t="s">
        <v>2443</v>
      </c>
      <c r="G1861">
        <v>24740.71</v>
      </c>
      <c r="I1861" s="1" t="s">
        <v>0</v>
      </c>
      <c r="N1861">
        <v>2024</v>
      </c>
      <c r="O1861">
        <f>MONTH(VL[[#This Row],[Column1]])</f>
        <v>6</v>
      </c>
      <c r="P1861" t="str">
        <f>IF(VL[[#This Row],[Account Name]]="Exchange Loss","Expense",VLOOKUP(VL[[#This Row],[Column3]],'Code'!B:D,2,FALSE))</f>
        <v>Income</v>
      </c>
      <c r="Q1861" t="str">
        <f>IF(AND(VL[[#This Row],[Column3]]="60040-00", VL[[#This Row],[Amount]]&gt;0),"Exchange Loss",VLOOKUP(VL[[#This Row],[Column3]],'Code'!B:D,3,FALSE))</f>
        <v>Royalty Income</v>
      </c>
      <c r="R1861" s="1">
        <f>VL[[#This Row],[Column6]]-VL[[#This Row],[Column7]]</f>
        <v>-24740.71</v>
      </c>
      <c r="S1861" s="1">
        <f>VLOOKUP(VL[[#This Row],[Column3]],'Code'!B:E,4,FALSE)</f>
        <v>0</v>
      </c>
    </row>
    <row r="1862" spans="1:19" x14ac:dyDescent="0.25">
      <c r="A1862">
        <v>45473</v>
      </c>
      <c r="B1862" s="1" t="s">
        <v>2444</v>
      </c>
      <c r="C1862" s="1" t="s">
        <v>47</v>
      </c>
      <c r="D1862" s="1" t="s">
        <v>204</v>
      </c>
      <c r="E1862" s="1" t="s">
        <v>2445</v>
      </c>
      <c r="G1862">
        <v>18803.09</v>
      </c>
      <c r="I1862" s="1" t="s">
        <v>0</v>
      </c>
      <c r="N1862">
        <v>2024</v>
      </c>
      <c r="O1862">
        <f>MONTH(VL[[#This Row],[Column1]])</f>
        <v>6</v>
      </c>
      <c r="P1862" t="str">
        <f>IF(VL[[#This Row],[Account Name]]="Exchange Loss","Expense",VLOOKUP(VL[[#This Row],[Column3]],'Code'!B:D,2,FALSE))</f>
        <v>Income</v>
      </c>
      <c r="Q1862" t="str">
        <f>IF(AND(VL[[#This Row],[Column3]]="60040-00", VL[[#This Row],[Amount]]&gt;0),"Exchange Loss",VLOOKUP(VL[[#This Row],[Column3]],'Code'!B:D,3,FALSE))</f>
        <v>Royalty Income</v>
      </c>
      <c r="R1862" s="1">
        <f>VL[[#This Row],[Column6]]-VL[[#This Row],[Column7]]</f>
        <v>-18803.09</v>
      </c>
      <c r="S1862" s="1">
        <f>VLOOKUP(VL[[#This Row],[Column3]],'Code'!B:E,4,FALSE)</f>
        <v>0</v>
      </c>
    </row>
    <row r="1863" spans="1:19" x14ac:dyDescent="0.25">
      <c r="A1863">
        <v>45473</v>
      </c>
      <c r="B1863" s="1" t="s">
        <v>2446</v>
      </c>
      <c r="C1863" s="1" t="s">
        <v>47</v>
      </c>
      <c r="D1863" s="1" t="s">
        <v>204</v>
      </c>
      <c r="E1863" s="1" t="s">
        <v>2447</v>
      </c>
      <c r="G1863">
        <v>3627.86</v>
      </c>
      <c r="I1863" s="1" t="s">
        <v>0</v>
      </c>
      <c r="N1863">
        <v>2024</v>
      </c>
      <c r="O1863">
        <f>MONTH(VL[[#This Row],[Column1]])</f>
        <v>6</v>
      </c>
      <c r="P1863" t="str">
        <f>IF(VL[[#This Row],[Account Name]]="Exchange Loss","Expense",VLOOKUP(VL[[#This Row],[Column3]],'Code'!B:D,2,FALSE))</f>
        <v>Income</v>
      </c>
      <c r="Q1863" t="str">
        <f>IF(AND(VL[[#This Row],[Column3]]="60040-00", VL[[#This Row],[Amount]]&gt;0),"Exchange Loss",VLOOKUP(VL[[#This Row],[Column3]],'Code'!B:D,3,FALSE))</f>
        <v>Royalty Income</v>
      </c>
      <c r="R1863" s="1">
        <f>VL[[#This Row],[Column6]]-VL[[#This Row],[Column7]]</f>
        <v>-3627.86</v>
      </c>
      <c r="S1863" s="1">
        <f>VLOOKUP(VL[[#This Row],[Column3]],'Code'!B:E,4,FALSE)</f>
        <v>0</v>
      </c>
    </row>
    <row r="1864" spans="1:19" x14ac:dyDescent="0.25">
      <c r="A1864">
        <v>45473</v>
      </c>
      <c r="B1864" s="1" t="s">
        <v>2448</v>
      </c>
      <c r="C1864" s="1" t="s">
        <v>47</v>
      </c>
      <c r="D1864" s="1" t="s">
        <v>204</v>
      </c>
      <c r="E1864" s="1" t="s">
        <v>2449</v>
      </c>
      <c r="G1864">
        <v>26202.37</v>
      </c>
      <c r="I1864" s="1" t="s">
        <v>0</v>
      </c>
      <c r="N1864">
        <v>2024</v>
      </c>
      <c r="O1864">
        <f>MONTH(VL[[#This Row],[Column1]])</f>
        <v>6</v>
      </c>
      <c r="P1864" t="str">
        <f>IF(VL[[#This Row],[Account Name]]="Exchange Loss","Expense",VLOOKUP(VL[[#This Row],[Column3]],'Code'!B:D,2,FALSE))</f>
        <v>Income</v>
      </c>
      <c r="Q1864" t="str">
        <f>IF(AND(VL[[#This Row],[Column3]]="60040-00", VL[[#This Row],[Amount]]&gt;0),"Exchange Loss",VLOOKUP(VL[[#This Row],[Column3]],'Code'!B:D,3,FALSE))</f>
        <v>Royalty Income</v>
      </c>
      <c r="R1864" s="1">
        <f>VL[[#This Row],[Column6]]-VL[[#This Row],[Column7]]</f>
        <v>-26202.37</v>
      </c>
      <c r="S1864" s="1">
        <f>VLOOKUP(VL[[#This Row],[Column3]],'Code'!B:E,4,FALSE)</f>
        <v>0</v>
      </c>
    </row>
    <row r="1865" spans="1:19" x14ac:dyDescent="0.25">
      <c r="A1865">
        <v>45473</v>
      </c>
      <c r="B1865" s="1" t="s">
        <v>2450</v>
      </c>
      <c r="C1865" s="1" t="s">
        <v>47</v>
      </c>
      <c r="D1865" s="1" t="s">
        <v>204</v>
      </c>
      <c r="E1865" s="1" t="s">
        <v>2451</v>
      </c>
      <c r="G1865">
        <v>52320.7</v>
      </c>
      <c r="I1865" s="1" t="s">
        <v>0</v>
      </c>
      <c r="N1865">
        <v>2024</v>
      </c>
      <c r="O1865">
        <f>MONTH(VL[[#This Row],[Column1]])</f>
        <v>6</v>
      </c>
      <c r="P1865" t="str">
        <f>IF(VL[[#This Row],[Account Name]]="Exchange Loss","Expense",VLOOKUP(VL[[#This Row],[Column3]],'Code'!B:D,2,FALSE))</f>
        <v>Income</v>
      </c>
      <c r="Q1865" t="str">
        <f>IF(AND(VL[[#This Row],[Column3]]="60040-00", VL[[#This Row],[Amount]]&gt;0),"Exchange Loss",VLOOKUP(VL[[#This Row],[Column3]],'Code'!B:D,3,FALSE))</f>
        <v>Royalty Income</v>
      </c>
      <c r="R1865" s="1">
        <f>VL[[#This Row],[Column6]]-VL[[#This Row],[Column7]]</f>
        <v>-52320.7</v>
      </c>
      <c r="S1865" s="1">
        <f>VLOOKUP(VL[[#This Row],[Column3]],'Code'!B:E,4,FALSE)</f>
        <v>0</v>
      </c>
    </row>
    <row r="1866" spans="1:19" x14ac:dyDescent="0.25">
      <c r="A1866">
        <v>45473</v>
      </c>
      <c r="B1866" s="1" t="s">
        <v>2452</v>
      </c>
      <c r="C1866" s="1" t="s">
        <v>47</v>
      </c>
      <c r="D1866" s="1" t="s">
        <v>204</v>
      </c>
      <c r="E1866" s="1" t="s">
        <v>2453</v>
      </c>
      <c r="G1866">
        <v>65176.52</v>
      </c>
      <c r="I1866" s="1" t="s">
        <v>0</v>
      </c>
      <c r="N1866">
        <v>2024</v>
      </c>
      <c r="O1866">
        <f>MONTH(VL[[#This Row],[Column1]])</f>
        <v>6</v>
      </c>
      <c r="P1866" t="str">
        <f>IF(VL[[#This Row],[Account Name]]="Exchange Loss","Expense",VLOOKUP(VL[[#This Row],[Column3]],'Code'!B:D,2,FALSE))</f>
        <v>Income</v>
      </c>
      <c r="Q1866" t="str">
        <f>IF(AND(VL[[#This Row],[Column3]]="60040-00", VL[[#This Row],[Amount]]&gt;0),"Exchange Loss",VLOOKUP(VL[[#This Row],[Column3]],'Code'!B:D,3,FALSE))</f>
        <v>Royalty Income</v>
      </c>
      <c r="R1866" s="1">
        <f>VL[[#This Row],[Column6]]-VL[[#This Row],[Column7]]</f>
        <v>-65176.52</v>
      </c>
      <c r="S1866" s="1">
        <f>VLOOKUP(VL[[#This Row],[Column3]],'Code'!B:E,4,FALSE)</f>
        <v>0</v>
      </c>
    </row>
    <row r="1867" spans="1:19" x14ac:dyDescent="0.25">
      <c r="A1867">
        <v>45473</v>
      </c>
      <c r="B1867" s="1" t="s">
        <v>2454</v>
      </c>
      <c r="C1867" s="1" t="s">
        <v>47</v>
      </c>
      <c r="D1867" s="1" t="s">
        <v>204</v>
      </c>
      <c r="E1867" s="1" t="s">
        <v>2455</v>
      </c>
      <c r="G1867">
        <v>149219.82999999999</v>
      </c>
      <c r="I1867" s="1" t="s">
        <v>0</v>
      </c>
      <c r="N1867">
        <v>2024</v>
      </c>
      <c r="O1867">
        <f>MONTH(VL[[#This Row],[Column1]])</f>
        <v>6</v>
      </c>
      <c r="P1867" t="str">
        <f>IF(VL[[#This Row],[Account Name]]="Exchange Loss","Expense",VLOOKUP(VL[[#This Row],[Column3]],'Code'!B:D,2,FALSE))</f>
        <v>Income</v>
      </c>
      <c r="Q1867" t="str">
        <f>IF(AND(VL[[#This Row],[Column3]]="60040-00", VL[[#This Row],[Amount]]&gt;0),"Exchange Loss",VLOOKUP(VL[[#This Row],[Column3]],'Code'!B:D,3,FALSE))</f>
        <v>Royalty Income</v>
      </c>
      <c r="R1867" s="1">
        <f>VL[[#This Row],[Column6]]-VL[[#This Row],[Column7]]</f>
        <v>-149219.82999999999</v>
      </c>
      <c r="S1867" s="1">
        <f>VLOOKUP(VL[[#This Row],[Column3]],'Code'!B:E,4,FALSE)</f>
        <v>0</v>
      </c>
    </row>
    <row r="1868" spans="1:19" x14ac:dyDescent="0.25">
      <c r="A1868">
        <v>45473</v>
      </c>
      <c r="B1868" s="1" t="s">
        <v>2456</v>
      </c>
      <c r="C1868" s="1" t="s">
        <v>47</v>
      </c>
      <c r="D1868" s="1" t="s">
        <v>204</v>
      </c>
      <c r="E1868" s="1" t="s">
        <v>2457</v>
      </c>
      <c r="G1868">
        <v>391068.33</v>
      </c>
      <c r="I1868" s="1" t="s">
        <v>0</v>
      </c>
      <c r="N1868">
        <v>2024</v>
      </c>
      <c r="O1868">
        <f>MONTH(VL[[#This Row],[Column1]])</f>
        <v>6</v>
      </c>
      <c r="P1868" t="str">
        <f>IF(VL[[#This Row],[Account Name]]="Exchange Loss","Expense",VLOOKUP(VL[[#This Row],[Column3]],'Code'!B:D,2,FALSE))</f>
        <v>Income</v>
      </c>
      <c r="Q1868" t="str">
        <f>IF(AND(VL[[#This Row],[Column3]]="60040-00", VL[[#This Row],[Amount]]&gt;0),"Exchange Loss",VLOOKUP(VL[[#This Row],[Column3]],'Code'!B:D,3,FALSE))</f>
        <v>Royalty Income</v>
      </c>
      <c r="R1868" s="1">
        <f>VL[[#This Row],[Column6]]-VL[[#This Row],[Column7]]</f>
        <v>-391068.33</v>
      </c>
      <c r="S1868" s="1">
        <f>VLOOKUP(VL[[#This Row],[Column3]],'Code'!B:E,4,FALSE)</f>
        <v>0</v>
      </c>
    </row>
    <row r="1869" spans="1:19" x14ac:dyDescent="0.25">
      <c r="A1869">
        <v>45473</v>
      </c>
      <c r="B1869" s="1" t="s">
        <v>2410</v>
      </c>
      <c r="C1869" s="1" t="s">
        <v>46</v>
      </c>
      <c r="D1869" s="1" t="s">
        <v>148</v>
      </c>
      <c r="E1869" s="1" t="s">
        <v>2458</v>
      </c>
      <c r="F1869">
        <v>13766.72</v>
      </c>
      <c r="I1869" s="1" t="s">
        <v>0</v>
      </c>
      <c r="N1869">
        <v>2024</v>
      </c>
      <c r="O1869">
        <f>MONTH(VL[[#This Row],[Column1]])</f>
        <v>6</v>
      </c>
      <c r="P1869" t="str">
        <f>IF(VL[[#This Row],[Account Name]]="Exchange Loss","Expense",VLOOKUP(VL[[#This Row],[Column3]],'Code'!B:D,2,FALSE))</f>
        <v>Expense</v>
      </c>
      <c r="Q1869" t="str">
        <f>IF(AND(VL[[#This Row],[Column3]]="60040-00", VL[[#This Row],[Amount]]&gt;0),"Exchange Loss",VLOOKUP(VL[[#This Row],[Column3]],'Code'!B:D,3,FALSE))</f>
        <v>Tax Expense</v>
      </c>
      <c r="R1869" s="1">
        <f>VL[[#This Row],[Column6]]-VL[[#This Row],[Column7]]</f>
        <v>13766.72</v>
      </c>
      <c r="S1869" s="1" t="str">
        <f>VLOOKUP(VL[[#This Row],[Column3]],'Code'!B:E,4,FALSE)</f>
        <v>Out</v>
      </c>
    </row>
    <row r="1870" spans="1:19" x14ac:dyDescent="0.25">
      <c r="A1870">
        <v>45473</v>
      </c>
      <c r="B1870" s="1" t="s">
        <v>2412</v>
      </c>
      <c r="C1870" s="1" t="s">
        <v>46</v>
      </c>
      <c r="D1870" s="1" t="s">
        <v>148</v>
      </c>
      <c r="E1870" s="1" t="s">
        <v>2459</v>
      </c>
      <c r="F1870">
        <v>3369.7</v>
      </c>
      <c r="I1870" s="1" t="s">
        <v>0</v>
      </c>
      <c r="N1870">
        <v>2024</v>
      </c>
      <c r="O1870">
        <f>MONTH(VL[[#This Row],[Column1]])</f>
        <v>6</v>
      </c>
      <c r="P1870" t="str">
        <f>IF(VL[[#This Row],[Account Name]]="Exchange Loss","Expense",VLOOKUP(VL[[#This Row],[Column3]],'Code'!B:D,2,FALSE))</f>
        <v>Expense</v>
      </c>
      <c r="Q1870" t="str">
        <f>IF(AND(VL[[#This Row],[Column3]]="60040-00", VL[[#This Row],[Amount]]&gt;0),"Exchange Loss",VLOOKUP(VL[[#This Row],[Column3]],'Code'!B:D,3,FALSE))</f>
        <v>Tax Expense</v>
      </c>
      <c r="R1870" s="1">
        <f>VL[[#This Row],[Column6]]-VL[[#This Row],[Column7]]</f>
        <v>3369.7</v>
      </c>
      <c r="S1870" s="1" t="str">
        <f>VLOOKUP(VL[[#This Row],[Column3]],'Code'!B:E,4,FALSE)</f>
        <v>Out</v>
      </c>
    </row>
    <row r="1871" spans="1:19" x14ac:dyDescent="0.25">
      <c r="A1871">
        <v>45473</v>
      </c>
      <c r="B1871" s="1" t="s">
        <v>2414</v>
      </c>
      <c r="C1871" s="1" t="s">
        <v>46</v>
      </c>
      <c r="D1871" s="1" t="s">
        <v>148</v>
      </c>
      <c r="E1871" s="1" t="s">
        <v>2460</v>
      </c>
      <c r="F1871">
        <v>7118.77</v>
      </c>
      <c r="I1871" s="1" t="s">
        <v>0</v>
      </c>
      <c r="N1871">
        <v>2024</v>
      </c>
      <c r="O1871">
        <f>MONTH(VL[[#This Row],[Column1]])</f>
        <v>6</v>
      </c>
      <c r="P1871" t="str">
        <f>IF(VL[[#This Row],[Account Name]]="Exchange Loss","Expense",VLOOKUP(VL[[#This Row],[Column3]],'Code'!B:D,2,FALSE))</f>
        <v>Expense</v>
      </c>
      <c r="Q1871" t="str">
        <f>IF(AND(VL[[#This Row],[Column3]]="60040-00", VL[[#This Row],[Amount]]&gt;0),"Exchange Loss",VLOOKUP(VL[[#This Row],[Column3]],'Code'!B:D,3,FALSE))</f>
        <v>Tax Expense</v>
      </c>
      <c r="R1871" s="1">
        <f>VL[[#This Row],[Column6]]-VL[[#This Row],[Column7]]</f>
        <v>7118.77</v>
      </c>
      <c r="S1871" s="1" t="str">
        <f>VLOOKUP(VL[[#This Row],[Column3]],'Code'!B:E,4,FALSE)</f>
        <v>Out</v>
      </c>
    </row>
    <row r="1872" spans="1:19" x14ac:dyDescent="0.25">
      <c r="A1872">
        <v>45473</v>
      </c>
      <c r="B1872" s="1" t="s">
        <v>2416</v>
      </c>
      <c r="C1872" s="1" t="s">
        <v>46</v>
      </c>
      <c r="D1872" s="1" t="s">
        <v>148</v>
      </c>
      <c r="E1872" s="1" t="s">
        <v>2461</v>
      </c>
      <c r="F1872">
        <v>16758.099999999999</v>
      </c>
      <c r="I1872" s="1" t="s">
        <v>0</v>
      </c>
      <c r="N1872">
        <v>2024</v>
      </c>
      <c r="O1872">
        <f>MONTH(VL[[#This Row],[Column1]])</f>
        <v>6</v>
      </c>
      <c r="P1872" t="str">
        <f>IF(VL[[#This Row],[Account Name]]="Exchange Loss","Expense",VLOOKUP(VL[[#This Row],[Column3]],'Code'!B:D,2,FALSE))</f>
        <v>Expense</v>
      </c>
      <c r="Q1872" t="str">
        <f>IF(AND(VL[[#This Row],[Column3]]="60040-00", VL[[#This Row],[Amount]]&gt;0),"Exchange Loss",VLOOKUP(VL[[#This Row],[Column3]],'Code'!B:D,3,FALSE))</f>
        <v>Tax Expense</v>
      </c>
      <c r="R1872" s="1">
        <f>VL[[#This Row],[Column6]]-VL[[#This Row],[Column7]]</f>
        <v>16758.099999999999</v>
      </c>
      <c r="S1872" s="1" t="str">
        <f>VLOOKUP(VL[[#This Row],[Column3]],'Code'!B:E,4,FALSE)</f>
        <v>Out</v>
      </c>
    </row>
    <row r="1873" spans="1:19" x14ac:dyDescent="0.25">
      <c r="A1873">
        <v>45473</v>
      </c>
      <c r="B1873" s="1" t="s">
        <v>2418</v>
      </c>
      <c r="C1873" s="1" t="s">
        <v>46</v>
      </c>
      <c r="D1873" s="1" t="s">
        <v>148</v>
      </c>
      <c r="E1873" s="1" t="s">
        <v>2462</v>
      </c>
      <c r="F1873">
        <v>11719.43</v>
      </c>
      <c r="I1873" s="1" t="s">
        <v>0</v>
      </c>
      <c r="N1873">
        <v>2024</v>
      </c>
      <c r="O1873">
        <f>MONTH(VL[[#This Row],[Column1]])</f>
        <v>6</v>
      </c>
      <c r="P1873" t="str">
        <f>IF(VL[[#This Row],[Account Name]]="Exchange Loss","Expense",VLOOKUP(VL[[#This Row],[Column3]],'Code'!B:D,2,FALSE))</f>
        <v>Expense</v>
      </c>
      <c r="Q1873" t="str">
        <f>IF(AND(VL[[#This Row],[Column3]]="60040-00", VL[[#This Row],[Amount]]&gt;0),"Exchange Loss",VLOOKUP(VL[[#This Row],[Column3]],'Code'!B:D,3,FALSE))</f>
        <v>Tax Expense</v>
      </c>
      <c r="R1873" s="1">
        <f>VL[[#This Row],[Column6]]-VL[[#This Row],[Column7]]</f>
        <v>11719.43</v>
      </c>
      <c r="S1873" s="1" t="str">
        <f>VLOOKUP(VL[[#This Row],[Column3]],'Code'!B:E,4,FALSE)</f>
        <v>Out</v>
      </c>
    </row>
    <row r="1874" spans="1:19" x14ac:dyDescent="0.25">
      <c r="A1874">
        <v>45473</v>
      </c>
      <c r="B1874" s="1" t="s">
        <v>2420</v>
      </c>
      <c r="C1874" s="1" t="s">
        <v>4</v>
      </c>
      <c r="D1874" s="1" t="s">
        <v>3381</v>
      </c>
      <c r="E1874" s="1" t="s">
        <v>2463</v>
      </c>
      <c r="F1874">
        <v>993.66</v>
      </c>
      <c r="I1874" s="1" t="s">
        <v>0</v>
      </c>
      <c r="N1874">
        <v>2024</v>
      </c>
      <c r="O1874">
        <f>MONTH(VL[[#This Row],[Column1]])</f>
        <v>6</v>
      </c>
      <c r="P1874" t="str">
        <f>IF(VL[[#This Row],[Account Name]]="Exchange Loss","Expense",VLOOKUP(VL[[#This Row],[Column3]],'Code'!B:D,2,FALSE))</f>
        <v>Expense</v>
      </c>
      <c r="Q1874" t="str">
        <f>IF(AND(VL[[#This Row],[Column3]]="60040-00", VL[[#This Row],[Amount]]&gt;0),"Exchange Loss",VLOOKUP(VL[[#This Row],[Column3]],'Code'!B:D,3,FALSE))</f>
        <v>Tax Expense</v>
      </c>
      <c r="R1874" s="1">
        <f>VL[[#This Row],[Column6]]-VL[[#This Row],[Column7]]</f>
        <v>993.66</v>
      </c>
      <c r="S1874" s="1" t="str">
        <f>VLOOKUP(VL[[#This Row],[Column3]],'Code'!B:E,4,FALSE)</f>
        <v>Out</v>
      </c>
    </row>
    <row r="1875" spans="1:19" x14ac:dyDescent="0.25">
      <c r="A1875">
        <v>45473</v>
      </c>
      <c r="B1875" s="1" t="s">
        <v>2422</v>
      </c>
      <c r="C1875" s="1" t="s">
        <v>46</v>
      </c>
      <c r="D1875" s="1" t="s">
        <v>148</v>
      </c>
      <c r="E1875" s="1" t="s">
        <v>2464</v>
      </c>
      <c r="F1875">
        <v>1600.81</v>
      </c>
      <c r="I1875" s="1" t="s">
        <v>0</v>
      </c>
      <c r="N1875">
        <v>2024</v>
      </c>
      <c r="O1875">
        <f>MONTH(VL[[#This Row],[Column1]])</f>
        <v>6</v>
      </c>
      <c r="P1875" t="str">
        <f>IF(VL[[#This Row],[Account Name]]="Exchange Loss","Expense",VLOOKUP(VL[[#This Row],[Column3]],'Code'!B:D,2,FALSE))</f>
        <v>Expense</v>
      </c>
      <c r="Q1875" t="str">
        <f>IF(AND(VL[[#This Row],[Column3]]="60040-00", VL[[#This Row],[Amount]]&gt;0),"Exchange Loss",VLOOKUP(VL[[#This Row],[Column3]],'Code'!B:D,3,FALSE))</f>
        <v>Tax Expense</v>
      </c>
      <c r="R1875" s="1">
        <f>VL[[#This Row],[Column6]]-VL[[#This Row],[Column7]]</f>
        <v>1600.81</v>
      </c>
      <c r="S1875" s="1" t="str">
        <f>VLOOKUP(VL[[#This Row],[Column3]],'Code'!B:E,4,FALSE)</f>
        <v>Out</v>
      </c>
    </row>
    <row r="1876" spans="1:19" x14ac:dyDescent="0.25">
      <c r="A1876">
        <v>45473</v>
      </c>
      <c r="B1876" s="1" t="s">
        <v>2424</v>
      </c>
      <c r="C1876" s="1" t="s">
        <v>46</v>
      </c>
      <c r="D1876" s="1" t="s">
        <v>148</v>
      </c>
      <c r="E1876" s="1" t="s">
        <v>2465</v>
      </c>
      <c r="F1876">
        <v>2095.06</v>
      </c>
      <c r="I1876" s="1" t="s">
        <v>0</v>
      </c>
      <c r="N1876">
        <v>2024</v>
      </c>
      <c r="O1876">
        <f>MONTH(VL[[#This Row],[Column1]])</f>
        <v>6</v>
      </c>
      <c r="P1876" t="str">
        <f>IF(VL[[#This Row],[Account Name]]="Exchange Loss","Expense",VLOOKUP(VL[[#This Row],[Column3]],'Code'!B:D,2,FALSE))</f>
        <v>Expense</v>
      </c>
      <c r="Q1876" t="str">
        <f>IF(AND(VL[[#This Row],[Column3]]="60040-00", VL[[#This Row],[Amount]]&gt;0),"Exchange Loss",VLOOKUP(VL[[#This Row],[Column3]],'Code'!B:D,3,FALSE))</f>
        <v>Tax Expense</v>
      </c>
      <c r="R1876" s="1">
        <f>VL[[#This Row],[Column6]]-VL[[#This Row],[Column7]]</f>
        <v>2095.06</v>
      </c>
      <c r="S1876" s="1" t="str">
        <f>VLOOKUP(VL[[#This Row],[Column3]],'Code'!B:E,4,FALSE)</f>
        <v>Out</v>
      </c>
    </row>
    <row r="1877" spans="1:19" x14ac:dyDescent="0.25">
      <c r="A1877">
        <v>45473</v>
      </c>
      <c r="B1877" s="1" t="s">
        <v>2426</v>
      </c>
      <c r="C1877" s="1" t="s">
        <v>46</v>
      </c>
      <c r="D1877" s="1" t="s">
        <v>148</v>
      </c>
      <c r="E1877" s="1" t="s">
        <v>2466</v>
      </c>
      <c r="F1877">
        <v>1016.1</v>
      </c>
      <c r="I1877" s="1" t="s">
        <v>0</v>
      </c>
      <c r="N1877">
        <v>2024</v>
      </c>
      <c r="O1877">
        <f>MONTH(VL[[#This Row],[Column1]])</f>
        <v>6</v>
      </c>
      <c r="P1877" t="str">
        <f>IF(VL[[#This Row],[Account Name]]="Exchange Loss","Expense",VLOOKUP(VL[[#This Row],[Column3]],'Code'!B:D,2,FALSE))</f>
        <v>Expense</v>
      </c>
      <c r="Q1877" t="str">
        <f>IF(AND(VL[[#This Row],[Column3]]="60040-00", VL[[#This Row],[Amount]]&gt;0),"Exchange Loss",VLOOKUP(VL[[#This Row],[Column3]],'Code'!B:D,3,FALSE))</f>
        <v>Tax Expense</v>
      </c>
      <c r="R1877" s="1">
        <f>VL[[#This Row],[Column6]]-VL[[#This Row],[Column7]]</f>
        <v>1016.1</v>
      </c>
      <c r="S1877" s="1" t="str">
        <f>VLOOKUP(VL[[#This Row],[Column3]],'Code'!B:E,4,FALSE)</f>
        <v>Out</v>
      </c>
    </row>
    <row r="1878" spans="1:19" x14ac:dyDescent="0.25">
      <c r="A1878">
        <v>45473</v>
      </c>
      <c r="B1878" s="1" t="s">
        <v>2428</v>
      </c>
      <c r="C1878" s="1" t="s">
        <v>4</v>
      </c>
      <c r="D1878" s="1" t="s">
        <v>3381</v>
      </c>
      <c r="E1878" s="1" t="s">
        <v>2467</v>
      </c>
      <c r="F1878">
        <v>1399.43</v>
      </c>
      <c r="I1878" s="1" t="s">
        <v>0</v>
      </c>
      <c r="N1878">
        <v>2024</v>
      </c>
      <c r="O1878">
        <f>MONTH(VL[[#This Row],[Column1]])</f>
        <v>6</v>
      </c>
      <c r="P1878" t="str">
        <f>IF(VL[[#This Row],[Account Name]]="Exchange Loss","Expense",VLOOKUP(VL[[#This Row],[Column3]],'Code'!B:D,2,FALSE))</f>
        <v>Expense</v>
      </c>
      <c r="Q1878" t="str">
        <f>IF(AND(VL[[#This Row],[Column3]]="60040-00", VL[[#This Row],[Amount]]&gt;0),"Exchange Loss",VLOOKUP(VL[[#This Row],[Column3]],'Code'!B:D,3,FALSE))</f>
        <v>Tax Expense</v>
      </c>
      <c r="R1878" s="1">
        <f>VL[[#This Row],[Column6]]-VL[[#This Row],[Column7]]</f>
        <v>1399.43</v>
      </c>
      <c r="S1878" s="1" t="str">
        <f>VLOOKUP(VL[[#This Row],[Column3]],'Code'!B:E,4,FALSE)</f>
        <v>Out</v>
      </c>
    </row>
    <row r="1879" spans="1:19" x14ac:dyDescent="0.25">
      <c r="A1879">
        <v>45473</v>
      </c>
      <c r="B1879" s="1" t="s">
        <v>2430</v>
      </c>
      <c r="C1879" s="1" t="s">
        <v>46</v>
      </c>
      <c r="D1879" s="1" t="s">
        <v>148</v>
      </c>
      <c r="E1879" s="1" t="s">
        <v>2468</v>
      </c>
      <c r="F1879">
        <v>4554.32</v>
      </c>
      <c r="I1879" s="1" t="s">
        <v>0</v>
      </c>
      <c r="N1879">
        <v>2024</v>
      </c>
      <c r="O1879">
        <f>MONTH(VL[[#This Row],[Column1]])</f>
        <v>6</v>
      </c>
      <c r="P1879" t="str">
        <f>IF(VL[[#This Row],[Account Name]]="Exchange Loss","Expense",VLOOKUP(VL[[#This Row],[Column3]],'Code'!B:D,2,FALSE))</f>
        <v>Expense</v>
      </c>
      <c r="Q1879" t="str">
        <f>IF(AND(VL[[#This Row],[Column3]]="60040-00", VL[[#This Row],[Amount]]&gt;0),"Exchange Loss",VLOOKUP(VL[[#This Row],[Column3]],'Code'!B:D,3,FALSE))</f>
        <v>Tax Expense</v>
      </c>
      <c r="R1879" s="1">
        <f>VL[[#This Row],[Column6]]-VL[[#This Row],[Column7]]</f>
        <v>4554.32</v>
      </c>
      <c r="S1879" s="1" t="str">
        <f>VLOOKUP(VL[[#This Row],[Column3]],'Code'!B:E,4,FALSE)</f>
        <v>Out</v>
      </c>
    </row>
    <row r="1880" spans="1:19" x14ac:dyDescent="0.25">
      <c r="A1880">
        <v>45473</v>
      </c>
      <c r="B1880" s="1" t="s">
        <v>2432</v>
      </c>
      <c r="C1880" s="1" t="s">
        <v>4</v>
      </c>
      <c r="D1880" s="1" t="s">
        <v>3381</v>
      </c>
      <c r="E1880" s="1" t="s">
        <v>2469</v>
      </c>
      <c r="F1880">
        <v>2541.4299999999998</v>
      </c>
      <c r="I1880" s="1" t="s">
        <v>0</v>
      </c>
      <c r="N1880">
        <v>2024</v>
      </c>
      <c r="O1880">
        <f>MONTH(VL[[#This Row],[Column1]])</f>
        <v>6</v>
      </c>
      <c r="P1880" t="str">
        <f>IF(VL[[#This Row],[Account Name]]="Exchange Loss","Expense",VLOOKUP(VL[[#This Row],[Column3]],'Code'!B:D,2,FALSE))</f>
        <v>Expense</v>
      </c>
      <c r="Q1880" t="str">
        <f>IF(AND(VL[[#This Row],[Column3]]="60040-00", VL[[#This Row],[Amount]]&gt;0),"Exchange Loss",VLOOKUP(VL[[#This Row],[Column3]],'Code'!B:D,3,FALSE))</f>
        <v>Tax Expense</v>
      </c>
      <c r="R1880" s="1">
        <f>VL[[#This Row],[Column6]]-VL[[#This Row],[Column7]]</f>
        <v>2541.4299999999998</v>
      </c>
      <c r="S1880" s="1" t="str">
        <f>VLOOKUP(VL[[#This Row],[Column3]],'Code'!B:E,4,FALSE)</f>
        <v>Out</v>
      </c>
    </row>
    <row r="1881" spans="1:19" x14ac:dyDescent="0.25">
      <c r="A1881">
        <v>45473</v>
      </c>
      <c r="B1881" s="1" t="s">
        <v>2434</v>
      </c>
      <c r="C1881" s="1" t="s">
        <v>4</v>
      </c>
      <c r="D1881" s="1" t="s">
        <v>3381</v>
      </c>
      <c r="E1881" s="1" t="s">
        <v>2470</v>
      </c>
      <c r="F1881">
        <v>590.55999999999995</v>
      </c>
      <c r="I1881" s="1" t="s">
        <v>0</v>
      </c>
      <c r="N1881">
        <v>2024</v>
      </c>
      <c r="O1881">
        <f>MONTH(VL[[#This Row],[Column1]])</f>
        <v>6</v>
      </c>
      <c r="P1881" t="str">
        <f>IF(VL[[#This Row],[Account Name]]="Exchange Loss","Expense",VLOOKUP(VL[[#This Row],[Column3]],'Code'!B:D,2,FALSE))</f>
        <v>Expense</v>
      </c>
      <c r="Q1881" t="str">
        <f>IF(AND(VL[[#This Row],[Column3]]="60040-00", VL[[#This Row],[Amount]]&gt;0),"Exchange Loss",VLOOKUP(VL[[#This Row],[Column3]],'Code'!B:D,3,FALSE))</f>
        <v>Tax Expense</v>
      </c>
      <c r="R1881" s="1">
        <f>VL[[#This Row],[Column6]]-VL[[#This Row],[Column7]]</f>
        <v>590.55999999999995</v>
      </c>
      <c r="S1881" s="1" t="str">
        <f>VLOOKUP(VL[[#This Row],[Column3]],'Code'!B:E,4,FALSE)</f>
        <v>Out</v>
      </c>
    </row>
    <row r="1882" spans="1:19" x14ac:dyDescent="0.25">
      <c r="A1882">
        <v>45473</v>
      </c>
      <c r="B1882" s="1" t="s">
        <v>2436</v>
      </c>
      <c r="C1882" s="1" t="s">
        <v>46</v>
      </c>
      <c r="D1882" s="1" t="s">
        <v>148</v>
      </c>
      <c r="E1882" s="1" t="s">
        <v>2471</v>
      </c>
      <c r="F1882">
        <v>2154.34</v>
      </c>
      <c r="I1882" s="1" t="s">
        <v>0</v>
      </c>
      <c r="N1882">
        <v>2024</v>
      </c>
      <c r="O1882">
        <f>MONTH(VL[[#This Row],[Column1]])</f>
        <v>6</v>
      </c>
      <c r="P1882" t="str">
        <f>IF(VL[[#This Row],[Account Name]]="Exchange Loss","Expense",VLOOKUP(VL[[#This Row],[Column3]],'Code'!B:D,2,FALSE))</f>
        <v>Expense</v>
      </c>
      <c r="Q1882" t="str">
        <f>IF(AND(VL[[#This Row],[Column3]]="60040-00", VL[[#This Row],[Amount]]&gt;0),"Exchange Loss",VLOOKUP(VL[[#This Row],[Column3]],'Code'!B:D,3,FALSE))</f>
        <v>Tax Expense</v>
      </c>
      <c r="R1882" s="1">
        <f>VL[[#This Row],[Column6]]-VL[[#This Row],[Column7]]</f>
        <v>2154.34</v>
      </c>
      <c r="S1882" s="1" t="str">
        <f>VLOOKUP(VL[[#This Row],[Column3]],'Code'!B:E,4,FALSE)</f>
        <v>Out</v>
      </c>
    </row>
    <row r="1883" spans="1:19" x14ac:dyDescent="0.25">
      <c r="A1883">
        <v>45473</v>
      </c>
      <c r="B1883" s="1" t="s">
        <v>2438</v>
      </c>
      <c r="C1883" s="1" t="s">
        <v>46</v>
      </c>
      <c r="D1883" s="1" t="s">
        <v>148</v>
      </c>
      <c r="E1883" s="1" t="s">
        <v>2472</v>
      </c>
      <c r="F1883">
        <v>1627.57</v>
      </c>
      <c r="I1883" s="1" t="s">
        <v>0</v>
      </c>
      <c r="N1883">
        <v>2024</v>
      </c>
      <c r="O1883">
        <f>MONTH(VL[[#This Row],[Column1]])</f>
        <v>6</v>
      </c>
      <c r="P1883" t="str">
        <f>IF(VL[[#This Row],[Account Name]]="Exchange Loss","Expense",VLOOKUP(VL[[#This Row],[Column3]],'Code'!B:D,2,FALSE))</f>
        <v>Expense</v>
      </c>
      <c r="Q1883" t="str">
        <f>IF(AND(VL[[#This Row],[Column3]]="60040-00", VL[[#This Row],[Amount]]&gt;0),"Exchange Loss",VLOOKUP(VL[[#This Row],[Column3]],'Code'!B:D,3,FALSE))</f>
        <v>Tax Expense</v>
      </c>
      <c r="R1883" s="1">
        <f>VL[[#This Row],[Column6]]-VL[[#This Row],[Column7]]</f>
        <v>1627.57</v>
      </c>
      <c r="S1883" s="1" t="str">
        <f>VLOOKUP(VL[[#This Row],[Column3]],'Code'!B:E,4,FALSE)</f>
        <v>Out</v>
      </c>
    </row>
    <row r="1884" spans="1:19" x14ac:dyDescent="0.25">
      <c r="A1884">
        <v>45473</v>
      </c>
      <c r="B1884" s="1" t="s">
        <v>2440</v>
      </c>
      <c r="C1884" s="1" t="s">
        <v>4</v>
      </c>
      <c r="D1884" s="1" t="s">
        <v>3381</v>
      </c>
      <c r="E1884" s="1" t="s">
        <v>2473</v>
      </c>
      <c r="F1884">
        <v>1843.96</v>
      </c>
      <c r="I1884" s="1" t="s">
        <v>0</v>
      </c>
      <c r="J1884">
        <v>45496</v>
      </c>
      <c r="N1884">
        <v>2024</v>
      </c>
      <c r="O1884">
        <f>MONTH(VL[[#This Row],[Column1]])</f>
        <v>6</v>
      </c>
      <c r="P1884" t="str">
        <f>IF(VL[[#This Row],[Account Name]]="Exchange Loss","Expense",VLOOKUP(VL[[#This Row],[Column3]],'Code'!B:D,2,FALSE))</f>
        <v>Expense</v>
      </c>
      <c r="Q1884" t="str">
        <f>IF(AND(VL[[#This Row],[Column3]]="60040-00", VL[[#This Row],[Amount]]&gt;0),"Exchange Loss",VLOOKUP(VL[[#This Row],[Column3]],'Code'!B:D,3,FALSE))</f>
        <v>Tax Expense</v>
      </c>
      <c r="R1884" s="1">
        <f>VL[[#This Row],[Column6]]-VL[[#This Row],[Column7]]</f>
        <v>1843.96</v>
      </c>
      <c r="S1884" s="1" t="str">
        <f>VLOOKUP(VL[[#This Row],[Column3]],'Code'!B:E,4,FALSE)</f>
        <v>Out</v>
      </c>
    </row>
    <row r="1885" spans="1:19" x14ac:dyDescent="0.25">
      <c r="A1885">
        <v>45473</v>
      </c>
      <c r="B1885" s="1" t="s">
        <v>2442</v>
      </c>
      <c r="C1885" s="1" t="s">
        <v>46</v>
      </c>
      <c r="D1885" s="1" t="s">
        <v>148</v>
      </c>
      <c r="E1885" s="1" t="s">
        <v>2474</v>
      </c>
      <c r="F1885">
        <v>1400.41</v>
      </c>
      <c r="I1885" s="1" t="s">
        <v>0</v>
      </c>
      <c r="N1885">
        <v>2024</v>
      </c>
      <c r="O1885">
        <f>MONTH(VL[[#This Row],[Column1]])</f>
        <v>6</v>
      </c>
      <c r="P1885" t="str">
        <f>IF(VL[[#This Row],[Account Name]]="Exchange Loss","Expense",VLOOKUP(VL[[#This Row],[Column3]],'Code'!B:D,2,FALSE))</f>
        <v>Expense</v>
      </c>
      <c r="Q1885" t="str">
        <f>IF(AND(VL[[#This Row],[Column3]]="60040-00", VL[[#This Row],[Amount]]&gt;0),"Exchange Loss",VLOOKUP(VL[[#This Row],[Column3]],'Code'!B:D,3,FALSE))</f>
        <v>Tax Expense</v>
      </c>
      <c r="R1885" s="1">
        <f>VL[[#This Row],[Column6]]-VL[[#This Row],[Column7]]</f>
        <v>1400.41</v>
      </c>
      <c r="S1885" s="1" t="str">
        <f>VLOOKUP(VL[[#This Row],[Column3]],'Code'!B:E,4,FALSE)</f>
        <v>Out</v>
      </c>
    </row>
    <row r="1886" spans="1:19" x14ac:dyDescent="0.25">
      <c r="A1886">
        <v>45473</v>
      </c>
      <c r="B1886" s="1" t="s">
        <v>2444</v>
      </c>
      <c r="C1886" s="1" t="s">
        <v>4</v>
      </c>
      <c r="D1886" s="1" t="s">
        <v>3381</v>
      </c>
      <c r="E1886" s="1" t="s">
        <v>2475</v>
      </c>
      <c r="F1886">
        <v>1064.33</v>
      </c>
      <c r="I1886" s="1" t="s">
        <v>0</v>
      </c>
      <c r="N1886">
        <v>2024</v>
      </c>
      <c r="O1886">
        <f>MONTH(VL[[#This Row],[Column1]])</f>
        <v>6</v>
      </c>
      <c r="P1886" t="str">
        <f>IF(VL[[#This Row],[Account Name]]="Exchange Loss","Expense",VLOOKUP(VL[[#This Row],[Column3]],'Code'!B:D,2,FALSE))</f>
        <v>Expense</v>
      </c>
      <c r="Q1886" t="str">
        <f>IF(AND(VL[[#This Row],[Column3]]="60040-00", VL[[#This Row],[Amount]]&gt;0),"Exchange Loss",VLOOKUP(VL[[#This Row],[Column3]],'Code'!B:D,3,FALSE))</f>
        <v>Tax Expense</v>
      </c>
      <c r="R1886" s="1">
        <f>VL[[#This Row],[Column6]]-VL[[#This Row],[Column7]]</f>
        <v>1064.33</v>
      </c>
      <c r="S1886" s="1" t="str">
        <f>VLOOKUP(VL[[#This Row],[Column3]],'Code'!B:E,4,FALSE)</f>
        <v>Out</v>
      </c>
    </row>
    <row r="1887" spans="1:19" x14ac:dyDescent="0.25">
      <c r="A1887">
        <v>45473</v>
      </c>
      <c r="B1887" s="1" t="s">
        <v>2446</v>
      </c>
      <c r="C1887" s="1" t="s">
        <v>4</v>
      </c>
      <c r="D1887" s="1" t="s">
        <v>3381</v>
      </c>
      <c r="E1887" s="1" t="s">
        <v>2476</v>
      </c>
      <c r="F1887">
        <v>60.4</v>
      </c>
      <c r="I1887" s="1" t="s">
        <v>0</v>
      </c>
      <c r="N1887">
        <v>2024</v>
      </c>
      <c r="O1887">
        <f>MONTH(VL[[#This Row],[Column1]])</f>
        <v>6</v>
      </c>
      <c r="P1887" t="str">
        <f>IF(VL[[#This Row],[Account Name]]="Exchange Loss","Expense",VLOOKUP(VL[[#This Row],[Column3]],'Code'!B:D,2,FALSE))</f>
        <v>Expense</v>
      </c>
      <c r="Q1887" t="str">
        <f>IF(AND(VL[[#This Row],[Column3]]="60040-00", VL[[#This Row],[Amount]]&gt;0),"Exchange Loss",VLOOKUP(VL[[#This Row],[Column3]],'Code'!B:D,3,FALSE))</f>
        <v>Tax Expense</v>
      </c>
      <c r="R1887" s="1">
        <f>VL[[#This Row],[Column6]]-VL[[#This Row],[Column7]]</f>
        <v>60.4</v>
      </c>
      <c r="S1887" s="1" t="str">
        <f>VLOOKUP(VL[[#This Row],[Column3]],'Code'!B:E,4,FALSE)</f>
        <v>Out</v>
      </c>
    </row>
    <row r="1888" spans="1:19" x14ac:dyDescent="0.25">
      <c r="A1888">
        <v>45473</v>
      </c>
      <c r="B1888" s="1" t="s">
        <v>2448</v>
      </c>
      <c r="C1888" s="1" t="s">
        <v>4</v>
      </c>
      <c r="D1888" s="1" t="s">
        <v>3381</v>
      </c>
      <c r="E1888" s="1" t="s">
        <v>2477</v>
      </c>
      <c r="F1888">
        <v>1483.15</v>
      </c>
      <c r="I1888" s="1" t="s">
        <v>0</v>
      </c>
      <c r="N1888">
        <v>2024</v>
      </c>
      <c r="O1888">
        <f>MONTH(VL[[#This Row],[Column1]])</f>
        <v>6</v>
      </c>
      <c r="P1888" t="str">
        <f>IF(VL[[#This Row],[Account Name]]="Exchange Loss","Expense",VLOOKUP(VL[[#This Row],[Column3]],'Code'!B:D,2,FALSE))</f>
        <v>Expense</v>
      </c>
      <c r="Q1888" t="str">
        <f>IF(AND(VL[[#This Row],[Column3]]="60040-00", VL[[#This Row],[Amount]]&gt;0),"Exchange Loss",VLOOKUP(VL[[#This Row],[Column3]],'Code'!B:D,3,FALSE))</f>
        <v>Tax Expense</v>
      </c>
      <c r="R1888" s="1">
        <f>VL[[#This Row],[Column6]]-VL[[#This Row],[Column7]]</f>
        <v>1483.15</v>
      </c>
      <c r="S1888" s="1" t="str">
        <f>VLOOKUP(VL[[#This Row],[Column3]],'Code'!B:E,4,FALSE)</f>
        <v>Out</v>
      </c>
    </row>
    <row r="1889" spans="1:19" x14ac:dyDescent="0.25">
      <c r="A1889">
        <v>45473</v>
      </c>
      <c r="B1889" s="1" t="s">
        <v>2450</v>
      </c>
      <c r="C1889" s="1" t="s">
        <v>46</v>
      </c>
      <c r="D1889" s="1" t="s">
        <v>148</v>
      </c>
      <c r="E1889" s="1" t="s">
        <v>2478</v>
      </c>
      <c r="F1889">
        <v>2961.55</v>
      </c>
      <c r="I1889" s="1" t="s">
        <v>0</v>
      </c>
      <c r="N1889">
        <v>2024</v>
      </c>
      <c r="O1889">
        <f>MONTH(VL[[#This Row],[Column1]])</f>
        <v>6</v>
      </c>
      <c r="P1889" t="str">
        <f>IF(VL[[#This Row],[Account Name]]="Exchange Loss","Expense",VLOOKUP(VL[[#This Row],[Column3]],'Code'!B:D,2,FALSE))</f>
        <v>Expense</v>
      </c>
      <c r="Q1889" t="str">
        <f>IF(AND(VL[[#This Row],[Column3]]="60040-00", VL[[#This Row],[Amount]]&gt;0),"Exchange Loss",VLOOKUP(VL[[#This Row],[Column3]],'Code'!B:D,3,FALSE))</f>
        <v>Tax Expense</v>
      </c>
      <c r="R1889" s="1">
        <f>VL[[#This Row],[Column6]]-VL[[#This Row],[Column7]]</f>
        <v>2961.55</v>
      </c>
      <c r="S1889" s="1" t="str">
        <f>VLOOKUP(VL[[#This Row],[Column3]],'Code'!B:E,4,FALSE)</f>
        <v>Out</v>
      </c>
    </row>
    <row r="1890" spans="1:19" x14ac:dyDescent="0.25">
      <c r="A1890">
        <v>45473</v>
      </c>
      <c r="B1890" s="1" t="s">
        <v>2452</v>
      </c>
      <c r="C1890" s="1" t="s">
        <v>46</v>
      </c>
      <c r="D1890" s="1" t="s">
        <v>148</v>
      </c>
      <c r="E1890" s="1" t="s">
        <v>2479</v>
      </c>
      <c r="F1890">
        <v>3689.23</v>
      </c>
      <c r="I1890" s="1" t="s">
        <v>0</v>
      </c>
      <c r="N1890">
        <v>2024</v>
      </c>
      <c r="O1890">
        <f>MONTH(VL[[#This Row],[Column1]])</f>
        <v>6</v>
      </c>
      <c r="P1890" t="str">
        <f>IF(VL[[#This Row],[Account Name]]="Exchange Loss","Expense",VLOOKUP(VL[[#This Row],[Column3]],'Code'!B:D,2,FALSE))</f>
        <v>Expense</v>
      </c>
      <c r="Q1890" t="str">
        <f>IF(AND(VL[[#This Row],[Column3]]="60040-00", VL[[#This Row],[Amount]]&gt;0),"Exchange Loss",VLOOKUP(VL[[#This Row],[Column3]],'Code'!B:D,3,FALSE))</f>
        <v>Tax Expense</v>
      </c>
      <c r="R1890" s="1">
        <f>VL[[#This Row],[Column6]]-VL[[#This Row],[Column7]]</f>
        <v>3689.23</v>
      </c>
      <c r="S1890" s="1" t="str">
        <f>VLOOKUP(VL[[#This Row],[Column3]],'Code'!B:E,4,FALSE)</f>
        <v>Out</v>
      </c>
    </row>
    <row r="1891" spans="1:19" x14ac:dyDescent="0.25">
      <c r="A1891">
        <v>45473</v>
      </c>
      <c r="B1891" s="1" t="s">
        <v>1741</v>
      </c>
      <c r="C1891" s="1" t="s">
        <v>20</v>
      </c>
      <c r="D1891" s="1" t="s">
        <v>21</v>
      </c>
      <c r="E1891" s="1" t="s">
        <v>202</v>
      </c>
      <c r="G1891">
        <v>14.5</v>
      </c>
      <c r="I1891" s="1" t="s">
        <v>0</v>
      </c>
      <c r="N1891">
        <v>2024</v>
      </c>
      <c r="O1891">
        <f>MONTH(VL[[#This Row],[Column1]])</f>
        <v>6</v>
      </c>
      <c r="P1891" t="str">
        <f>IF(VL[[#This Row],[Account Name]]="Exchange Loss","Expense",VLOOKUP(VL[[#This Row],[Column3]],'Code'!B:D,2,FALSE))</f>
        <v>Income</v>
      </c>
      <c r="Q1891" t="str">
        <f>IF(AND(VL[[#This Row],[Column3]]="60040-00", VL[[#This Row],[Amount]]&gt;0),"Exchange Loss",VLOOKUP(VL[[#This Row],[Column3]],'Code'!B:D,3,FALSE))</f>
        <v>Interest Income</v>
      </c>
      <c r="R1891" s="1">
        <f>VL[[#This Row],[Column6]]-VL[[#This Row],[Column7]]</f>
        <v>-14.5</v>
      </c>
      <c r="S1891" s="1" t="str">
        <f>VLOOKUP(VL[[#This Row],[Column3]],'Code'!B:E,4,FALSE)</f>
        <v>Out</v>
      </c>
    </row>
    <row r="1892" spans="1:19" x14ac:dyDescent="0.25">
      <c r="A1892">
        <v>45473</v>
      </c>
      <c r="B1892" s="1" t="s">
        <v>1741</v>
      </c>
      <c r="C1892" s="1" t="s">
        <v>20</v>
      </c>
      <c r="D1892" s="1" t="s">
        <v>21</v>
      </c>
      <c r="E1892" s="1" t="s">
        <v>2480</v>
      </c>
      <c r="G1892">
        <v>215.44</v>
      </c>
      <c r="I1892" s="1" t="s">
        <v>0</v>
      </c>
      <c r="N1892">
        <v>2024</v>
      </c>
      <c r="O1892">
        <f>MONTH(VL[[#This Row],[Column1]])</f>
        <v>6</v>
      </c>
      <c r="P1892" t="str">
        <f>IF(VL[[#This Row],[Account Name]]="Exchange Loss","Expense",VLOOKUP(VL[[#This Row],[Column3]],'Code'!B:D,2,FALSE))</f>
        <v>Income</v>
      </c>
      <c r="Q1892" t="str">
        <f>IF(AND(VL[[#This Row],[Column3]]="60040-00", VL[[#This Row],[Amount]]&gt;0),"Exchange Loss",VLOOKUP(VL[[#This Row],[Column3]],'Code'!B:D,3,FALSE))</f>
        <v>Interest Income</v>
      </c>
      <c r="R1892" s="1">
        <f>VL[[#This Row],[Column6]]-VL[[#This Row],[Column7]]</f>
        <v>-215.44</v>
      </c>
      <c r="S1892" s="1" t="str">
        <f>VLOOKUP(VL[[#This Row],[Column3]],'Code'!B:E,4,FALSE)</f>
        <v>Out</v>
      </c>
    </row>
    <row r="1893" spans="1:19" x14ac:dyDescent="0.25">
      <c r="A1893">
        <v>45473</v>
      </c>
      <c r="B1893" s="1" t="s">
        <v>1741</v>
      </c>
      <c r="C1893" s="1" t="s">
        <v>20</v>
      </c>
      <c r="D1893" s="1" t="s">
        <v>21</v>
      </c>
      <c r="E1893" s="1" t="s">
        <v>2481</v>
      </c>
      <c r="G1893">
        <v>259.45</v>
      </c>
      <c r="I1893" s="1" t="s">
        <v>0</v>
      </c>
      <c r="N1893">
        <v>2024</v>
      </c>
      <c r="O1893">
        <f>MONTH(VL[[#This Row],[Column1]])</f>
        <v>6</v>
      </c>
      <c r="P1893" t="str">
        <f>IF(VL[[#This Row],[Account Name]]="Exchange Loss","Expense",VLOOKUP(VL[[#This Row],[Column3]],'Code'!B:D,2,FALSE))</f>
        <v>Income</v>
      </c>
      <c r="Q1893" t="str">
        <f>IF(AND(VL[[#This Row],[Column3]]="60040-00", VL[[#This Row],[Amount]]&gt;0),"Exchange Loss",VLOOKUP(VL[[#This Row],[Column3]],'Code'!B:D,3,FALSE))</f>
        <v>Interest Income</v>
      </c>
      <c r="R1893" s="1">
        <f>VL[[#This Row],[Column6]]-VL[[#This Row],[Column7]]</f>
        <v>-259.45</v>
      </c>
      <c r="S1893" s="1" t="str">
        <f>VLOOKUP(VL[[#This Row],[Column3]],'Code'!B:E,4,FALSE)</f>
        <v>Out</v>
      </c>
    </row>
    <row r="1894" spans="1:19" x14ac:dyDescent="0.25">
      <c r="A1894">
        <v>45481</v>
      </c>
      <c r="B1894" s="1" t="s">
        <v>2482</v>
      </c>
      <c r="C1894" s="1" t="s">
        <v>26</v>
      </c>
      <c r="D1894" s="1" t="s">
        <v>27</v>
      </c>
      <c r="E1894" s="1" t="s">
        <v>2483</v>
      </c>
      <c r="F1894">
        <v>105</v>
      </c>
      <c r="I1894" s="1" t="s">
        <v>0</v>
      </c>
      <c r="N1894">
        <v>2024</v>
      </c>
      <c r="O1894">
        <f>MONTH(VL[[#This Row],[Column1]])</f>
        <v>7</v>
      </c>
      <c r="P1894" t="str">
        <f>IF(VL[[#This Row],[Account Name]]="Exchange Loss","Expense",VLOOKUP(VL[[#This Row],[Column3]],'Code'!B:D,2,FALSE))</f>
        <v>Expense</v>
      </c>
      <c r="Q1894" t="str">
        <f>IF(AND(VL[[#This Row],[Column3]]="60040-00", VL[[#This Row],[Amount]]&gt;0),"Exchange Loss",VLOOKUP(VL[[#This Row],[Column3]],'Code'!B:D,3,FALSE))</f>
        <v>Sundry Expense</v>
      </c>
      <c r="R1894" s="1">
        <f>VL[[#This Row],[Column6]]-VL[[#This Row],[Column7]]</f>
        <v>105</v>
      </c>
      <c r="S1894" s="1">
        <f>VLOOKUP(VL[[#This Row],[Column3]],'Code'!B:E,4,FALSE)</f>
        <v>0</v>
      </c>
    </row>
    <row r="1895" spans="1:19" x14ac:dyDescent="0.25">
      <c r="A1895">
        <v>45471</v>
      </c>
      <c r="B1895" s="1" t="s">
        <v>2484</v>
      </c>
      <c r="C1895" s="1" t="s">
        <v>5</v>
      </c>
      <c r="D1895" s="1" t="s">
        <v>3385</v>
      </c>
      <c r="E1895" s="1" t="s">
        <v>3830</v>
      </c>
      <c r="F1895">
        <v>102.81</v>
      </c>
      <c r="I1895" s="1" t="s">
        <v>0</v>
      </c>
      <c r="N1895">
        <v>2024</v>
      </c>
      <c r="O1895">
        <f>MONTH(VL[[#This Row],[Column1]])</f>
        <v>6</v>
      </c>
      <c r="P1895" t="str">
        <f>IF(VL[[#This Row],[Account Name]]="Exchange Loss","Expense",VLOOKUP(VL[[#This Row],[Column3]],'Code'!B:D,2,FALSE))</f>
        <v>Expense</v>
      </c>
      <c r="Q1895" t="str">
        <f>IF(AND(VL[[#This Row],[Column3]]="60040-00", VL[[#This Row],[Amount]]&gt;0),"Exchange Loss",VLOOKUP(VL[[#This Row],[Column3]],'Code'!B:D,3,FALSE))</f>
        <v>Bank Charge</v>
      </c>
      <c r="R1895" s="1">
        <f>VL[[#This Row],[Column6]]-VL[[#This Row],[Column7]]</f>
        <v>102.81</v>
      </c>
      <c r="S1895" s="1">
        <f>VLOOKUP(VL[[#This Row],[Column3]],'Code'!B:E,4,FALSE)</f>
        <v>0</v>
      </c>
    </row>
    <row r="1896" spans="1:19" x14ac:dyDescent="0.25">
      <c r="A1896">
        <v>45471</v>
      </c>
      <c r="B1896" s="1" t="s">
        <v>2485</v>
      </c>
      <c r="C1896" s="1" t="s">
        <v>5</v>
      </c>
      <c r="D1896" s="1" t="s">
        <v>3385</v>
      </c>
      <c r="E1896" s="1" t="s">
        <v>3831</v>
      </c>
      <c r="F1896">
        <v>50.51</v>
      </c>
      <c r="I1896" s="1" t="s">
        <v>0</v>
      </c>
      <c r="N1896">
        <v>2024</v>
      </c>
      <c r="O1896">
        <f>MONTH(VL[[#This Row],[Column1]])</f>
        <v>6</v>
      </c>
      <c r="P1896" t="str">
        <f>IF(VL[[#This Row],[Account Name]]="Exchange Loss","Expense",VLOOKUP(VL[[#This Row],[Column3]],'Code'!B:D,2,FALSE))</f>
        <v>Expense</v>
      </c>
      <c r="Q1896" t="str">
        <f>IF(AND(VL[[#This Row],[Column3]]="60040-00", VL[[#This Row],[Amount]]&gt;0),"Exchange Loss",VLOOKUP(VL[[#This Row],[Column3]],'Code'!B:D,3,FALSE))</f>
        <v>Bank Charge</v>
      </c>
      <c r="R1896" s="1">
        <f>VL[[#This Row],[Column6]]-VL[[#This Row],[Column7]]</f>
        <v>50.51</v>
      </c>
      <c r="S1896" s="1">
        <f>VLOOKUP(VL[[#This Row],[Column3]],'Code'!B:E,4,FALSE)</f>
        <v>0</v>
      </c>
    </row>
    <row r="1897" spans="1:19" x14ac:dyDescent="0.25">
      <c r="A1897">
        <v>45471</v>
      </c>
      <c r="B1897" s="1" t="s">
        <v>2485</v>
      </c>
      <c r="C1897" s="1" t="s">
        <v>46</v>
      </c>
      <c r="D1897" s="1" t="s">
        <v>148</v>
      </c>
      <c r="E1897" s="1" t="s">
        <v>2486</v>
      </c>
      <c r="F1897">
        <v>3330.64</v>
      </c>
      <c r="I1897" s="1" t="s">
        <v>0</v>
      </c>
      <c r="N1897">
        <v>2024</v>
      </c>
      <c r="O1897">
        <f>MONTH(VL[[#This Row],[Column1]])</f>
        <v>6</v>
      </c>
      <c r="P1897" t="str">
        <f>IF(VL[[#This Row],[Account Name]]="Exchange Loss","Expense",VLOOKUP(VL[[#This Row],[Column3]],'Code'!B:D,2,FALSE))</f>
        <v>Expense</v>
      </c>
      <c r="Q1897" t="str">
        <f>IF(AND(VL[[#This Row],[Column3]]="60040-00", VL[[#This Row],[Amount]]&gt;0),"Exchange Loss",VLOOKUP(VL[[#This Row],[Column3]],'Code'!B:D,3,FALSE))</f>
        <v>Tax Expense</v>
      </c>
      <c r="R1897" s="1">
        <f>VL[[#This Row],[Column6]]-VL[[#This Row],[Column7]]</f>
        <v>3330.64</v>
      </c>
      <c r="S1897" s="1" t="str">
        <f>VLOOKUP(VL[[#This Row],[Column3]],'Code'!B:E,4,FALSE)</f>
        <v>Out</v>
      </c>
    </row>
    <row r="1898" spans="1:19" x14ac:dyDescent="0.25">
      <c r="A1898">
        <v>45471</v>
      </c>
      <c r="B1898" s="1" t="s">
        <v>2485</v>
      </c>
      <c r="C1898" s="1" t="s">
        <v>6</v>
      </c>
      <c r="D1898" s="1" t="s">
        <v>3383</v>
      </c>
      <c r="E1898" s="1" t="s">
        <v>3832</v>
      </c>
      <c r="F1898">
        <v>0.02</v>
      </c>
      <c r="I1898" s="1" t="s">
        <v>0</v>
      </c>
      <c r="N1898">
        <v>2024</v>
      </c>
      <c r="O1898">
        <f>MONTH(VL[[#This Row],[Column1]])</f>
        <v>6</v>
      </c>
      <c r="P1898" t="str">
        <f>IF(VL[[#This Row],[Account Name]]="Exchange Loss","Expense",VLOOKUP(VL[[#This Row],[Column3]],'Code'!B:D,2,FALSE))</f>
        <v>Expense</v>
      </c>
      <c r="Q1898" t="str">
        <f>IF(AND(VL[[#This Row],[Column3]]="60040-00", VL[[#This Row],[Amount]]&gt;0),"Exchange Loss",VLOOKUP(VL[[#This Row],[Column3]],'Code'!B:D,3,FALSE))</f>
        <v>Exchange Loss</v>
      </c>
      <c r="R1898" s="1">
        <f>VL[[#This Row],[Column6]]-VL[[#This Row],[Column7]]</f>
        <v>0.02</v>
      </c>
      <c r="S1898" s="1" t="str">
        <f>VLOOKUP(VL[[#This Row],[Column3]],'Code'!B:E,4,FALSE)</f>
        <v>Out</v>
      </c>
    </row>
    <row r="1899" spans="1:19" x14ac:dyDescent="0.25">
      <c r="A1899">
        <v>45483</v>
      </c>
      <c r="B1899" s="1" t="s">
        <v>2487</v>
      </c>
      <c r="C1899" s="1" t="s">
        <v>5</v>
      </c>
      <c r="D1899" s="1" t="s">
        <v>3385</v>
      </c>
      <c r="E1899" s="1" t="s">
        <v>2488</v>
      </c>
      <c r="F1899">
        <v>292.93</v>
      </c>
      <c r="I1899" s="1" t="s">
        <v>0</v>
      </c>
      <c r="N1899">
        <v>2024</v>
      </c>
      <c r="O1899">
        <f>MONTH(VL[[#This Row],[Column1]])</f>
        <v>7</v>
      </c>
      <c r="P1899" t="str">
        <f>IF(VL[[#This Row],[Account Name]]="Exchange Loss","Expense",VLOOKUP(VL[[#This Row],[Column3]],'Code'!B:D,2,FALSE))</f>
        <v>Expense</v>
      </c>
      <c r="Q1899" t="str">
        <f>IF(AND(VL[[#This Row],[Column3]]="60040-00", VL[[#This Row],[Amount]]&gt;0),"Exchange Loss",VLOOKUP(VL[[#This Row],[Column3]],'Code'!B:D,3,FALSE))</f>
        <v>Bank Charge</v>
      </c>
      <c r="R1899" s="1">
        <f>VL[[#This Row],[Column6]]-VL[[#This Row],[Column7]]</f>
        <v>292.93</v>
      </c>
      <c r="S1899" s="1">
        <f>VLOOKUP(VL[[#This Row],[Column3]],'Code'!B:E,4,FALSE)</f>
        <v>0</v>
      </c>
    </row>
    <row r="1900" spans="1:19" x14ac:dyDescent="0.25">
      <c r="A1900">
        <v>45488</v>
      </c>
      <c r="B1900" s="1" t="s">
        <v>2489</v>
      </c>
      <c r="C1900" s="1" t="s">
        <v>20</v>
      </c>
      <c r="D1900" s="1" t="s">
        <v>21</v>
      </c>
      <c r="E1900" s="1" t="s">
        <v>2490</v>
      </c>
      <c r="G1900">
        <v>5866694.1799999997</v>
      </c>
      <c r="I1900" s="1" t="s">
        <v>0</v>
      </c>
      <c r="N1900">
        <v>2024</v>
      </c>
      <c r="O1900">
        <f>MONTH(VL[[#This Row],[Column1]])</f>
        <v>7</v>
      </c>
      <c r="P1900" t="str">
        <f>IF(VL[[#This Row],[Account Name]]="Exchange Loss","Expense",VLOOKUP(VL[[#This Row],[Column3]],'Code'!B:D,2,FALSE))</f>
        <v>Income</v>
      </c>
      <c r="Q1900" t="str">
        <f>IF(AND(VL[[#This Row],[Column3]]="60040-00", VL[[#This Row],[Amount]]&gt;0),"Exchange Loss",VLOOKUP(VL[[#This Row],[Column3]],'Code'!B:D,3,FALSE))</f>
        <v>Interest Income</v>
      </c>
      <c r="R1900" s="1">
        <f>VL[[#This Row],[Column6]]-VL[[#This Row],[Column7]]</f>
        <v>-5866694.1799999997</v>
      </c>
      <c r="S1900" s="1" t="str">
        <f>VLOOKUP(VL[[#This Row],[Column3]],'Code'!B:E,4,FALSE)</f>
        <v>Out</v>
      </c>
    </row>
    <row r="1901" spans="1:19" x14ac:dyDescent="0.25">
      <c r="A1901">
        <v>45488</v>
      </c>
      <c r="B1901" s="1" t="s">
        <v>2489</v>
      </c>
      <c r="C1901" s="1" t="s">
        <v>20</v>
      </c>
      <c r="D1901" s="1" t="s">
        <v>21</v>
      </c>
      <c r="E1901" s="1" t="s">
        <v>2491</v>
      </c>
      <c r="G1901">
        <v>408652.33</v>
      </c>
      <c r="I1901" s="1" t="s">
        <v>0</v>
      </c>
      <c r="N1901">
        <v>2024</v>
      </c>
      <c r="O1901">
        <f>MONTH(VL[[#This Row],[Column1]])</f>
        <v>7</v>
      </c>
      <c r="P1901" t="str">
        <f>IF(VL[[#This Row],[Account Name]]="Exchange Loss","Expense",VLOOKUP(VL[[#This Row],[Column3]],'Code'!B:D,2,FALSE))</f>
        <v>Income</v>
      </c>
      <c r="Q1901" t="str">
        <f>IF(AND(VL[[#This Row],[Column3]]="60040-00", VL[[#This Row],[Amount]]&gt;0),"Exchange Loss",VLOOKUP(VL[[#This Row],[Column3]],'Code'!B:D,3,FALSE))</f>
        <v>Interest Income</v>
      </c>
      <c r="R1901" s="1">
        <f>VL[[#This Row],[Column6]]-VL[[#This Row],[Column7]]</f>
        <v>-408652.33</v>
      </c>
      <c r="S1901" s="1" t="str">
        <f>VLOOKUP(VL[[#This Row],[Column3]],'Code'!B:E,4,FALSE)</f>
        <v>Out</v>
      </c>
    </row>
    <row r="1902" spans="1:19" x14ac:dyDescent="0.25">
      <c r="A1902">
        <v>45580</v>
      </c>
      <c r="B1902" s="1" t="s">
        <v>2492</v>
      </c>
      <c r="C1902" s="1" t="s">
        <v>20</v>
      </c>
      <c r="D1902" s="1" t="s">
        <v>21</v>
      </c>
      <c r="E1902" s="1" t="s">
        <v>2493</v>
      </c>
      <c r="G1902">
        <v>5942365.8799999999</v>
      </c>
      <c r="I1902" s="1" t="s">
        <v>0</v>
      </c>
      <c r="N1902">
        <v>2024</v>
      </c>
      <c r="O1902">
        <f>MONTH(VL[[#This Row],[Column1]])</f>
        <v>10</v>
      </c>
      <c r="P1902" t="str">
        <f>IF(VL[[#This Row],[Account Name]]="Exchange Loss","Expense",VLOOKUP(VL[[#This Row],[Column3]],'Code'!B:D,2,FALSE))</f>
        <v>Income</v>
      </c>
      <c r="Q1902" t="str">
        <f>IF(AND(VL[[#This Row],[Column3]]="60040-00", VL[[#This Row],[Amount]]&gt;0),"Exchange Loss",VLOOKUP(VL[[#This Row],[Column3]],'Code'!B:D,3,FALSE))</f>
        <v>Interest Income</v>
      </c>
      <c r="R1902" s="1">
        <f>VL[[#This Row],[Column6]]-VL[[#This Row],[Column7]]</f>
        <v>-5942365.8799999999</v>
      </c>
      <c r="S1902" s="1" t="str">
        <f>VLOOKUP(VL[[#This Row],[Column3]],'Code'!B:E,4,FALSE)</f>
        <v>Out</v>
      </c>
    </row>
    <row r="1903" spans="1:19" x14ac:dyDescent="0.25">
      <c r="A1903">
        <v>45580</v>
      </c>
      <c r="B1903" s="1" t="s">
        <v>2492</v>
      </c>
      <c r="C1903" s="1" t="s">
        <v>20</v>
      </c>
      <c r="D1903" s="1" t="s">
        <v>21</v>
      </c>
      <c r="E1903" s="1" t="s">
        <v>2494</v>
      </c>
      <c r="G1903">
        <v>423200</v>
      </c>
      <c r="I1903" s="1" t="s">
        <v>0</v>
      </c>
      <c r="N1903">
        <v>2024</v>
      </c>
      <c r="O1903">
        <f>MONTH(VL[[#This Row],[Column1]])</f>
        <v>10</v>
      </c>
      <c r="P1903" t="str">
        <f>IF(VL[[#This Row],[Account Name]]="Exchange Loss","Expense",VLOOKUP(VL[[#This Row],[Column3]],'Code'!B:D,2,FALSE))</f>
        <v>Income</v>
      </c>
      <c r="Q1903" t="str">
        <f>IF(AND(VL[[#This Row],[Column3]]="60040-00", VL[[#This Row],[Amount]]&gt;0),"Exchange Loss",VLOOKUP(VL[[#This Row],[Column3]],'Code'!B:D,3,FALSE))</f>
        <v>Interest Income</v>
      </c>
      <c r="R1903" s="1">
        <f>VL[[#This Row],[Column6]]-VL[[#This Row],[Column7]]</f>
        <v>-423200</v>
      </c>
      <c r="S1903" s="1" t="str">
        <f>VLOOKUP(VL[[#This Row],[Column3]],'Code'!B:E,4,FALSE)</f>
        <v>Out</v>
      </c>
    </row>
    <row r="1904" spans="1:19" x14ac:dyDescent="0.25">
      <c r="A1904">
        <v>45491</v>
      </c>
      <c r="B1904" s="1" t="s">
        <v>2495</v>
      </c>
      <c r="C1904" s="1" t="s">
        <v>24</v>
      </c>
      <c r="D1904" s="1" t="s">
        <v>3394</v>
      </c>
      <c r="E1904" s="1" t="s">
        <v>2496</v>
      </c>
      <c r="F1904">
        <v>922</v>
      </c>
      <c r="I1904" s="1" t="s">
        <v>0</v>
      </c>
      <c r="N1904">
        <v>2024</v>
      </c>
      <c r="O1904">
        <f>MONTH(VL[[#This Row],[Column1]])</f>
        <v>7</v>
      </c>
      <c r="P1904" t="str">
        <f>IF(VL[[#This Row],[Account Name]]="Exchange Loss","Expense",VLOOKUP(VL[[#This Row],[Column3]],'Code'!B:D,2,FALSE))</f>
        <v>Expense</v>
      </c>
      <c r="Q1904" t="str">
        <f>IF(AND(VL[[#This Row],[Column3]]="60040-00", VL[[#This Row],[Amount]]&gt;0),"Exchange Loss",VLOOKUP(VL[[#This Row],[Column3]],'Code'!B:D,3,FALSE))</f>
        <v>Travelling Fee</v>
      </c>
      <c r="R1904" s="1">
        <f>VL[[#This Row],[Column6]]-VL[[#This Row],[Column7]]</f>
        <v>922</v>
      </c>
      <c r="S1904" s="1">
        <f>VLOOKUP(VL[[#This Row],[Column3]],'Code'!B:E,4,FALSE)</f>
        <v>0</v>
      </c>
    </row>
    <row r="1905" spans="1:19" x14ac:dyDescent="0.25">
      <c r="A1905">
        <v>45491</v>
      </c>
      <c r="B1905" s="1" t="s">
        <v>2497</v>
      </c>
      <c r="C1905" s="1" t="s">
        <v>30</v>
      </c>
      <c r="D1905" s="1" t="s">
        <v>3391</v>
      </c>
      <c r="E1905" s="1" t="s">
        <v>2498</v>
      </c>
      <c r="F1905">
        <v>58</v>
      </c>
      <c r="I1905" s="1" t="s">
        <v>0</v>
      </c>
      <c r="N1905">
        <v>2024</v>
      </c>
      <c r="O1905">
        <f>MONTH(VL[[#This Row],[Column1]])</f>
        <v>7</v>
      </c>
      <c r="P1905" t="str">
        <f>IF(VL[[#This Row],[Account Name]]="Exchange Loss","Expense",VLOOKUP(VL[[#This Row],[Column3]],'Code'!B:D,2,FALSE))</f>
        <v>Expense</v>
      </c>
      <c r="Q1905" t="str">
        <f>IF(AND(VL[[#This Row],[Column3]]="60040-00", VL[[#This Row],[Amount]]&gt;0),"Exchange Loss",VLOOKUP(VL[[#This Row],[Column3]],'Code'!B:D,3,FALSE))</f>
        <v>Sundry Expense</v>
      </c>
      <c r="R1905" s="1">
        <f>VL[[#This Row],[Column6]]-VL[[#This Row],[Column7]]</f>
        <v>58</v>
      </c>
      <c r="S1905" s="1">
        <f>VLOOKUP(VL[[#This Row],[Column3]],'Code'!B:E,4,FALSE)</f>
        <v>0</v>
      </c>
    </row>
    <row r="1906" spans="1:19" x14ac:dyDescent="0.25">
      <c r="A1906">
        <v>45504</v>
      </c>
      <c r="B1906" s="1" t="s">
        <v>2499</v>
      </c>
      <c r="C1906" s="1" t="s">
        <v>63</v>
      </c>
      <c r="D1906" s="1" t="s">
        <v>3398</v>
      </c>
      <c r="E1906" s="1" t="s">
        <v>2500</v>
      </c>
      <c r="F1906">
        <v>203932.36</v>
      </c>
      <c r="I1906" s="1" t="s">
        <v>0</v>
      </c>
      <c r="N1906">
        <v>2024</v>
      </c>
      <c r="O1906">
        <f>MONTH(VL[[#This Row],[Column1]])</f>
        <v>7</v>
      </c>
      <c r="P1906" t="str">
        <f>IF(VL[[#This Row],[Account Name]]="Exchange Loss","Expense",VLOOKUP(VL[[#This Row],[Column3]],'Code'!B:D,2,FALSE))</f>
        <v>Expense</v>
      </c>
      <c r="Q1906" t="str">
        <f>IF(AND(VL[[#This Row],[Column3]]="60040-00", VL[[#This Row],[Amount]]&gt;0),"Exchange Loss",VLOOKUP(VL[[#This Row],[Column3]],'Code'!B:D,3,FALSE))</f>
        <v>Entertainment</v>
      </c>
      <c r="R1906" s="1">
        <f>VL[[#This Row],[Column6]]-VL[[#This Row],[Column7]]</f>
        <v>203932.36</v>
      </c>
      <c r="S1906" s="1">
        <f>VLOOKUP(VL[[#This Row],[Column3]],'Code'!B:E,4,FALSE)</f>
        <v>0</v>
      </c>
    </row>
    <row r="1907" spans="1:19" x14ac:dyDescent="0.25">
      <c r="A1907">
        <v>45496</v>
      </c>
      <c r="B1907" s="1" t="s">
        <v>2501</v>
      </c>
      <c r="C1907" s="1" t="s">
        <v>20</v>
      </c>
      <c r="D1907" s="1" t="s">
        <v>21</v>
      </c>
      <c r="E1907" s="1" t="s">
        <v>2502</v>
      </c>
      <c r="G1907">
        <v>377475.62</v>
      </c>
      <c r="I1907" s="1" t="s">
        <v>0</v>
      </c>
      <c r="N1907">
        <v>2024</v>
      </c>
      <c r="O1907">
        <f>MONTH(VL[[#This Row],[Column1]])</f>
        <v>7</v>
      </c>
      <c r="P1907" t="str">
        <f>IF(VL[[#This Row],[Account Name]]="Exchange Loss","Expense",VLOOKUP(VL[[#This Row],[Column3]],'Code'!B:D,2,FALSE))</f>
        <v>Income</v>
      </c>
      <c r="Q1907" t="str">
        <f>IF(AND(VL[[#This Row],[Column3]]="60040-00", VL[[#This Row],[Amount]]&gt;0),"Exchange Loss",VLOOKUP(VL[[#This Row],[Column3]],'Code'!B:D,3,FALSE))</f>
        <v>Interest Income</v>
      </c>
      <c r="R1907" s="1">
        <f>VL[[#This Row],[Column6]]-VL[[#This Row],[Column7]]</f>
        <v>-377475.62</v>
      </c>
      <c r="S1907" s="1" t="str">
        <f>VLOOKUP(VL[[#This Row],[Column3]],'Code'!B:E,4,FALSE)</f>
        <v>Out</v>
      </c>
    </row>
    <row r="1908" spans="1:19" x14ac:dyDescent="0.25">
      <c r="A1908">
        <v>45530</v>
      </c>
      <c r="B1908" s="1" t="s">
        <v>2503</v>
      </c>
      <c r="C1908" s="1" t="s">
        <v>20</v>
      </c>
      <c r="D1908" s="1" t="s">
        <v>21</v>
      </c>
      <c r="E1908" s="1" t="s">
        <v>2504</v>
      </c>
      <c r="G1908">
        <v>57057</v>
      </c>
      <c r="I1908" s="1" t="s">
        <v>0</v>
      </c>
      <c r="N1908">
        <v>2024</v>
      </c>
      <c r="O1908">
        <f>MONTH(VL[[#This Row],[Column1]])</f>
        <v>8</v>
      </c>
      <c r="P1908" t="str">
        <f>IF(VL[[#This Row],[Account Name]]="Exchange Loss","Expense",VLOOKUP(VL[[#This Row],[Column3]],'Code'!B:D,2,FALSE))</f>
        <v>Income</v>
      </c>
      <c r="Q1908" t="str">
        <f>IF(AND(VL[[#This Row],[Column3]]="60040-00", VL[[#This Row],[Amount]]&gt;0),"Exchange Loss",VLOOKUP(VL[[#This Row],[Column3]],'Code'!B:D,3,FALSE))</f>
        <v>Interest Income</v>
      </c>
      <c r="R1908" s="1">
        <f>VL[[#This Row],[Column6]]-VL[[#This Row],[Column7]]</f>
        <v>-57057</v>
      </c>
      <c r="S1908" s="1" t="str">
        <f>VLOOKUP(VL[[#This Row],[Column3]],'Code'!B:E,4,FALSE)</f>
        <v>Out</v>
      </c>
    </row>
    <row r="1909" spans="1:19" x14ac:dyDescent="0.25">
      <c r="A1909">
        <v>45497</v>
      </c>
      <c r="B1909" s="1" t="s">
        <v>2505</v>
      </c>
      <c r="C1909" s="1" t="s">
        <v>5</v>
      </c>
      <c r="D1909" s="1" t="s">
        <v>3385</v>
      </c>
      <c r="E1909" s="1" t="s">
        <v>3833</v>
      </c>
      <c r="F1909">
        <v>103.58</v>
      </c>
      <c r="I1909" s="1" t="s">
        <v>0</v>
      </c>
      <c r="N1909">
        <v>2024</v>
      </c>
      <c r="O1909">
        <f>MONTH(VL[[#This Row],[Column1]])</f>
        <v>7</v>
      </c>
      <c r="P1909" t="str">
        <f>IF(VL[[#This Row],[Account Name]]="Exchange Loss","Expense",VLOOKUP(VL[[#This Row],[Column3]],'Code'!B:D,2,FALSE))</f>
        <v>Expense</v>
      </c>
      <c r="Q1909" t="str">
        <f>IF(AND(VL[[#This Row],[Column3]]="60040-00", VL[[#This Row],[Amount]]&gt;0),"Exchange Loss",VLOOKUP(VL[[#This Row],[Column3]],'Code'!B:D,3,FALSE))</f>
        <v>Bank Charge</v>
      </c>
      <c r="R1909" s="1">
        <f>VL[[#This Row],[Column6]]-VL[[#This Row],[Column7]]</f>
        <v>103.58</v>
      </c>
      <c r="S1909" s="1">
        <f>VLOOKUP(VL[[#This Row],[Column3]],'Code'!B:E,4,FALSE)</f>
        <v>0</v>
      </c>
    </row>
    <row r="1910" spans="1:19" x14ac:dyDescent="0.25">
      <c r="A1910">
        <v>45497</v>
      </c>
      <c r="B1910" s="1" t="s">
        <v>2505</v>
      </c>
      <c r="C1910" s="1" t="s">
        <v>6</v>
      </c>
      <c r="D1910" s="1" t="s">
        <v>3383</v>
      </c>
      <c r="E1910" s="1" t="s">
        <v>3834</v>
      </c>
      <c r="F1910">
        <v>0.01</v>
      </c>
      <c r="I1910" s="1" t="s">
        <v>0</v>
      </c>
      <c r="N1910">
        <v>2024</v>
      </c>
      <c r="O1910">
        <f>MONTH(VL[[#This Row],[Column1]])</f>
        <v>7</v>
      </c>
      <c r="P1910" t="str">
        <f>IF(VL[[#This Row],[Account Name]]="Exchange Loss","Expense",VLOOKUP(VL[[#This Row],[Column3]],'Code'!B:D,2,FALSE))</f>
        <v>Expense</v>
      </c>
      <c r="Q1910" t="str">
        <f>IF(AND(VL[[#This Row],[Column3]]="60040-00", VL[[#This Row],[Amount]]&gt;0),"Exchange Loss",VLOOKUP(VL[[#This Row],[Column3]],'Code'!B:D,3,FALSE))</f>
        <v>Exchange Loss</v>
      </c>
      <c r="R1910" s="1">
        <f>VL[[#This Row],[Column6]]-VL[[#This Row],[Column7]]</f>
        <v>0.01</v>
      </c>
      <c r="S1910" s="1" t="str">
        <f>VLOOKUP(VL[[#This Row],[Column3]],'Code'!B:E,4,FALSE)</f>
        <v>Out</v>
      </c>
    </row>
    <row r="1911" spans="1:19" x14ac:dyDescent="0.25">
      <c r="A1911">
        <v>45496</v>
      </c>
      <c r="B1911" s="1" t="s">
        <v>2506</v>
      </c>
      <c r="C1911" s="1" t="s">
        <v>5</v>
      </c>
      <c r="D1911" s="1" t="s">
        <v>3385</v>
      </c>
      <c r="E1911" s="1" t="s">
        <v>3835</v>
      </c>
      <c r="F1911">
        <v>103.58</v>
      </c>
      <c r="I1911" s="1" t="s">
        <v>0</v>
      </c>
      <c r="N1911">
        <v>2024</v>
      </c>
      <c r="O1911">
        <f>MONTH(VL[[#This Row],[Column1]])</f>
        <v>7</v>
      </c>
      <c r="P1911" t="str">
        <f>IF(VL[[#This Row],[Account Name]]="Exchange Loss","Expense",VLOOKUP(VL[[#This Row],[Column3]],'Code'!B:D,2,FALSE))</f>
        <v>Expense</v>
      </c>
      <c r="Q1911" t="str">
        <f>IF(AND(VL[[#This Row],[Column3]]="60040-00", VL[[#This Row],[Amount]]&gt;0),"Exchange Loss",VLOOKUP(VL[[#This Row],[Column3]],'Code'!B:D,3,FALSE))</f>
        <v>Bank Charge</v>
      </c>
      <c r="R1911" s="1">
        <f>VL[[#This Row],[Column6]]-VL[[#This Row],[Column7]]</f>
        <v>103.58</v>
      </c>
      <c r="S1911" s="1">
        <f>VLOOKUP(VL[[#This Row],[Column3]],'Code'!B:E,4,FALSE)</f>
        <v>0</v>
      </c>
    </row>
    <row r="1912" spans="1:19" x14ac:dyDescent="0.25">
      <c r="A1912">
        <v>45496</v>
      </c>
      <c r="B1912" s="1" t="s">
        <v>2506</v>
      </c>
      <c r="C1912" s="1" t="s">
        <v>6</v>
      </c>
      <c r="D1912" s="1" t="s">
        <v>3383</v>
      </c>
      <c r="E1912" s="1" t="s">
        <v>3836</v>
      </c>
      <c r="G1912">
        <v>0.01</v>
      </c>
      <c r="I1912" s="1" t="s">
        <v>0</v>
      </c>
      <c r="N1912">
        <v>2024</v>
      </c>
      <c r="O1912">
        <f>MONTH(VL[[#This Row],[Column1]])</f>
        <v>7</v>
      </c>
      <c r="P1912" t="str">
        <f>IF(VL[[#This Row],[Account Name]]="Exchange Loss","Expense",VLOOKUP(VL[[#This Row],[Column3]],'Code'!B:D,2,FALSE))</f>
        <v>Income</v>
      </c>
      <c r="Q1912" t="str">
        <f>IF(AND(VL[[#This Row],[Column3]]="60040-00", VL[[#This Row],[Amount]]&gt;0),"Exchange Loss",VLOOKUP(VL[[#This Row],[Column3]],'Code'!B:D,3,FALSE))</f>
        <v>Exchange Gain</v>
      </c>
      <c r="R1912" s="1">
        <f>VL[[#This Row],[Column6]]-VL[[#This Row],[Column7]]</f>
        <v>-0.01</v>
      </c>
      <c r="S1912" s="1" t="str">
        <f>VLOOKUP(VL[[#This Row],[Column3]],'Code'!B:E,4,FALSE)</f>
        <v>Out</v>
      </c>
    </row>
    <row r="1913" spans="1:19" x14ac:dyDescent="0.25">
      <c r="A1913">
        <v>45498</v>
      </c>
      <c r="B1913" s="1" t="s">
        <v>2507</v>
      </c>
      <c r="C1913" s="1" t="s">
        <v>5</v>
      </c>
      <c r="D1913" s="1" t="s">
        <v>3385</v>
      </c>
      <c r="E1913" s="1" t="s">
        <v>3837</v>
      </c>
      <c r="F1913">
        <v>103.25</v>
      </c>
      <c r="I1913" s="1" t="s">
        <v>0</v>
      </c>
      <c r="N1913">
        <v>2024</v>
      </c>
      <c r="O1913">
        <f>MONTH(VL[[#This Row],[Column1]])</f>
        <v>7</v>
      </c>
      <c r="P1913" t="str">
        <f>IF(VL[[#This Row],[Account Name]]="Exchange Loss","Expense",VLOOKUP(VL[[#This Row],[Column3]],'Code'!B:D,2,FALSE))</f>
        <v>Expense</v>
      </c>
      <c r="Q1913" t="str">
        <f>IF(AND(VL[[#This Row],[Column3]]="60040-00", VL[[#This Row],[Amount]]&gt;0),"Exchange Loss",VLOOKUP(VL[[#This Row],[Column3]],'Code'!B:D,3,FALSE))</f>
        <v>Bank Charge</v>
      </c>
      <c r="R1913" s="1">
        <f>VL[[#This Row],[Column6]]-VL[[#This Row],[Column7]]</f>
        <v>103.25</v>
      </c>
      <c r="S1913" s="1">
        <f>VLOOKUP(VL[[#This Row],[Column3]],'Code'!B:E,4,FALSE)</f>
        <v>0</v>
      </c>
    </row>
    <row r="1914" spans="1:19" x14ac:dyDescent="0.25">
      <c r="A1914">
        <v>45498</v>
      </c>
      <c r="B1914" s="1" t="s">
        <v>2507</v>
      </c>
      <c r="C1914" s="1" t="s">
        <v>6</v>
      </c>
      <c r="D1914" s="1" t="s">
        <v>3383</v>
      </c>
      <c r="E1914" s="1" t="s">
        <v>3838</v>
      </c>
      <c r="G1914">
        <v>0.01</v>
      </c>
      <c r="I1914" s="1" t="s">
        <v>0</v>
      </c>
      <c r="N1914">
        <v>2024</v>
      </c>
      <c r="O1914">
        <f>MONTH(VL[[#This Row],[Column1]])</f>
        <v>7</v>
      </c>
      <c r="P1914" t="str">
        <f>IF(VL[[#This Row],[Account Name]]="Exchange Loss","Expense",VLOOKUP(VL[[#This Row],[Column3]],'Code'!B:D,2,FALSE))</f>
        <v>Income</v>
      </c>
      <c r="Q1914" t="str">
        <f>IF(AND(VL[[#This Row],[Column3]]="60040-00", VL[[#This Row],[Amount]]&gt;0),"Exchange Loss",VLOOKUP(VL[[#This Row],[Column3]],'Code'!B:D,3,FALSE))</f>
        <v>Exchange Gain</v>
      </c>
      <c r="R1914" s="1">
        <f>VL[[#This Row],[Column6]]-VL[[#This Row],[Column7]]</f>
        <v>-0.01</v>
      </c>
      <c r="S1914" s="1" t="str">
        <f>VLOOKUP(VL[[#This Row],[Column3]],'Code'!B:E,4,FALSE)</f>
        <v>Out</v>
      </c>
    </row>
    <row r="1915" spans="1:19" x14ac:dyDescent="0.25">
      <c r="A1915">
        <v>45499</v>
      </c>
      <c r="B1915" s="1" t="s">
        <v>2508</v>
      </c>
      <c r="C1915" s="1" t="s">
        <v>5</v>
      </c>
      <c r="D1915" s="1" t="s">
        <v>3385</v>
      </c>
      <c r="E1915" s="1" t="s">
        <v>3839</v>
      </c>
      <c r="F1915">
        <v>103.34</v>
      </c>
      <c r="I1915" s="1" t="s">
        <v>0</v>
      </c>
      <c r="N1915">
        <v>2024</v>
      </c>
      <c r="O1915">
        <f>MONTH(VL[[#This Row],[Column1]])</f>
        <v>7</v>
      </c>
      <c r="P1915" t="str">
        <f>IF(VL[[#This Row],[Account Name]]="Exchange Loss","Expense",VLOOKUP(VL[[#This Row],[Column3]],'Code'!B:D,2,FALSE))</f>
        <v>Expense</v>
      </c>
      <c r="Q1915" t="str">
        <f>IF(AND(VL[[#This Row],[Column3]]="60040-00", VL[[#This Row],[Amount]]&gt;0),"Exchange Loss",VLOOKUP(VL[[#This Row],[Column3]],'Code'!B:D,3,FALSE))</f>
        <v>Bank Charge</v>
      </c>
      <c r="R1915" s="1">
        <f>VL[[#This Row],[Column6]]-VL[[#This Row],[Column7]]</f>
        <v>103.34</v>
      </c>
      <c r="S1915" s="1">
        <f>VLOOKUP(VL[[#This Row],[Column3]],'Code'!B:E,4,FALSE)</f>
        <v>0</v>
      </c>
    </row>
    <row r="1916" spans="1:19" x14ac:dyDescent="0.25">
      <c r="A1916">
        <v>45499</v>
      </c>
      <c r="B1916" s="1" t="s">
        <v>2509</v>
      </c>
      <c r="C1916" s="1" t="s">
        <v>5</v>
      </c>
      <c r="D1916" s="1" t="s">
        <v>3385</v>
      </c>
      <c r="E1916" s="1" t="s">
        <v>3840</v>
      </c>
      <c r="F1916">
        <v>90.82</v>
      </c>
      <c r="I1916" s="1" t="s">
        <v>0</v>
      </c>
      <c r="N1916">
        <v>2024</v>
      </c>
      <c r="O1916">
        <f>MONTH(VL[[#This Row],[Column1]])</f>
        <v>7</v>
      </c>
      <c r="P1916" t="str">
        <f>IF(VL[[#This Row],[Account Name]]="Exchange Loss","Expense",VLOOKUP(VL[[#This Row],[Column3]],'Code'!B:D,2,FALSE))</f>
        <v>Expense</v>
      </c>
      <c r="Q1916" t="str">
        <f>IF(AND(VL[[#This Row],[Column3]]="60040-00", VL[[#This Row],[Amount]]&gt;0),"Exchange Loss",VLOOKUP(VL[[#This Row],[Column3]],'Code'!B:D,3,FALSE))</f>
        <v>Bank Charge</v>
      </c>
      <c r="R1916" s="1">
        <f>VL[[#This Row],[Column6]]-VL[[#This Row],[Column7]]</f>
        <v>90.82</v>
      </c>
      <c r="S1916" s="1">
        <f>VLOOKUP(VL[[#This Row],[Column3]],'Code'!B:E,4,FALSE)</f>
        <v>0</v>
      </c>
    </row>
    <row r="1917" spans="1:19" x14ac:dyDescent="0.25">
      <c r="A1917">
        <v>45503</v>
      </c>
      <c r="B1917" s="1" t="s">
        <v>2510</v>
      </c>
      <c r="C1917" s="1" t="s">
        <v>20</v>
      </c>
      <c r="D1917" s="1" t="s">
        <v>21</v>
      </c>
      <c r="E1917" s="1" t="s">
        <v>2511</v>
      </c>
      <c r="G1917">
        <v>663899.56999999995</v>
      </c>
      <c r="I1917" s="1" t="s">
        <v>0</v>
      </c>
      <c r="N1917">
        <v>2024</v>
      </c>
      <c r="O1917">
        <f>MONTH(VL[[#This Row],[Column1]])</f>
        <v>7</v>
      </c>
      <c r="P1917" t="str">
        <f>IF(VL[[#This Row],[Account Name]]="Exchange Loss","Expense",VLOOKUP(VL[[#This Row],[Column3]],'Code'!B:D,2,FALSE))</f>
        <v>Income</v>
      </c>
      <c r="Q1917" t="str">
        <f>IF(AND(VL[[#This Row],[Column3]]="60040-00", VL[[#This Row],[Amount]]&gt;0),"Exchange Loss",VLOOKUP(VL[[#This Row],[Column3]],'Code'!B:D,3,FALSE))</f>
        <v>Interest Income</v>
      </c>
      <c r="R1917" s="1">
        <f>VL[[#This Row],[Column6]]-VL[[#This Row],[Column7]]</f>
        <v>-663899.56999999995</v>
      </c>
      <c r="S1917" s="1" t="str">
        <f>VLOOKUP(VL[[#This Row],[Column3]],'Code'!B:E,4,FALSE)</f>
        <v>Out</v>
      </c>
    </row>
    <row r="1918" spans="1:19" x14ac:dyDescent="0.25">
      <c r="A1918">
        <v>45534</v>
      </c>
      <c r="B1918" s="1" t="s">
        <v>2512</v>
      </c>
      <c r="C1918" s="1" t="s">
        <v>20</v>
      </c>
      <c r="D1918" s="1" t="s">
        <v>21</v>
      </c>
      <c r="E1918" s="1" t="s">
        <v>2513</v>
      </c>
      <c r="G1918">
        <v>334301.92</v>
      </c>
      <c r="I1918" s="1" t="s">
        <v>0</v>
      </c>
      <c r="N1918">
        <v>2024</v>
      </c>
      <c r="O1918">
        <f>MONTH(VL[[#This Row],[Column1]])</f>
        <v>8</v>
      </c>
      <c r="P1918" t="str">
        <f>IF(VL[[#This Row],[Account Name]]="Exchange Loss","Expense",VLOOKUP(VL[[#This Row],[Column3]],'Code'!B:D,2,FALSE))</f>
        <v>Income</v>
      </c>
      <c r="Q1918" t="str">
        <f>IF(AND(VL[[#This Row],[Column3]]="60040-00", VL[[#This Row],[Amount]]&gt;0),"Exchange Loss",VLOOKUP(VL[[#This Row],[Column3]],'Code'!B:D,3,FALSE))</f>
        <v>Interest Income</v>
      </c>
      <c r="R1918" s="1">
        <f>VL[[#This Row],[Column6]]-VL[[#This Row],[Column7]]</f>
        <v>-334301.92</v>
      </c>
      <c r="S1918" s="1" t="str">
        <f>VLOOKUP(VL[[#This Row],[Column3]],'Code'!B:E,4,FALSE)</f>
        <v>Out</v>
      </c>
    </row>
    <row r="1919" spans="1:19" x14ac:dyDescent="0.25">
      <c r="A1919">
        <v>45499</v>
      </c>
      <c r="B1919" s="1" t="s">
        <v>2514</v>
      </c>
      <c r="C1919" s="1" t="s">
        <v>5</v>
      </c>
      <c r="D1919" s="1" t="s">
        <v>3385</v>
      </c>
      <c r="E1919" s="1" t="s">
        <v>3841</v>
      </c>
      <c r="F1919">
        <v>103.35</v>
      </c>
      <c r="I1919" s="1" t="s">
        <v>0</v>
      </c>
      <c r="N1919">
        <v>2024</v>
      </c>
      <c r="O1919">
        <f>MONTH(VL[[#This Row],[Column1]])</f>
        <v>7</v>
      </c>
      <c r="P1919" t="str">
        <f>IF(VL[[#This Row],[Account Name]]="Exchange Loss","Expense",VLOOKUP(VL[[#This Row],[Column3]],'Code'!B:D,2,FALSE))</f>
        <v>Expense</v>
      </c>
      <c r="Q1919" t="str">
        <f>IF(AND(VL[[#This Row],[Column3]]="60040-00", VL[[#This Row],[Amount]]&gt;0),"Exchange Loss",VLOOKUP(VL[[#This Row],[Column3]],'Code'!B:D,3,FALSE))</f>
        <v>Bank Charge</v>
      </c>
      <c r="R1919" s="1">
        <f>VL[[#This Row],[Column6]]-VL[[#This Row],[Column7]]</f>
        <v>103.35</v>
      </c>
      <c r="S1919" s="1">
        <f>VLOOKUP(VL[[#This Row],[Column3]],'Code'!B:E,4,FALSE)</f>
        <v>0</v>
      </c>
    </row>
    <row r="1920" spans="1:19" x14ac:dyDescent="0.25">
      <c r="A1920">
        <v>45499</v>
      </c>
      <c r="B1920" s="1" t="s">
        <v>2515</v>
      </c>
      <c r="C1920" s="1" t="s">
        <v>5</v>
      </c>
      <c r="D1920" s="1" t="s">
        <v>3385</v>
      </c>
      <c r="E1920" s="1" t="s">
        <v>3842</v>
      </c>
      <c r="F1920">
        <v>103.33</v>
      </c>
      <c r="I1920" s="1" t="s">
        <v>0</v>
      </c>
      <c r="N1920">
        <v>2024</v>
      </c>
      <c r="O1920">
        <f>MONTH(VL[[#This Row],[Column1]])</f>
        <v>7</v>
      </c>
      <c r="P1920" t="str">
        <f>IF(VL[[#This Row],[Account Name]]="Exchange Loss","Expense",VLOOKUP(VL[[#This Row],[Column3]],'Code'!B:D,2,FALSE))</f>
        <v>Expense</v>
      </c>
      <c r="Q1920" t="str">
        <f>IF(AND(VL[[#This Row],[Column3]]="60040-00", VL[[#This Row],[Amount]]&gt;0),"Exchange Loss",VLOOKUP(VL[[#This Row],[Column3]],'Code'!B:D,3,FALSE))</f>
        <v>Bank Charge</v>
      </c>
      <c r="R1920" s="1">
        <f>VL[[#This Row],[Column6]]-VL[[#This Row],[Column7]]</f>
        <v>103.33</v>
      </c>
      <c r="S1920" s="1">
        <f>VLOOKUP(VL[[#This Row],[Column3]],'Code'!B:E,4,FALSE)</f>
        <v>0</v>
      </c>
    </row>
    <row r="1921" spans="1:19" x14ac:dyDescent="0.25">
      <c r="A1921">
        <v>45499</v>
      </c>
      <c r="B1921" s="1" t="s">
        <v>2515</v>
      </c>
      <c r="C1921" s="1" t="s">
        <v>6</v>
      </c>
      <c r="D1921" s="1" t="s">
        <v>3383</v>
      </c>
      <c r="E1921" s="1" t="s">
        <v>3843</v>
      </c>
      <c r="G1921">
        <v>0.01</v>
      </c>
      <c r="I1921" s="1" t="s">
        <v>0</v>
      </c>
      <c r="N1921">
        <v>2024</v>
      </c>
      <c r="O1921">
        <f>MONTH(VL[[#This Row],[Column1]])</f>
        <v>7</v>
      </c>
      <c r="P1921" t="str">
        <f>IF(VL[[#This Row],[Account Name]]="Exchange Loss","Expense",VLOOKUP(VL[[#This Row],[Column3]],'Code'!B:D,2,FALSE))</f>
        <v>Income</v>
      </c>
      <c r="Q1921" t="str">
        <f>IF(AND(VL[[#This Row],[Column3]]="60040-00", VL[[#This Row],[Amount]]&gt;0),"Exchange Loss",VLOOKUP(VL[[#This Row],[Column3]],'Code'!B:D,3,FALSE))</f>
        <v>Exchange Gain</v>
      </c>
      <c r="R1921" s="1">
        <f>VL[[#This Row],[Column6]]-VL[[#This Row],[Column7]]</f>
        <v>-0.01</v>
      </c>
      <c r="S1921" s="1" t="str">
        <f>VLOOKUP(VL[[#This Row],[Column3]],'Code'!B:E,4,FALSE)</f>
        <v>Out</v>
      </c>
    </row>
    <row r="1922" spans="1:19" x14ac:dyDescent="0.25">
      <c r="A1922">
        <v>45502</v>
      </c>
      <c r="B1922" s="1" t="s">
        <v>2516</v>
      </c>
      <c r="C1922" s="1" t="s">
        <v>5</v>
      </c>
      <c r="D1922" s="1" t="s">
        <v>3385</v>
      </c>
      <c r="E1922" s="1" t="s">
        <v>3844</v>
      </c>
      <c r="F1922">
        <v>50.45</v>
      </c>
      <c r="I1922" s="1" t="s">
        <v>0</v>
      </c>
      <c r="N1922">
        <v>2024</v>
      </c>
      <c r="O1922">
        <f>MONTH(VL[[#This Row],[Column1]])</f>
        <v>7</v>
      </c>
      <c r="P1922" t="str">
        <f>IF(VL[[#This Row],[Account Name]]="Exchange Loss","Expense",VLOOKUP(VL[[#This Row],[Column3]],'Code'!B:D,2,FALSE))</f>
        <v>Expense</v>
      </c>
      <c r="Q1922" t="str">
        <f>IF(AND(VL[[#This Row],[Column3]]="60040-00", VL[[#This Row],[Amount]]&gt;0),"Exchange Loss",VLOOKUP(VL[[#This Row],[Column3]],'Code'!B:D,3,FALSE))</f>
        <v>Bank Charge</v>
      </c>
      <c r="R1922" s="1">
        <f>VL[[#This Row],[Column6]]-VL[[#This Row],[Column7]]</f>
        <v>50.45</v>
      </c>
      <c r="S1922" s="1">
        <f>VLOOKUP(VL[[#This Row],[Column3]],'Code'!B:E,4,FALSE)</f>
        <v>0</v>
      </c>
    </row>
    <row r="1923" spans="1:19" x14ac:dyDescent="0.25">
      <c r="A1923">
        <v>45498</v>
      </c>
      <c r="B1923" s="1" t="s">
        <v>2517</v>
      </c>
      <c r="C1923" s="1" t="s">
        <v>5</v>
      </c>
      <c r="D1923" s="1" t="s">
        <v>3385</v>
      </c>
      <c r="E1923" s="1" t="s">
        <v>3845</v>
      </c>
      <c r="F1923">
        <v>90.82</v>
      </c>
      <c r="I1923" s="1" t="s">
        <v>0</v>
      </c>
      <c r="N1923">
        <v>2024</v>
      </c>
      <c r="O1923">
        <f>MONTH(VL[[#This Row],[Column1]])</f>
        <v>7</v>
      </c>
      <c r="P1923" t="str">
        <f>IF(VL[[#This Row],[Account Name]]="Exchange Loss","Expense",VLOOKUP(VL[[#This Row],[Column3]],'Code'!B:D,2,FALSE))</f>
        <v>Expense</v>
      </c>
      <c r="Q1923" t="str">
        <f>IF(AND(VL[[#This Row],[Column3]]="60040-00", VL[[#This Row],[Amount]]&gt;0),"Exchange Loss",VLOOKUP(VL[[#This Row],[Column3]],'Code'!B:D,3,FALSE))</f>
        <v>Bank Charge</v>
      </c>
      <c r="R1923" s="1">
        <f>VL[[#This Row],[Column6]]-VL[[#This Row],[Column7]]</f>
        <v>90.82</v>
      </c>
      <c r="S1923" s="1">
        <f>VLOOKUP(VL[[#This Row],[Column3]],'Code'!B:E,4,FALSE)</f>
        <v>0</v>
      </c>
    </row>
    <row r="1924" spans="1:19" x14ac:dyDescent="0.25">
      <c r="A1924">
        <v>45498</v>
      </c>
      <c r="B1924" s="1" t="s">
        <v>2517</v>
      </c>
      <c r="C1924" s="1" t="s">
        <v>6</v>
      </c>
      <c r="D1924" s="1" t="s">
        <v>3383</v>
      </c>
      <c r="E1924" s="1" t="s">
        <v>3846</v>
      </c>
      <c r="F1924">
        <v>0.01</v>
      </c>
      <c r="I1924" s="1" t="s">
        <v>0</v>
      </c>
      <c r="N1924">
        <v>2024</v>
      </c>
      <c r="O1924">
        <f>MONTH(VL[[#This Row],[Column1]])</f>
        <v>7</v>
      </c>
      <c r="P1924" t="str">
        <f>IF(VL[[#This Row],[Account Name]]="Exchange Loss","Expense",VLOOKUP(VL[[#This Row],[Column3]],'Code'!B:D,2,FALSE))</f>
        <v>Expense</v>
      </c>
      <c r="Q1924" t="str">
        <f>IF(AND(VL[[#This Row],[Column3]]="60040-00", VL[[#This Row],[Amount]]&gt;0),"Exchange Loss",VLOOKUP(VL[[#This Row],[Column3]],'Code'!B:D,3,FALSE))</f>
        <v>Exchange Loss</v>
      </c>
      <c r="R1924" s="1">
        <f>VL[[#This Row],[Column6]]-VL[[#This Row],[Column7]]</f>
        <v>0.01</v>
      </c>
      <c r="S1924" s="1" t="str">
        <f>VLOOKUP(VL[[#This Row],[Column3]],'Code'!B:E,4,FALSE)</f>
        <v>Out</v>
      </c>
    </row>
    <row r="1925" spans="1:19" x14ac:dyDescent="0.25">
      <c r="A1925">
        <v>45499</v>
      </c>
      <c r="B1925" s="1" t="s">
        <v>2518</v>
      </c>
      <c r="C1925" s="1" t="s">
        <v>5</v>
      </c>
      <c r="D1925" s="1" t="s">
        <v>3385</v>
      </c>
      <c r="E1925" s="1" t="s">
        <v>3847</v>
      </c>
      <c r="F1925">
        <v>50.42</v>
      </c>
      <c r="I1925" s="1" t="s">
        <v>0</v>
      </c>
      <c r="N1925">
        <v>2024</v>
      </c>
      <c r="O1925">
        <f>MONTH(VL[[#This Row],[Column1]])</f>
        <v>7</v>
      </c>
      <c r="P1925" t="str">
        <f>IF(VL[[#This Row],[Account Name]]="Exchange Loss","Expense",VLOOKUP(VL[[#This Row],[Column3]],'Code'!B:D,2,FALSE))</f>
        <v>Expense</v>
      </c>
      <c r="Q1925" t="str">
        <f>IF(AND(VL[[#This Row],[Column3]]="60040-00", VL[[#This Row],[Amount]]&gt;0),"Exchange Loss",VLOOKUP(VL[[#This Row],[Column3]],'Code'!B:D,3,FALSE))</f>
        <v>Bank Charge</v>
      </c>
      <c r="R1925" s="1">
        <f>VL[[#This Row],[Column6]]-VL[[#This Row],[Column7]]</f>
        <v>50.42</v>
      </c>
      <c r="S1925" s="1">
        <f>VLOOKUP(VL[[#This Row],[Column3]],'Code'!B:E,4,FALSE)</f>
        <v>0</v>
      </c>
    </row>
    <row r="1926" spans="1:19" x14ac:dyDescent="0.25">
      <c r="A1926">
        <v>45503</v>
      </c>
      <c r="B1926" s="1" t="s">
        <v>2519</v>
      </c>
      <c r="C1926" s="1" t="s">
        <v>5</v>
      </c>
      <c r="D1926" s="1" t="s">
        <v>3385</v>
      </c>
      <c r="E1926" s="1" t="s">
        <v>3848</v>
      </c>
      <c r="F1926">
        <v>66.819999999999993</v>
      </c>
      <c r="I1926" s="1" t="s">
        <v>0</v>
      </c>
      <c r="N1926">
        <v>2024</v>
      </c>
      <c r="O1926">
        <f>MONTH(VL[[#This Row],[Column1]])</f>
        <v>7</v>
      </c>
      <c r="P1926" t="str">
        <f>IF(VL[[#This Row],[Account Name]]="Exchange Loss","Expense",VLOOKUP(VL[[#This Row],[Column3]],'Code'!B:D,2,FALSE))</f>
        <v>Expense</v>
      </c>
      <c r="Q1926" t="str">
        <f>IF(AND(VL[[#This Row],[Column3]]="60040-00", VL[[#This Row],[Amount]]&gt;0),"Exchange Loss",VLOOKUP(VL[[#This Row],[Column3]],'Code'!B:D,3,FALSE))</f>
        <v>Bank Charge</v>
      </c>
      <c r="R1926" s="1">
        <f>VL[[#This Row],[Column6]]-VL[[#This Row],[Column7]]</f>
        <v>66.819999999999993</v>
      </c>
      <c r="S1926" s="1">
        <f>VLOOKUP(VL[[#This Row],[Column3]],'Code'!B:E,4,FALSE)</f>
        <v>0</v>
      </c>
    </row>
    <row r="1927" spans="1:19" x14ac:dyDescent="0.25">
      <c r="A1927">
        <v>45503</v>
      </c>
      <c r="B1927" s="1" t="s">
        <v>2519</v>
      </c>
      <c r="C1927" s="1" t="s">
        <v>6</v>
      </c>
      <c r="D1927" s="1" t="s">
        <v>3383</v>
      </c>
      <c r="E1927" s="1" t="s">
        <v>3849</v>
      </c>
      <c r="G1927">
        <v>414.13</v>
      </c>
      <c r="I1927" s="1" t="s">
        <v>0</v>
      </c>
      <c r="N1927">
        <v>2024</v>
      </c>
      <c r="O1927">
        <f>MONTH(VL[[#This Row],[Column1]])</f>
        <v>7</v>
      </c>
      <c r="P1927" t="str">
        <f>IF(VL[[#This Row],[Account Name]]="Exchange Loss","Expense",VLOOKUP(VL[[#This Row],[Column3]],'Code'!B:D,2,FALSE))</f>
        <v>Income</v>
      </c>
      <c r="Q1927" t="str">
        <f>IF(AND(VL[[#This Row],[Column3]]="60040-00", VL[[#This Row],[Amount]]&gt;0),"Exchange Loss",VLOOKUP(VL[[#This Row],[Column3]],'Code'!B:D,3,FALSE))</f>
        <v>Exchange Gain</v>
      </c>
      <c r="R1927" s="1">
        <f>VL[[#This Row],[Column6]]-VL[[#This Row],[Column7]]</f>
        <v>-414.13</v>
      </c>
      <c r="S1927" s="1" t="str">
        <f>VLOOKUP(VL[[#This Row],[Column3]],'Code'!B:E,4,FALSE)</f>
        <v>Out</v>
      </c>
    </row>
    <row r="1928" spans="1:19" x14ac:dyDescent="0.25">
      <c r="A1928">
        <v>45485</v>
      </c>
      <c r="B1928" s="1" t="s">
        <v>2520</v>
      </c>
      <c r="C1928" s="1" t="s">
        <v>7</v>
      </c>
      <c r="D1928" s="1" t="s">
        <v>8</v>
      </c>
      <c r="E1928" s="1" t="s">
        <v>2521</v>
      </c>
      <c r="F1928">
        <v>1500</v>
      </c>
      <c r="I1928" s="1" t="s">
        <v>0</v>
      </c>
      <c r="N1928">
        <v>2024</v>
      </c>
      <c r="O1928">
        <f>MONTH(VL[[#This Row],[Column1]])</f>
        <v>7</v>
      </c>
      <c r="P1928" t="str">
        <f>IF(VL[[#This Row],[Account Name]]="Exchange Loss","Expense",VLOOKUP(VL[[#This Row],[Column3]],'Code'!B:D,2,FALSE))</f>
        <v>Expense</v>
      </c>
      <c r="Q1928" t="str">
        <f>IF(AND(VL[[#This Row],[Column3]]="60040-00", VL[[#This Row],[Amount]]&gt;0),"Exchange Loss",VLOOKUP(VL[[#This Row],[Column3]],'Code'!B:D,3,FALSE))</f>
        <v>Salary &amp; MPF</v>
      </c>
      <c r="R1928" s="1">
        <f>VL[[#This Row],[Column6]]-VL[[#This Row],[Column7]]</f>
        <v>1500</v>
      </c>
      <c r="S1928" s="1">
        <f>VLOOKUP(VL[[#This Row],[Column3]],'Code'!B:E,4,FALSE)</f>
        <v>0</v>
      </c>
    </row>
    <row r="1929" spans="1:19" x14ac:dyDescent="0.25">
      <c r="A1929">
        <v>45505</v>
      </c>
      <c r="B1929" s="1" t="s">
        <v>1570</v>
      </c>
      <c r="C1929" s="1" t="s">
        <v>48</v>
      </c>
      <c r="D1929" s="1" t="s">
        <v>49</v>
      </c>
      <c r="E1929" s="1" t="s">
        <v>2522</v>
      </c>
      <c r="F1929">
        <v>11150</v>
      </c>
      <c r="I1929" s="1" t="s">
        <v>0</v>
      </c>
      <c r="N1929">
        <v>2024</v>
      </c>
      <c r="O1929">
        <f>MONTH(VL[[#This Row],[Column1]])</f>
        <v>8</v>
      </c>
      <c r="P1929" t="str">
        <f>IF(VL[[#This Row],[Account Name]]="Exchange Loss","Expense",VLOOKUP(VL[[#This Row],[Column3]],'Code'!B:D,2,FALSE))</f>
        <v>Expense</v>
      </c>
      <c r="Q1929" t="str">
        <f>IF(AND(VL[[#This Row],[Column3]]="60040-00", VL[[#This Row],[Amount]]&gt;0),"Exchange Loss",VLOOKUP(VL[[#This Row],[Column3]],'Code'!B:D,3,FALSE))</f>
        <v>Management Fee</v>
      </c>
      <c r="R1929" s="1">
        <f>VL[[#This Row],[Column6]]-VL[[#This Row],[Column7]]</f>
        <v>11150</v>
      </c>
      <c r="S1929" s="1">
        <f>VLOOKUP(VL[[#This Row],[Column3]],'Code'!B:E,4,FALSE)</f>
        <v>0</v>
      </c>
    </row>
    <row r="1930" spans="1:19" x14ac:dyDescent="0.25">
      <c r="A1930">
        <v>45504</v>
      </c>
      <c r="B1930" s="1" t="s">
        <v>1570</v>
      </c>
      <c r="C1930" s="1" t="s">
        <v>7</v>
      </c>
      <c r="D1930" s="1" t="s">
        <v>8</v>
      </c>
      <c r="E1930" s="1" t="s">
        <v>2523</v>
      </c>
      <c r="F1930">
        <v>6000</v>
      </c>
      <c r="I1930" s="1" t="s">
        <v>0</v>
      </c>
      <c r="N1930">
        <v>2024</v>
      </c>
      <c r="O1930">
        <f>MONTH(VL[[#This Row],[Column1]])</f>
        <v>7</v>
      </c>
      <c r="P1930" t="str">
        <f>IF(VL[[#This Row],[Account Name]]="Exchange Loss","Expense",VLOOKUP(VL[[#This Row],[Column3]],'Code'!B:D,2,FALSE))</f>
        <v>Expense</v>
      </c>
      <c r="Q1930" t="str">
        <f>IF(AND(VL[[#This Row],[Column3]]="60040-00", VL[[#This Row],[Amount]]&gt;0),"Exchange Loss",VLOOKUP(VL[[#This Row],[Column3]],'Code'!B:D,3,FALSE))</f>
        <v>Salary &amp; MPF</v>
      </c>
      <c r="R1930" s="1">
        <f>VL[[#This Row],[Column6]]-VL[[#This Row],[Column7]]</f>
        <v>6000</v>
      </c>
      <c r="S1930" s="1">
        <f>VLOOKUP(VL[[#This Row],[Column3]],'Code'!B:E,4,FALSE)</f>
        <v>0</v>
      </c>
    </row>
    <row r="1931" spans="1:19" x14ac:dyDescent="0.25">
      <c r="A1931">
        <v>45504</v>
      </c>
      <c r="B1931" s="1" t="s">
        <v>1570</v>
      </c>
      <c r="C1931" s="1" t="s">
        <v>15</v>
      </c>
      <c r="D1931" s="1" t="s">
        <v>16</v>
      </c>
      <c r="E1931" s="1" t="s">
        <v>2524</v>
      </c>
      <c r="F1931">
        <v>445593</v>
      </c>
      <c r="I1931" s="1" t="s">
        <v>0</v>
      </c>
      <c r="N1931">
        <v>2024</v>
      </c>
      <c r="O1931">
        <f>MONTH(VL[[#This Row],[Column1]])</f>
        <v>7</v>
      </c>
      <c r="P1931" t="str">
        <f>IF(VL[[#This Row],[Account Name]]="Exchange Loss","Expense",VLOOKUP(VL[[#This Row],[Column3]],'Code'!B:D,2,FALSE))</f>
        <v>Expense</v>
      </c>
      <c r="Q1931" t="str">
        <f>IF(AND(VL[[#This Row],[Column3]]="60040-00", VL[[#This Row],[Amount]]&gt;0),"Exchange Loss",VLOOKUP(VL[[#This Row],[Column3]],'Code'!B:D,3,FALSE))</f>
        <v>Salary &amp; MPF</v>
      </c>
      <c r="R1931" s="1">
        <f>VL[[#This Row],[Column6]]-VL[[#This Row],[Column7]]</f>
        <v>445593</v>
      </c>
      <c r="S1931" s="1">
        <f>VLOOKUP(VL[[#This Row],[Column3]],'Code'!B:E,4,FALSE)</f>
        <v>0</v>
      </c>
    </row>
    <row r="1932" spans="1:19" x14ac:dyDescent="0.25">
      <c r="A1932">
        <v>45505</v>
      </c>
      <c r="B1932" s="1" t="s">
        <v>2525</v>
      </c>
      <c r="C1932" s="1" t="s">
        <v>2</v>
      </c>
      <c r="D1932" s="1" t="s">
        <v>3</v>
      </c>
      <c r="E1932" s="1" t="s">
        <v>2526</v>
      </c>
      <c r="F1932">
        <v>29000</v>
      </c>
      <c r="I1932" s="1" t="s">
        <v>0</v>
      </c>
      <c r="N1932">
        <v>2024</v>
      </c>
      <c r="O1932">
        <f>MONTH(VL[[#This Row],[Column1]])</f>
        <v>8</v>
      </c>
      <c r="P1932" t="str">
        <f>IF(VL[[#This Row],[Account Name]]="Exchange Loss","Expense",VLOOKUP(VL[[#This Row],[Column3]],'Code'!B:D,2,FALSE))</f>
        <v>Expense</v>
      </c>
      <c r="Q1932" t="str">
        <f>IF(AND(VL[[#This Row],[Column3]]="60040-00", VL[[#This Row],[Amount]]&gt;0),"Exchange Loss",VLOOKUP(VL[[#This Row],[Column3]],'Code'!B:D,3,FALSE))</f>
        <v>Management Fee</v>
      </c>
      <c r="R1932" s="1">
        <f>VL[[#This Row],[Column6]]-VL[[#This Row],[Column7]]</f>
        <v>29000</v>
      </c>
      <c r="S1932" s="1">
        <f>VLOOKUP(VL[[#This Row],[Column3]],'Code'!B:E,4,FALSE)</f>
        <v>0</v>
      </c>
    </row>
    <row r="1933" spans="1:19" x14ac:dyDescent="0.25">
      <c r="A1933">
        <v>45505</v>
      </c>
      <c r="B1933" s="1" t="s">
        <v>2527</v>
      </c>
      <c r="C1933" s="1" t="s">
        <v>45</v>
      </c>
      <c r="D1933" s="1" t="s">
        <v>128</v>
      </c>
      <c r="E1933" s="1" t="s">
        <v>2528</v>
      </c>
      <c r="F1933">
        <v>1291698.1100000001</v>
      </c>
      <c r="I1933" s="1" t="s">
        <v>0</v>
      </c>
      <c r="N1933">
        <v>2024</v>
      </c>
      <c r="O1933">
        <f>MONTH(VL[[#This Row],[Column1]])</f>
        <v>8</v>
      </c>
      <c r="P1933" t="str">
        <f>IF(VL[[#This Row],[Account Name]]="Exchange Loss","Expense",VLOOKUP(VL[[#This Row],[Column3]],'Code'!B:D,2,FALSE))</f>
        <v>Expense</v>
      </c>
      <c r="Q1933" t="str">
        <f>IF(AND(VL[[#This Row],[Column3]]="60040-00", VL[[#This Row],[Amount]]&gt;0),"Exchange Loss",VLOOKUP(VL[[#This Row],[Column3]],'Code'!B:D,3,FALSE))</f>
        <v>Sub-contract Fee</v>
      </c>
      <c r="R1933" s="1">
        <f>VL[[#This Row],[Column6]]-VL[[#This Row],[Column7]]</f>
        <v>1291698.1100000001</v>
      </c>
      <c r="S1933" s="1">
        <f>VLOOKUP(VL[[#This Row],[Column3]],'Code'!B:E,4,FALSE)</f>
        <v>0</v>
      </c>
    </row>
    <row r="1934" spans="1:19" x14ac:dyDescent="0.25">
      <c r="A1934">
        <v>45505</v>
      </c>
      <c r="B1934" s="1" t="s">
        <v>2527</v>
      </c>
      <c r="C1934" s="1" t="s">
        <v>59</v>
      </c>
      <c r="D1934" s="1" t="s">
        <v>3387</v>
      </c>
      <c r="E1934" s="1" t="s">
        <v>3850</v>
      </c>
      <c r="F1934">
        <v>77501.89</v>
      </c>
      <c r="I1934" s="1" t="s">
        <v>0</v>
      </c>
      <c r="N1934">
        <v>2024</v>
      </c>
      <c r="O1934">
        <f>MONTH(VL[[#This Row],[Column1]])</f>
        <v>8</v>
      </c>
      <c r="P1934" t="str">
        <f>IF(VL[[#This Row],[Account Name]]="Exchange Loss","Expense",VLOOKUP(VL[[#This Row],[Column3]],'Code'!B:D,2,FALSE))</f>
        <v>Expense</v>
      </c>
      <c r="Q1934" t="str">
        <f>IF(AND(VL[[#This Row],[Column3]]="60040-00", VL[[#This Row],[Amount]]&gt;0),"Exchange Loss",VLOOKUP(VL[[#This Row],[Column3]],'Code'!B:D,3,FALSE))</f>
        <v>Sub-contract Fee</v>
      </c>
      <c r="R1934" s="1">
        <f>VL[[#This Row],[Column6]]-VL[[#This Row],[Column7]]</f>
        <v>77501.89</v>
      </c>
      <c r="S1934" s="1">
        <f>VLOOKUP(VL[[#This Row],[Column3]],'Code'!B:E,4,FALSE)</f>
        <v>0</v>
      </c>
    </row>
    <row r="1935" spans="1:19" x14ac:dyDescent="0.25">
      <c r="A1935">
        <v>45504</v>
      </c>
      <c r="B1935" s="1" t="s">
        <v>2529</v>
      </c>
      <c r="C1935" s="1" t="s">
        <v>12</v>
      </c>
      <c r="D1935" s="1" t="s">
        <v>3386</v>
      </c>
      <c r="E1935" s="1" t="s">
        <v>2530</v>
      </c>
      <c r="F1935">
        <v>47700</v>
      </c>
      <c r="I1935" s="1" t="s">
        <v>0</v>
      </c>
      <c r="N1935">
        <v>2024</v>
      </c>
      <c r="O1935">
        <f>MONTH(VL[[#This Row],[Column1]])</f>
        <v>7</v>
      </c>
      <c r="P1935" t="str">
        <f>IF(VL[[#This Row],[Account Name]]="Exchange Loss","Expense",VLOOKUP(VL[[#This Row],[Column3]],'Code'!B:D,2,FALSE))</f>
        <v>Expense</v>
      </c>
      <c r="Q1935" t="str">
        <f>IF(AND(VL[[#This Row],[Column3]]="60040-00", VL[[#This Row],[Amount]]&gt;0),"Exchange Loss",VLOOKUP(VL[[#This Row],[Column3]],'Code'!B:D,3,FALSE))</f>
        <v>Consultant Fee</v>
      </c>
      <c r="R1935" s="1">
        <f>VL[[#This Row],[Column6]]-VL[[#This Row],[Column7]]</f>
        <v>47700</v>
      </c>
      <c r="S1935" s="1">
        <f>VLOOKUP(VL[[#This Row],[Column3]],'Code'!B:E,4,FALSE)</f>
        <v>0</v>
      </c>
    </row>
    <row r="1936" spans="1:19" x14ac:dyDescent="0.25">
      <c r="A1936">
        <v>45504</v>
      </c>
      <c r="B1936" s="1" t="s">
        <v>2531</v>
      </c>
      <c r="C1936" s="1" t="s">
        <v>12</v>
      </c>
      <c r="D1936" s="1" t="s">
        <v>3386</v>
      </c>
      <c r="E1936" s="1" t="s">
        <v>2532</v>
      </c>
      <c r="F1936">
        <v>21950</v>
      </c>
      <c r="I1936" s="1" t="s">
        <v>0</v>
      </c>
      <c r="N1936">
        <v>2024</v>
      </c>
      <c r="O1936">
        <f>MONTH(VL[[#This Row],[Column1]])</f>
        <v>7</v>
      </c>
      <c r="P1936" t="str">
        <f>IF(VL[[#This Row],[Account Name]]="Exchange Loss","Expense",VLOOKUP(VL[[#This Row],[Column3]],'Code'!B:D,2,FALSE))</f>
        <v>Expense</v>
      </c>
      <c r="Q1936" t="str">
        <f>IF(AND(VL[[#This Row],[Column3]]="60040-00", VL[[#This Row],[Amount]]&gt;0),"Exchange Loss",VLOOKUP(VL[[#This Row],[Column3]],'Code'!B:D,3,FALSE))</f>
        <v>Consultant Fee</v>
      </c>
      <c r="R1936" s="1">
        <f>VL[[#This Row],[Column6]]-VL[[#This Row],[Column7]]</f>
        <v>21950</v>
      </c>
      <c r="S1936" s="1">
        <f>VLOOKUP(VL[[#This Row],[Column3]],'Code'!B:E,4,FALSE)</f>
        <v>0</v>
      </c>
    </row>
    <row r="1937" spans="1:19" x14ac:dyDescent="0.25">
      <c r="A1937">
        <v>45504</v>
      </c>
      <c r="B1937" s="1" t="s">
        <v>2533</v>
      </c>
      <c r="C1937" s="1" t="s">
        <v>12</v>
      </c>
      <c r="D1937" s="1" t="s">
        <v>3386</v>
      </c>
      <c r="E1937" s="1" t="s">
        <v>2534</v>
      </c>
      <c r="F1937">
        <v>12000</v>
      </c>
      <c r="I1937" s="1" t="s">
        <v>0</v>
      </c>
      <c r="N1937">
        <v>2024</v>
      </c>
      <c r="O1937">
        <f>MONTH(VL[[#This Row],[Column1]])</f>
        <v>7</v>
      </c>
      <c r="P1937" t="str">
        <f>IF(VL[[#This Row],[Account Name]]="Exchange Loss","Expense",VLOOKUP(VL[[#This Row],[Column3]],'Code'!B:D,2,FALSE))</f>
        <v>Expense</v>
      </c>
      <c r="Q1937" t="str">
        <f>IF(AND(VL[[#This Row],[Column3]]="60040-00", VL[[#This Row],[Amount]]&gt;0),"Exchange Loss",VLOOKUP(VL[[#This Row],[Column3]],'Code'!B:D,3,FALSE))</f>
        <v>Consultant Fee</v>
      </c>
      <c r="R1937" s="1">
        <f>VL[[#This Row],[Column6]]-VL[[#This Row],[Column7]]</f>
        <v>12000</v>
      </c>
      <c r="S1937" s="1">
        <f>VLOOKUP(VL[[#This Row],[Column3]],'Code'!B:E,4,FALSE)</f>
        <v>0</v>
      </c>
    </row>
    <row r="1938" spans="1:19" x14ac:dyDescent="0.25">
      <c r="A1938">
        <v>45504</v>
      </c>
      <c r="B1938" s="1" t="s">
        <v>2535</v>
      </c>
      <c r="C1938" s="1" t="s">
        <v>45</v>
      </c>
      <c r="D1938" s="1" t="s">
        <v>128</v>
      </c>
      <c r="E1938" s="1" t="s">
        <v>2536</v>
      </c>
      <c r="F1938">
        <v>60946</v>
      </c>
      <c r="I1938" s="1" t="s">
        <v>0</v>
      </c>
      <c r="N1938">
        <v>2024</v>
      </c>
      <c r="O1938">
        <f>MONTH(VL[[#This Row],[Column1]])</f>
        <v>7</v>
      </c>
      <c r="P1938" t="str">
        <f>IF(VL[[#This Row],[Account Name]]="Exchange Loss","Expense",VLOOKUP(VL[[#This Row],[Column3]],'Code'!B:D,2,FALSE))</f>
        <v>Expense</v>
      </c>
      <c r="Q1938" t="str">
        <f>IF(AND(VL[[#This Row],[Column3]]="60040-00", VL[[#This Row],[Amount]]&gt;0),"Exchange Loss",VLOOKUP(VL[[#This Row],[Column3]],'Code'!B:D,3,FALSE))</f>
        <v>Sub-contract Fee</v>
      </c>
      <c r="R1938" s="1">
        <f>VL[[#This Row],[Column6]]-VL[[#This Row],[Column7]]</f>
        <v>60946</v>
      </c>
      <c r="S1938" s="1">
        <f>VLOOKUP(VL[[#This Row],[Column3]],'Code'!B:E,4,FALSE)</f>
        <v>0</v>
      </c>
    </row>
    <row r="1939" spans="1:19" x14ac:dyDescent="0.25">
      <c r="A1939">
        <v>45504</v>
      </c>
      <c r="B1939" s="1" t="s">
        <v>2537</v>
      </c>
      <c r="C1939" s="1" t="s">
        <v>17</v>
      </c>
      <c r="D1939" s="1" t="s">
        <v>3382</v>
      </c>
      <c r="E1939" s="1" t="s">
        <v>2538</v>
      </c>
      <c r="G1939">
        <v>33887</v>
      </c>
      <c r="I1939" s="1" t="s">
        <v>0</v>
      </c>
      <c r="N1939">
        <v>2024</v>
      </c>
      <c r="O1939">
        <f>MONTH(VL[[#This Row],[Column1]])</f>
        <v>7</v>
      </c>
      <c r="P1939" t="str">
        <f>IF(VL[[#This Row],[Account Name]]="Exchange Loss","Expense",VLOOKUP(VL[[#This Row],[Column3]],'Code'!B:D,2,FALSE))</f>
        <v>Income</v>
      </c>
      <c r="Q1939" t="str">
        <f>IF(AND(VL[[#This Row],[Column3]]="60040-00", VL[[#This Row],[Amount]]&gt;0),"Exchange Loss",VLOOKUP(VL[[#This Row],[Column3]],'Code'!B:D,3,FALSE))</f>
        <v>Sub-contract Income</v>
      </c>
      <c r="R1939" s="1">
        <f>VL[[#This Row],[Column6]]-VL[[#This Row],[Column7]]</f>
        <v>-33887</v>
      </c>
      <c r="S1939" s="1">
        <f>VLOOKUP(VL[[#This Row],[Column3]],'Code'!B:E,4,FALSE)</f>
        <v>0</v>
      </c>
    </row>
    <row r="1940" spans="1:19" x14ac:dyDescent="0.25">
      <c r="A1940">
        <v>45504</v>
      </c>
      <c r="B1940" s="1" t="s">
        <v>2539</v>
      </c>
      <c r="C1940" s="1" t="s">
        <v>20</v>
      </c>
      <c r="D1940" s="1" t="s">
        <v>21</v>
      </c>
      <c r="E1940" s="1" t="s">
        <v>730</v>
      </c>
      <c r="G1940">
        <v>217.99</v>
      </c>
      <c r="I1940" s="1" t="s">
        <v>0</v>
      </c>
      <c r="N1940">
        <v>2024</v>
      </c>
      <c r="O1940">
        <f>MONTH(VL[[#This Row],[Column1]])</f>
        <v>7</v>
      </c>
      <c r="P1940" t="str">
        <f>IF(VL[[#This Row],[Account Name]]="Exchange Loss","Expense",VLOOKUP(VL[[#This Row],[Column3]],'Code'!B:D,2,FALSE))</f>
        <v>Income</v>
      </c>
      <c r="Q1940" t="str">
        <f>IF(AND(VL[[#This Row],[Column3]]="60040-00", VL[[#This Row],[Amount]]&gt;0),"Exchange Loss",VLOOKUP(VL[[#This Row],[Column3]],'Code'!B:D,3,FALSE))</f>
        <v>Interest Income</v>
      </c>
      <c r="R1940" s="1">
        <f>VL[[#This Row],[Column6]]-VL[[#This Row],[Column7]]</f>
        <v>-217.99</v>
      </c>
      <c r="S1940" s="1" t="str">
        <f>VLOOKUP(VL[[#This Row],[Column3]],'Code'!B:E,4,FALSE)</f>
        <v>Out</v>
      </c>
    </row>
    <row r="1941" spans="1:19" x14ac:dyDescent="0.25">
      <c r="A1941">
        <v>45504</v>
      </c>
      <c r="B1941" s="1" t="s">
        <v>2540</v>
      </c>
      <c r="C1941" s="1" t="s">
        <v>15</v>
      </c>
      <c r="D1941" s="1" t="s">
        <v>16</v>
      </c>
      <c r="E1941" s="1" t="s">
        <v>2541</v>
      </c>
      <c r="F1941">
        <v>40307.4</v>
      </c>
      <c r="I1941" s="1" t="s">
        <v>0</v>
      </c>
      <c r="N1941">
        <v>2024</v>
      </c>
      <c r="O1941">
        <f>MONTH(VL[[#This Row],[Column1]])</f>
        <v>7</v>
      </c>
      <c r="P1941" t="str">
        <f>IF(VL[[#This Row],[Account Name]]="Exchange Loss","Expense",VLOOKUP(VL[[#This Row],[Column3]],'Code'!B:D,2,FALSE))</f>
        <v>Expense</v>
      </c>
      <c r="Q1941" t="str">
        <f>IF(AND(VL[[#This Row],[Column3]]="60040-00", VL[[#This Row],[Amount]]&gt;0),"Exchange Loss",VLOOKUP(VL[[#This Row],[Column3]],'Code'!B:D,3,FALSE))</f>
        <v>Salary &amp; MPF</v>
      </c>
      <c r="R1941" s="1">
        <f>VL[[#This Row],[Column6]]-VL[[#This Row],[Column7]]</f>
        <v>40307.4</v>
      </c>
      <c r="S1941" s="1">
        <f>VLOOKUP(VL[[#This Row],[Column3]],'Code'!B:E,4,FALSE)</f>
        <v>0</v>
      </c>
    </row>
    <row r="1942" spans="1:19" x14ac:dyDescent="0.25">
      <c r="A1942">
        <v>45504</v>
      </c>
      <c r="B1942" s="1" t="s">
        <v>1569</v>
      </c>
      <c r="C1942" s="1" t="s">
        <v>36</v>
      </c>
      <c r="D1942" s="1" t="s">
        <v>37</v>
      </c>
      <c r="E1942" s="1" t="s">
        <v>2542</v>
      </c>
      <c r="I1942" s="1" t="s">
        <v>0</v>
      </c>
      <c r="N1942">
        <v>2024</v>
      </c>
      <c r="O1942">
        <f>MONTH(VL[[#This Row],[Column1]])</f>
        <v>7</v>
      </c>
      <c r="P1942" t="str">
        <f>IF(VL[[#This Row],[Account Name]]="Exchange Loss","Expense",VLOOKUP(VL[[#This Row],[Column3]],'Code'!B:D,2,FALSE))</f>
        <v>Expense</v>
      </c>
      <c r="Q1942" t="str">
        <f>IF(AND(VL[[#This Row],[Column3]]="60040-00", VL[[#This Row],[Amount]]&gt;0),"Exchange Loss",VLOOKUP(VL[[#This Row],[Column3]],'Code'!B:D,3,FALSE))</f>
        <v>Tax Expense</v>
      </c>
      <c r="R1942" s="1">
        <f>VL[[#This Row],[Column6]]-VL[[#This Row],[Column7]]</f>
        <v>0</v>
      </c>
      <c r="S1942" s="1" t="str">
        <f>VLOOKUP(VL[[#This Row],[Column3]],'Code'!B:E,4,FALSE)</f>
        <v>Out</v>
      </c>
    </row>
    <row r="1943" spans="1:19" x14ac:dyDescent="0.25">
      <c r="A1943">
        <v>45507</v>
      </c>
      <c r="B1943" s="1" t="s">
        <v>2543</v>
      </c>
      <c r="C1943" s="1" t="s">
        <v>63</v>
      </c>
      <c r="D1943" s="1" t="s">
        <v>3398</v>
      </c>
      <c r="E1943" s="1" t="s">
        <v>2544</v>
      </c>
      <c r="F1943">
        <v>27009.040000000001</v>
      </c>
      <c r="I1943" s="1" t="s">
        <v>0</v>
      </c>
      <c r="N1943">
        <v>2024</v>
      </c>
      <c r="O1943">
        <f>MONTH(VL[[#This Row],[Column1]])</f>
        <v>8</v>
      </c>
      <c r="P1943" t="str">
        <f>IF(VL[[#This Row],[Account Name]]="Exchange Loss","Expense",VLOOKUP(VL[[#This Row],[Column3]],'Code'!B:D,2,FALSE))</f>
        <v>Expense</v>
      </c>
      <c r="Q1943" t="str">
        <f>IF(AND(VL[[#This Row],[Column3]]="60040-00", VL[[#This Row],[Amount]]&gt;0),"Exchange Loss",VLOOKUP(VL[[#This Row],[Column3]],'Code'!B:D,3,FALSE))</f>
        <v>Entertainment</v>
      </c>
      <c r="R1943" s="1">
        <f>VL[[#This Row],[Column6]]-VL[[#This Row],[Column7]]</f>
        <v>27009.040000000001</v>
      </c>
      <c r="S1943" s="1">
        <f>VLOOKUP(VL[[#This Row],[Column3]],'Code'!B:E,4,FALSE)</f>
        <v>0</v>
      </c>
    </row>
    <row r="1944" spans="1:19" x14ac:dyDescent="0.25">
      <c r="A1944">
        <v>45509</v>
      </c>
      <c r="B1944" s="1" t="s">
        <v>2545</v>
      </c>
      <c r="C1944" s="1" t="s">
        <v>63</v>
      </c>
      <c r="D1944" s="1" t="s">
        <v>3398</v>
      </c>
      <c r="E1944" s="1" t="s">
        <v>2546</v>
      </c>
      <c r="F1944">
        <v>1976</v>
      </c>
      <c r="I1944" s="1" t="s">
        <v>0</v>
      </c>
      <c r="N1944">
        <v>2024</v>
      </c>
      <c r="O1944">
        <f>MONTH(VL[[#This Row],[Column1]])</f>
        <v>8</v>
      </c>
      <c r="P1944" t="str">
        <f>IF(VL[[#This Row],[Account Name]]="Exchange Loss","Expense",VLOOKUP(VL[[#This Row],[Column3]],'Code'!B:D,2,FALSE))</f>
        <v>Expense</v>
      </c>
      <c r="Q1944" t="str">
        <f>IF(AND(VL[[#This Row],[Column3]]="60040-00", VL[[#This Row],[Amount]]&gt;0),"Exchange Loss",VLOOKUP(VL[[#This Row],[Column3]],'Code'!B:D,3,FALSE))</f>
        <v>Entertainment</v>
      </c>
      <c r="R1944" s="1">
        <f>VL[[#This Row],[Column6]]-VL[[#This Row],[Column7]]</f>
        <v>1976</v>
      </c>
      <c r="S1944" s="1">
        <f>VLOOKUP(VL[[#This Row],[Column3]],'Code'!B:E,4,FALSE)</f>
        <v>0</v>
      </c>
    </row>
    <row r="1945" spans="1:19" x14ac:dyDescent="0.25">
      <c r="A1945">
        <v>45509</v>
      </c>
      <c r="B1945" s="1" t="s">
        <v>2547</v>
      </c>
      <c r="C1945" s="1" t="s">
        <v>30</v>
      </c>
      <c r="D1945" s="1" t="s">
        <v>3391</v>
      </c>
      <c r="E1945" s="1" t="s">
        <v>2548</v>
      </c>
      <c r="F1945">
        <v>284.45999999999998</v>
      </c>
      <c r="I1945" s="1" t="s">
        <v>0</v>
      </c>
      <c r="N1945">
        <v>2024</v>
      </c>
      <c r="O1945">
        <f>MONTH(VL[[#This Row],[Column1]])</f>
        <v>8</v>
      </c>
      <c r="P1945" t="str">
        <f>IF(VL[[#This Row],[Account Name]]="Exchange Loss","Expense",VLOOKUP(VL[[#This Row],[Column3]],'Code'!B:D,2,FALSE))</f>
        <v>Expense</v>
      </c>
      <c r="Q1945" t="str">
        <f>IF(AND(VL[[#This Row],[Column3]]="60040-00", VL[[#This Row],[Amount]]&gt;0),"Exchange Loss",VLOOKUP(VL[[#This Row],[Column3]],'Code'!B:D,3,FALSE))</f>
        <v>Sundry Expense</v>
      </c>
      <c r="R1945" s="1">
        <f>VL[[#This Row],[Column6]]-VL[[#This Row],[Column7]]</f>
        <v>284.45999999999998</v>
      </c>
      <c r="S1945" s="1">
        <f>VLOOKUP(VL[[#This Row],[Column3]],'Code'!B:E,4,FALSE)</f>
        <v>0</v>
      </c>
    </row>
    <row r="1946" spans="1:19" x14ac:dyDescent="0.25">
      <c r="A1946">
        <v>45504</v>
      </c>
      <c r="B1946" s="1" t="s">
        <v>2549</v>
      </c>
      <c r="C1946" s="1" t="s">
        <v>4</v>
      </c>
      <c r="D1946" s="1" t="s">
        <v>3381</v>
      </c>
      <c r="E1946" s="1" t="s">
        <v>2550</v>
      </c>
      <c r="G1946">
        <v>123</v>
      </c>
      <c r="I1946" s="1" t="s">
        <v>0</v>
      </c>
      <c r="J1946">
        <v>45441</v>
      </c>
      <c r="N1946">
        <v>2024</v>
      </c>
      <c r="O1946">
        <f>MONTH(VL[[#This Row],[Column1]])</f>
        <v>7</v>
      </c>
      <c r="P1946" t="str">
        <f>IF(VL[[#This Row],[Account Name]]="Exchange Loss","Expense",VLOOKUP(VL[[#This Row],[Column3]],'Code'!B:D,2,FALSE))</f>
        <v>Expense</v>
      </c>
      <c r="Q1946" t="str">
        <f>IF(AND(VL[[#This Row],[Column3]]="60040-00", VL[[#This Row],[Amount]]&gt;0),"Exchange Loss",VLOOKUP(VL[[#This Row],[Column3]],'Code'!B:D,3,FALSE))</f>
        <v>Tax Expense</v>
      </c>
      <c r="R1946" s="1">
        <f>VL[[#This Row],[Column6]]-VL[[#This Row],[Column7]]</f>
        <v>-123</v>
      </c>
      <c r="S1946" s="1" t="str">
        <f>VLOOKUP(VL[[#This Row],[Column3]],'Code'!B:E,4,FALSE)</f>
        <v>Out</v>
      </c>
    </row>
    <row r="1947" spans="1:19" x14ac:dyDescent="0.25">
      <c r="A1947">
        <v>45504</v>
      </c>
      <c r="B1947" s="1" t="s">
        <v>2551</v>
      </c>
      <c r="C1947" s="1" t="s">
        <v>5</v>
      </c>
      <c r="D1947" s="1" t="s">
        <v>3385</v>
      </c>
      <c r="E1947" s="1" t="s">
        <v>3851</v>
      </c>
      <c r="F1947">
        <v>103.04</v>
      </c>
      <c r="I1947" s="1" t="s">
        <v>0</v>
      </c>
      <c r="N1947">
        <v>2024</v>
      </c>
      <c r="O1947">
        <f>MONTH(VL[[#This Row],[Column1]])</f>
        <v>7</v>
      </c>
      <c r="P1947" t="str">
        <f>IF(VL[[#This Row],[Account Name]]="Exchange Loss","Expense",VLOOKUP(VL[[#This Row],[Column3]],'Code'!B:D,2,FALSE))</f>
        <v>Expense</v>
      </c>
      <c r="Q1947" t="str">
        <f>IF(AND(VL[[#This Row],[Column3]]="60040-00", VL[[#This Row],[Amount]]&gt;0),"Exchange Loss",VLOOKUP(VL[[#This Row],[Column3]],'Code'!B:D,3,FALSE))</f>
        <v>Bank Charge</v>
      </c>
      <c r="R1947" s="1">
        <f>VL[[#This Row],[Column6]]-VL[[#This Row],[Column7]]</f>
        <v>103.04</v>
      </c>
      <c r="S1947" s="1">
        <f>VLOOKUP(VL[[#This Row],[Column3]],'Code'!B:E,4,FALSE)</f>
        <v>0</v>
      </c>
    </row>
    <row r="1948" spans="1:19" x14ac:dyDescent="0.25">
      <c r="A1948">
        <v>45504</v>
      </c>
      <c r="B1948" s="1" t="s">
        <v>2551</v>
      </c>
      <c r="C1948" s="1" t="s">
        <v>6</v>
      </c>
      <c r="D1948" s="1" t="s">
        <v>3383</v>
      </c>
      <c r="E1948" s="1" t="s">
        <v>3852</v>
      </c>
      <c r="F1948">
        <v>0.02</v>
      </c>
      <c r="I1948" s="1" t="s">
        <v>0</v>
      </c>
      <c r="N1948">
        <v>2024</v>
      </c>
      <c r="O1948">
        <f>MONTH(VL[[#This Row],[Column1]])</f>
        <v>7</v>
      </c>
      <c r="P1948" t="str">
        <f>IF(VL[[#This Row],[Account Name]]="Exchange Loss","Expense",VLOOKUP(VL[[#This Row],[Column3]],'Code'!B:D,2,FALSE))</f>
        <v>Expense</v>
      </c>
      <c r="Q1948" t="str">
        <f>IF(AND(VL[[#This Row],[Column3]]="60040-00", VL[[#This Row],[Amount]]&gt;0),"Exchange Loss",VLOOKUP(VL[[#This Row],[Column3]],'Code'!B:D,3,FALSE))</f>
        <v>Exchange Loss</v>
      </c>
      <c r="R1948" s="1">
        <f>VL[[#This Row],[Column6]]-VL[[#This Row],[Column7]]</f>
        <v>0.02</v>
      </c>
      <c r="S1948" s="1" t="str">
        <f>VLOOKUP(VL[[#This Row],[Column3]],'Code'!B:E,4,FALSE)</f>
        <v>Out</v>
      </c>
    </row>
    <row r="1949" spans="1:19" x14ac:dyDescent="0.25">
      <c r="A1949">
        <v>45503</v>
      </c>
      <c r="B1949" s="1" t="s">
        <v>2552</v>
      </c>
      <c r="C1949" s="1" t="s">
        <v>5</v>
      </c>
      <c r="D1949" s="1" t="s">
        <v>3385</v>
      </c>
      <c r="E1949" s="1" t="s">
        <v>3853</v>
      </c>
      <c r="F1949">
        <v>103.42</v>
      </c>
      <c r="I1949" s="1" t="s">
        <v>0</v>
      </c>
      <c r="N1949">
        <v>2024</v>
      </c>
      <c r="O1949">
        <f>MONTH(VL[[#This Row],[Column1]])</f>
        <v>7</v>
      </c>
      <c r="P1949" t="str">
        <f>IF(VL[[#This Row],[Account Name]]="Exchange Loss","Expense",VLOOKUP(VL[[#This Row],[Column3]],'Code'!B:D,2,FALSE))</f>
        <v>Expense</v>
      </c>
      <c r="Q1949" t="str">
        <f>IF(AND(VL[[#This Row],[Column3]]="60040-00", VL[[#This Row],[Amount]]&gt;0),"Exchange Loss",VLOOKUP(VL[[#This Row],[Column3]],'Code'!B:D,3,FALSE))</f>
        <v>Bank Charge</v>
      </c>
      <c r="R1949" s="1">
        <f>VL[[#This Row],[Column6]]-VL[[#This Row],[Column7]]</f>
        <v>103.42</v>
      </c>
      <c r="S1949" s="1">
        <f>VLOOKUP(VL[[#This Row],[Column3]],'Code'!B:E,4,FALSE)</f>
        <v>0</v>
      </c>
    </row>
    <row r="1950" spans="1:19" x14ac:dyDescent="0.25">
      <c r="A1950">
        <v>45511</v>
      </c>
      <c r="B1950" s="1" t="s">
        <v>2553</v>
      </c>
      <c r="C1950" s="1" t="s">
        <v>12</v>
      </c>
      <c r="D1950" s="1" t="s">
        <v>3386</v>
      </c>
      <c r="E1950" s="1" t="s">
        <v>2554</v>
      </c>
      <c r="F1950">
        <v>53965</v>
      </c>
      <c r="I1950" s="1" t="s">
        <v>0</v>
      </c>
      <c r="N1950">
        <v>2024</v>
      </c>
      <c r="O1950">
        <f>MONTH(VL[[#This Row],[Column1]])</f>
        <v>8</v>
      </c>
      <c r="P1950" t="str">
        <f>IF(VL[[#This Row],[Account Name]]="Exchange Loss","Expense",VLOOKUP(VL[[#This Row],[Column3]],'Code'!B:D,2,FALSE))</f>
        <v>Expense</v>
      </c>
      <c r="Q1950" t="str">
        <f>IF(AND(VL[[#This Row],[Column3]]="60040-00", VL[[#This Row],[Amount]]&gt;0),"Exchange Loss",VLOOKUP(VL[[#This Row],[Column3]],'Code'!B:D,3,FALSE))</f>
        <v>Consultant Fee</v>
      </c>
      <c r="R1950" s="1">
        <f>VL[[#This Row],[Column6]]-VL[[#This Row],[Column7]]</f>
        <v>53965</v>
      </c>
      <c r="S1950" s="1">
        <f>VLOOKUP(VL[[#This Row],[Column3]],'Code'!B:E,4,FALSE)</f>
        <v>0</v>
      </c>
    </row>
    <row r="1951" spans="1:19" x14ac:dyDescent="0.25">
      <c r="A1951">
        <v>45504</v>
      </c>
      <c r="B1951" s="1" t="s">
        <v>2555</v>
      </c>
      <c r="C1951" s="1" t="s">
        <v>47</v>
      </c>
      <c r="D1951" s="1" t="s">
        <v>204</v>
      </c>
      <c r="E1951" s="1" t="s">
        <v>2556</v>
      </c>
      <c r="G1951">
        <v>248845.31</v>
      </c>
      <c r="I1951" s="1" t="s">
        <v>0</v>
      </c>
      <c r="N1951">
        <v>2024</v>
      </c>
      <c r="O1951">
        <f>MONTH(VL[[#This Row],[Column1]])</f>
        <v>7</v>
      </c>
      <c r="P1951" t="str">
        <f>IF(VL[[#This Row],[Account Name]]="Exchange Loss","Expense",VLOOKUP(VL[[#This Row],[Column3]],'Code'!B:D,2,FALSE))</f>
        <v>Income</v>
      </c>
      <c r="Q1951" t="str">
        <f>IF(AND(VL[[#This Row],[Column3]]="60040-00", VL[[#This Row],[Amount]]&gt;0),"Exchange Loss",VLOOKUP(VL[[#This Row],[Column3]],'Code'!B:D,3,FALSE))</f>
        <v>Royalty Income</v>
      </c>
      <c r="R1951" s="1">
        <f>VL[[#This Row],[Column6]]-VL[[#This Row],[Column7]]</f>
        <v>-248845.31</v>
      </c>
      <c r="S1951" s="1">
        <f>VLOOKUP(VL[[#This Row],[Column3]],'Code'!B:E,4,FALSE)</f>
        <v>0</v>
      </c>
    </row>
    <row r="1952" spans="1:19" x14ac:dyDescent="0.25">
      <c r="A1952">
        <v>45504</v>
      </c>
      <c r="B1952" s="1" t="s">
        <v>2557</v>
      </c>
      <c r="C1952" s="1" t="s">
        <v>47</v>
      </c>
      <c r="D1952" s="1" t="s">
        <v>204</v>
      </c>
      <c r="E1952" s="1" t="s">
        <v>2558</v>
      </c>
      <c r="G1952">
        <v>58842.65</v>
      </c>
      <c r="I1952" s="1" t="s">
        <v>0</v>
      </c>
      <c r="N1952">
        <v>2024</v>
      </c>
      <c r="O1952">
        <f>MONTH(VL[[#This Row],[Column1]])</f>
        <v>7</v>
      </c>
      <c r="P1952" t="str">
        <f>IF(VL[[#This Row],[Account Name]]="Exchange Loss","Expense",VLOOKUP(VL[[#This Row],[Column3]],'Code'!B:D,2,FALSE))</f>
        <v>Income</v>
      </c>
      <c r="Q1952" t="str">
        <f>IF(AND(VL[[#This Row],[Column3]]="60040-00", VL[[#This Row],[Amount]]&gt;0),"Exchange Loss",VLOOKUP(VL[[#This Row],[Column3]],'Code'!B:D,3,FALSE))</f>
        <v>Royalty Income</v>
      </c>
      <c r="R1952" s="1">
        <f>VL[[#This Row],[Column6]]-VL[[#This Row],[Column7]]</f>
        <v>-58842.65</v>
      </c>
      <c r="S1952" s="1">
        <f>VLOOKUP(VL[[#This Row],[Column3]],'Code'!B:E,4,FALSE)</f>
        <v>0</v>
      </c>
    </row>
    <row r="1953" spans="1:19" x14ac:dyDescent="0.25">
      <c r="A1953">
        <v>45504</v>
      </c>
      <c r="B1953" s="1" t="s">
        <v>2559</v>
      </c>
      <c r="C1953" s="1" t="s">
        <v>47</v>
      </c>
      <c r="D1953" s="1" t="s">
        <v>204</v>
      </c>
      <c r="E1953" s="1" t="s">
        <v>2560</v>
      </c>
      <c r="G1953">
        <v>126233.56</v>
      </c>
      <c r="I1953" s="1" t="s">
        <v>0</v>
      </c>
      <c r="N1953">
        <v>2024</v>
      </c>
      <c r="O1953">
        <f>MONTH(VL[[#This Row],[Column1]])</f>
        <v>7</v>
      </c>
      <c r="P1953" t="str">
        <f>IF(VL[[#This Row],[Account Name]]="Exchange Loss","Expense",VLOOKUP(VL[[#This Row],[Column3]],'Code'!B:D,2,FALSE))</f>
        <v>Income</v>
      </c>
      <c r="Q1953" t="str">
        <f>IF(AND(VL[[#This Row],[Column3]]="60040-00", VL[[#This Row],[Amount]]&gt;0),"Exchange Loss",VLOOKUP(VL[[#This Row],[Column3]],'Code'!B:D,3,FALSE))</f>
        <v>Royalty Income</v>
      </c>
      <c r="R1953" s="1">
        <f>VL[[#This Row],[Column6]]-VL[[#This Row],[Column7]]</f>
        <v>-126233.56</v>
      </c>
      <c r="S1953" s="1">
        <f>VLOOKUP(VL[[#This Row],[Column3]],'Code'!B:E,4,FALSE)</f>
        <v>0</v>
      </c>
    </row>
    <row r="1954" spans="1:19" x14ac:dyDescent="0.25">
      <c r="A1954">
        <v>45504</v>
      </c>
      <c r="B1954" s="1" t="s">
        <v>2561</v>
      </c>
      <c r="C1954" s="1" t="s">
        <v>47</v>
      </c>
      <c r="D1954" s="1" t="s">
        <v>204</v>
      </c>
      <c r="E1954" s="1" t="s">
        <v>2562</v>
      </c>
      <c r="G1954">
        <v>300745.58</v>
      </c>
      <c r="I1954" s="1" t="s">
        <v>0</v>
      </c>
      <c r="N1954">
        <v>2024</v>
      </c>
      <c r="O1954">
        <f>MONTH(VL[[#This Row],[Column1]])</f>
        <v>7</v>
      </c>
      <c r="P1954" t="str">
        <f>IF(VL[[#This Row],[Account Name]]="Exchange Loss","Expense",VLOOKUP(VL[[#This Row],[Column3]],'Code'!B:D,2,FALSE))</f>
        <v>Income</v>
      </c>
      <c r="Q1954" t="str">
        <f>IF(AND(VL[[#This Row],[Column3]]="60040-00", VL[[#This Row],[Amount]]&gt;0),"Exchange Loss",VLOOKUP(VL[[#This Row],[Column3]],'Code'!B:D,3,FALSE))</f>
        <v>Royalty Income</v>
      </c>
      <c r="R1954" s="1">
        <f>VL[[#This Row],[Column6]]-VL[[#This Row],[Column7]]</f>
        <v>-300745.58</v>
      </c>
      <c r="S1954" s="1">
        <f>VLOOKUP(VL[[#This Row],[Column3]],'Code'!B:E,4,FALSE)</f>
        <v>0</v>
      </c>
    </row>
    <row r="1955" spans="1:19" x14ac:dyDescent="0.25">
      <c r="A1955">
        <v>45504</v>
      </c>
      <c r="B1955" s="1" t="s">
        <v>2563</v>
      </c>
      <c r="C1955" s="1" t="s">
        <v>47</v>
      </c>
      <c r="D1955" s="1" t="s">
        <v>204</v>
      </c>
      <c r="E1955" s="1" t="s">
        <v>2564</v>
      </c>
      <c r="G1955">
        <v>197779.93</v>
      </c>
      <c r="I1955" s="1" t="s">
        <v>0</v>
      </c>
      <c r="N1955">
        <v>2024</v>
      </c>
      <c r="O1955">
        <f>MONTH(VL[[#This Row],[Column1]])</f>
        <v>7</v>
      </c>
      <c r="P1955" t="str">
        <f>IF(VL[[#This Row],[Account Name]]="Exchange Loss","Expense",VLOOKUP(VL[[#This Row],[Column3]],'Code'!B:D,2,FALSE))</f>
        <v>Income</v>
      </c>
      <c r="Q1955" t="str">
        <f>IF(AND(VL[[#This Row],[Column3]]="60040-00", VL[[#This Row],[Amount]]&gt;0),"Exchange Loss",VLOOKUP(VL[[#This Row],[Column3]],'Code'!B:D,3,FALSE))</f>
        <v>Royalty Income</v>
      </c>
      <c r="R1955" s="1">
        <f>VL[[#This Row],[Column6]]-VL[[#This Row],[Column7]]</f>
        <v>-197779.93</v>
      </c>
      <c r="S1955" s="1">
        <f>VLOOKUP(VL[[#This Row],[Column3]],'Code'!B:E,4,FALSE)</f>
        <v>0</v>
      </c>
    </row>
    <row r="1956" spans="1:19" x14ac:dyDescent="0.25">
      <c r="A1956">
        <v>45504</v>
      </c>
      <c r="B1956" s="1" t="s">
        <v>2565</v>
      </c>
      <c r="C1956" s="1" t="s">
        <v>18</v>
      </c>
      <c r="D1956" s="1" t="s">
        <v>19</v>
      </c>
      <c r="E1956" s="1" t="s">
        <v>2566</v>
      </c>
      <c r="G1956">
        <v>18779.53</v>
      </c>
      <c r="I1956" s="1" t="s">
        <v>0</v>
      </c>
      <c r="N1956">
        <v>2024</v>
      </c>
      <c r="O1956">
        <f>MONTH(VL[[#This Row],[Column1]])</f>
        <v>7</v>
      </c>
      <c r="P1956" t="str">
        <f>IF(VL[[#This Row],[Account Name]]="Exchange Loss","Expense",VLOOKUP(VL[[#This Row],[Column3]],'Code'!B:D,2,FALSE))</f>
        <v>Income</v>
      </c>
      <c r="Q1956" t="str">
        <f>IF(AND(VL[[#This Row],[Column3]]="60040-00", VL[[#This Row],[Amount]]&gt;0),"Exchange Loss",VLOOKUP(VL[[#This Row],[Column3]],'Code'!B:D,3,FALSE))</f>
        <v>Royalty Income</v>
      </c>
      <c r="R1956" s="1">
        <f>VL[[#This Row],[Column6]]-VL[[#This Row],[Column7]]</f>
        <v>-18779.53</v>
      </c>
      <c r="S1956" s="1">
        <f>VLOOKUP(VL[[#This Row],[Column3]],'Code'!B:E,4,FALSE)</f>
        <v>0</v>
      </c>
    </row>
    <row r="1957" spans="1:19" x14ac:dyDescent="0.25">
      <c r="A1957">
        <v>45504</v>
      </c>
      <c r="B1957" s="1" t="s">
        <v>2567</v>
      </c>
      <c r="C1957" s="1" t="s">
        <v>47</v>
      </c>
      <c r="D1957" s="1" t="s">
        <v>204</v>
      </c>
      <c r="E1957" s="1" t="s">
        <v>2568</v>
      </c>
      <c r="G1957">
        <v>28646.71</v>
      </c>
      <c r="I1957" s="1" t="s">
        <v>0</v>
      </c>
      <c r="N1957">
        <v>2024</v>
      </c>
      <c r="O1957">
        <f>MONTH(VL[[#This Row],[Column1]])</f>
        <v>7</v>
      </c>
      <c r="P1957" t="str">
        <f>IF(VL[[#This Row],[Account Name]]="Exchange Loss","Expense",VLOOKUP(VL[[#This Row],[Column3]],'Code'!B:D,2,FALSE))</f>
        <v>Income</v>
      </c>
      <c r="Q1957" t="str">
        <f>IF(AND(VL[[#This Row],[Column3]]="60040-00", VL[[#This Row],[Amount]]&gt;0),"Exchange Loss",VLOOKUP(VL[[#This Row],[Column3]],'Code'!B:D,3,FALSE))</f>
        <v>Royalty Income</v>
      </c>
      <c r="R1957" s="1">
        <f>VL[[#This Row],[Column6]]-VL[[#This Row],[Column7]]</f>
        <v>-28646.71</v>
      </c>
      <c r="S1957" s="1">
        <f>VLOOKUP(VL[[#This Row],[Column3]],'Code'!B:E,4,FALSE)</f>
        <v>0</v>
      </c>
    </row>
    <row r="1958" spans="1:19" x14ac:dyDescent="0.25">
      <c r="A1958">
        <v>45504</v>
      </c>
      <c r="B1958" s="1" t="s">
        <v>2569</v>
      </c>
      <c r="C1958" s="1" t="s">
        <v>47</v>
      </c>
      <c r="D1958" s="1" t="s">
        <v>204</v>
      </c>
      <c r="E1958" s="1" t="s">
        <v>2570</v>
      </c>
      <c r="G1958">
        <v>33544.25</v>
      </c>
      <c r="I1958" s="1" t="s">
        <v>0</v>
      </c>
      <c r="N1958">
        <v>2024</v>
      </c>
      <c r="O1958">
        <f>MONTH(VL[[#This Row],[Column1]])</f>
        <v>7</v>
      </c>
      <c r="P1958" t="str">
        <f>IF(VL[[#This Row],[Account Name]]="Exchange Loss","Expense",VLOOKUP(VL[[#This Row],[Column3]],'Code'!B:D,2,FALSE))</f>
        <v>Income</v>
      </c>
      <c r="Q1958" t="str">
        <f>IF(AND(VL[[#This Row],[Column3]]="60040-00", VL[[#This Row],[Amount]]&gt;0),"Exchange Loss",VLOOKUP(VL[[#This Row],[Column3]],'Code'!B:D,3,FALSE))</f>
        <v>Royalty Income</v>
      </c>
      <c r="R1958" s="1">
        <f>VL[[#This Row],[Column6]]-VL[[#This Row],[Column7]]</f>
        <v>-33544.25</v>
      </c>
      <c r="S1958" s="1">
        <f>VLOOKUP(VL[[#This Row],[Column3]],'Code'!B:E,4,FALSE)</f>
        <v>0</v>
      </c>
    </row>
    <row r="1959" spans="1:19" x14ac:dyDescent="0.25">
      <c r="A1959">
        <v>45504</v>
      </c>
      <c r="B1959" s="1" t="s">
        <v>2571</v>
      </c>
      <c r="C1959" s="1" t="s">
        <v>47</v>
      </c>
      <c r="D1959" s="1" t="s">
        <v>204</v>
      </c>
      <c r="E1959" s="1" t="s">
        <v>2572</v>
      </c>
      <c r="G1959">
        <v>19462.13</v>
      </c>
      <c r="I1959" s="1" t="s">
        <v>0</v>
      </c>
      <c r="N1959">
        <v>2024</v>
      </c>
      <c r="O1959">
        <f>MONTH(VL[[#This Row],[Column1]])</f>
        <v>7</v>
      </c>
      <c r="P1959" t="str">
        <f>IF(VL[[#This Row],[Account Name]]="Exchange Loss","Expense",VLOOKUP(VL[[#This Row],[Column3]],'Code'!B:D,2,FALSE))</f>
        <v>Income</v>
      </c>
      <c r="Q1959" t="str">
        <f>IF(AND(VL[[#This Row],[Column3]]="60040-00", VL[[#This Row],[Amount]]&gt;0),"Exchange Loss",VLOOKUP(VL[[#This Row],[Column3]],'Code'!B:D,3,FALSE))</f>
        <v>Royalty Income</v>
      </c>
      <c r="R1959" s="1">
        <f>VL[[#This Row],[Column6]]-VL[[#This Row],[Column7]]</f>
        <v>-19462.13</v>
      </c>
      <c r="S1959" s="1">
        <f>VLOOKUP(VL[[#This Row],[Column3]],'Code'!B:E,4,FALSE)</f>
        <v>0</v>
      </c>
    </row>
    <row r="1960" spans="1:19" x14ac:dyDescent="0.25">
      <c r="A1960">
        <v>45504</v>
      </c>
      <c r="B1960" s="1" t="s">
        <v>2573</v>
      </c>
      <c r="C1960" s="1" t="s">
        <v>47</v>
      </c>
      <c r="D1960" s="1" t="s">
        <v>204</v>
      </c>
      <c r="E1960" s="1" t="s">
        <v>2574</v>
      </c>
      <c r="G1960">
        <v>26570.51</v>
      </c>
      <c r="I1960" s="1" t="s">
        <v>0</v>
      </c>
      <c r="N1960">
        <v>2024</v>
      </c>
      <c r="O1960">
        <f>MONTH(VL[[#This Row],[Column1]])</f>
        <v>7</v>
      </c>
      <c r="P1960" t="str">
        <f>IF(VL[[#This Row],[Account Name]]="Exchange Loss","Expense",VLOOKUP(VL[[#This Row],[Column3]],'Code'!B:D,2,FALSE))</f>
        <v>Income</v>
      </c>
      <c r="Q1960" t="str">
        <f>IF(AND(VL[[#This Row],[Column3]]="60040-00", VL[[#This Row],[Amount]]&gt;0),"Exchange Loss",VLOOKUP(VL[[#This Row],[Column3]],'Code'!B:D,3,FALSE))</f>
        <v>Royalty Income</v>
      </c>
      <c r="R1960" s="1">
        <f>VL[[#This Row],[Column6]]-VL[[#This Row],[Column7]]</f>
        <v>-26570.51</v>
      </c>
      <c r="S1960" s="1">
        <f>VLOOKUP(VL[[#This Row],[Column3]],'Code'!B:E,4,FALSE)</f>
        <v>0</v>
      </c>
    </row>
    <row r="1961" spans="1:19" x14ac:dyDescent="0.25">
      <c r="A1961">
        <v>45504</v>
      </c>
      <c r="B1961" s="1" t="s">
        <v>2575</v>
      </c>
      <c r="C1961" s="1" t="s">
        <v>47</v>
      </c>
      <c r="D1961" s="1" t="s">
        <v>204</v>
      </c>
      <c r="E1961" s="1" t="s">
        <v>2576</v>
      </c>
      <c r="G1961">
        <v>84061.43</v>
      </c>
      <c r="I1961" s="1" t="s">
        <v>0</v>
      </c>
      <c r="N1961">
        <v>2024</v>
      </c>
      <c r="O1961">
        <f>MONTH(VL[[#This Row],[Column1]])</f>
        <v>7</v>
      </c>
      <c r="P1961" t="str">
        <f>IF(VL[[#This Row],[Account Name]]="Exchange Loss","Expense",VLOOKUP(VL[[#This Row],[Column3]],'Code'!B:D,2,FALSE))</f>
        <v>Income</v>
      </c>
      <c r="Q1961" t="str">
        <f>IF(AND(VL[[#This Row],[Column3]]="60040-00", VL[[#This Row],[Amount]]&gt;0),"Exchange Loss",VLOOKUP(VL[[#This Row],[Column3]],'Code'!B:D,3,FALSE))</f>
        <v>Royalty Income</v>
      </c>
      <c r="R1961" s="1">
        <f>VL[[#This Row],[Column6]]-VL[[#This Row],[Column7]]</f>
        <v>-84061.43</v>
      </c>
      <c r="S1961" s="1">
        <f>VLOOKUP(VL[[#This Row],[Column3]],'Code'!B:E,4,FALSE)</f>
        <v>0</v>
      </c>
    </row>
    <row r="1962" spans="1:19" x14ac:dyDescent="0.25">
      <c r="A1962">
        <v>45504</v>
      </c>
      <c r="B1962" s="1" t="s">
        <v>2577</v>
      </c>
      <c r="C1962" s="1" t="s">
        <v>47</v>
      </c>
      <c r="D1962" s="1" t="s">
        <v>204</v>
      </c>
      <c r="E1962" s="1" t="s">
        <v>2578</v>
      </c>
      <c r="G1962">
        <v>45846.94</v>
      </c>
      <c r="I1962" s="1" t="s">
        <v>0</v>
      </c>
      <c r="N1962">
        <v>2024</v>
      </c>
      <c r="O1962">
        <f>MONTH(VL[[#This Row],[Column1]])</f>
        <v>7</v>
      </c>
      <c r="P1962" t="str">
        <f>IF(VL[[#This Row],[Account Name]]="Exchange Loss","Expense",VLOOKUP(VL[[#This Row],[Column3]],'Code'!B:D,2,FALSE))</f>
        <v>Income</v>
      </c>
      <c r="Q1962" t="str">
        <f>IF(AND(VL[[#This Row],[Column3]]="60040-00", VL[[#This Row],[Amount]]&gt;0),"Exchange Loss",VLOOKUP(VL[[#This Row],[Column3]],'Code'!B:D,3,FALSE))</f>
        <v>Royalty Income</v>
      </c>
      <c r="R1962" s="1">
        <f>VL[[#This Row],[Column6]]-VL[[#This Row],[Column7]]</f>
        <v>-45846.94</v>
      </c>
      <c r="S1962" s="1">
        <f>VLOOKUP(VL[[#This Row],[Column3]],'Code'!B:E,4,FALSE)</f>
        <v>0</v>
      </c>
    </row>
    <row r="1963" spans="1:19" x14ac:dyDescent="0.25">
      <c r="A1963">
        <v>45504</v>
      </c>
      <c r="B1963" s="1" t="s">
        <v>2579</v>
      </c>
      <c r="C1963" s="1" t="s">
        <v>18</v>
      </c>
      <c r="D1963" s="1" t="s">
        <v>19</v>
      </c>
      <c r="E1963" s="1" t="s">
        <v>2580</v>
      </c>
      <c r="G1963">
        <v>10627.3</v>
      </c>
      <c r="I1963" s="1" t="s">
        <v>0</v>
      </c>
      <c r="N1963">
        <v>2024</v>
      </c>
      <c r="O1963">
        <f>MONTH(VL[[#This Row],[Column1]])</f>
        <v>7</v>
      </c>
      <c r="P1963" t="str">
        <f>IF(VL[[#This Row],[Account Name]]="Exchange Loss","Expense",VLOOKUP(VL[[#This Row],[Column3]],'Code'!B:D,2,FALSE))</f>
        <v>Income</v>
      </c>
      <c r="Q1963" t="str">
        <f>IF(AND(VL[[#This Row],[Column3]]="60040-00", VL[[#This Row],[Amount]]&gt;0),"Exchange Loss",VLOOKUP(VL[[#This Row],[Column3]],'Code'!B:D,3,FALSE))</f>
        <v>Royalty Income</v>
      </c>
      <c r="R1963" s="1">
        <f>VL[[#This Row],[Column6]]-VL[[#This Row],[Column7]]</f>
        <v>-10627.3</v>
      </c>
      <c r="S1963" s="1">
        <f>VLOOKUP(VL[[#This Row],[Column3]],'Code'!B:E,4,FALSE)</f>
        <v>0</v>
      </c>
    </row>
    <row r="1964" spans="1:19" x14ac:dyDescent="0.25">
      <c r="A1964">
        <v>45504</v>
      </c>
      <c r="B1964" s="1" t="s">
        <v>2581</v>
      </c>
      <c r="C1964" s="1" t="s">
        <v>47</v>
      </c>
      <c r="D1964" s="1" t="s">
        <v>204</v>
      </c>
      <c r="E1964" s="1" t="s">
        <v>2582</v>
      </c>
      <c r="G1964">
        <v>39152.720000000001</v>
      </c>
      <c r="I1964" s="1" t="s">
        <v>0</v>
      </c>
      <c r="N1964">
        <v>2024</v>
      </c>
      <c r="O1964">
        <f>MONTH(VL[[#This Row],[Column1]])</f>
        <v>7</v>
      </c>
      <c r="P1964" t="str">
        <f>IF(VL[[#This Row],[Account Name]]="Exchange Loss","Expense",VLOOKUP(VL[[#This Row],[Column3]],'Code'!B:D,2,FALSE))</f>
        <v>Income</v>
      </c>
      <c r="Q1964" t="str">
        <f>IF(AND(VL[[#This Row],[Column3]]="60040-00", VL[[#This Row],[Amount]]&gt;0),"Exchange Loss",VLOOKUP(VL[[#This Row],[Column3]],'Code'!B:D,3,FALSE))</f>
        <v>Royalty Income</v>
      </c>
      <c r="R1964" s="1">
        <f>VL[[#This Row],[Column6]]-VL[[#This Row],[Column7]]</f>
        <v>-39152.720000000001</v>
      </c>
      <c r="S1964" s="1">
        <f>VLOOKUP(VL[[#This Row],[Column3]],'Code'!B:E,4,FALSE)</f>
        <v>0</v>
      </c>
    </row>
    <row r="1965" spans="1:19" x14ac:dyDescent="0.25">
      <c r="A1965">
        <v>45504</v>
      </c>
      <c r="B1965" s="1" t="s">
        <v>2583</v>
      </c>
      <c r="C1965" s="1" t="s">
        <v>47</v>
      </c>
      <c r="D1965" s="1" t="s">
        <v>204</v>
      </c>
      <c r="E1965" s="1" t="s">
        <v>2584</v>
      </c>
      <c r="G1965">
        <v>30070.48</v>
      </c>
      <c r="I1965" s="1" t="s">
        <v>0</v>
      </c>
      <c r="N1965">
        <v>2024</v>
      </c>
      <c r="O1965">
        <f>MONTH(VL[[#This Row],[Column1]])</f>
        <v>7</v>
      </c>
      <c r="P1965" t="str">
        <f>IF(VL[[#This Row],[Account Name]]="Exchange Loss","Expense",VLOOKUP(VL[[#This Row],[Column3]],'Code'!B:D,2,FALSE))</f>
        <v>Income</v>
      </c>
      <c r="Q1965" t="str">
        <f>IF(AND(VL[[#This Row],[Column3]]="60040-00", VL[[#This Row],[Amount]]&gt;0),"Exchange Loss",VLOOKUP(VL[[#This Row],[Column3]],'Code'!B:D,3,FALSE))</f>
        <v>Royalty Income</v>
      </c>
      <c r="R1965" s="1">
        <f>VL[[#This Row],[Column6]]-VL[[#This Row],[Column7]]</f>
        <v>-30070.48</v>
      </c>
      <c r="S1965" s="1">
        <f>VLOOKUP(VL[[#This Row],[Column3]],'Code'!B:E,4,FALSE)</f>
        <v>0</v>
      </c>
    </row>
    <row r="1966" spans="1:19" x14ac:dyDescent="0.25">
      <c r="A1966">
        <v>45504</v>
      </c>
      <c r="B1966" s="1" t="s">
        <v>2585</v>
      </c>
      <c r="C1966" s="1" t="s">
        <v>47</v>
      </c>
      <c r="D1966" s="1" t="s">
        <v>204</v>
      </c>
      <c r="E1966" s="1" t="s">
        <v>2586</v>
      </c>
      <c r="G1966">
        <v>34722.61</v>
      </c>
      <c r="I1966" s="1" t="s">
        <v>0</v>
      </c>
      <c r="N1966">
        <v>2024</v>
      </c>
      <c r="O1966">
        <f>MONTH(VL[[#This Row],[Column1]])</f>
        <v>7</v>
      </c>
      <c r="P1966" t="str">
        <f>IF(VL[[#This Row],[Account Name]]="Exchange Loss","Expense",VLOOKUP(VL[[#This Row],[Column3]],'Code'!B:D,2,FALSE))</f>
        <v>Income</v>
      </c>
      <c r="Q1966" t="str">
        <f>IF(AND(VL[[#This Row],[Column3]]="60040-00", VL[[#This Row],[Amount]]&gt;0),"Exchange Loss",VLOOKUP(VL[[#This Row],[Column3]],'Code'!B:D,3,FALSE))</f>
        <v>Royalty Income</v>
      </c>
      <c r="R1966" s="1">
        <f>VL[[#This Row],[Column6]]-VL[[#This Row],[Column7]]</f>
        <v>-34722.61</v>
      </c>
      <c r="S1966" s="1">
        <f>VLOOKUP(VL[[#This Row],[Column3]],'Code'!B:E,4,FALSE)</f>
        <v>0</v>
      </c>
    </row>
    <row r="1967" spans="1:19" x14ac:dyDescent="0.25">
      <c r="A1967">
        <v>45504</v>
      </c>
      <c r="B1967" s="1" t="s">
        <v>2587</v>
      </c>
      <c r="C1967" s="1" t="s">
        <v>47</v>
      </c>
      <c r="D1967" s="1" t="s">
        <v>204</v>
      </c>
      <c r="E1967" s="1" t="s">
        <v>2588</v>
      </c>
      <c r="G1967">
        <v>25143.18</v>
      </c>
      <c r="I1967" s="1" t="s">
        <v>0</v>
      </c>
      <c r="N1967">
        <v>2024</v>
      </c>
      <c r="O1967">
        <f>MONTH(VL[[#This Row],[Column1]])</f>
        <v>7</v>
      </c>
      <c r="P1967" t="str">
        <f>IF(VL[[#This Row],[Account Name]]="Exchange Loss","Expense",VLOOKUP(VL[[#This Row],[Column3]],'Code'!B:D,2,FALSE))</f>
        <v>Income</v>
      </c>
      <c r="Q1967" t="str">
        <f>IF(AND(VL[[#This Row],[Column3]]="60040-00", VL[[#This Row],[Amount]]&gt;0),"Exchange Loss",VLOOKUP(VL[[#This Row],[Column3]],'Code'!B:D,3,FALSE))</f>
        <v>Royalty Income</v>
      </c>
      <c r="R1967" s="1">
        <f>VL[[#This Row],[Column6]]-VL[[#This Row],[Column7]]</f>
        <v>-25143.18</v>
      </c>
      <c r="S1967" s="1">
        <f>VLOOKUP(VL[[#This Row],[Column3]],'Code'!B:E,4,FALSE)</f>
        <v>0</v>
      </c>
    </row>
    <row r="1968" spans="1:19" x14ac:dyDescent="0.25">
      <c r="A1968">
        <v>45504</v>
      </c>
      <c r="B1968" s="1" t="s">
        <v>2589</v>
      </c>
      <c r="C1968" s="1" t="s">
        <v>47</v>
      </c>
      <c r="D1968" s="1" t="s">
        <v>204</v>
      </c>
      <c r="E1968" s="1" t="s">
        <v>2590</v>
      </c>
      <c r="G1968">
        <v>19305.849999999999</v>
      </c>
      <c r="I1968" s="1" t="s">
        <v>0</v>
      </c>
      <c r="N1968">
        <v>2024</v>
      </c>
      <c r="O1968">
        <f>MONTH(VL[[#This Row],[Column1]])</f>
        <v>7</v>
      </c>
      <c r="P1968" t="str">
        <f>IF(VL[[#This Row],[Account Name]]="Exchange Loss","Expense",VLOOKUP(VL[[#This Row],[Column3]],'Code'!B:D,2,FALSE))</f>
        <v>Income</v>
      </c>
      <c r="Q1968" t="str">
        <f>IF(AND(VL[[#This Row],[Column3]]="60040-00", VL[[#This Row],[Amount]]&gt;0),"Exchange Loss",VLOOKUP(VL[[#This Row],[Column3]],'Code'!B:D,3,FALSE))</f>
        <v>Royalty Income</v>
      </c>
      <c r="R1968" s="1">
        <f>VL[[#This Row],[Column6]]-VL[[#This Row],[Column7]]</f>
        <v>-19305.849999999999</v>
      </c>
      <c r="S1968" s="1">
        <f>VLOOKUP(VL[[#This Row],[Column3]],'Code'!B:E,4,FALSE)</f>
        <v>0</v>
      </c>
    </row>
    <row r="1969" spans="1:19" x14ac:dyDescent="0.25">
      <c r="A1969">
        <v>45504</v>
      </c>
      <c r="B1969" s="1" t="s">
        <v>2591</v>
      </c>
      <c r="C1969" s="1" t="s">
        <v>47</v>
      </c>
      <c r="D1969" s="1" t="s">
        <v>204</v>
      </c>
      <c r="E1969" s="1" t="s">
        <v>2592</v>
      </c>
      <c r="G1969">
        <v>3890.62</v>
      </c>
      <c r="I1969" s="1" t="s">
        <v>0</v>
      </c>
      <c r="N1969">
        <v>2024</v>
      </c>
      <c r="O1969">
        <f>MONTH(VL[[#This Row],[Column1]])</f>
        <v>7</v>
      </c>
      <c r="P1969" t="str">
        <f>IF(VL[[#This Row],[Account Name]]="Exchange Loss","Expense",VLOOKUP(VL[[#This Row],[Column3]],'Code'!B:D,2,FALSE))</f>
        <v>Income</v>
      </c>
      <c r="Q1969" t="str">
        <f>IF(AND(VL[[#This Row],[Column3]]="60040-00", VL[[#This Row],[Amount]]&gt;0),"Exchange Loss",VLOOKUP(VL[[#This Row],[Column3]],'Code'!B:D,3,FALSE))</f>
        <v>Royalty Income</v>
      </c>
      <c r="R1969" s="1">
        <f>VL[[#This Row],[Column6]]-VL[[#This Row],[Column7]]</f>
        <v>-3890.62</v>
      </c>
      <c r="S1969" s="1">
        <f>VLOOKUP(VL[[#This Row],[Column3]],'Code'!B:E,4,FALSE)</f>
        <v>0</v>
      </c>
    </row>
    <row r="1970" spans="1:19" x14ac:dyDescent="0.25">
      <c r="A1970">
        <v>45504</v>
      </c>
      <c r="B1970" s="1" t="s">
        <v>2593</v>
      </c>
      <c r="C1970" s="1" t="s">
        <v>47</v>
      </c>
      <c r="D1970" s="1" t="s">
        <v>204</v>
      </c>
      <c r="E1970" s="1" t="s">
        <v>2594</v>
      </c>
      <c r="G1970">
        <v>27027.48</v>
      </c>
      <c r="I1970" s="1" t="s">
        <v>0</v>
      </c>
      <c r="N1970">
        <v>2024</v>
      </c>
      <c r="O1970">
        <f>MONTH(VL[[#This Row],[Column1]])</f>
        <v>7</v>
      </c>
      <c r="P1970" t="str">
        <f>IF(VL[[#This Row],[Account Name]]="Exchange Loss","Expense",VLOOKUP(VL[[#This Row],[Column3]],'Code'!B:D,2,FALSE))</f>
        <v>Income</v>
      </c>
      <c r="Q1970" t="str">
        <f>IF(AND(VL[[#This Row],[Column3]]="60040-00", VL[[#This Row],[Amount]]&gt;0),"Exchange Loss",VLOOKUP(VL[[#This Row],[Column3]],'Code'!B:D,3,FALSE))</f>
        <v>Royalty Income</v>
      </c>
      <c r="R1970" s="1">
        <f>VL[[#This Row],[Column6]]-VL[[#This Row],[Column7]]</f>
        <v>-27027.48</v>
      </c>
      <c r="S1970" s="1">
        <f>VLOOKUP(VL[[#This Row],[Column3]],'Code'!B:E,4,FALSE)</f>
        <v>0</v>
      </c>
    </row>
    <row r="1971" spans="1:19" x14ac:dyDescent="0.25">
      <c r="A1971">
        <v>45504</v>
      </c>
      <c r="B1971" s="1" t="s">
        <v>2595</v>
      </c>
      <c r="C1971" s="1" t="s">
        <v>47</v>
      </c>
      <c r="D1971" s="1" t="s">
        <v>204</v>
      </c>
      <c r="E1971" s="1" t="s">
        <v>2596</v>
      </c>
      <c r="G1971">
        <v>55493.87</v>
      </c>
      <c r="I1971" s="1" t="s">
        <v>0</v>
      </c>
      <c r="N1971">
        <v>2024</v>
      </c>
      <c r="O1971">
        <f>MONTH(VL[[#This Row],[Column1]])</f>
        <v>7</v>
      </c>
      <c r="P1971" t="str">
        <f>IF(VL[[#This Row],[Account Name]]="Exchange Loss","Expense",VLOOKUP(VL[[#This Row],[Column3]],'Code'!B:D,2,FALSE))</f>
        <v>Income</v>
      </c>
      <c r="Q1971" t="str">
        <f>IF(AND(VL[[#This Row],[Column3]]="60040-00", VL[[#This Row],[Amount]]&gt;0),"Exchange Loss",VLOOKUP(VL[[#This Row],[Column3]],'Code'!B:D,3,FALSE))</f>
        <v>Royalty Income</v>
      </c>
      <c r="R1971" s="1">
        <f>VL[[#This Row],[Column6]]-VL[[#This Row],[Column7]]</f>
        <v>-55493.87</v>
      </c>
      <c r="S1971" s="1">
        <f>VLOOKUP(VL[[#This Row],[Column3]],'Code'!B:E,4,FALSE)</f>
        <v>0</v>
      </c>
    </row>
    <row r="1972" spans="1:19" x14ac:dyDescent="0.25">
      <c r="A1972">
        <v>45504</v>
      </c>
      <c r="B1972" s="1" t="s">
        <v>2597</v>
      </c>
      <c r="C1972" s="1" t="s">
        <v>47</v>
      </c>
      <c r="D1972" s="1" t="s">
        <v>204</v>
      </c>
      <c r="E1972" s="1" t="s">
        <v>2598</v>
      </c>
      <c r="G1972">
        <v>65697.67</v>
      </c>
      <c r="I1972" s="1" t="s">
        <v>0</v>
      </c>
      <c r="N1972">
        <v>2024</v>
      </c>
      <c r="O1972">
        <f>MONTH(VL[[#This Row],[Column1]])</f>
        <v>7</v>
      </c>
      <c r="P1972" t="str">
        <f>IF(VL[[#This Row],[Account Name]]="Exchange Loss","Expense",VLOOKUP(VL[[#This Row],[Column3]],'Code'!B:D,2,FALSE))</f>
        <v>Income</v>
      </c>
      <c r="Q1972" t="str">
        <f>IF(AND(VL[[#This Row],[Column3]]="60040-00", VL[[#This Row],[Amount]]&gt;0),"Exchange Loss",VLOOKUP(VL[[#This Row],[Column3]],'Code'!B:D,3,FALSE))</f>
        <v>Royalty Income</v>
      </c>
      <c r="R1972" s="1">
        <f>VL[[#This Row],[Column6]]-VL[[#This Row],[Column7]]</f>
        <v>-65697.67</v>
      </c>
      <c r="S1972" s="1">
        <f>VLOOKUP(VL[[#This Row],[Column3]],'Code'!B:E,4,FALSE)</f>
        <v>0</v>
      </c>
    </row>
    <row r="1973" spans="1:19" x14ac:dyDescent="0.25">
      <c r="A1973">
        <v>45504</v>
      </c>
      <c r="B1973" s="1" t="s">
        <v>2599</v>
      </c>
      <c r="C1973" s="1" t="s">
        <v>47</v>
      </c>
      <c r="D1973" s="1" t="s">
        <v>204</v>
      </c>
      <c r="E1973" s="1" t="s">
        <v>2600</v>
      </c>
      <c r="G1973">
        <v>144899.94</v>
      </c>
      <c r="I1973" s="1" t="s">
        <v>0</v>
      </c>
      <c r="N1973">
        <v>2024</v>
      </c>
      <c r="O1973">
        <f>MONTH(VL[[#This Row],[Column1]])</f>
        <v>7</v>
      </c>
      <c r="P1973" t="str">
        <f>IF(VL[[#This Row],[Account Name]]="Exchange Loss","Expense",VLOOKUP(VL[[#This Row],[Column3]],'Code'!B:D,2,FALSE))</f>
        <v>Income</v>
      </c>
      <c r="Q1973" t="str">
        <f>IF(AND(VL[[#This Row],[Column3]]="60040-00", VL[[#This Row],[Amount]]&gt;0),"Exchange Loss",VLOOKUP(VL[[#This Row],[Column3]],'Code'!B:D,3,FALSE))</f>
        <v>Royalty Income</v>
      </c>
      <c r="R1973" s="1">
        <f>VL[[#This Row],[Column6]]-VL[[#This Row],[Column7]]</f>
        <v>-144899.94</v>
      </c>
      <c r="S1973" s="1">
        <f>VLOOKUP(VL[[#This Row],[Column3]],'Code'!B:E,4,FALSE)</f>
        <v>0</v>
      </c>
    </row>
    <row r="1974" spans="1:19" x14ac:dyDescent="0.25">
      <c r="A1974">
        <v>45504</v>
      </c>
      <c r="B1974" s="1" t="s">
        <v>2601</v>
      </c>
      <c r="C1974" s="1" t="s">
        <v>47</v>
      </c>
      <c r="D1974" s="1" t="s">
        <v>204</v>
      </c>
      <c r="E1974" s="1" t="s">
        <v>2602</v>
      </c>
      <c r="G1974">
        <v>393741.86</v>
      </c>
      <c r="I1974" s="1" t="s">
        <v>0</v>
      </c>
      <c r="N1974">
        <v>2024</v>
      </c>
      <c r="O1974">
        <f>MONTH(VL[[#This Row],[Column1]])</f>
        <v>7</v>
      </c>
      <c r="P1974" t="str">
        <f>IF(VL[[#This Row],[Account Name]]="Exchange Loss","Expense",VLOOKUP(VL[[#This Row],[Column3]],'Code'!B:D,2,FALSE))</f>
        <v>Income</v>
      </c>
      <c r="Q1974" t="str">
        <f>IF(AND(VL[[#This Row],[Column3]]="60040-00", VL[[#This Row],[Amount]]&gt;0),"Exchange Loss",VLOOKUP(VL[[#This Row],[Column3]],'Code'!B:D,3,FALSE))</f>
        <v>Royalty Income</v>
      </c>
      <c r="R1974" s="1">
        <f>VL[[#This Row],[Column6]]-VL[[#This Row],[Column7]]</f>
        <v>-393741.86</v>
      </c>
      <c r="S1974" s="1">
        <f>VLOOKUP(VL[[#This Row],[Column3]],'Code'!B:E,4,FALSE)</f>
        <v>0</v>
      </c>
    </row>
    <row r="1975" spans="1:19" x14ac:dyDescent="0.25">
      <c r="A1975">
        <v>45504</v>
      </c>
      <c r="B1975" s="1" t="s">
        <v>2555</v>
      </c>
      <c r="C1975" s="1" t="s">
        <v>46</v>
      </c>
      <c r="D1975" s="1" t="s">
        <v>148</v>
      </c>
      <c r="E1975" s="1" t="s">
        <v>2603</v>
      </c>
      <c r="F1975">
        <v>14085.59</v>
      </c>
      <c r="I1975" s="1" t="s">
        <v>0</v>
      </c>
      <c r="N1975">
        <v>2024</v>
      </c>
      <c r="O1975">
        <f>MONTH(VL[[#This Row],[Column1]])</f>
        <v>7</v>
      </c>
      <c r="P1975" t="str">
        <f>IF(VL[[#This Row],[Account Name]]="Exchange Loss","Expense",VLOOKUP(VL[[#This Row],[Column3]],'Code'!B:D,2,FALSE))</f>
        <v>Expense</v>
      </c>
      <c r="Q1975" t="str">
        <f>IF(AND(VL[[#This Row],[Column3]]="60040-00", VL[[#This Row],[Amount]]&gt;0),"Exchange Loss",VLOOKUP(VL[[#This Row],[Column3]],'Code'!B:D,3,FALSE))</f>
        <v>Tax Expense</v>
      </c>
      <c r="R1975" s="1">
        <f>VL[[#This Row],[Column6]]-VL[[#This Row],[Column7]]</f>
        <v>14085.59</v>
      </c>
      <c r="S1975" s="1" t="str">
        <f>VLOOKUP(VL[[#This Row],[Column3]],'Code'!B:E,4,FALSE)</f>
        <v>Out</v>
      </c>
    </row>
    <row r="1976" spans="1:19" x14ac:dyDescent="0.25">
      <c r="A1976">
        <v>45504</v>
      </c>
      <c r="B1976" s="1" t="s">
        <v>2557</v>
      </c>
      <c r="C1976" s="1" t="s">
        <v>46</v>
      </c>
      <c r="D1976" s="1" t="s">
        <v>148</v>
      </c>
      <c r="E1976" s="1" t="s">
        <v>2604</v>
      </c>
      <c r="F1976">
        <v>3330.72</v>
      </c>
      <c r="I1976" s="1" t="s">
        <v>0</v>
      </c>
      <c r="N1976">
        <v>2024</v>
      </c>
      <c r="O1976">
        <f>MONTH(VL[[#This Row],[Column1]])</f>
        <v>7</v>
      </c>
      <c r="P1976" t="str">
        <f>IF(VL[[#This Row],[Account Name]]="Exchange Loss","Expense",VLOOKUP(VL[[#This Row],[Column3]],'Code'!B:D,2,FALSE))</f>
        <v>Expense</v>
      </c>
      <c r="Q1976" t="str">
        <f>IF(AND(VL[[#This Row],[Column3]]="60040-00", VL[[#This Row],[Amount]]&gt;0),"Exchange Loss",VLOOKUP(VL[[#This Row],[Column3]],'Code'!B:D,3,FALSE))</f>
        <v>Tax Expense</v>
      </c>
      <c r="R1976" s="1">
        <f>VL[[#This Row],[Column6]]-VL[[#This Row],[Column7]]</f>
        <v>3330.72</v>
      </c>
      <c r="S1976" s="1" t="str">
        <f>VLOOKUP(VL[[#This Row],[Column3]],'Code'!B:E,4,FALSE)</f>
        <v>Out</v>
      </c>
    </row>
    <row r="1977" spans="1:19" x14ac:dyDescent="0.25">
      <c r="A1977">
        <v>45504</v>
      </c>
      <c r="B1977" s="1" t="s">
        <v>2559</v>
      </c>
      <c r="C1977" s="1" t="s">
        <v>46</v>
      </c>
      <c r="D1977" s="1" t="s">
        <v>148</v>
      </c>
      <c r="E1977" s="1" t="s">
        <v>2605</v>
      </c>
      <c r="F1977">
        <v>7145.29</v>
      </c>
      <c r="I1977" s="1" t="s">
        <v>0</v>
      </c>
      <c r="N1977">
        <v>2024</v>
      </c>
      <c r="O1977">
        <f>MONTH(VL[[#This Row],[Column1]])</f>
        <v>7</v>
      </c>
      <c r="P1977" t="str">
        <f>IF(VL[[#This Row],[Account Name]]="Exchange Loss","Expense",VLOOKUP(VL[[#This Row],[Column3]],'Code'!B:D,2,FALSE))</f>
        <v>Expense</v>
      </c>
      <c r="Q1977" t="str">
        <f>IF(AND(VL[[#This Row],[Column3]]="60040-00", VL[[#This Row],[Amount]]&gt;0),"Exchange Loss",VLOOKUP(VL[[#This Row],[Column3]],'Code'!B:D,3,FALSE))</f>
        <v>Tax Expense</v>
      </c>
      <c r="R1977" s="1">
        <f>VL[[#This Row],[Column6]]-VL[[#This Row],[Column7]]</f>
        <v>7145.29</v>
      </c>
      <c r="S1977" s="1" t="str">
        <f>VLOOKUP(VL[[#This Row],[Column3]],'Code'!B:E,4,FALSE)</f>
        <v>Out</v>
      </c>
    </row>
    <row r="1978" spans="1:19" x14ac:dyDescent="0.25">
      <c r="A1978">
        <v>45504</v>
      </c>
      <c r="B1978" s="1" t="s">
        <v>2561</v>
      </c>
      <c r="C1978" s="1" t="s">
        <v>46</v>
      </c>
      <c r="D1978" s="1" t="s">
        <v>148</v>
      </c>
      <c r="E1978" s="1" t="s">
        <v>2606</v>
      </c>
      <c r="F1978">
        <v>17023.330000000002</v>
      </c>
      <c r="I1978" s="1" t="s">
        <v>0</v>
      </c>
      <c r="N1978">
        <v>2024</v>
      </c>
      <c r="O1978">
        <f>MONTH(VL[[#This Row],[Column1]])</f>
        <v>7</v>
      </c>
      <c r="P1978" t="str">
        <f>IF(VL[[#This Row],[Account Name]]="Exchange Loss","Expense",VLOOKUP(VL[[#This Row],[Column3]],'Code'!B:D,2,FALSE))</f>
        <v>Expense</v>
      </c>
      <c r="Q1978" t="str">
        <f>IF(AND(VL[[#This Row],[Column3]]="60040-00", VL[[#This Row],[Amount]]&gt;0),"Exchange Loss",VLOOKUP(VL[[#This Row],[Column3]],'Code'!B:D,3,FALSE))</f>
        <v>Tax Expense</v>
      </c>
      <c r="R1978" s="1">
        <f>VL[[#This Row],[Column6]]-VL[[#This Row],[Column7]]</f>
        <v>17023.330000000002</v>
      </c>
      <c r="S1978" s="1" t="str">
        <f>VLOOKUP(VL[[#This Row],[Column3]],'Code'!B:E,4,FALSE)</f>
        <v>Out</v>
      </c>
    </row>
    <row r="1979" spans="1:19" x14ac:dyDescent="0.25">
      <c r="A1979">
        <v>45504</v>
      </c>
      <c r="B1979" s="1" t="s">
        <v>2563</v>
      </c>
      <c r="C1979" s="1" t="s">
        <v>46</v>
      </c>
      <c r="D1979" s="1" t="s">
        <v>148</v>
      </c>
      <c r="E1979" s="1" t="s">
        <v>2607</v>
      </c>
      <c r="F1979">
        <v>11195.09</v>
      </c>
      <c r="I1979" s="1" t="s">
        <v>0</v>
      </c>
      <c r="N1979">
        <v>2024</v>
      </c>
      <c r="O1979">
        <f>MONTH(VL[[#This Row],[Column1]])</f>
        <v>7</v>
      </c>
      <c r="P1979" t="str">
        <f>IF(VL[[#This Row],[Account Name]]="Exchange Loss","Expense",VLOOKUP(VL[[#This Row],[Column3]],'Code'!B:D,2,FALSE))</f>
        <v>Expense</v>
      </c>
      <c r="Q1979" t="str">
        <f>IF(AND(VL[[#This Row],[Column3]]="60040-00", VL[[#This Row],[Amount]]&gt;0),"Exchange Loss",VLOOKUP(VL[[#This Row],[Column3]],'Code'!B:D,3,FALSE))</f>
        <v>Tax Expense</v>
      </c>
      <c r="R1979" s="1">
        <f>VL[[#This Row],[Column6]]-VL[[#This Row],[Column7]]</f>
        <v>11195.09</v>
      </c>
      <c r="S1979" s="1" t="str">
        <f>VLOOKUP(VL[[#This Row],[Column3]],'Code'!B:E,4,FALSE)</f>
        <v>Out</v>
      </c>
    </row>
    <row r="1980" spans="1:19" x14ac:dyDescent="0.25">
      <c r="A1980">
        <v>45504</v>
      </c>
      <c r="B1980" s="1" t="s">
        <v>2565</v>
      </c>
      <c r="C1980" s="1" t="s">
        <v>4</v>
      </c>
      <c r="D1980" s="1" t="s">
        <v>3381</v>
      </c>
      <c r="E1980" s="1" t="s">
        <v>2608</v>
      </c>
      <c r="F1980">
        <v>1063</v>
      </c>
      <c r="I1980" s="1" t="s">
        <v>0</v>
      </c>
      <c r="N1980">
        <v>2024</v>
      </c>
      <c r="O1980">
        <f>MONTH(VL[[#This Row],[Column1]])</f>
        <v>7</v>
      </c>
      <c r="P1980" t="str">
        <f>IF(VL[[#This Row],[Account Name]]="Exchange Loss","Expense",VLOOKUP(VL[[#This Row],[Column3]],'Code'!B:D,2,FALSE))</f>
        <v>Expense</v>
      </c>
      <c r="Q1980" t="str">
        <f>IF(AND(VL[[#This Row],[Column3]]="60040-00", VL[[#This Row],[Amount]]&gt;0),"Exchange Loss",VLOOKUP(VL[[#This Row],[Column3]],'Code'!B:D,3,FALSE))</f>
        <v>Tax Expense</v>
      </c>
      <c r="R1980" s="1">
        <f>VL[[#This Row],[Column6]]-VL[[#This Row],[Column7]]</f>
        <v>1063</v>
      </c>
      <c r="S1980" s="1" t="str">
        <f>VLOOKUP(VL[[#This Row],[Column3]],'Code'!B:E,4,FALSE)</f>
        <v>Out</v>
      </c>
    </row>
    <row r="1981" spans="1:19" x14ac:dyDescent="0.25">
      <c r="A1981">
        <v>45504</v>
      </c>
      <c r="B1981" s="1" t="s">
        <v>2567</v>
      </c>
      <c r="C1981" s="1" t="s">
        <v>46</v>
      </c>
      <c r="D1981" s="1" t="s">
        <v>148</v>
      </c>
      <c r="E1981" s="1" t="s">
        <v>2609</v>
      </c>
      <c r="F1981">
        <v>1621.51</v>
      </c>
      <c r="I1981" s="1" t="s">
        <v>0</v>
      </c>
      <c r="N1981">
        <v>2024</v>
      </c>
      <c r="O1981">
        <f>MONTH(VL[[#This Row],[Column1]])</f>
        <v>7</v>
      </c>
      <c r="P1981" t="str">
        <f>IF(VL[[#This Row],[Account Name]]="Exchange Loss","Expense",VLOOKUP(VL[[#This Row],[Column3]],'Code'!B:D,2,FALSE))</f>
        <v>Expense</v>
      </c>
      <c r="Q1981" t="str">
        <f>IF(AND(VL[[#This Row],[Column3]]="60040-00", VL[[#This Row],[Amount]]&gt;0),"Exchange Loss",VLOOKUP(VL[[#This Row],[Column3]],'Code'!B:D,3,FALSE))</f>
        <v>Tax Expense</v>
      </c>
      <c r="R1981" s="1">
        <f>VL[[#This Row],[Column6]]-VL[[#This Row],[Column7]]</f>
        <v>1621.51</v>
      </c>
      <c r="S1981" s="1" t="str">
        <f>VLOOKUP(VL[[#This Row],[Column3]],'Code'!B:E,4,FALSE)</f>
        <v>Out</v>
      </c>
    </row>
    <row r="1982" spans="1:19" x14ac:dyDescent="0.25">
      <c r="A1982">
        <v>45504</v>
      </c>
      <c r="B1982" s="1" t="s">
        <v>2569</v>
      </c>
      <c r="C1982" s="1" t="s">
        <v>46</v>
      </c>
      <c r="D1982" s="1" t="s">
        <v>148</v>
      </c>
      <c r="E1982" s="1" t="s">
        <v>2610</v>
      </c>
      <c r="F1982">
        <v>1898.74</v>
      </c>
      <c r="I1982" s="1" t="s">
        <v>0</v>
      </c>
      <c r="N1982">
        <v>2024</v>
      </c>
      <c r="O1982">
        <f>MONTH(VL[[#This Row],[Column1]])</f>
        <v>7</v>
      </c>
      <c r="P1982" t="str">
        <f>IF(VL[[#This Row],[Account Name]]="Exchange Loss","Expense",VLOOKUP(VL[[#This Row],[Column3]],'Code'!B:D,2,FALSE))</f>
        <v>Expense</v>
      </c>
      <c r="Q1982" t="str">
        <f>IF(AND(VL[[#This Row],[Column3]]="60040-00", VL[[#This Row],[Amount]]&gt;0),"Exchange Loss",VLOOKUP(VL[[#This Row],[Column3]],'Code'!B:D,3,FALSE))</f>
        <v>Tax Expense</v>
      </c>
      <c r="R1982" s="1">
        <f>VL[[#This Row],[Column6]]-VL[[#This Row],[Column7]]</f>
        <v>1898.74</v>
      </c>
      <c r="S1982" s="1" t="str">
        <f>VLOOKUP(VL[[#This Row],[Column3]],'Code'!B:E,4,FALSE)</f>
        <v>Out</v>
      </c>
    </row>
    <row r="1983" spans="1:19" x14ac:dyDescent="0.25">
      <c r="A1983">
        <v>45504</v>
      </c>
      <c r="B1983" s="1" t="s">
        <v>2571</v>
      </c>
      <c r="C1983" s="1" t="s">
        <v>46</v>
      </c>
      <c r="D1983" s="1" t="s">
        <v>148</v>
      </c>
      <c r="E1983" s="1" t="s">
        <v>2611</v>
      </c>
      <c r="F1983">
        <v>1101.6199999999999</v>
      </c>
      <c r="I1983" s="1" t="s">
        <v>0</v>
      </c>
      <c r="N1983">
        <v>2024</v>
      </c>
      <c r="O1983">
        <f>MONTH(VL[[#This Row],[Column1]])</f>
        <v>7</v>
      </c>
      <c r="P1983" t="str">
        <f>IF(VL[[#This Row],[Account Name]]="Exchange Loss","Expense",VLOOKUP(VL[[#This Row],[Column3]],'Code'!B:D,2,FALSE))</f>
        <v>Expense</v>
      </c>
      <c r="Q1983" t="str">
        <f>IF(AND(VL[[#This Row],[Column3]]="60040-00", VL[[#This Row],[Amount]]&gt;0),"Exchange Loss",VLOOKUP(VL[[#This Row],[Column3]],'Code'!B:D,3,FALSE))</f>
        <v>Tax Expense</v>
      </c>
      <c r="R1983" s="1">
        <f>VL[[#This Row],[Column6]]-VL[[#This Row],[Column7]]</f>
        <v>1101.6199999999999</v>
      </c>
      <c r="S1983" s="1" t="str">
        <f>VLOOKUP(VL[[#This Row],[Column3]],'Code'!B:E,4,FALSE)</f>
        <v>Out</v>
      </c>
    </row>
    <row r="1984" spans="1:19" x14ac:dyDescent="0.25">
      <c r="A1984">
        <v>45504</v>
      </c>
      <c r="B1984" s="1" t="s">
        <v>2573</v>
      </c>
      <c r="C1984" s="1" t="s">
        <v>4</v>
      </c>
      <c r="D1984" s="1" t="s">
        <v>3381</v>
      </c>
      <c r="E1984" s="1" t="s">
        <v>2612</v>
      </c>
      <c r="F1984">
        <v>1504</v>
      </c>
      <c r="I1984" s="1" t="s">
        <v>0</v>
      </c>
      <c r="N1984">
        <v>2024</v>
      </c>
      <c r="O1984">
        <f>MONTH(VL[[#This Row],[Column1]])</f>
        <v>7</v>
      </c>
      <c r="P1984" t="str">
        <f>IF(VL[[#This Row],[Account Name]]="Exchange Loss","Expense",VLOOKUP(VL[[#This Row],[Column3]],'Code'!B:D,2,FALSE))</f>
        <v>Expense</v>
      </c>
      <c r="Q1984" t="str">
        <f>IF(AND(VL[[#This Row],[Column3]]="60040-00", VL[[#This Row],[Amount]]&gt;0),"Exchange Loss",VLOOKUP(VL[[#This Row],[Column3]],'Code'!B:D,3,FALSE))</f>
        <v>Tax Expense</v>
      </c>
      <c r="R1984" s="1">
        <f>VL[[#This Row],[Column6]]-VL[[#This Row],[Column7]]</f>
        <v>1504</v>
      </c>
      <c r="S1984" s="1" t="str">
        <f>VLOOKUP(VL[[#This Row],[Column3]],'Code'!B:E,4,FALSE)</f>
        <v>Out</v>
      </c>
    </row>
    <row r="1985" spans="1:19" x14ac:dyDescent="0.25">
      <c r="A1985">
        <v>45504</v>
      </c>
      <c r="B1985" s="1" t="s">
        <v>2575</v>
      </c>
      <c r="C1985" s="1" t="s">
        <v>46</v>
      </c>
      <c r="D1985" s="1" t="s">
        <v>148</v>
      </c>
      <c r="E1985" s="1" t="s">
        <v>2613</v>
      </c>
      <c r="F1985">
        <v>4758.1899999999996</v>
      </c>
      <c r="I1985" s="1" t="s">
        <v>0</v>
      </c>
      <c r="N1985">
        <v>2024</v>
      </c>
      <c r="O1985">
        <f>MONTH(VL[[#This Row],[Column1]])</f>
        <v>7</v>
      </c>
      <c r="P1985" t="str">
        <f>IF(VL[[#This Row],[Account Name]]="Exchange Loss","Expense",VLOOKUP(VL[[#This Row],[Column3]],'Code'!B:D,2,FALSE))</f>
        <v>Expense</v>
      </c>
      <c r="Q1985" t="str">
        <f>IF(AND(VL[[#This Row],[Column3]]="60040-00", VL[[#This Row],[Amount]]&gt;0),"Exchange Loss",VLOOKUP(VL[[#This Row],[Column3]],'Code'!B:D,3,FALSE))</f>
        <v>Tax Expense</v>
      </c>
      <c r="R1985" s="1">
        <f>VL[[#This Row],[Column6]]-VL[[#This Row],[Column7]]</f>
        <v>4758.1899999999996</v>
      </c>
      <c r="S1985" s="1" t="str">
        <f>VLOOKUP(VL[[#This Row],[Column3]],'Code'!B:E,4,FALSE)</f>
        <v>Out</v>
      </c>
    </row>
    <row r="1986" spans="1:19" x14ac:dyDescent="0.25">
      <c r="A1986">
        <v>45504</v>
      </c>
      <c r="B1986" s="1" t="s">
        <v>2577</v>
      </c>
      <c r="C1986" s="1" t="s">
        <v>4</v>
      </c>
      <c r="D1986" s="1" t="s">
        <v>3381</v>
      </c>
      <c r="E1986" s="1" t="s">
        <v>2614</v>
      </c>
      <c r="F1986">
        <v>2595.11</v>
      </c>
      <c r="I1986" s="1" t="s">
        <v>0</v>
      </c>
      <c r="N1986">
        <v>2024</v>
      </c>
      <c r="O1986">
        <f>MONTH(VL[[#This Row],[Column1]])</f>
        <v>7</v>
      </c>
      <c r="P1986" t="str">
        <f>IF(VL[[#This Row],[Account Name]]="Exchange Loss","Expense",VLOOKUP(VL[[#This Row],[Column3]],'Code'!B:D,2,FALSE))</f>
        <v>Expense</v>
      </c>
      <c r="Q1986" t="str">
        <f>IF(AND(VL[[#This Row],[Column3]]="60040-00", VL[[#This Row],[Amount]]&gt;0),"Exchange Loss",VLOOKUP(VL[[#This Row],[Column3]],'Code'!B:D,3,FALSE))</f>
        <v>Tax Expense</v>
      </c>
      <c r="R1986" s="1">
        <f>VL[[#This Row],[Column6]]-VL[[#This Row],[Column7]]</f>
        <v>2595.11</v>
      </c>
      <c r="S1986" s="1" t="str">
        <f>VLOOKUP(VL[[#This Row],[Column3]],'Code'!B:E,4,FALSE)</f>
        <v>Out</v>
      </c>
    </row>
    <row r="1987" spans="1:19" x14ac:dyDescent="0.25">
      <c r="A1987">
        <v>45504</v>
      </c>
      <c r="B1987" s="1" t="s">
        <v>2579</v>
      </c>
      <c r="C1987" s="1" t="s">
        <v>4</v>
      </c>
      <c r="D1987" s="1" t="s">
        <v>3381</v>
      </c>
      <c r="E1987" s="1" t="s">
        <v>2615</v>
      </c>
      <c r="F1987">
        <v>601.54999999999995</v>
      </c>
      <c r="I1987" s="1" t="s">
        <v>0</v>
      </c>
      <c r="N1987">
        <v>2024</v>
      </c>
      <c r="O1987">
        <f>MONTH(VL[[#This Row],[Column1]])</f>
        <v>7</v>
      </c>
      <c r="P1987" t="str">
        <f>IF(VL[[#This Row],[Account Name]]="Exchange Loss","Expense",VLOOKUP(VL[[#This Row],[Column3]],'Code'!B:D,2,FALSE))</f>
        <v>Expense</v>
      </c>
      <c r="Q1987" t="str">
        <f>IF(AND(VL[[#This Row],[Column3]]="60040-00", VL[[#This Row],[Amount]]&gt;0),"Exchange Loss",VLOOKUP(VL[[#This Row],[Column3]],'Code'!B:D,3,FALSE))</f>
        <v>Tax Expense</v>
      </c>
      <c r="R1987" s="1">
        <f>VL[[#This Row],[Column6]]-VL[[#This Row],[Column7]]</f>
        <v>601.54999999999995</v>
      </c>
      <c r="S1987" s="1" t="str">
        <f>VLOOKUP(VL[[#This Row],[Column3]],'Code'!B:E,4,FALSE)</f>
        <v>Out</v>
      </c>
    </row>
    <row r="1988" spans="1:19" x14ac:dyDescent="0.25">
      <c r="A1988">
        <v>45504</v>
      </c>
      <c r="B1988" s="1" t="s">
        <v>2581</v>
      </c>
      <c r="C1988" s="1" t="s">
        <v>46</v>
      </c>
      <c r="D1988" s="1" t="s">
        <v>148</v>
      </c>
      <c r="E1988" s="1" t="s">
        <v>2616</v>
      </c>
      <c r="F1988">
        <v>2216.1999999999998</v>
      </c>
      <c r="I1988" s="1" t="s">
        <v>0</v>
      </c>
      <c r="N1988">
        <v>2024</v>
      </c>
      <c r="O1988">
        <f>MONTH(VL[[#This Row],[Column1]])</f>
        <v>7</v>
      </c>
      <c r="P1988" t="str">
        <f>IF(VL[[#This Row],[Account Name]]="Exchange Loss","Expense",VLOOKUP(VL[[#This Row],[Column3]],'Code'!B:D,2,FALSE))</f>
        <v>Expense</v>
      </c>
      <c r="Q1988" t="str">
        <f>IF(AND(VL[[#This Row],[Column3]]="60040-00", VL[[#This Row],[Amount]]&gt;0),"Exchange Loss",VLOOKUP(VL[[#This Row],[Column3]],'Code'!B:D,3,FALSE))</f>
        <v>Tax Expense</v>
      </c>
      <c r="R1988" s="1">
        <f>VL[[#This Row],[Column6]]-VL[[#This Row],[Column7]]</f>
        <v>2216.1999999999998</v>
      </c>
      <c r="S1988" s="1" t="str">
        <f>VLOOKUP(VL[[#This Row],[Column3]],'Code'!B:E,4,FALSE)</f>
        <v>Out</v>
      </c>
    </row>
    <row r="1989" spans="1:19" x14ac:dyDescent="0.25">
      <c r="A1989">
        <v>45504</v>
      </c>
      <c r="B1989" s="1" t="s">
        <v>2583</v>
      </c>
      <c r="C1989" s="1" t="s">
        <v>46</v>
      </c>
      <c r="D1989" s="1" t="s">
        <v>148</v>
      </c>
      <c r="E1989" s="1" t="s">
        <v>2617</v>
      </c>
      <c r="F1989">
        <v>1702.1</v>
      </c>
      <c r="I1989" s="1" t="s">
        <v>0</v>
      </c>
      <c r="N1989">
        <v>2024</v>
      </c>
      <c r="O1989">
        <f>MONTH(VL[[#This Row],[Column1]])</f>
        <v>7</v>
      </c>
      <c r="P1989" t="str">
        <f>IF(VL[[#This Row],[Account Name]]="Exchange Loss","Expense",VLOOKUP(VL[[#This Row],[Column3]],'Code'!B:D,2,FALSE))</f>
        <v>Expense</v>
      </c>
      <c r="Q1989" t="str">
        <f>IF(AND(VL[[#This Row],[Column3]]="60040-00", VL[[#This Row],[Amount]]&gt;0),"Exchange Loss",VLOOKUP(VL[[#This Row],[Column3]],'Code'!B:D,3,FALSE))</f>
        <v>Tax Expense</v>
      </c>
      <c r="R1989" s="1">
        <f>VL[[#This Row],[Column6]]-VL[[#This Row],[Column7]]</f>
        <v>1702.1</v>
      </c>
      <c r="S1989" s="1" t="str">
        <f>VLOOKUP(VL[[#This Row],[Column3]],'Code'!B:E,4,FALSE)</f>
        <v>Out</v>
      </c>
    </row>
    <row r="1990" spans="1:19" x14ac:dyDescent="0.25">
      <c r="A1990">
        <v>45504</v>
      </c>
      <c r="B1990" s="1" t="s">
        <v>2585</v>
      </c>
      <c r="C1990" s="1" t="s">
        <v>4</v>
      </c>
      <c r="D1990" s="1" t="s">
        <v>3381</v>
      </c>
      <c r="E1990" s="1" t="s">
        <v>2618</v>
      </c>
      <c r="F1990">
        <v>1965.43</v>
      </c>
      <c r="I1990" s="1" t="s">
        <v>0</v>
      </c>
      <c r="N1990">
        <v>2024</v>
      </c>
      <c r="O1990">
        <f>MONTH(VL[[#This Row],[Column1]])</f>
        <v>7</v>
      </c>
      <c r="P1990" t="str">
        <f>IF(VL[[#This Row],[Account Name]]="Exchange Loss","Expense",VLOOKUP(VL[[#This Row],[Column3]],'Code'!B:D,2,FALSE))</f>
        <v>Expense</v>
      </c>
      <c r="Q1990" t="str">
        <f>IF(AND(VL[[#This Row],[Column3]]="60040-00", VL[[#This Row],[Amount]]&gt;0),"Exchange Loss",VLOOKUP(VL[[#This Row],[Column3]],'Code'!B:D,3,FALSE))</f>
        <v>Tax Expense</v>
      </c>
      <c r="R1990" s="1">
        <f>VL[[#This Row],[Column6]]-VL[[#This Row],[Column7]]</f>
        <v>1965.43</v>
      </c>
      <c r="S1990" s="1" t="str">
        <f>VLOOKUP(VL[[#This Row],[Column3]],'Code'!B:E,4,FALSE)</f>
        <v>Out</v>
      </c>
    </row>
    <row r="1991" spans="1:19" x14ac:dyDescent="0.25">
      <c r="A1991">
        <v>45504</v>
      </c>
      <c r="B1991" s="1" t="s">
        <v>2587</v>
      </c>
      <c r="C1991" s="1" t="s">
        <v>46</v>
      </c>
      <c r="D1991" s="1" t="s">
        <v>148</v>
      </c>
      <c r="E1991" s="1" t="s">
        <v>2619</v>
      </c>
      <c r="F1991">
        <v>1423.2</v>
      </c>
      <c r="I1991" s="1" t="s">
        <v>0</v>
      </c>
      <c r="N1991">
        <v>2024</v>
      </c>
      <c r="O1991">
        <f>MONTH(VL[[#This Row],[Column1]])</f>
        <v>7</v>
      </c>
      <c r="P1991" t="str">
        <f>IF(VL[[#This Row],[Account Name]]="Exchange Loss","Expense",VLOOKUP(VL[[#This Row],[Column3]],'Code'!B:D,2,FALSE))</f>
        <v>Expense</v>
      </c>
      <c r="Q1991" t="str">
        <f>IF(AND(VL[[#This Row],[Column3]]="60040-00", VL[[#This Row],[Amount]]&gt;0),"Exchange Loss",VLOOKUP(VL[[#This Row],[Column3]],'Code'!B:D,3,FALSE))</f>
        <v>Tax Expense</v>
      </c>
      <c r="R1991" s="1">
        <f>VL[[#This Row],[Column6]]-VL[[#This Row],[Column7]]</f>
        <v>1423.2</v>
      </c>
      <c r="S1991" s="1" t="str">
        <f>VLOOKUP(VL[[#This Row],[Column3]],'Code'!B:E,4,FALSE)</f>
        <v>Out</v>
      </c>
    </row>
    <row r="1992" spans="1:19" x14ac:dyDescent="0.25">
      <c r="A1992">
        <v>45504</v>
      </c>
      <c r="B1992" s="1" t="s">
        <v>2589</v>
      </c>
      <c r="C1992" s="1" t="s">
        <v>4</v>
      </c>
      <c r="D1992" s="1" t="s">
        <v>3381</v>
      </c>
      <c r="E1992" s="1" t="s">
        <v>2620</v>
      </c>
      <c r="F1992">
        <v>1092.78</v>
      </c>
      <c r="I1992" s="1" t="s">
        <v>0</v>
      </c>
      <c r="N1992">
        <v>2024</v>
      </c>
      <c r="O1992">
        <f>MONTH(VL[[#This Row],[Column1]])</f>
        <v>7</v>
      </c>
      <c r="P1992" t="str">
        <f>IF(VL[[#This Row],[Account Name]]="Exchange Loss","Expense",VLOOKUP(VL[[#This Row],[Column3]],'Code'!B:D,2,FALSE))</f>
        <v>Expense</v>
      </c>
      <c r="Q1992" t="str">
        <f>IF(AND(VL[[#This Row],[Column3]]="60040-00", VL[[#This Row],[Amount]]&gt;0),"Exchange Loss",VLOOKUP(VL[[#This Row],[Column3]],'Code'!B:D,3,FALSE))</f>
        <v>Tax Expense</v>
      </c>
      <c r="R1992" s="1">
        <f>VL[[#This Row],[Column6]]-VL[[#This Row],[Column7]]</f>
        <v>1092.78</v>
      </c>
      <c r="S1992" s="1" t="str">
        <f>VLOOKUP(VL[[#This Row],[Column3]],'Code'!B:E,4,FALSE)</f>
        <v>Out</v>
      </c>
    </row>
    <row r="1993" spans="1:19" x14ac:dyDescent="0.25">
      <c r="A1993">
        <v>45504</v>
      </c>
      <c r="B1993" s="1" t="s">
        <v>2591</v>
      </c>
      <c r="C1993" s="1" t="s">
        <v>4</v>
      </c>
      <c r="D1993" s="1" t="s">
        <v>3381</v>
      </c>
      <c r="E1993" s="1" t="s">
        <v>2621</v>
      </c>
      <c r="F1993">
        <v>64.78</v>
      </c>
      <c r="I1993" s="1" t="s">
        <v>0</v>
      </c>
      <c r="N1993">
        <v>2024</v>
      </c>
      <c r="O1993">
        <f>MONTH(VL[[#This Row],[Column1]])</f>
        <v>7</v>
      </c>
      <c r="P1993" t="str">
        <f>IF(VL[[#This Row],[Account Name]]="Exchange Loss","Expense",VLOOKUP(VL[[#This Row],[Column3]],'Code'!B:D,2,FALSE))</f>
        <v>Expense</v>
      </c>
      <c r="Q1993" t="str">
        <f>IF(AND(VL[[#This Row],[Column3]]="60040-00", VL[[#This Row],[Amount]]&gt;0),"Exchange Loss",VLOOKUP(VL[[#This Row],[Column3]],'Code'!B:D,3,FALSE))</f>
        <v>Tax Expense</v>
      </c>
      <c r="R1993" s="1">
        <f>VL[[#This Row],[Column6]]-VL[[#This Row],[Column7]]</f>
        <v>64.78</v>
      </c>
      <c r="S1993" s="1" t="str">
        <f>VLOOKUP(VL[[#This Row],[Column3]],'Code'!B:E,4,FALSE)</f>
        <v>Out</v>
      </c>
    </row>
    <row r="1994" spans="1:19" x14ac:dyDescent="0.25">
      <c r="A1994">
        <v>45504</v>
      </c>
      <c r="B1994" s="1" t="s">
        <v>2593</v>
      </c>
      <c r="C1994" s="1" t="s">
        <v>4</v>
      </c>
      <c r="D1994" s="1" t="s">
        <v>3381</v>
      </c>
      <c r="E1994" s="1" t="s">
        <v>2622</v>
      </c>
      <c r="F1994">
        <v>1529.86</v>
      </c>
      <c r="I1994" s="1" t="s">
        <v>0</v>
      </c>
      <c r="N1994">
        <v>2024</v>
      </c>
      <c r="O1994">
        <f>MONTH(VL[[#This Row],[Column1]])</f>
        <v>7</v>
      </c>
      <c r="P1994" t="str">
        <f>IF(VL[[#This Row],[Account Name]]="Exchange Loss","Expense",VLOOKUP(VL[[#This Row],[Column3]],'Code'!B:D,2,FALSE))</f>
        <v>Expense</v>
      </c>
      <c r="Q1994" t="str">
        <f>IF(AND(VL[[#This Row],[Column3]]="60040-00", VL[[#This Row],[Amount]]&gt;0),"Exchange Loss",VLOOKUP(VL[[#This Row],[Column3]],'Code'!B:D,3,FALSE))</f>
        <v>Tax Expense</v>
      </c>
      <c r="R1994" s="1">
        <f>VL[[#This Row],[Column6]]-VL[[#This Row],[Column7]]</f>
        <v>1529.86</v>
      </c>
      <c r="S1994" s="1" t="str">
        <f>VLOOKUP(VL[[#This Row],[Column3]],'Code'!B:E,4,FALSE)</f>
        <v>Out</v>
      </c>
    </row>
    <row r="1995" spans="1:19" x14ac:dyDescent="0.25">
      <c r="A1995">
        <v>45504</v>
      </c>
      <c r="B1995" s="1" t="s">
        <v>2595</v>
      </c>
      <c r="C1995" s="1" t="s">
        <v>46</v>
      </c>
      <c r="D1995" s="1" t="s">
        <v>148</v>
      </c>
      <c r="E1995" s="1" t="s">
        <v>2623</v>
      </c>
      <c r="F1995">
        <v>3141.17</v>
      </c>
      <c r="I1995" s="1" t="s">
        <v>0</v>
      </c>
      <c r="N1995">
        <v>2024</v>
      </c>
      <c r="O1995">
        <f>MONTH(VL[[#This Row],[Column1]])</f>
        <v>7</v>
      </c>
      <c r="P1995" t="str">
        <f>IF(VL[[#This Row],[Account Name]]="Exchange Loss","Expense",VLOOKUP(VL[[#This Row],[Column3]],'Code'!B:D,2,FALSE))</f>
        <v>Expense</v>
      </c>
      <c r="Q1995" t="str">
        <f>IF(AND(VL[[#This Row],[Column3]]="60040-00", VL[[#This Row],[Amount]]&gt;0),"Exchange Loss",VLOOKUP(VL[[#This Row],[Column3]],'Code'!B:D,3,FALSE))</f>
        <v>Tax Expense</v>
      </c>
      <c r="R1995" s="1">
        <f>VL[[#This Row],[Column6]]-VL[[#This Row],[Column7]]</f>
        <v>3141.17</v>
      </c>
      <c r="S1995" s="1" t="str">
        <f>VLOOKUP(VL[[#This Row],[Column3]],'Code'!B:E,4,FALSE)</f>
        <v>Out</v>
      </c>
    </row>
    <row r="1996" spans="1:19" x14ac:dyDescent="0.25">
      <c r="A1996">
        <v>45504</v>
      </c>
      <c r="B1996" s="1" t="s">
        <v>2597</v>
      </c>
      <c r="C1996" s="1" t="s">
        <v>46</v>
      </c>
      <c r="D1996" s="1" t="s">
        <v>148</v>
      </c>
      <c r="E1996" s="1" t="s">
        <v>2624</v>
      </c>
      <c r="F1996">
        <v>3718.74</v>
      </c>
      <c r="I1996" s="1" t="s">
        <v>0</v>
      </c>
      <c r="N1996">
        <v>2024</v>
      </c>
      <c r="O1996">
        <f>MONTH(VL[[#This Row],[Column1]])</f>
        <v>7</v>
      </c>
      <c r="P1996" t="str">
        <f>IF(VL[[#This Row],[Account Name]]="Exchange Loss","Expense",VLOOKUP(VL[[#This Row],[Column3]],'Code'!B:D,2,FALSE))</f>
        <v>Expense</v>
      </c>
      <c r="Q1996" t="str">
        <f>IF(AND(VL[[#This Row],[Column3]]="60040-00", VL[[#This Row],[Amount]]&gt;0),"Exchange Loss",VLOOKUP(VL[[#This Row],[Column3]],'Code'!B:D,3,FALSE))</f>
        <v>Tax Expense</v>
      </c>
      <c r="R1996" s="1">
        <f>VL[[#This Row],[Column6]]-VL[[#This Row],[Column7]]</f>
        <v>3718.74</v>
      </c>
      <c r="S1996" s="1" t="str">
        <f>VLOOKUP(VL[[#This Row],[Column3]],'Code'!B:E,4,FALSE)</f>
        <v>Out</v>
      </c>
    </row>
    <row r="1997" spans="1:19" x14ac:dyDescent="0.25">
      <c r="A1997">
        <v>45504</v>
      </c>
      <c r="B1997" s="1" t="s">
        <v>1569</v>
      </c>
      <c r="C1997" s="1" t="s">
        <v>5</v>
      </c>
      <c r="D1997" s="1" t="s">
        <v>3385</v>
      </c>
      <c r="E1997" s="1" t="s">
        <v>2625</v>
      </c>
      <c r="F1997">
        <v>200</v>
      </c>
      <c r="I1997" s="1" t="s">
        <v>0</v>
      </c>
      <c r="N1997">
        <v>2024</v>
      </c>
      <c r="O1997">
        <f>MONTH(VL[[#This Row],[Column1]])</f>
        <v>7</v>
      </c>
      <c r="P1997" t="str">
        <f>IF(VL[[#This Row],[Account Name]]="Exchange Loss","Expense",VLOOKUP(VL[[#This Row],[Column3]],'Code'!B:D,2,FALSE))</f>
        <v>Expense</v>
      </c>
      <c r="Q1997" t="str">
        <f>IF(AND(VL[[#This Row],[Column3]]="60040-00", VL[[#This Row],[Amount]]&gt;0),"Exchange Loss",VLOOKUP(VL[[#This Row],[Column3]],'Code'!B:D,3,FALSE))</f>
        <v>Bank Charge</v>
      </c>
      <c r="R1997" s="1">
        <f>VL[[#This Row],[Column6]]-VL[[#This Row],[Column7]]</f>
        <v>200</v>
      </c>
      <c r="S1997" s="1">
        <f>VLOOKUP(VL[[#This Row],[Column3]],'Code'!B:E,4,FALSE)</f>
        <v>0</v>
      </c>
    </row>
    <row r="1998" spans="1:19" x14ac:dyDescent="0.25">
      <c r="A1998">
        <v>45504</v>
      </c>
      <c r="B1998" s="1" t="s">
        <v>1743</v>
      </c>
      <c r="C1998" s="1" t="s">
        <v>20</v>
      </c>
      <c r="D1998" s="1" t="s">
        <v>21</v>
      </c>
      <c r="E1998" s="1" t="s">
        <v>2626</v>
      </c>
      <c r="G1998">
        <v>33.479999999999997</v>
      </c>
      <c r="I1998" s="1" t="s">
        <v>0</v>
      </c>
      <c r="N1998">
        <v>2024</v>
      </c>
      <c r="O1998">
        <f>MONTH(VL[[#This Row],[Column1]])</f>
        <v>7</v>
      </c>
      <c r="P1998" t="str">
        <f>IF(VL[[#This Row],[Account Name]]="Exchange Loss","Expense",VLOOKUP(VL[[#This Row],[Column3]],'Code'!B:D,2,FALSE))</f>
        <v>Income</v>
      </c>
      <c r="Q1998" t="str">
        <f>IF(AND(VL[[#This Row],[Column3]]="60040-00", VL[[#This Row],[Amount]]&gt;0),"Exchange Loss",VLOOKUP(VL[[#This Row],[Column3]],'Code'!B:D,3,FALSE))</f>
        <v>Interest Income</v>
      </c>
      <c r="R1998" s="1">
        <f>VL[[#This Row],[Column6]]-VL[[#This Row],[Column7]]</f>
        <v>-33.479999999999997</v>
      </c>
      <c r="S1998" s="1" t="str">
        <f>VLOOKUP(VL[[#This Row],[Column3]],'Code'!B:E,4,FALSE)</f>
        <v>Out</v>
      </c>
    </row>
    <row r="1999" spans="1:19" x14ac:dyDescent="0.25">
      <c r="A1999">
        <v>45504</v>
      </c>
      <c r="B1999" s="1" t="s">
        <v>1743</v>
      </c>
      <c r="C1999" s="1" t="s">
        <v>20</v>
      </c>
      <c r="D1999" s="1" t="s">
        <v>21</v>
      </c>
      <c r="E1999" s="1" t="s">
        <v>202</v>
      </c>
      <c r="G1999">
        <v>16.010000000000002</v>
      </c>
      <c r="I1999" s="1" t="s">
        <v>0</v>
      </c>
      <c r="N1999">
        <v>2024</v>
      </c>
      <c r="O1999">
        <f>MONTH(VL[[#This Row],[Column1]])</f>
        <v>7</v>
      </c>
      <c r="P1999" t="str">
        <f>IF(VL[[#This Row],[Account Name]]="Exchange Loss","Expense",VLOOKUP(VL[[#This Row],[Column3]],'Code'!B:D,2,FALSE))</f>
        <v>Income</v>
      </c>
      <c r="Q1999" t="str">
        <f>IF(AND(VL[[#This Row],[Column3]]="60040-00", VL[[#This Row],[Amount]]&gt;0),"Exchange Loss",VLOOKUP(VL[[#This Row],[Column3]],'Code'!B:D,3,FALSE))</f>
        <v>Interest Income</v>
      </c>
      <c r="R1999" s="1">
        <f>VL[[#This Row],[Column6]]-VL[[#This Row],[Column7]]</f>
        <v>-16.010000000000002</v>
      </c>
      <c r="S1999" s="1" t="str">
        <f>VLOOKUP(VL[[#This Row],[Column3]],'Code'!B:E,4,FALSE)</f>
        <v>Out</v>
      </c>
    </row>
    <row r="2000" spans="1:19" x14ac:dyDescent="0.25">
      <c r="A2000">
        <v>45504</v>
      </c>
      <c r="B2000" s="1" t="s">
        <v>1743</v>
      </c>
      <c r="C2000" s="1" t="s">
        <v>20</v>
      </c>
      <c r="D2000" s="1" t="s">
        <v>21</v>
      </c>
      <c r="E2000" s="1" t="s">
        <v>2627</v>
      </c>
      <c r="G2000">
        <v>287.82</v>
      </c>
      <c r="I2000" s="1" t="s">
        <v>0</v>
      </c>
      <c r="N2000">
        <v>2024</v>
      </c>
      <c r="O2000">
        <f>MONTH(VL[[#This Row],[Column1]])</f>
        <v>7</v>
      </c>
      <c r="P2000" t="str">
        <f>IF(VL[[#This Row],[Account Name]]="Exchange Loss","Expense",VLOOKUP(VL[[#This Row],[Column3]],'Code'!B:D,2,FALSE))</f>
        <v>Income</v>
      </c>
      <c r="Q2000" t="str">
        <f>IF(AND(VL[[#This Row],[Column3]]="60040-00", VL[[#This Row],[Amount]]&gt;0),"Exchange Loss",VLOOKUP(VL[[#This Row],[Column3]],'Code'!B:D,3,FALSE))</f>
        <v>Interest Income</v>
      </c>
      <c r="R2000" s="1">
        <f>VL[[#This Row],[Column6]]-VL[[#This Row],[Column7]]</f>
        <v>-287.82</v>
      </c>
      <c r="S2000" s="1" t="str">
        <f>VLOOKUP(VL[[#This Row],[Column3]],'Code'!B:E,4,FALSE)</f>
        <v>Out</v>
      </c>
    </row>
    <row r="2001" spans="1:19" x14ac:dyDescent="0.25">
      <c r="A2001">
        <v>45504</v>
      </c>
      <c r="B2001" s="1" t="s">
        <v>1743</v>
      </c>
      <c r="C2001" s="1" t="s">
        <v>20</v>
      </c>
      <c r="D2001" s="1" t="s">
        <v>21</v>
      </c>
      <c r="E2001" s="1" t="s">
        <v>2628</v>
      </c>
      <c r="G2001">
        <v>213.12</v>
      </c>
      <c r="I2001" s="1" t="s">
        <v>0</v>
      </c>
      <c r="N2001">
        <v>2024</v>
      </c>
      <c r="O2001">
        <f>MONTH(VL[[#This Row],[Column1]])</f>
        <v>7</v>
      </c>
      <c r="P2001" t="str">
        <f>IF(VL[[#This Row],[Account Name]]="Exchange Loss","Expense",VLOOKUP(VL[[#This Row],[Column3]],'Code'!B:D,2,FALSE))</f>
        <v>Income</v>
      </c>
      <c r="Q2001" t="str">
        <f>IF(AND(VL[[#This Row],[Column3]]="60040-00", VL[[#This Row],[Amount]]&gt;0),"Exchange Loss",VLOOKUP(VL[[#This Row],[Column3]],'Code'!B:D,3,FALSE))</f>
        <v>Interest Income</v>
      </c>
      <c r="R2001" s="1">
        <f>VL[[#This Row],[Column6]]-VL[[#This Row],[Column7]]</f>
        <v>-213.12</v>
      </c>
      <c r="S2001" s="1" t="str">
        <f>VLOOKUP(VL[[#This Row],[Column3]],'Code'!B:E,4,FALSE)</f>
        <v>Out</v>
      </c>
    </row>
    <row r="2002" spans="1:19" x14ac:dyDescent="0.25">
      <c r="A2002">
        <v>45504</v>
      </c>
      <c r="B2002" s="1" t="s">
        <v>2629</v>
      </c>
      <c r="C2002" s="1" t="s">
        <v>5</v>
      </c>
      <c r="D2002" s="1" t="s">
        <v>3385</v>
      </c>
      <c r="E2002" s="1" t="s">
        <v>2630</v>
      </c>
      <c r="F2002">
        <v>200</v>
      </c>
      <c r="I2002" s="1" t="s">
        <v>0</v>
      </c>
      <c r="N2002">
        <v>2024</v>
      </c>
      <c r="O2002">
        <f>MONTH(VL[[#This Row],[Column1]])</f>
        <v>7</v>
      </c>
      <c r="P2002" t="str">
        <f>IF(VL[[#This Row],[Account Name]]="Exchange Loss","Expense",VLOOKUP(VL[[#This Row],[Column3]],'Code'!B:D,2,FALSE))</f>
        <v>Expense</v>
      </c>
      <c r="Q2002" t="str">
        <f>IF(AND(VL[[#This Row],[Column3]]="60040-00", VL[[#This Row],[Amount]]&gt;0),"Exchange Loss",VLOOKUP(VL[[#This Row],[Column3]],'Code'!B:D,3,FALSE))</f>
        <v>Bank Charge</v>
      </c>
      <c r="R2002" s="1">
        <f>VL[[#This Row],[Column6]]-VL[[#This Row],[Column7]]</f>
        <v>200</v>
      </c>
      <c r="S2002" s="1">
        <f>VLOOKUP(VL[[#This Row],[Column3]],'Code'!B:E,4,FALSE)</f>
        <v>0</v>
      </c>
    </row>
    <row r="2003" spans="1:19" x14ac:dyDescent="0.25">
      <c r="A2003">
        <v>45504</v>
      </c>
      <c r="B2003" s="1" t="s">
        <v>2629</v>
      </c>
      <c r="C2003" s="1" t="s">
        <v>20</v>
      </c>
      <c r="D2003" s="1" t="s">
        <v>21</v>
      </c>
      <c r="E2003" s="1" t="s">
        <v>2631</v>
      </c>
      <c r="G2003">
        <v>35.85</v>
      </c>
      <c r="I2003" s="1" t="s">
        <v>0</v>
      </c>
      <c r="N2003">
        <v>2024</v>
      </c>
      <c r="O2003">
        <f>MONTH(VL[[#This Row],[Column1]])</f>
        <v>7</v>
      </c>
      <c r="P2003" t="str">
        <f>IF(VL[[#This Row],[Account Name]]="Exchange Loss","Expense",VLOOKUP(VL[[#This Row],[Column3]],'Code'!B:D,2,FALSE))</f>
        <v>Income</v>
      </c>
      <c r="Q2003" t="str">
        <f>IF(AND(VL[[#This Row],[Column3]]="60040-00", VL[[#This Row],[Amount]]&gt;0),"Exchange Loss",VLOOKUP(VL[[#This Row],[Column3]],'Code'!B:D,3,FALSE))</f>
        <v>Interest Income</v>
      </c>
      <c r="R2003" s="1">
        <f>VL[[#This Row],[Column6]]-VL[[#This Row],[Column7]]</f>
        <v>-35.85</v>
      </c>
      <c r="S2003" s="1" t="str">
        <f>VLOOKUP(VL[[#This Row],[Column3]],'Code'!B:E,4,FALSE)</f>
        <v>Out</v>
      </c>
    </row>
    <row r="2004" spans="1:19" x14ac:dyDescent="0.25">
      <c r="A2004">
        <v>45504</v>
      </c>
      <c r="B2004" s="1" t="s">
        <v>2632</v>
      </c>
      <c r="C2004" s="1" t="s">
        <v>7</v>
      </c>
      <c r="D2004" s="1" t="s">
        <v>8</v>
      </c>
      <c r="E2004" s="1" t="s">
        <v>2633</v>
      </c>
      <c r="G2004">
        <v>7500</v>
      </c>
      <c r="I2004" s="1" t="s">
        <v>0</v>
      </c>
      <c r="N2004">
        <v>2024</v>
      </c>
      <c r="O2004">
        <f>MONTH(VL[[#This Row],[Column1]])</f>
        <v>7</v>
      </c>
      <c r="P2004" t="str">
        <f>IF(VL[[#This Row],[Account Name]]="Exchange Loss","Expense",VLOOKUP(VL[[#This Row],[Column3]],'Code'!B:D,2,FALSE))</f>
        <v>Expense</v>
      </c>
      <c r="Q2004" t="str">
        <f>IF(AND(VL[[#This Row],[Column3]]="60040-00", VL[[#This Row],[Amount]]&gt;0),"Exchange Loss",VLOOKUP(VL[[#This Row],[Column3]],'Code'!B:D,3,FALSE))</f>
        <v>Salary &amp; MPF</v>
      </c>
      <c r="R2004" s="1">
        <f>VL[[#This Row],[Column6]]-VL[[#This Row],[Column7]]</f>
        <v>-7500</v>
      </c>
      <c r="S2004" s="1">
        <f>VLOOKUP(VL[[#This Row],[Column3]],'Code'!B:E,4,FALSE)</f>
        <v>0</v>
      </c>
    </row>
    <row r="2005" spans="1:19" x14ac:dyDescent="0.25">
      <c r="A2005">
        <v>45504</v>
      </c>
      <c r="B2005" s="1" t="s">
        <v>2632</v>
      </c>
      <c r="C2005" s="1" t="s">
        <v>15</v>
      </c>
      <c r="D2005" s="1" t="s">
        <v>16</v>
      </c>
      <c r="E2005" s="1" t="s">
        <v>2634</v>
      </c>
      <c r="F2005">
        <v>12000</v>
      </c>
      <c r="I2005" s="1" t="s">
        <v>0</v>
      </c>
      <c r="N2005">
        <v>2024</v>
      </c>
      <c r="O2005">
        <f>MONTH(VL[[#This Row],[Column1]])</f>
        <v>7</v>
      </c>
      <c r="P2005" t="str">
        <f>IF(VL[[#This Row],[Account Name]]="Exchange Loss","Expense",VLOOKUP(VL[[#This Row],[Column3]],'Code'!B:D,2,FALSE))</f>
        <v>Expense</v>
      </c>
      <c r="Q2005" t="str">
        <f>IF(AND(VL[[#This Row],[Column3]]="60040-00", VL[[#This Row],[Amount]]&gt;0),"Exchange Loss",VLOOKUP(VL[[#This Row],[Column3]],'Code'!B:D,3,FALSE))</f>
        <v>Salary &amp; MPF</v>
      </c>
      <c r="R2005" s="1">
        <f>VL[[#This Row],[Column6]]-VL[[#This Row],[Column7]]</f>
        <v>12000</v>
      </c>
      <c r="S2005" s="1">
        <f>VLOOKUP(VL[[#This Row],[Column3]],'Code'!B:E,4,FALSE)</f>
        <v>0</v>
      </c>
    </row>
    <row r="2006" spans="1:19" x14ac:dyDescent="0.25">
      <c r="A2006">
        <v>45504</v>
      </c>
      <c r="B2006" s="1" t="s">
        <v>2635</v>
      </c>
      <c r="C2006" s="1" t="s">
        <v>7</v>
      </c>
      <c r="D2006" s="1" t="s">
        <v>8</v>
      </c>
      <c r="E2006" s="1" t="s">
        <v>2636</v>
      </c>
      <c r="F2006">
        <v>1500</v>
      </c>
      <c r="I2006" s="1" t="s">
        <v>0</v>
      </c>
      <c r="N2006">
        <v>2024</v>
      </c>
      <c r="O2006">
        <f>MONTH(VL[[#This Row],[Column1]])</f>
        <v>7</v>
      </c>
      <c r="P2006" t="str">
        <f>IF(VL[[#This Row],[Account Name]]="Exchange Loss","Expense",VLOOKUP(VL[[#This Row],[Column3]],'Code'!B:D,2,FALSE))</f>
        <v>Expense</v>
      </c>
      <c r="Q2006" t="str">
        <f>IF(AND(VL[[#This Row],[Column3]]="60040-00", VL[[#This Row],[Amount]]&gt;0),"Exchange Loss",VLOOKUP(VL[[#This Row],[Column3]],'Code'!B:D,3,FALSE))</f>
        <v>Salary &amp; MPF</v>
      </c>
      <c r="R2006" s="1">
        <f>VL[[#This Row],[Column6]]-VL[[#This Row],[Column7]]</f>
        <v>1500</v>
      </c>
      <c r="S2006" s="1">
        <f>VLOOKUP(VL[[#This Row],[Column3]],'Code'!B:E,4,FALSE)</f>
        <v>0</v>
      </c>
    </row>
    <row r="2007" spans="1:19" x14ac:dyDescent="0.25">
      <c r="A2007">
        <v>45504</v>
      </c>
      <c r="B2007" s="1" t="s">
        <v>2635</v>
      </c>
      <c r="C2007" s="1" t="s">
        <v>15</v>
      </c>
      <c r="D2007" s="1" t="s">
        <v>16</v>
      </c>
      <c r="E2007" s="1" t="s">
        <v>2636</v>
      </c>
      <c r="F2007">
        <v>1500</v>
      </c>
      <c r="I2007" s="1" t="s">
        <v>0</v>
      </c>
      <c r="N2007">
        <v>2024</v>
      </c>
      <c r="O2007">
        <f>MONTH(VL[[#This Row],[Column1]])</f>
        <v>7</v>
      </c>
      <c r="P2007" t="str">
        <f>IF(VL[[#This Row],[Account Name]]="Exchange Loss","Expense",VLOOKUP(VL[[#This Row],[Column3]],'Code'!B:D,2,FALSE))</f>
        <v>Expense</v>
      </c>
      <c r="Q2007" t="str">
        <f>IF(AND(VL[[#This Row],[Column3]]="60040-00", VL[[#This Row],[Amount]]&gt;0),"Exchange Loss",VLOOKUP(VL[[#This Row],[Column3]],'Code'!B:D,3,FALSE))</f>
        <v>Salary &amp; MPF</v>
      </c>
      <c r="R2007" s="1">
        <f>VL[[#This Row],[Column6]]-VL[[#This Row],[Column7]]</f>
        <v>1500</v>
      </c>
      <c r="S2007" s="1">
        <f>VLOOKUP(VL[[#This Row],[Column3]],'Code'!B:E,4,FALSE)</f>
        <v>0</v>
      </c>
    </row>
    <row r="2008" spans="1:19" x14ac:dyDescent="0.25">
      <c r="A2008">
        <v>45517</v>
      </c>
      <c r="B2008" s="1" t="s">
        <v>2637</v>
      </c>
      <c r="C2008" s="1" t="s">
        <v>12</v>
      </c>
      <c r="D2008" s="1" t="s">
        <v>3386</v>
      </c>
      <c r="E2008" s="1" t="s">
        <v>2638</v>
      </c>
      <c r="F2008">
        <v>27600</v>
      </c>
      <c r="I2008" s="1" t="s">
        <v>0</v>
      </c>
      <c r="N2008">
        <v>2024</v>
      </c>
      <c r="O2008">
        <f>MONTH(VL[[#This Row],[Column1]])</f>
        <v>8</v>
      </c>
      <c r="P2008" t="str">
        <f>IF(VL[[#This Row],[Account Name]]="Exchange Loss","Expense",VLOOKUP(VL[[#This Row],[Column3]],'Code'!B:D,2,FALSE))</f>
        <v>Expense</v>
      </c>
      <c r="Q2008" t="str">
        <f>IF(AND(VL[[#This Row],[Column3]]="60040-00", VL[[#This Row],[Amount]]&gt;0),"Exchange Loss",VLOOKUP(VL[[#This Row],[Column3]],'Code'!B:D,3,FALSE))</f>
        <v>Consultant Fee</v>
      </c>
      <c r="R2008" s="1">
        <f>VL[[#This Row],[Column6]]-VL[[#This Row],[Column7]]</f>
        <v>27600</v>
      </c>
      <c r="S2008" s="1">
        <f>VLOOKUP(VL[[#This Row],[Column3]],'Code'!B:E,4,FALSE)</f>
        <v>0</v>
      </c>
    </row>
    <row r="2009" spans="1:19" x14ac:dyDescent="0.25">
      <c r="A2009">
        <v>45535</v>
      </c>
      <c r="B2009" s="1" t="s">
        <v>2639</v>
      </c>
      <c r="C2009" s="1" t="s">
        <v>26</v>
      </c>
      <c r="D2009" s="1" t="s">
        <v>27</v>
      </c>
      <c r="E2009" s="1" t="s">
        <v>2640</v>
      </c>
      <c r="F2009">
        <v>9000</v>
      </c>
      <c r="I2009" s="1" t="s">
        <v>0</v>
      </c>
      <c r="N2009">
        <v>2024</v>
      </c>
      <c r="O2009">
        <f>MONTH(VL[[#This Row],[Column1]])</f>
        <v>8</v>
      </c>
      <c r="P2009" t="str">
        <f>IF(VL[[#This Row],[Account Name]]="Exchange Loss","Expense",VLOOKUP(VL[[#This Row],[Column3]],'Code'!B:D,2,FALSE))</f>
        <v>Expense</v>
      </c>
      <c r="Q2009" t="str">
        <f>IF(AND(VL[[#This Row],[Column3]]="60040-00", VL[[#This Row],[Amount]]&gt;0),"Exchange Loss",VLOOKUP(VL[[#This Row],[Column3]],'Code'!B:D,3,FALSE))</f>
        <v>Sundry Expense</v>
      </c>
      <c r="R2009" s="1">
        <f>VL[[#This Row],[Column6]]-VL[[#This Row],[Column7]]</f>
        <v>9000</v>
      </c>
      <c r="S2009" s="1">
        <f>VLOOKUP(VL[[#This Row],[Column3]],'Code'!B:E,4,FALSE)</f>
        <v>0</v>
      </c>
    </row>
    <row r="2010" spans="1:19" x14ac:dyDescent="0.25">
      <c r="A2010">
        <v>45517</v>
      </c>
      <c r="B2010" s="1" t="s">
        <v>2641</v>
      </c>
      <c r="C2010" s="1" t="s">
        <v>6</v>
      </c>
      <c r="D2010" s="1" t="s">
        <v>3383</v>
      </c>
      <c r="E2010" s="1" t="s">
        <v>3854</v>
      </c>
      <c r="F2010">
        <v>202.36</v>
      </c>
      <c r="I2010" s="1" t="s">
        <v>0</v>
      </c>
      <c r="N2010">
        <v>2024</v>
      </c>
      <c r="O2010">
        <f>MONTH(VL[[#This Row],[Column1]])</f>
        <v>8</v>
      </c>
      <c r="P2010" t="str">
        <f>IF(VL[[#This Row],[Account Name]]="Exchange Loss","Expense",VLOOKUP(VL[[#This Row],[Column3]],'Code'!B:D,2,FALSE))</f>
        <v>Expense</v>
      </c>
      <c r="Q2010" t="str">
        <f>IF(AND(VL[[#This Row],[Column3]]="60040-00", VL[[#This Row],[Amount]]&gt;0),"Exchange Loss",VLOOKUP(VL[[#This Row],[Column3]],'Code'!B:D,3,FALSE))</f>
        <v>Exchange Loss</v>
      </c>
      <c r="R2010" s="1">
        <f>VL[[#This Row],[Column6]]-VL[[#This Row],[Column7]]</f>
        <v>202.36</v>
      </c>
      <c r="S2010" s="1" t="str">
        <f>VLOOKUP(VL[[#This Row],[Column3]],'Code'!B:E,4,FALSE)</f>
        <v>Out</v>
      </c>
    </row>
    <row r="2011" spans="1:19" x14ac:dyDescent="0.25">
      <c r="A2011">
        <v>45519</v>
      </c>
      <c r="B2011" s="1" t="s">
        <v>2642</v>
      </c>
      <c r="C2011" s="1" t="s">
        <v>63</v>
      </c>
      <c r="D2011" s="1" t="s">
        <v>3398</v>
      </c>
      <c r="E2011" s="1" t="s">
        <v>2643</v>
      </c>
      <c r="F2011">
        <v>14015.03</v>
      </c>
      <c r="I2011" s="1" t="s">
        <v>0</v>
      </c>
      <c r="J2011">
        <v>45473</v>
      </c>
      <c r="N2011">
        <v>2024</v>
      </c>
      <c r="O2011">
        <f>MONTH(VL[[#This Row],[Column1]])</f>
        <v>8</v>
      </c>
      <c r="P2011" t="str">
        <f>IF(VL[[#This Row],[Account Name]]="Exchange Loss","Expense",VLOOKUP(VL[[#This Row],[Column3]],'Code'!B:D,2,FALSE))</f>
        <v>Expense</v>
      </c>
      <c r="Q2011" t="str">
        <f>IF(AND(VL[[#This Row],[Column3]]="60040-00", VL[[#This Row],[Amount]]&gt;0),"Exchange Loss",VLOOKUP(VL[[#This Row],[Column3]],'Code'!B:D,3,FALSE))</f>
        <v>Entertainment</v>
      </c>
      <c r="R2011" s="1">
        <f>VL[[#This Row],[Column6]]-VL[[#This Row],[Column7]]</f>
        <v>14015.03</v>
      </c>
      <c r="S2011" s="1">
        <f>VLOOKUP(VL[[#This Row],[Column3]],'Code'!B:E,4,FALSE)</f>
        <v>0</v>
      </c>
    </row>
    <row r="2012" spans="1:19" x14ac:dyDescent="0.25">
      <c r="A2012">
        <v>45520</v>
      </c>
      <c r="B2012" s="1" t="s">
        <v>2644</v>
      </c>
      <c r="C2012" s="1" t="s">
        <v>6</v>
      </c>
      <c r="D2012" s="1" t="s">
        <v>3383</v>
      </c>
      <c r="E2012" s="1" t="s">
        <v>2645</v>
      </c>
      <c r="G2012">
        <v>2929.67</v>
      </c>
      <c r="I2012" s="1" t="s">
        <v>0</v>
      </c>
      <c r="N2012">
        <v>2024</v>
      </c>
      <c r="O2012">
        <f>MONTH(VL[[#This Row],[Column1]])</f>
        <v>8</v>
      </c>
      <c r="P2012" t="str">
        <f>IF(VL[[#This Row],[Account Name]]="Exchange Loss","Expense",VLOOKUP(VL[[#This Row],[Column3]],'Code'!B:D,2,FALSE))</f>
        <v>Income</v>
      </c>
      <c r="Q2012" t="str">
        <f>IF(AND(VL[[#This Row],[Column3]]="60040-00", VL[[#This Row],[Amount]]&gt;0),"Exchange Loss",VLOOKUP(VL[[#This Row],[Column3]],'Code'!B:D,3,FALSE))</f>
        <v>Exchange Gain</v>
      </c>
      <c r="R2012" s="1">
        <f>VL[[#This Row],[Column6]]-VL[[#This Row],[Column7]]</f>
        <v>-2929.67</v>
      </c>
      <c r="S2012" s="1" t="str">
        <f>VLOOKUP(VL[[#This Row],[Column3]],'Code'!B:E,4,FALSE)</f>
        <v>Out</v>
      </c>
    </row>
    <row r="2013" spans="1:19" x14ac:dyDescent="0.25">
      <c r="A2013">
        <v>45520</v>
      </c>
      <c r="B2013" s="1" t="s">
        <v>2644</v>
      </c>
      <c r="C2013" s="1" t="s">
        <v>5</v>
      </c>
      <c r="D2013" s="1" t="s">
        <v>3385</v>
      </c>
      <c r="E2013" s="1" t="s">
        <v>2646</v>
      </c>
      <c r="F2013">
        <v>260.83</v>
      </c>
      <c r="I2013" s="1" t="s">
        <v>0</v>
      </c>
      <c r="N2013">
        <v>2024</v>
      </c>
      <c r="O2013">
        <f>MONTH(VL[[#This Row],[Column1]])</f>
        <v>8</v>
      </c>
      <c r="P2013" t="str">
        <f>IF(VL[[#This Row],[Account Name]]="Exchange Loss","Expense",VLOOKUP(VL[[#This Row],[Column3]],'Code'!B:D,2,FALSE))</f>
        <v>Expense</v>
      </c>
      <c r="Q2013" t="str">
        <f>IF(AND(VL[[#This Row],[Column3]]="60040-00", VL[[#This Row],[Amount]]&gt;0),"Exchange Loss",VLOOKUP(VL[[#This Row],[Column3]],'Code'!B:D,3,FALSE))</f>
        <v>Bank Charge</v>
      </c>
      <c r="R2013" s="1">
        <f>VL[[#This Row],[Column6]]-VL[[#This Row],[Column7]]</f>
        <v>260.83</v>
      </c>
      <c r="S2013" s="1">
        <f>VLOOKUP(VL[[#This Row],[Column3]],'Code'!B:E,4,FALSE)</f>
        <v>0</v>
      </c>
    </row>
    <row r="2014" spans="1:19" x14ac:dyDescent="0.25">
      <c r="A2014">
        <v>45520</v>
      </c>
      <c r="B2014" s="1" t="s">
        <v>2647</v>
      </c>
      <c r="C2014" s="1" t="s">
        <v>13</v>
      </c>
      <c r="D2014" s="1" t="s">
        <v>14</v>
      </c>
      <c r="E2014" s="1" t="s">
        <v>2648</v>
      </c>
      <c r="F2014">
        <v>3155.88</v>
      </c>
      <c r="I2014" s="1" t="s">
        <v>0</v>
      </c>
      <c r="N2014">
        <v>2024</v>
      </c>
      <c r="O2014">
        <f>MONTH(VL[[#This Row],[Column1]])</f>
        <v>8</v>
      </c>
      <c r="P2014" t="str">
        <f>IF(VL[[#This Row],[Account Name]]="Exchange Loss","Expense",VLOOKUP(VL[[#This Row],[Column3]],'Code'!B:D,2,FALSE))</f>
        <v>Expense</v>
      </c>
      <c r="Q2014" t="str">
        <f>IF(AND(VL[[#This Row],[Column3]]="60040-00", VL[[#This Row],[Amount]]&gt;0),"Exchange Loss",VLOOKUP(VL[[#This Row],[Column3]],'Code'!B:D,3,FALSE))</f>
        <v>Sundry Expense</v>
      </c>
      <c r="R2014" s="1">
        <f>VL[[#This Row],[Column6]]-VL[[#This Row],[Column7]]</f>
        <v>3155.88</v>
      </c>
      <c r="S2014" s="1">
        <f>VLOOKUP(VL[[#This Row],[Column3]],'Code'!B:E,4,FALSE)</f>
        <v>0</v>
      </c>
    </row>
    <row r="2015" spans="1:19" x14ac:dyDescent="0.25">
      <c r="A2015">
        <v>45520</v>
      </c>
      <c r="B2015" s="1" t="s">
        <v>2647</v>
      </c>
      <c r="C2015" s="1" t="s">
        <v>6</v>
      </c>
      <c r="D2015" s="1" t="s">
        <v>3383</v>
      </c>
      <c r="E2015" s="1" t="s">
        <v>2648</v>
      </c>
      <c r="F2015">
        <v>72.95</v>
      </c>
      <c r="I2015" s="1" t="s">
        <v>0</v>
      </c>
      <c r="N2015">
        <v>2024</v>
      </c>
      <c r="O2015">
        <f>MONTH(VL[[#This Row],[Column1]])</f>
        <v>8</v>
      </c>
      <c r="P2015" t="str">
        <f>IF(VL[[#This Row],[Account Name]]="Exchange Loss","Expense",VLOOKUP(VL[[#This Row],[Column3]],'Code'!B:D,2,FALSE))</f>
        <v>Expense</v>
      </c>
      <c r="Q2015" t="str">
        <f>IF(AND(VL[[#This Row],[Column3]]="60040-00", VL[[#This Row],[Amount]]&gt;0),"Exchange Loss",VLOOKUP(VL[[#This Row],[Column3]],'Code'!B:D,3,FALSE))</f>
        <v>Exchange Loss</v>
      </c>
      <c r="R2015" s="1">
        <f>VL[[#This Row],[Column6]]-VL[[#This Row],[Column7]]</f>
        <v>72.95</v>
      </c>
      <c r="S2015" s="1" t="str">
        <f>VLOOKUP(VL[[#This Row],[Column3]],'Code'!B:E,4,FALSE)</f>
        <v>Out</v>
      </c>
    </row>
    <row r="2016" spans="1:19" x14ac:dyDescent="0.25">
      <c r="A2016">
        <v>45520</v>
      </c>
      <c r="B2016" s="1" t="s">
        <v>2647</v>
      </c>
      <c r="C2016" s="1" t="s">
        <v>13</v>
      </c>
      <c r="D2016" s="1" t="s">
        <v>14</v>
      </c>
      <c r="E2016" s="1" t="s">
        <v>2649</v>
      </c>
      <c r="F2016">
        <v>3198.23</v>
      </c>
      <c r="I2016" s="1" t="s">
        <v>0</v>
      </c>
      <c r="N2016">
        <v>2024</v>
      </c>
      <c r="O2016">
        <f>MONTH(VL[[#This Row],[Column1]])</f>
        <v>8</v>
      </c>
      <c r="P2016" t="str">
        <f>IF(VL[[#This Row],[Account Name]]="Exchange Loss","Expense",VLOOKUP(VL[[#This Row],[Column3]],'Code'!B:D,2,FALSE))</f>
        <v>Expense</v>
      </c>
      <c r="Q2016" t="str">
        <f>IF(AND(VL[[#This Row],[Column3]]="60040-00", VL[[#This Row],[Amount]]&gt;0),"Exchange Loss",VLOOKUP(VL[[#This Row],[Column3]],'Code'!B:D,3,FALSE))</f>
        <v>Sundry Expense</v>
      </c>
      <c r="R2016" s="1">
        <f>VL[[#This Row],[Column6]]-VL[[#This Row],[Column7]]</f>
        <v>3198.23</v>
      </c>
      <c r="S2016" s="1">
        <f>VLOOKUP(VL[[#This Row],[Column3]],'Code'!B:E,4,FALSE)</f>
        <v>0</v>
      </c>
    </row>
    <row r="2017" spans="1:19" x14ac:dyDescent="0.25">
      <c r="A2017">
        <v>45520</v>
      </c>
      <c r="B2017" s="1" t="s">
        <v>2647</v>
      </c>
      <c r="C2017" s="1" t="s">
        <v>6</v>
      </c>
      <c r="D2017" s="1" t="s">
        <v>3383</v>
      </c>
      <c r="E2017" s="1" t="s">
        <v>2649</v>
      </c>
      <c r="F2017">
        <v>72.809999999999945</v>
      </c>
      <c r="I2017" s="1" t="s">
        <v>0</v>
      </c>
      <c r="N2017">
        <v>2024</v>
      </c>
      <c r="O2017">
        <f>MONTH(VL[[#This Row],[Column1]])</f>
        <v>8</v>
      </c>
      <c r="P2017" t="str">
        <f>IF(VL[[#This Row],[Account Name]]="Exchange Loss","Expense",VLOOKUP(VL[[#This Row],[Column3]],'Code'!B:D,2,FALSE))</f>
        <v>Expense</v>
      </c>
      <c r="Q2017" t="str">
        <f>IF(AND(VL[[#This Row],[Column3]]="60040-00", VL[[#This Row],[Amount]]&gt;0),"Exchange Loss",VLOOKUP(VL[[#This Row],[Column3]],'Code'!B:D,3,FALSE))</f>
        <v>Exchange Loss</v>
      </c>
      <c r="R2017" s="1">
        <f>VL[[#This Row],[Column6]]-VL[[#This Row],[Column7]]</f>
        <v>72.809999999999945</v>
      </c>
      <c r="S2017" s="1" t="str">
        <f>VLOOKUP(VL[[#This Row],[Column3]],'Code'!B:E,4,FALSE)</f>
        <v>Out</v>
      </c>
    </row>
    <row r="2018" spans="1:19" x14ac:dyDescent="0.25">
      <c r="A2018">
        <v>45520</v>
      </c>
      <c r="B2018" s="1" t="s">
        <v>2647</v>
      </c>
      <c r="C2018" s="1" t="s">
        <v>13</v>
      </c>
      <c r="D2018" s="1" t="s">
        <v>14</v>
      </c>
      <c r="E2018" s="1" t="s">
        <v>2650</v>
      </c>
      <c r="F2018">
        <v>3156.27</v>
      </c>
      <c r="I2018" s="1" t="s">
        <v>0</v>
      </c>
      <c r="N2018">
        <v>2024</v>
      </c>
      <c r="O2018">
        <f>MONTH(VL[[#This Row],[Column1]])</f>
        <v>8</v>
      </c>
      <c r="P2018" t="str">
        <f>IF(VL[[#This Row],[Account Name]]="Exchange Loss","Expense",VLOOKUP(VL[[#This Row],[Column3]],'Code'!B:D,2,FALSE))</f>
        <v>Expense</v>
      </c>
      <c r="Q2018" t="str">
        <f>IF(AND(VL[[#This Row],[Column3]]="60040-00", VL[[#This Row],[Amount]]&gt;0),"Exchange Loss",VLOOKUP(VL[[#This Row],[Column3]],'Code'!B:D,3,FALSE))</f>
        <v>Sundry Expense</v>
      </c>
      <c r="R2018" s="1">
        <f>VL[[#This Row],[Column6]]-VL[[#This Row],[Column7]]</f>
        <v>3156.27</v>
      </c>
      <c r="S2018" s="1">
        <f>VLOOKUP(VL[[#This Row],[Column3]],'Code'!B:E,4,FALSE)</f>
        <v>0</v>
      </c>
    </row>
    <row r="2019" spans="1:19" x14ac:dyDescent="0.25">
      <c r="A2019">
        <v>45520</v>
      </c>
      <c r="B2019" s="1" t="s">
        <v>2647</v>
      </c>
      <c r="C2019" s="1" t="s">
        <v>6</v>
      </c>
      <c r="D2019" s="1" t="s">
        <v>3383</v>
      </c>
      <c r="E2019" s="1" t="s">
        <v>2650</v>
      </c>
      <c r="F2019">
        <v>65.62</v>
      </c>
      <c r="I2019" s="1" t="s">
        <v>0</v>
      </c>
      <c r="N2019">
        <v>2024</v>
      </c>
      <c r="O2019">
        <f>MONTH(VL[[#This Row],[Column1]])</f>
        <v>8</v>
      </c>
      <c r="P2019" t="str">
        <f>IF(VL[[#This Row],[Account Name]]="Exchange Loss","Expense",VLOOKUP(VL[[#This Row],[Column3]],'Code'!B:D,2,FALSE))</f>
        <v>Expense</v>
      </c>
      <c r="Q2019" t="str">
        <f>IF(AND(VL[[#This Row],[Column3]]="60040-00", VL[[#This Row],[Amount]]&gt;0),"Exchange Loss",VLOOKUP(VL[[#This Row],[Column3]],'Code'!B:D,3,FALSE))</f>
        <v>Exchange Loss</v>
      </c>
      <c r="R2019" s="1">
        <f>VL[[#This Row],[Column6]]-VL[[#This Row],[Column7]]</f>
        <v>65.62</v>
      </c>
      <c r="S2019" s="1" t="str">
        <f>VLOOKUP(VL[[#This Row],[Column3]],'Code'!B:E,4,FALSE)</f>
        <v>Out</v>
      </c>
    </row>
    <row r="2020" spans="1:19" x14ac:dyDescent="0.25">
      <c r="A2020">
        <v>45520</v>
      </c>
      <c r="B2020" s="1" t="s">
        <v>2647</v>
      </c>
      <c r="C2020" s="1" t="s">
        <v>13</v>
      </c>
      <c r="D2020" s="1" t="s">
        <v>14</v>
      </c>
      <c r="E2020" s="1" t="s">
        <v>2651</v>
      </c>
      <c r="F2020">
        <v>3198.86</v>
      </c>
      <c r="I2020" s="1" t="s">
        <v>0</v>
      </c>
      <c r="N2020">
        <v>2024</v>
      </c>
      <c r="O2020">
        <f>MONTH(VL[[#This Row],[Column1]])</f>
        <v>8</v>
      </c>
      <c r="P2020" t="str">
        <f>IF(VL[[#This Row],[Account Name]]="Exchange Loss","Expense",VLOOKUP(VL[[#This Row],[Column3]],'Code'!B:D,2,FALSE))</f>
        <v>Expense</v>
      </c>
      <c r="Q2020" t="str">
        <f>IF(AND(VL[[#This Row],[Column3]]="60040-00", VL[[#This Row],[Amount]]&gt;0),"Exchange Loss",VLOOKUP(VL[[#This Row],[Column3]],'Code'!B:D,3,FALSE))</f>
        <v>Sundry Expense</v>
      </c>
      <c r="R2020" s="1">
        <f>VL[[#This Row],[Column6]]-VL[[#This Row],[Column7]]</f>
        <v>3198.86</v>
      </c>
      <c r="S2020" s="1">
        <f>VLOOKUP(VL[[#This Row],[Column3]],'Code'!B:E,4,FALSE)</f>
        <v>0</v>
      </c>
    </row>
    <row r="2021" spans="1:19" x14ac:dyDescent="0.25">
      <c r="A2021">
        <v>45520</v>
      </c>
      <c r="B2021" s="1" t="s">
        <v>2647</v>
      </c>
      <c r="C2021" s="1" t="s">
        <v>6</v>
      </c>
      <c r="D2021" s="1" t="s">
        <v>3383</v>
      </c>
      <c r="E2021" s="1" t="s">
        <v>2651</v>
      </c>
      <c r="F2021">
        <v>68.39</v>
      </c>
      <c r="I2021" s="1" t="s">
        <v>0</v>
      </c>
      <c r="N2021">
        <v>2024</v>
      </c>
      <c r="O2021">
        <f>MONTH(VL[[#This Row],[Column1]])</f>
        <v>8</v>
      </c>
      <c r="P2021" t="str">
        <f>IF(VL[[#This Row],[Account Name]]="Exchange Loss","Expense",VLOOKUP(VL[[#This Row],[Column3]],'Code'!B:D,2,FALSE))</f>
        <v>Expense</v>
      </c>
      <c r="Q2021" t="str">
        <f>IF(AND(VL[[#This Row],[Column3]]="60040-00", VL[[#This Row],[Amount]]&gt;0),"Exchange Loss",VLOOKUP(VL[[#This Row],[Column3]],'Code'!B:D,3,FALSE))</f>
        <v>Exchange Loss</v>
      </c>
      <c r="R2021" s="1">
        <f>VL[[#This Row],[Column6]]-VL[[#This Row],[Column7]]</f>
        <v>68.39</v>
      </c>
      <c r="S2021" s="1" t="str">
        <f>VLOOKUP(VL[[#This Row],[Column3]],'Code'!B:E,4,FALSE)</f>
        <v>Out</v>
      </c>
    </row>
    <row r="2022" spans="1:19" x14ac:dyDescent="0.25">
      <c r="A2022">
        <v>45520</v>
      </c>
      <c r="B2022" s="1" t="s">
        <v>2652</v>
      </c>
      <c r="C2022" s="1" t="s">
        <v>5</v>
      </c>
      <c r="D2022" s="1" t="s">
        <v>3385</v>
      </c>
      <c r="E2022" s="1" t="s">
        <v>3855</v>
      </c>
      <c r="F2022">
        <v>102.61</v>
      </c>
      <c r="I2022" s="1" t="s">
        <v>0</v>
      </c>
      <c r="N2022">
        <v>2024</v>
      </c>
      <c r="O2022">
        <f>MONTH(VL[[#This Row],[Column1]])</f>
        <v>8</v>
      </c>
      <c r="P2022" t="str">
        <f>IF(VL[[#This Row],[Account Name]]="Exchange Loss","Expense",VLOOKUP(VL[[#This Row],[Column3]],'Code'!B:D,2,FALSE))</f>
        <v>Expense</v>
      </c>
      <c r="Q2022" t="str">
        <f>IF(AND(VL[[#This Row],[Column3]]="60040-00", VL[[#This Row],[Amount]]&gt;0),"Exchange Loss",VLOOKUP(VL[[#This Row],[Column3]],'Code'!B:D,3,FALSE))</f>
        <v>Bank Charge</v>
      </c>
      <c r="R2022" s="1">
        <f>VL[[#This Row],[Column6]]-VL[[#This Row],[Column7]]</f>
        <v>102.61</v>
      </c>
      <c r="S2022" s="1">
        <f>VLOOKUP(VL[[#This Row],[Column3]],'Code'!B:E,4,FALSE)</f>
        <v>0</v>
      </c>
    </row>
    <row r="2023" spans="1:19" x14ac:dyDescent="0.25">
      <c r="A2023">
        <v>45520</v>
      </c>
      <c r="B2023" s="1" t="s">
        <v>2652</v>
      </c>
      <c r="C2023" s="1" t="s">
        <v>6</v>
      </c>
      <c r="D2023" s="1" t="s">
        <v>3383</v>
      </c>
      <c r="E2023" s="1" t="s">
        <v>3856</v>
      </c>
      <c r="G2023">
        <v>0.01</v>
      </c>
      <c r="I2023" s="1" t="s">
        <v>0</v>
      </c>
      <c r="N2023">
        <v>2024</v>
      </c>
      <c r="O2023">
        <f>MONTH(VL[[#This Row],[Column1]])</f>
        <v>8</v>
      </c>
      <c r="P2023" t="str">
        <f>IF(VL[[#This Row],[Account Name]]="Exchange Loss","Expense",VLOOKUP(VL[[#This Row],[Column3]],'Code'!B:D,2,FALSE))</f>
        <v>Income</v>
      </c>
      <c r="Q2023" t="str">
        <f>IF(AND(VL[[#This Row],[Column3]]="60040-00", VL[[#This Row],[Amount]]&gt;0),"Exchange Loss",VLOOKUP(VL[[#This Row],[Column3]],'Code'!B:D,3,FALSE))</f>
        <v>Exchange Gain</v>
      </c>
      <c r="R2023" s="1">
        <f>VL[[#This Row],[Column6]]-VL[[#This Row],[Column7]]</f>
        <v>-0.01</v>
      </c>
      <c r="S2023" s="1" t="str">
        <f>VLOOKUP(VL[[#This Row],[Column3]],'Code'!B:E,4,FALSE)</f>
        <v>Out</v>
      </c>
    </row>
    <row r="2024" spans="1:19" x14ac:dyDescent="0.25">
      <c r="A2024">
        <v>45544</v>
      </c>
      <c r="B2024" s="1" t="s">
        <v>2653</v>
      </c>
      <c r="C2024" s="1" t="s">
        <v>20</v>
      </c>
      <c r="D2024" s="1" t="s">
        <v>21</v>
      </c>
      <c r="E2024" s="1" t="s">
        <v>2654</v>
      </c>
      <c r="G2024">
        <v>24115.03</v>
      </c>
      <c r="I2024" s="1" t="s">
        <v>0</v>
      </c>
      <c r="N2024">
        <v>2024</v>
      </c>
      <c r="O2024">
        <f>MONTH(VL[[#This Row],[Column1]])</f>
        <v>9</v>
      </c>
      <c r="P2024" t="str">
        <f>IF(VL[[#This Row],[Account Name]]="Exchange Loss","Expense",VLOOKUP(VL[[#This Row],[Column3]],'Code'!B:D,2,FALSE))</f>
        <v>Income</v>
      </c>
      <c r="Q2024" t="str">
        <f>IF(AND(VL[[#This Row],[Column3]]="60040-00", VL[[#This Row],[Amount]]&gt;0),"Exchange Loss",VLOOKUP(VL[[#This Row],[Column3]],'Code'!B:D,3,FALSE))</f>
        <v>Interest Income</v>
      </c>
      <c r="R2024" s="1">
        <f>VL[[#This Row],[Column6]]-VL[[#This Row],[Column7]]</f>
        <v>-24115.03</v>
      </c>
      <c r="S2024" s="1" t="str">
        <f>VLOOKUP(VL[[#This Row],[Column3]],'Code'!B:E,4,FALSE)</f>
        <v>Out</v>
      </c>
    </row>
    <row r="2025" spans="1:19" x14ac:dyDescent="0.25">
      <c r="A2025">
        <v>45524</v>
      </c>
      <c r="B2025" s="1" t="s">
        <v>2655</v>
      </c>
      <c r="C2025" s="1" t="s">
        <v>5</v>
      </c>
      <c r="D2025" s="1" t="s">
        <v>3385</v>
      </c>
      <c r="E2025" s="1" t="s">
        <v>3857</v>
      </c>
      <c r="F2025">
        <v>102.36</v>
      </c>
      <c r="I2025" s="1" t="s">
        <v>0</v>
      </c>
      <c r="N2025">
        <v>2024</v>
      </c>
      <c r="O2025">
        <f>MONTH(VL[[#This Row],[Column1]])</f>
        <v>8</v>
      </c>
      <c r="P2025" t="str">
        <f>IF(VL[[#This Row],[Account Name]]="Exchange Loss","Expense",VLOOKUP(VL[[#This Row],[Column3]],'Code'!B:D,2,FALSE))</f>
        <v>Expense</v>
      </c>
      <c r="Q2025" t="str">
        <f>IF(AND(VL[[#This Row],[Column3]]="60040-00", VL[[#This Row],[Amount]]&gt;0),"Exchange Loss",VLOOKUP(VL[[#This Row],[Column3]],'Code'!B:D,3,FALSE))</f>
        <v>Bank Charge</v>
      </c>
      <c r="R2025" s="1">
        <f>VL[[#This Row],[Column6]]-VL[[#This Row],[Column7]]</f>
        <v>102.36</v>
      </c>
      <c r="S2025" s="1">
        <f>VLOOKUP(VL[[#This Row],[Column3]],'Code'!B:E,4,FALSE)</f>
        <v>0</v>
      </c>
    </row>
    <row r="2026" spans="1:19" x14ac:dyDescent="0.25">
      <c r="A2026">
        <v>45524</v>
      </c>
      <c r="B2026" s="1" t="s">
        <v>2655</v>
      </c>
      <c r="C2026" s="1" t="s">
        <v>6</v>
      </c>
      <c r="D2026" s="1" t="s">
        <v>3383</v>
      </c>
      <c r="E2026" s="1" t="s">
        <v>3858</v>
      </c>
      <c r="F2026">
        <v>0.02</v>
      </c>
      <c r="I2026" s="1" t="s">
        <v>0</v>
      </c>
      <c r="N2026">
        <v>2024</v>
      </c>
      <c r="O2026">
        <f>MONTH(VL[[#This Row],[Column1]])</f>
        <v>8</v>
      </c>
      <c r="P2026" t="str">
        <f>IF(VL[[#This Row],[Account Name]]="Exchange Loss","Expense",VLOOKUP(VL[[#This Row],[Column3]],'Code'!B:D,2,FALSE))</f>
        <v>Expense</v>
      </c>
      <c r="Q2026" t="str">
        <f>IF(AND(VL[[#This Row],[Column3]]="60040-00", VL[[#This Row],[Amount]]&gt;0),"Exchange Loss",VLOOKUP(VL[[#This Row],[Column3]],'Code'!B:D,3,FALSE))</f>
        <v>Exchange Loss</v>
      </c>
      <c r="R2026" s="1">
        <f>VL[[#This Row],[Column6]]-VL[[#This Row],[Column7]]</f>
        <v>0.02</v>
      </c>
      <c r="S2026" s="1" t="str">
        <f>VLOOKUP(VL[[#This Row],[Column3]],'Code'!B:E,4,FALSE)</f>
        <v>Out</v>
      </c>
    </row>
    <row r="2027" spans="1:19" x14ac:dyDescent="0.25">
      <c r="A2027">
        <v>45530</v>
      </c>
      <c r="B2027" s="1" t="s">
        <v>2656</v>
      </c>
      <c r="C2027" s="1" t="s">
        <v>5</v>
      </c>
      <c r="D2027" s="1" t="s">
        <v>3385</v>
      </c>
      <c r="E2027" s="1" t="s">
        <v>2657</v>
      </c>
      <c r="F2027">
        <v>196.09</v>
      </c>
      <c r="I2027" s="1" t="s">
        <v>0</v>
      </c>
      <c r="N2027">
        <v>2024</v>
      </c>
      <c r="O2027">
        <f>MONTH(VL[[#This Row],[Column1]])</f>
        <v>8</v>
      </c>
      <c r="P2027" t="str">
        <f>IF(VL[[#This Row],[Account Name]]="Exchange Loss","Expense",VLOOKUP(VL[[#This Row],[Column3]],'Code'!B:D,2,FALSE))</f>
        <v>Expense</v>
      </c>
      <c r="Q2027" t="str">
        <f>IF(AND(VL[[#This Row],[Column3]]="60040-00", VL[[#This Row],[Amount]]&gt;0),"Exchange Loss",VLOOKUP(VL[[#This Row],[Column3]],'Code'!B:D,3,FALSE))</f>
        <v>Bank Charge</v>
      </c>
      <c r="R2027" s="1">
        <f>VL[[#This Row],[Column6]]-VL[[#This Row],[Column7]]</f>
        <v>196.09</v>
      </c>
      <c r="S2027" s="1">
        <f>VLOOKUP(VL[[#This Row],[Column3]],'Code'!B:E,4,FALSE)</f>
        <v>0</v>
      </c>
    </row>
    <row r="2028" spans="1:19" x14ac:dyDescent="0.25">
      <c r="A2028">
        <v>45530</v>
      </c>
      <c r="B2028" s="1" t="s">
        <v>2658</v>
      </c>
      <c r="C2028" s="1" t="s">
        <v>4</v>
      </c>
      <c r="D2028" s="1" t="s">
        <v>3381</v>
      </c>
      <c r="E2028" s="1" t="s">
        <v>3859</v>
      </c>
      <c r="F2028">
        <v>1699.28</v>
      </c>
      <c r="I2028" s="1" t="s">
        <v>0</v>
      </c>
      <c r="N2028">
        <v>2024</v>
      </c>
      <c r="O2028">
        <f>MONTH(VL[[#This Row],[Column1]])</f>
        <v>8</v>
      </c>
      <c r="P2028" t="str">
        <f>IF(VL[[#This Row],[Account Name]]="Exchange Loss","Expense",VLOOKUP(VL[[#This Row],[Column3]],'Code'!B:D,2,FALSE))</f>
        <v>Expense</v>
      </c>
      <c r="Q2028" t="str">
        <f>IF(AND(VL[[#This Row],[Column3]]="60040-00", VL[[#This Row],[Amount]]&gt;0),"Exchange Loss",VLOOKUP(VL[[#This Row],[Column3]],'Code'!B:D,3,FALSE))</f>
        <v>Tax Expense</v>
      </c>
      <c r="R2028" s="1">
        <f>VL[[#This Row],[Column6]]-VL[[#This Row],[Column7]]</f>
        <v>1699.28</v>
      </c>
      <c r="S2028" s="1" t="str">
        <f>VLOOKUP(VL[[#This Row],[Column3]],'Code'!B:E,4,FALSE)</f>
        <v>Out</v>
      </c>
    </row>
    <row r="2029" spans="1:19" x14ac:dyDescent="0.25">
      <c r="A2029">
        <v>45526</v>
      </c>
      <c r="B2029" s="1" t="s">
        <v>2659</v>
      </c>
      <c r="C2029" s="1" t="s">
        <v>5</v>
      </c>
      <c r="D2029" s="1" t="s">
        <v>3385</v>
      </c>
      <c r="E2029" s="1" t="s">
        <v>3860</v>
      </c>
      <c r="F2029">
        <v>50.17</v>
      </c>
      <c r="I2029" s="1" t="s">
        <v>0</v>
      </c>
      <c r="N2029">
        <v>2024</v>
      </c>
      <c r="O2029">
        <f>MONTH(VL[[#This Row],[Column1]])</f>
        <v>8</v>
      </c>
      <c r="P2029" t="str">
        <f>IF(VL[[#This Row],[Account Name]]="Exchange Loss","Expense",VLOOKUP(VL[[#This Row],[Column3]],'Code'!B:D,2,FALSE))</f>
        <v>Expense</v>
      </c>
      <c r="Q2029" t="str">
        <f>IF(AND(VL[[#This Row],[Column3]]="60040-00", VL[[#This Row],[Amount]]&gt;0),"Exchange Loss",VLOOKUP(VL[[#This Row],[Column3]],'Code'!B:D,3,FALSE))</f>
        <v>Bank Charge</v>
      </c>
      <c r="R2029" s="1">
        <f>VL[[#This Row],[Column6]]-VL[[#This Row],[Column7]]</f>
        <v>50.17</v>
      </c>
      <c r="S2029" s="1">
        <f>VLOOKUP(VL[[#This Row],[Column3]],'Code'!B:E,4,FALSE)</f>
        <v>0</v>
      </c>
    </row>
    <row r="2030" spans="1:19" x14ac:dyDescent="0.25">
      <c r="A2030">
        <v>45527</v>
      </c>
      <c r="B2030" s="1" t="s">
        <v>2660</v>
      </c>
      <c r="C2030" s="1" t="s">
        <v>5</v>
      </c>
      <c r="D2030" s="1" t="s">
        <v>3385</v>
      </c>
      <c r="E2030" s="1" t="s">
        <v>3861</v>
      </c>
      <c r="F2030">
        <v>102.28</v>
      </c>
      <c r="I2030" s="1" t="s">
        <v>0</v>
      </c>
      <c r="N2030">
        <v>2024</v>
      </c>
      <c r="O2030">
        <f>MONTH(VL[[#This Row],[Column1]])</f>
        <v>8</v>
      </c>
      <c r="P2030" t="str">
        <f>IF(VL[[#This Row],[Account Name]]="Exchange Loss","Expense",VLOOKUP(VL[[#This Row],[Column3]],'Code'!B:D,2,FALSE))</f>
        <v>Expense</v>
      </c>
      <c r="Q2030" t="str">
        <f>IF(AND(VL[[#This Row],[Column3]]="60040-00", VL[[#This Row],[Amount]]&gt;0),"Exchange Loss",VLOOKUP(VL[[#This Row],[Column3]],'Code'!B:D,3,FALSE))</f>
        <v>Bank Charge</v>
      </c>
      <c r="R2030" s="1">
        <f>VL[[#This Row],[Column6]]-VL[[#This Row],[Column7]]</f>
        <v>102.28</v>
      </c>
      <c r="S2030" s="1">
        <f>VLOOKUP(VL[[#This Row],[Column3]],'Code'!B:E,4,FALSE)</f>
        <v>0</v>
      </c>
    </row>
    <row r="2031" spans="1:19" x14ac:dyDescent="0.25">
      <c r="A2031">
        <v>45530</v>
      </c>
      <c r="B2031" s="1" t="s">
        <v>2661</v>
      </c>
      <c r="C2031" s="1" t="s">
        <v>5</v>
      </c>
      <c r="D2031" s="1" t="s">
        <v>3385</v>
      </c>
      <c r="E2031" s="1" t="s">
        <v>3862</v>
      </c>
      <c r="F2031">
        <v>102.13</v>
      </c>
      <c r="I2031" s="1" t="s">
        <v>0</v>
      </c>
      <c r="N2031">
        <v>2024</v>
      </c>
      <c r="O2031">
        <f>MONTH(VL[[#This Row],[Column1]])</f>
        <v>8</v>
      </c>
      <c r="P2031" t="str">
        <f>IF(VL[[#This Row],[Account Name]]="Exchange Loss","Expense",VLOOKUP(VL[[#This Row],[Column3]],'Code'!B:D,2,FALSE))</f>
        <v>Expense</v>
      </c>
      <c r="Q2031" t="str">
        <f>IF(AND(VL[[#This Row],[Column3]]="60040-00", VL[[#This Row],[Amount]]&gt;0),"Exchange Loss",VLOOKUP(VL[[#This Row],[Column3]],'Code'!B:D,3,FALSE))</f>
        <v>Bank Charge</v>
      </c>
      <c r="R2031" s="1">
        <f>VL[[#This Row],[Column6]]-VL[[#This Row],[Column7]]</f>
        <v>102.13</v>
      </c>
      <c r="S2031" s="1">
        <f>VLOOKUP(VL[[#This Row],[Column3]],'Code'!B:E,4,FALSE)</f>
        <v>0</v>
      </c>
    </row>
    <row r="2032" spans="1:19" x14ac:dyDescent="0.25">
      <c r="A2032">
        <v>45531</v>
      </c>
      <c r="B2032" s="1" t="s">
        <v>2662</v>
      </c>
      <c r="C2032" s="1" t="s">
        <v>5</v>
      </c>
      <c r="D2032" s="1" t="s">
        <v>3385</v>
      </c>
      <c r="E2032" s="1" t="s">
        <v>3863</v>
      </c>
      <c r="F2032">
        <v>102.17</v>
      </c>
      <c r="I2032" s="1" t="s">
        <v>0</v>
      </c>
      <c r="N2032">
        <v>2024</v>
      </c>
      <c r="O2032">
        <f>MONTH(VL[[#This Row],[Column1]])</f>
        <v>8</v>
      </c>
      <c r="P2032" t="str">
        <f>IF(VL[[#This Row],[Account Name]]="Exchange Loss","Expense",VLOOKUP(VL[[#This Row],[Column3]],'Code'!B:D,2,FALSE))</f>
        <v>Expense</v>
      </c>
      <c r="Q2032" t="str">
        <f>IF(AND(VL[[#This Row],[Column3]]="60040-00", VL[[#This Row],[Amount]]&gt;0),"Exchange Loss",VLOOKUP(VL[[#This Row],[Column3]],'Code'!B:D,3,FALSE))</f>
        <v>Bank Charge</v>
      </c>
      <c r="R2032" s="1">
        <f>VL[[#This Row],[Column6]]-VL[[#This Row],[Column7]]</f>
        <v>102.17</v>
      </c>
      <c r="S2032" s="1">
        <f>VLOOKUP(VL[[#This Row],[Column3]],'Code'!B:E,4,FALSE)</f>
        <v>0</v>
      </c>
    </row>
    <row r="2033" spans="1:19" x14ac:dyDescent="0.25">
      <c r="A2033">
        <v>45534</v>
      </c>
      <c r="B2033" s="1" t="s">
        <v>2663</v>
      </c>
      <c r="C2033" s="1" t="s">
        <v>57</v>
      </c>
      <c r="D2033" s="1" t="s">
        <v>58</v>
      </c>
      <c r="E2033" s="1" t="s">
        <v>2664</v>
      </c>
      <c r="F2033">
        <v>321000</v>
      </c>
      <c r="I2033" s="1" t="s">
        <v>0</v>
      </c>
      <c r="N2033">
        <v>2024</v>
      </c>
      <c r="O2033">
        <f>MONTH(VL[[#This Row],[Column1]])</f>
        <v>8</v>
      </c>
      <c r="P2033" t="str">
        <f>IF(VL[[#This Row],[Account Name]]="Exchange Loss","Expense",VLOOKUP(VL[[#This Row],[Column3]],'Code'!B:D,2,FALSE))</f>
        <v>Expense</v>
      </c>
      <c r="Q2033" t="str">
        <f>IF(AND(VL[[#This Row],[Column3]]="60040-00", VL[[#This Row],[Amount]]&gt;0),"Exchange Loss",VLOOKUP(VL[[#This Row],[Column3]],'Code'!B:D,3,FALSE))</f>
        <v>Professional Fee</v>
      </c>
      <c r="R2033" s="1">
        <f>VL[[#This Row],[Column6]]-VL[[#This Row],[Column7]]</f>
        <v>321000</v>
      </c>
      <c r="S2033" s="1">
        <f>VLOOKUP(VL[[#This Row],[Column3]],'Code'!B:E,4,FALSE)</f>
        <v>0</v>
      </c>
    </row>
    <row r="2034" spans="1:19" x14ac:dyDescent="0.25">
      <c r="A2034">
        <v>45536</v>
      </c>
      <c r="B2034" s="1" t="s">
        <v>1571</v>
      </c>
      <c r="C2034" s="1" t="s">
        <v>48</v>
      </c>
      <c r="D2034" s="1" t="s">
        <v>49</v>
      </c>
      <c r="E2034" s="1" t="s">
        <v>2665</v>
      </c>
      <c r="F2034">
        <v>11150</v>
      </c>
      <c r="I2034" s="1" t="s">
        <v>0</v>
      </c>
      <c r="N2034">
        <v>2024</v>
      </c>
      <c r="O2034">
        <f>MONTH(VL[[#This Row],[Column1]])</f>
        <v>9</v>
      </c>
      <c r="P2034" t="str">
        <f>IF(VL[[#This Row],[Account Name]]="Exchange Loss","Expense",VLOOKUP(VL[[#This Row],[Column3]],'Code'!B:D,2,FALSE))</f>
        <v>Expense</v>
      </c>
      <c r="Q2034" t="str">
        <f>IF(AND(VL[[#This Row],[Column3]]="60040-00", VL[[#This Row],[Amount]]&gt;0),"Exchange Loss",VLOOKUP(VL[[#This Row],[Column3]],'Code'!B:D,3,FALSE))</f>
        <v>Management Fee</v>
      </c>
      <c r="R2034" s="1">
        <f>VL[[#This Row],[Column6]]-VL[[#This Row],[Column7]]</f>
        <v>11150</v>
      </c>
      <c r="S2034" s="1">
        <f>VLOOKUP(VL[[#This Row],[Column3]],'Code'!B:E,4,FALSE)</f>
        <v>0</v>
      </c>
    </row>
    <row r="2035" spans="1:19" x14ac:dyDescent="0.25">
      <c r="A2035">
        <v>45535</v>
      </c>
      <c r="B2035" s="1" t="s">
        <v>1571</v>
      </c>
      <c r="C2035" s="1" t="s">
        <v>7</v>
      </c>
      <c r="D2035" s="1" t="s">
        <v>8</v>
      </c>
      <c r="E2035" s="1" t="s">
        <v>2666</v>
      </c>
      <c r="F2035">
        <v>6000</v>
      </c>
      <c r="I2035" s="1" t="s">
        <v>0</v>
      </c>
      <c r="N2035">
        <v>2024</v>
      </c>
      <c r="O2035">
        <f>MONTH(VL[[#This Row],[Column1]])</f>
        <v>8</v>
      </c>
      <c r="P2035" t="str">
        <f>IF(VL[[#This Row],[Account Name]]="Exchange Loss","Expense",VLOOKUP(VL[[#This Row],[Column3]],'Code'!B:D,2,FALSE))</f>
        <v>Expense</v>
      </c>
      <c r="Q2035" t="str">
        <f>IF(AND(VL[[#This Row],[Column3]]="60040-00", VL[[#This Row],[Amount]]&gt;0),"Exchange Loss",VLOOKUP(VL[[#This Row],[Column3]],'Code'!B:D,3,FALSE))</f>
        <v>Salary &amp; MPF</v>
      </c>
      <c r="R2035" s="1">
        <f>VL[[#This Row],[Column6]]-VL[[#This Row],[Column7]]</f>
        <v>6000</v>
      </c>
      <c r="S2035" s="1">
        <f>VLOOKUP(VL[[#This Row],[Column3]],'Code'!B:E,4,FALSE)</f>
        <v>0</v>
      </c>
    </row>
    <row r="2036" spans="1:19" x14ac:dyDescent="0.25">
      <c r="A2036">
        <v>45535</v>
      </c>
      <c r="B2036" s="1" t="s">
        <v>1571</v>
      </c>
      <c r="C2036" s="1" t="s">
        <v>15</v>
      </c>
      <c r="D2036" s="1" t="s">
        <v>16</v>
      </c>
      <c r="E2036" s="1" t="s">
        <v>2667</v>
      </c>
      <c r="F2036">
        <v>426898</v>
      </c>
      <c r="I2036" s="1" t="s">
        <v>0</v>
      </c>
      <c r="N2036">
        <v>2024</v>
      </c>
      <c r="O2036">
        <f>MONTH(VL[[#This Row],[Column1]])</f>
        <v>8</v>
      </c>
      <c r="P2036" t="str">
        <f>IF(VL[[#This Row],[Account Name]]="Exchange Loss","Expense",VLOOKUP(VL[[#This Row],[Column3]],'Code'!B:D,2,FALSE))</f>
        <v>Expense</v>
      </c>
      <c r="Q2036" t="str">
        <f>IF(AND(VL[[#This Row],[Column3]]="60040-00", VL[[#This Row],[Amount]]&gt;0),"Exchange Loss",VLOOKUP(VL[[#This Row],[Column3]],'Code'!B:D,3,FALSE))</f>
        <v>Salary &amp; MPF</v>
      </c>
      <c r="R2036" s="1">
        <f>VL[[#This Row],[Column6]]-VL[[#This Row],[Column7]]</f>
        <v>426898</v>
      </c>
      <c r="S2036" s="1">
        <f>VLOOKUP(VL[[#This Row],[Column3]],'Code'!B:E,4,FALSE)</f>
        <v>0</v>
      </c>
    </row>
    <row r="2037" spans="1:19" x14ac:dyDescent="0.25">
      <c r="A2037">
        <v>45536</v>
      </c>
      <c r="B2037" s="1" t="s">
        <v>2668</v>
      </c>
      <c r="C2037" s="1" t="s">
        <v>2</v>
      </c>
      <c r="D2037" s="1" t="s">
        <v>3</v>
      </c>
      <c r="E2037" s="1" t="s">
        <v>2669</v>
      </c>
      <c r="F2037">
        <v>29000</v>
      </c>
      <c r="I2037" s="1" t="s">
        <v>0</v>
      </c>
      <c r="N2037">
        <v>2024</v>
      </c>
      <c r="O2037">
        <f>MONTH(VL[[#This Row],[Column1]])</f>
        <v>9</v>
      </c>
      <c r="P2037" t="str">
        <f>IF(VL[[#This Row],[Account Name]]="Exchange Loss","Expense",VLOOKUP(VL[[#This Row],[Column3]],'Code'!B:D,2,FALSE))</f>
        <v>Expense</v>
      </c>
      <c r="Q2037" t="str">
        <f>IF(AND(VL[[#This Row],[Column3]]="60040-00", VL[[#This Row],[Amount]]&gt;0),"Exchange Loss",VLOOKUP(VL[[#This Row],[Column3]],'Code'!B:D,3,FALSE))</f>
        <v>Management Fee</v>
      </c>
      <c r="R2037" s="1">
        <f>VL[[#This Row],[Column6]]-VL[[#This Row],[Column7]]</f>
        <v>29000</v>
      </c>
      <c r="S2037" s="1">
        <f>VLOOKUP(VL[[#This Row],[Column3]],'Code'!B:E,4,FALSE)</f>
        <v>0</v>
      </c>
    </row>
    <row r="2038" spans="1:19" x14ac:dyDescent="0.25">
      <c r="A2038">
        <v>45536</v>
      </c>
      <c r="B2038" s="1" t="s">
        <v>2670</v>
      </c>
      <c r="C2038" s="1" t="s">
        <v>45</v>
      </c>
      <c r="D2038" s="1" t="s">
        <v>128</v>
      </c>
      <c r="E2038" s="1" t="s">
        <v>2671</v>
      </c>
      <c r="F2038">
        <v>1291698.1100000001</v>
      </c>
      <c r="I2038" s="1" t="s">
        <v>0</v>
      </c>
      <c r="N2038">
        <v>2024</v>
      </c>
      <c r="O2038">
        <f>MONTH(VL[[#This Row],[Column1]])</f>
        <v>9</v>
      </c>
      <c r="P2038" t="str">
        <f>IF(VL[[#This Row],[Account Name]]="Exchange Loss","Expense",VLOOKUP(VL[[#This Row],[Column3]],'Code'!B:D,2,FALSE))</f>
        <v>Expense</v>
      </c>
      <c r="Q2038" t="str">
        <f>IF(AND(VL[[#This Row],[Column3]]="60040-00", VL[[#This Row],[Amount]]&gt;0),"Exchange Loss",VLOOKUP(VL[[#This Row],[Column3]],'Code'!B:D,3,FALSE))</f>
        <v>Sub-contract Fee</v>
      </c>
      <c r="R2038" s="1">
        <f>VL[[#This Row],[Column6]]-VL[[#This Row],[Column7]]</f>
        <v>1291698.1100000001</v>
      </c>
      <c r="S2038" s="1">
        <f>VLOOKUP(VL[[#This Row],[Column3]],'Code'!B:E,4,FALSE)</f>
        <v>0</v>
      </c>
    </row>
    <row r="2039" spans="1:19" x14ac:dyDescent="0.25">
      <c r="A2039">
        <v>45536</v>
      </c>
      <c r="B2039" s="1" t="s">
        <v>2670</v>
      </c>
      <c r="C2039" s="1" t="s">
        <v>59</v>
      </c>
      <c r="D2039" s="1" t="s">
        <v>3387</v>
      </c>
      <c r="E2039" s="1" t="s">
        <v>3864</v>
      </c>
      <c r="F2039">
        <v>77501.89</v>
      </c>
      <c r="I2039" s="1" t="s">
        <v>0</v>
      </c>
      <c r="N2039">
        <v>2024</v>
      </c>
      <c r="O2039">
        <f>MONTH(VL[[#This Row],[Column1]])</f>
        <v>9</v>
      </c>
      <c r="P2039" t="str">
        <f>IF(VL[[#This Row],[Account Name]]="Exchange Loss","Expense",VLOOKUP(VL[[#This Row],[Column3]],'Code'!B:D,2,FALSE))</f>
        <v>Expense</v>
      </c>
      <c r="Q2039" t="str">
        <f>IF(AND(VL[[#This Row],[Column3]]="60040-00", VL[[#This Row],[Amount]]&gt;0),"Exchange Loss",VLOOKUP(VL[[#This Row],[Column3]],'Code'!B:D,3,FALSE))</f>
        <v>Sub-contract Fee</v>
      </c>
      <c r="R2039" s="1">
        <f>VL[[#This Row],[Column6]]-VL[[#This Row],[Column7]]</f>
        <v>77501.89</v>
      </c>
      <c r="S2039" s="1">
        <f>VLOOKUP(VL[[#This Row],[Column3]],'Code'!B:E,4,FALSE)</f>
        <v>0</v>
      </c>
    </row>
    <row r="2040" spans="1:19" x14ac:dyDescent="0.25">
      <c r="A2040">
        <v>45535</v>
      </c>
      <c r="B2040" s="1" t="s">
        <v>2672</v>
      </c>
      <c r="C2040" s="1" t="s">
        <v>12</v>
      </c>
      <c r="D2040" s="1" t="s">
        <v>3386</v>
      </c>
      <c r="E2040" s="1" t="s">
        <v>2673</v>
      </c>
      <c r="F2040">
        <v>47700</v>
      </c>
      <c r="I2040" s="1" t="s">
        <v>0</v>
      </c>
      <c r="N2040">
        <v>2024</v>
      </c>
      <c r="O2040">
        <f>MONTH(VL[[#This Row],[Column1]])</f>
        <v>8</v>
      </c>
      <c r="P2040" t="str">
        <f>IF(VL[[#This Row],[Account Name]]="Exchange Loss","Expense",VLOOKUP(VL[[#This Row],[Column3]],'Code'!B:D,2,FALSE))</f>
        <v>Expense</v>
      </c>
      <c r="Q2040" t="str">
        <f>IF(AND(VL[[#This Row],[Column3]]="60040-00", VL[[#This Row],[Amount]]&gt;0),"Exchange Loss",VLOOKUP(VL[[#This Row],[Column3]],'Code'!B:D,3,FALSE))</f>
        <v>Consultant Fee</v>
      </c>
      <c r="R2040" s="1">
        <f>VL[[#This Row],[Column6]]-VL[[#This Row],[Column7]]</f>
        <v>47700</v>
      </c>
      <c r="S2040" s="1">
        <f>VLOOKUP(VL[[#This Row],[Column3]],'Code'!B:E,4,FALSE)</f>
        <v>0</v>
      </c>
    </row>
    <row r="2041" spans="1:19" x14ac:dyDescent="0.25">
      <c r="A2041">
        <v>45535</v>
      </c>
      <c r="B2041" s="1" t="s">
        <v>2674</v>
      </c>
      <c r="C2041" s="1" t="s">
        <v>12</v>
      </c>
      <c r="D2041" s="1" t="s">
        <v>3386</v>
      </c>
      <c r="E2041" s="1" t="s">
        <v>2675</v>
      </c>
      <c r="F2041">
        <v>21950</v>
      </c>
      <c r="I2041" s="1" t="s">
        <v>0</v>
      </c>
      <c r="N2041">
        <v>2024</v>
      </c>
      <c r="O2041">
        <f>MONTH(VL[[#This Row],[Column1]])</f>
        <v>8</v>
      </c>
      <c r="P2041" t="str">
        <f>IF(VL[[#This Row],[Account Name]]="Exchange Loss","Expense",VLOOKUP(VL[[#This Row],[Column3]],'Code'!B:D,2,FALSE))</f>
        <v>Expense</v>
      </c>
      <c r="Q2041" t="str">
        <f>IF(AND(VL[[#This Row],[Column3]]="60040-00", VL[[#This Row],[Amount]]&gt;0),"Exchange Loss",VLOOKUP(VL[[#This Row],[Column3]],'Code'!B:D,3,FALSE))</f>
        <v>Consultant Fee</v>
      </c>
      <c r="R2041" s="1">
        <f>VL[[#This Row],[Column6]]-VL[[#This Row],[Column7]]</f>
        <v>21950</v>
      </c>
      <c r="S2041" s="1">
        <f>VLOOKUP(VL[[#This Row],[Column3]],'Code'!B:E,4,FALSE)</f>
        <v>0</v>
      </c>
    </row>
    <row r="2042" spans="1:19" x14ac:dyDescent="0.25">
      <c r="A2042">
        <v>45535</v>
      </c>
      <c r="B2042" s="1" t="s">
        <v>2676</v>
      </c>
      <c r="C2042" s="1" t="s">
        <v>12</v>
      </c>
      <c r="D2042" s="1" t="s">
        <v>3386</v>
      </c>
      <c r="E2042" s="1" t="s">
        <v>2677</v>
      </c>
      <c r="F2042">
        <v>12000</v>
      </c>
      <c r="I2042" s="1" t="s">
        <v>0</v>
      </c>
      <c r="N2042">
        <v>2024</v>
      </c>
      <c r="O2042">
        <f>MONTH(VL[[#This Row],[Column1]])</f>
        <v>8</v>
      </c>
      <c r="P2042" t="str">
        <f>IF(VL[[#This Row],[Account Name]]="Exchange Loss","Expense",VLOOKUP(VL[[#This Row],[Column3]],'Code'!B:D,2,FALSE))</f>
        <v>Expense</v>
      </c>
      <c r="Q2042" t="str">
        <f>IF(AND(VL[[#This Row],[Column3]]="60040-00", VL[[#This Row],[Amount]]&gt;0),"Exchange Loss",VLOOKUP(VL[[#This Row],[Column3]],'Code'!B:D,3,FALSE))</f>
        <v>Consultant Fee</v>
      </c>
      <c r="R2042" s="1">
        <f>VL[[#This Row],[Column6]]-VL[[#This Row],[Column7]]</f>
        <v>12000</v>
      </c>
      <c r="S2042" s="1">
        <f>VLOOKUP(VL[[#This Row],[Column3]],'Code'!B:E,4,FALSE)</f>
        <v>0</v>
      </c>
    </row>
    <row r="2043" spans="1:19" x14ac:dyDescent="0.25">
      <c r="A2043">
        <v>45535</v>
      </c>
      <c r="B2043" s="1" t="s">
        <v>2678</v>
      </c>
      <c r="C2043" s="1" t="s">
        <v>45</v>
      </c>
      <c r="D2043" s="1" t="s">
        <v>128</v>
      </c>
      <c r="E2043" s="1" t="s">
        <v>2679</v>
      </c>
      <c r="F2043">
        <v>103132</v>
      </c>
      <c r="I2043" s="1" t="s">
        <v>0</v>
      </c>
      <c r="N2043">
        <v>2024</v>
      </c>
      <c r="O2043">
        <f>MONTH(VL[[#This Row],[Column1]])</f>
        <v>8</v>
      </c>
      <c r="P2043" t="str">
        <f>IF(VL[[#This Row],[Account Name]]="Exchange Loss","Expense",VLOOKUP(VL[[#This Row],[Column3]],'Code'!B:D,2,FALSE))</f>
        <v>Expense</v>
      </c>
      <c r="Q2043" t="str">
        <f>IF(AND(VL[[#This Row],[Column3]]="60040-00", VL[[#This Row],[Amount]]&gt;0),"Exchange Loss",VLOOKUP(VL[[#This Row],[Column3]],'Code'!B:D,3,FALSE))</f>
        <v>Sub-contract Fee</v>
      </c>
      <c r="R2043" s="1">
        <f>VL[[#This Row],[Column6]]-VL[[#This Row],[Column7]]</f>
        <v>103132</v>
      </c>
      <c r="S2043" s="1">
        <f>VLOOKUP(VL[[#This Row],[Column3]],'Code'!B:E,4,FALSE)</f>
        <v>0</v>
      </c>
    </row>
    <row r="2044" spans="1:19" x14ac:dyDescent="0.25">
      <c r="A2044">
        <v>45535</v>
      </c>
      <c r="B2044" s="1" t="s">
        <v>2680</v>
      </c>
      <c r="C2044" s="1" t="s">
        <v>17</v>
      </c>
      <c r="D2044" s="1" t="s">
        <v>3382</v>
      </c>
      <c r="E2044" s="1" t="s">
        <v>2681</v>
      </c>
      <c r="G2044">
        <v>33887</v>
      </c>
      <c r="I2044" s="1" t="s">
        <v>0</v>
      </c>
      <c r="N2044">
        <v>2024</v>
      </c>
      <c r="O2044">
        <f>MONTH(VL[[#This Row],[Column1]])</f>
        <v>8</v>
      </c>
      <c r="P2044" t="str">
        <f>IF(VL[[#This Row],[Account Name]]="Exchange Loss","Expense",VLOOKUP(VL[[#This Row],[Column3]],'Code'!B:D,2,FALSE))</f>
        <v>Income</v>
      </c>
      <c r="Q2044" t="str">
        <f>IF(AND(VL[[#This Row],[Column3]]="60040-00", VL[[#This Row],[Amount]]&gt;0),"Exchange Loss",VLOOKUP(VL[[#This Row],[Column3]],'Code'!B:D,3,FALSE))</f>
        <v>Sub-contract Income</v>
      </c>
      <c r="R2044" s="1">
        <f>VL[[#This Row],[Column6]]-VL[[#This Row],[Column7]]</f>
        <v>-33887</v>
      </c>
      <c r="S2044" s="1">
        <f>VLOOKUP(VL[[#This Row],[Column3]],'Code'!B:E,4,FALSE)</f>
        <v>0</v>
      </c>
    </row>
    <row r="2045" spans="1:19" x14ac:dyDescent="0.25">
      <c r="A2045">
        <v>45535</v>
      </c>
      <c r="B2045" s="1" t="s">
        <v>2682</v>
      </c>
      <c r="C2045" s="1" t="s">
        <v>20</v>
      </c>
      <c r="D2045" s="1" t="s">
        <v>21</v>
      </c>
      <c r="E2045" s="1" t="s">
        <v>730</v>
      </c>
      <c r="G2045">
        <v>153.27000000000001</v>
      </c>
      <c r="I2045" s="1" t="s">
        <v>0</v>
      </c>
      <c r="N2045">
        <v>2024</v>
      </c>
      <c r="O2045">
        <f>MONTH(VL[[#This Row],[Column1]])</f>
        <v>8</v>
      </c>
      <c r="P2045" t="str">
        <f>IF(VL[[#This Row],[Account Name]]="Exchange Loss","Expense",VLOOKUP(VL[[#This Row],[Column3]],'Code'!B:D,2,FALSE))</f>
        <v>Income</v>
      </c>
      <c r="Q2045" t="str">
        <f>IF(AND(VL[[#This Row],[Column3]]="60040-00", VL[[#This Row],[Amount]]&gt;0),"Exchange Loss",VLOOKUP(VL[[#This Row],[Column3]],'Code'!B:D,3,FALSE))</f>
        <v>Interest Income</v>
      </c>
      <c r="R2045" s="1">
        <f>VL[[#This Row],[Column6]]-VL[[#This Row],[Column7]]</f>
        <v>-153.27000000000001</v>
      </c>
      <c r="S2045" s="1" t="str">
        <f>VLOOKUP(VL[[#This Row],[Column3]],'Code'!B:E,4,FALSE)</f>
        <v>Out</v>
      </c>
    </row>
    <row r="2046" spans="1:19" x14ac:dyDescent="0.25">
      <c r="A2046">
        <v>45535</v>
      </c>
      <c r="B2046" s="1" t="s">
        <v>2683</v>
      </c>
      <c r="C2046" s="1" t="s">
        <v>15</v>
      </c>
      <c r="D2046" s="1" t="s">
        <v>16</v>
      </c>
      <c r="E2046" s="1" t="s">
        <v>2684</v>
      </c>
      <c r="F2046">
        <v>38416.28</v>
      </c>
      <c r="I2046" s="1" t="s">
        <v>0</v>
      </c>
      <c r="N2046">
        <v>2024</v>
      </c>
      <c r="O2046">
        <f>MONTH(VL[[#This Row],[Column1]])</f>
        <v>8</v>
      </c>
      <c r="P2046" t="str">
        <f>IF(VL[[#This Row],[Account Name]]="Exchange Loss","Expense",VLOOKUP(VL[[#This Row],[Column3]],'Code'!B:D,2,FALSE))</f>
        <v>Expense</v>
      </c>
      <c r="Q2046" t="str">
        <f>IF(AND(VL[[#This Row],[Column3]]="60040-00", VL[[#This Row],[Amount]]&gt;0),"Exchange Loss",VLOOKUP(VL[[#This Row],[Column3]],'Code'!B:D,3,FALSE))</f>
        <v>Salary &amp; MPF</v>
      </c>
      <c r="R2046" s="1">
        <f>VL[[#This Row],[Column6]]-VL[[#This Row],[Column7]]</f>
        <v>38416.28</v>
      </c>
      <c r="S2046" s="1">
        <f>VLOOKUP(VL[[#This Row],[Column3]],'Code'!B:E,4,FALSE)</f>
        <v>0</v>
      </c>
    </row>
    <row r="2047" spans="1:19" x14ac:dyDescent="0.25">
      <c r="A2047">
        <v>45535</v>
      </c>
      <c r="B2047" s="1" t="s">
        <v>1570</v>
      </c>
      <c r="C2047" s="1" t="s">
        <v>36</v>
      </c>
      <c r="D2047" s="1" t="s">
        <v>37</v>
      </c>
      <c r="E2047" s="1" t="s">
        <v>2685</v>
      </c>
      <c r="I2047" s="1" t="s">
        <v>0</v>
      </c>
      <c r="N2047">
        <v>2024</v>
      </c>
      <c r="O2047">
        <f>MONTH(VL[[#This Row],[Column1]])</f>
        <v>8</v>
      </c>
      <c r="P2047" t="str">
        <f>IF(VL[[#This Row],[Account Name]]="Exchange Loss","Expense",VLOOKUP(VL[[#This Row],[Column3]],'Code'!B:D,2,FALSE))</f>
        <v>Expense</v>
      </c>
      <c r="Q2047" t="str">
        <f>IF(AND(VL[[#This Row],[Column3]]="60040-00", VL[[#This Row],[Amount]]&gt;0),"Exchange Loss",VLOOKUP(VL[[#This Row],[Column3]],'Code'!B:D,3,FALSE))</f>
        <v>Tax Expense</v>
      </c>
      <c r="R2047" s="1">
        <f>VL[[#This Row],[Column6]]-VL[[#This Row],[Column7]]</f>
        <v>0</v>
      </c>
      <c r="S2047" s="1" t="str">
        <f>VLOOKUP(VL[[#This Row],[Column3]],'Code'!B:E,4,FALSE)</f>
        <v>Out</v>
      </c>
    </row>
    <row r="2048" spans="1:19" x14ac:dyDescent="0.25">
      <c r="A2048">
        <v>45532</v>
      </c>
      <c r="B2048" s="1" t="s">
        <v>2686</v>
      </c>
      <c r="C2048" s="1" t="s">
        <v>5</v>
      </c>
      <c r="D2048" s="1" t="s">
        <v>3385</v>
      </c>
      <c r="E2048" s="1" t="s">
        <v>3865</v>
      </c>
      <c r="F2048">
        <v>90.22</v>
      </c>
      <c r="I2048" s="1" t="s">
        <v>0</v>
      </c>
      <c r="N2048">
        <v>2024</v>
      </c>
      <c r="O2048">
        <f>MONTH(VL[[#This Row],[Column1]])</f>
        <v>8</v>
      </c>
      <c r="P2048" t="str">
        <f>IF(VL[[#This Row],[Account Name]]="Exchange Loss","Expense",VLOOKUP(VL[[#This Row],[Column3]],'Code'!B:D,2,FALSE))</f>
        <v>Expense</v>
      </c>
      <c r="Q2048" t="str">
        <f>IF(AND(VL[[#This Row],[Column3]]="60040-00", VL[[#This Row],[Amount]]&gt;0),"Exchange Loss",VLOOKUP(VL[[#This Row],[Column3]],'Code'!B:D,3,FALSE))</f>
        <v>Bank Charge</v>
      </c>
      <c r="R2048" s="1">
        <f>VL[[#This Row],[Column6]]-VL[[#This Row],[Column7]]</f>
        <v>90.22</v>
      </c>
      <c r="S2048" s="1">
        <f>VLOOKUP(VL[[#This Row],[Column3]],'Code'!B:E,4,FALSE)</f>
        <v>0</v>
      </c>
    </row>
    <row r="2049" spans="1:19" x14ac:dyDescent="0.25">
      <c r="A2049">
        <v>45532</v>
      </c>
      <c r="B2049" s="1" t="s">
        <v>2686</v>
      </c>
      <c r="C2049" s="1" t="s">
        <v>6</v>
      </c>
      <c r="D2049" s="1" t="s">
        <v>3383</v>
      </c>
      <c r="E2049" s="1" t="s">
        <v>3866</v>
      </c>
      <c r="G2049">
        <v>0.01</v>
      </c>
      <c r="I2049" s="1" t="s">
        <v>0</v>
      </c>
      <c r="N2049">
        <v>2024</v>
      </c>
      <c r="O2049">
        <f>MONTH(VL[[#This Row],[Column1]])</f>
        <v>8</v>
      </c>
      <c r="P2049" t="str">
        <f>IF(VL[[#This Row],[Account Name]]="Exchange Loss","Expense",VLOOKUP(VL[[#This Row],[Column3]],'Code'!B:D,2,FALSE))</f>
        <v>Income</v>
      </c>
      <c r="Q2049" t="str">
        <f>IF(AND(VL[[#This Row],[Column3]]="60040-00", VL[[#This Row],[Amount]]&gt;0),"Exchange Loss",VLOOKUP(VL[[#This Row],[Column3]],'Code'!B:D,3,FALSE))</f>
        <v>Exchange Gain</v>
      </c>
      <c r="R2049" s="1">
        <f>VL[[#This Row],[Column6]]-VL[[#This Row],[Column7]]</f>
        <v>-0.01</v>
      </c>
      <c r="S2049" s="1" t="str">
        <f>VLOOKUP(VL[[#This Row],[Column3]],'Code'!B:E,4,FALSE)</f>
        <v>Out</v>
      </c>
    </row>
    <row r="2050" spans="1:19" x14ac:dyDescent="0.25">
      <c r="A2050">
        <v>45532</v>
      </c>
      <c r="B2050" s="1" t="s">
        <v>2687</v>
      </c>
      <c r="C2050" s="1" t="s">
        <v>5</v>
      </c>
      <c r="D2050" s="1" t="s">
        <v>3385</v>
      </c>
      <c r="E2050" s="1" t="s">
        <v>3867</v>
      </c>
      <c r="F2050">
        <v>90.23</v>
      </c>
      <c r="I2050" s="1" t="s">
        <v>0</v>
      </c>
      <c r="N2050">
        <v>2024</v>
      </c>
      <c r="O2050">
        <f>MONTH(VL[[#This Row],[Column1]])</f>
        <v>8</v>
      </c>
      <c r="P2050" t="str">
        <f>IF(VL[[#This Row],[Account Name]]="Exchange Loss","Expense",VLOOKUP(VL[[#This Row],[Column3]],'Code'!B:D,2,FALSE))</f>
        <v>Expense</v>
      </c>
      <c r="Q2050" t="str">
        <f>IF(AND(VL[[#This Row],[Column3]]="60040-00", VL[[#This Row],[Amount]]&gt;0),"Exchange Loss",VLOOKUP(VL[[#This Row],[Column3]],'Code'!B:D,3,FALSE))</f>
        <v>Bank Charge</v>
      </c>
      <c r="R2050" s="1">
        <f>VL[[#This Row],[Column6]]-VL[[#This Row],[Column7]]</f>
        <v>90.23</v>
      </c>
      <c r="S2050" s="1">
        <f>VLOOKUP(VL[[#This Row],[Column3]],'Code'!B:E,4,FALSE)</f>
        <v>0</v>
      </c>
    </row>
    <row r="2051" spans="1:19" x14ac:dyDescent="0.25">
      <c r="A2051">
        <v>45548</v>
      </c>
      <c r="B2051" s="1" t="s">
        <v>2688</v>
      </c>
      <c r="C2051" s="1" t="s">
        <v>20</v>
      </c>
      <c r="D2051" s="1" t="s">
        <v>21</v>
      </c>
      <c r="E2051" s="1" t="s">
        <v>2689</v>
      </c>
      <c r="G2051">
        <v>48229.97</v>
      </c>
      <c r="I2051" s="1" t="s">
        <v>0</v>
      </c>
      <c r="N2051">
        <v>2024</v>
      </c>
      <c r="O2051">
        <f>MONTH(VL[[#This Row],[Column1]])</f>
        <v>9</v>
      </c>
      <c r="P2051" t="str">
        <f>IF(VL[[#This Row],[Account Name]]="Exchange Loss","Expense",VLOOKUP(VL[[#This Row],[Column3]],'Code'!B:D,2,FALSE))</f>
        <v>Income</v>
      </c>
      <c r="Q2051" t="str">
        <f>IF(AND(VL[[#This Row],[Column3]]="60040-00", VL[[#This Row],[Amount]]&gt;0),"Exchange Loss",VLOOKUP(VL[[#This Row],[Column3]],'Code'!B:D,3,FALSE))</f>
        <v>Interest Income</v>
      </c>
      <c r="R2051" s="1">
        <f>VL[[#This Row],[Column6]]-VL[[#This Row],[Column7]]</f>
        <v>-48229.97</v>
      </c>
      <c r="S2051" s="1" t="str">
        <f>VLOOKUP(VL[[#This Row],[Column3]],'Code'!B:E,4,FALSE)</f>
        <v>Out</v>
      </c>
    </row>
    <row r="2052" spans="1:19" x14ac:dyDescent="0.25">
      <c r="A2052">
        <v>45565</v>
      </c>
      <c r="B2052" s="1" t="s">
        <v>2690</v>
      </c>
      <c r="C2052" s="1" t="s">
        <v>20</v>
      </c>
      <c r="D2052" s="1" t="s">
        <v>21</v>
      </c>
      <c r="E2052" s="1" t="s">
        <v>2691</v>
      </c>
      <c r="G2052">
        <v>216545.32</v>
      </c>
      <c r="I2052" s="1" t="s">
        <v>0</v>
      </c>
      <c r="N2052">
        <v>2024</v>
      </c>
      <c r="O2052">
        <f>MONTH(VL[[#This Row],[Column1]])</f>
        <v>9</v>
      </c>
      <c r="P2052" t="str">
        <f>IF(VL[[#This Row],[Account Name]]="Exchange Loss","Expense",VLOOKUP(VL[[#This Row],[Column3]],'Code'!B:D,2,FALSE))</f>
        <v>Income</v>
      </c>
      <c r="Q2052" t="str">
        <f>IF(AND(VL[[#This Row],[Column3]]="60040-00", VL[[#This Row],[Amount]]&gt;0),"Exchange Loss",VLOOKUP(VL[[#This Row],[Column3]],'Code'!B:D,3,FALSE))</f>
        <v>Interest Income</v>
      </c>
      <c r="R2052" s="1">
        <f>VL[[#This Row],[Column6]]-VL[[#This Row],[Column7]]</f>
        <v>-216545.32</v>
      </c>
      <c r="S2052" s="1" t="str">
        <f>VLOOKUP(VL[[#This Row],[Column3]],'Code'!B:E,4,FALSE)</f>
        <v>Out</v>
      </c>
    </row>
    <row r="2053" spans="1:19" x14ac:dyDescent="0.25">
      <c r="A2053">
        <v>45517</v>
      </c>
      <c r="B2053" s="1" t="s">
        <v>2692</v>
      </c>
      <c r="C2053" s="1" t="s">
        <v>5</v>
      </c>
      <c r="D2053" s="1" t="s">
        <v>3385</v>
      </c>
      <c r="E2053" s="1" t="s">
        <v>3868</v>
      </c>
      <c r="F2053">
        <v>102.7</v>
      </c>
      <c r="I2053" s="1" t="s">
        <v>0</v>
      </c>
      <c r="N2053">
        <v>2024</v>
      </c>
      <c r="O2053">
        <f>MONTH(VL[[#This Row],[Column1]])</f>
        <v>8</v>
      </c>
      <c r="P2053" t="str">
        <f>IF(VL[[#This Row],[Account Name]]="Exchange Loss","Expense",VLOOKUP(VL[[#This Row],[Column3]],'Code'!B:D,2,FALSE))</f>
        <v>Expense</v>
      </c>
      <c r="Q2053" t="str">
        <f>IF(AND(VL[[#This Row],[Column3]]="60040-00", VL[[#This Row],[Amount]]&gt;0),"Exchange Loss",VLOOKUP(VL[[#This Row],[Column3]],'Code'!B:D,3,FALSE))</f>
        <v>Bank Charge</v>
      </c>
      <c r="R2053" s="1">
        <f>VL[[#This Row],[Column6]]-VL[[#This Row],[Column7]]</f>
        <v>102.7</v>
      </c>
      <c r="S2053" s="1">
        <f>VLOOKUP(VL[[#This Row],[Column3]],'Code'!B:E,4,FALSE)</f>
        <v>0</v>
      </c>
    </row>
    <row r="2054" spans="1:19" x14ac:dyDescent="0.25">
      <c r="A2054">
        <v>45537</v>
      </c>
      <c r="B2054" s="1" t="s">
        <v>2693</v>
      </c>
      <c r="C2054" s="1" t="s">
        <v>24</v>
      </c>
      <c r="D2054" s="1" t="s">
        <v>3394</v>
      </c>
      <c r="E2054" s="1" t="s">
        <v>2694</v>
      </c>
      <c r="F2054">
        <v>572</v>
      </c>
      <c r="I2054" s="1" t="s">
        <v>0</v>
      </c>
      <c r="N2054">
        <v>2024</v>
      </c>
      <c r="O2054">
        <f>MONTH(VL[[#This Row],[Column1]])</f>
        <v>9</v>
      </c>
      <c r="P2054" t="str">
        <f>IF(VL[[#This Row],[Account Name]]="Exchange Loss","Expense",VLOOKUP(VL[[#This Row],[Column3]],'Code'!B:D,2,FALSE))</f>
        <v>Expense</v>
      </c>
      <c r="Q2054" t="str">
        <f>IF(AND(VL[[#This Row],[Column3]]="60040-00", VL[[#This Row],[Amount]]&gt;0),"Exchange Loss",VLOOKUP(VL[[#This Row],[Column3]],'Code'!B:D,3,FALSE))</f>
        <v>Travelling Fee</v>
      </c>
      <c r="R2054" s="1">
        <f>VL[[#This Row],[Column6]]-VL[[#This Row],[Column7]]</f>
        <v>572</v>
      </c>
      <c r="S2054" s="1">
        <f>VLOOKUP(VL[[#This Row],[Column3]],'Code'!B:E,4,FALSE)</f>
        <v>0</v>
      </c>
    </row>
    <row r="2055" spans="1:19" x14ac:dyDescent="0.25">
      <c r="A2055">
        <v>45525</v>
      </c>
      <c r="B2055" s="1" t="s">
        <v>2695</v>
      </c>
      <c r="C2055" s="1" t="s">
        <v>5</v>
      </c>
      <c r="D2055" s="1" t="s">
        <v>3385</v>
      </c>
      <c r="E2055" s="1" t="s">
        <v>3869</v>
      </c>
      <c r="F2055">
        <v>160</v>
      </c>
      <c r="I2055" s="1" t="s">
        <v>0</v>
      </c>
      <c r="N2055">
        <v>2024</v>
      </c>
      <c r="O2055">
        <f>MONTH(VL[[#This Row],[Column1]])</f>
        <v>8</v>
      </c>
      <c r="P2055" t="str">
        <f>IF(VL[[#This Row],[Account Name]]="Exchange Loss","Expense",VLOOKUP(VL[[#This Row],[Column3]],'Code'!B:D,2,FALSE))</f>
        <v>Expense</v>
      </c>
      <c r="Q2055" t="str">
        <f>IF(AND(VL[[#This Row],[Column3]]="60040-00", VL[[#This Row],[Amount]]&gt;0),"Exchange Loss",VLOOKUP(VL[[#This Row],[Column3]],'Code'!B:D,3,FALSE))</f>
        <v>Bank Charge</v>
      </c>
      <c r="R2055" s="1">
        <f>VL[[#This Row],[Column6]]-VL[[#This Row],[Column7]]</f>
        <v>160</v>
      </c>
      <c r="S2055" s="1">
        <f>VLOOKUP(VL[[#This Row],[Column3]],'Code'!B:E,4,FALSE)</f>
        <v>0</v>
      </c>
    </row>
    <row r="2056" spans="1:19" x14ac:dyDescent="0.25">
      <c r="A2056">
        <v>45525</v>
      </c>
      <c r="B2056" s="1" t="s">
        <v>2695</v>
      </c>
      <c r="C2056" s="1" t="s">
        <v>4</v>
      </c>
      <c r="D2056" s="1" t="s">
        <v>3381</v>
      </c>
      <c r="E2056" s="1" t="s">
        <v>3870</v>
      </c>
      <c r="F2056">
        <v>20.41</v>
      </c>
      <c r="I2056" s="1" t="s">
        <v>0</v>
      </c>
      <c r="J2056">
        <v>45525</v>
      </c>
      <c r="N2056">
        <v>2024</v>
      </c>
      <c r="O2056">
        <f>MONTH(VL[[#This Row],[Column1]])</f>
        <v>8</v>
      </c>
      <c r="P2056" t="str">
        <f>IF(VL[[#This Row],[Account Name]]="Exchange Loss","Expense",VLOOKUP(VL[[#This Row],[Column3]],'Code'!B:D,2,FALSE))</f>
        <v>Expense</v>
      </c>
      <c r="Q2056" t="str">
        <f>IF(AND(VL[[#This Row],[Column3]]="60040-00", VL[[#This Row],[Amount]]&gt;0),"Exchange Loss",VLOOKUP(VL[[#This Row],[Column3]],'Code'!B:D,3,FALSE))</f>
        <v>Tax Expense</v>
      </c>
      <c r="R2056" s="1">
        <f>VL[[#This Row],[Column6]]-VL[[#This Row],[Column7]]</f>
        <v>20.41</v>
      </c>
      <c r="S2056" s="1" t="str">
        <f>VLOOKUP(VL[[#This Row],[Column3]],'Code'!B:E,4,FALSE)</f>
        <v>Out</v>
      </c>
    </row>
    <row r="2057" spans="1:19" x14ac:dyDescent="0.25">
      <c r="A2057">
        <v>45525</v>
      </c>
      <c r="B2057" s="1" t="s">
        <v>2695</v>
      </c>
      <c r="C2057" s="1" t="s">
        <v>6</v>
      </c>
      <c r="D2057" s="1" t="s">
        <v>3383</v>
      </c>
      <c r="E2057" s="1" t="s">
        <v>3871</v>
      </c>
      <c r="F2057">
        <v>5598.57</v>
      </c>
      <c r="I2057" s="1" t="s">
        <v>0</v>
      </c>
      <c r="N2057">
        <v>2024</v>
      </c>
      <c r="O2057">
        <f>MONTH(VL[[#This Row],[Column1]])</f>
        <v>8</v>
      </c>
      <c r="P2057" t="str">
        <f>IF(VL[[#This Row],[Account Name]]="Exchange Loss","Expense",VLOOKUP(VL[[#This Row],[Column3]],'Code'!B:D,2,FALSE))</f>
        <v>Expense</v>
      </c>
      <c r="Q2057" t="str">
        <f>IF(AND(VL[[#This Row],[Column3]]="60040-00", VL[[#This Row],[Amount]]&gt;0),"Exchange Loss",VLOOKUP(VL[[#This Row],[Column3]],'Code'!B:D,3,FALSE))</f>
        <v>Exchange Loss</v>
      </c>
      <c r="R2057" s="1">
        <f>VL[[#This Row],[Column6]]-VL[[#This Row],[Column7]]</f>
        <v>5598.57</v>
      </c>
      <c r="S2057" s="1" t="str">
        <f>VLOOKUP(VL[[#This Row],[Column3]],'Code'!B:E,4,FALSE)</f>
        <v>Out</v>
      </c>
    </row>
    <row r="2058" spans="1:19" x14ac:dyDescent="0.25">
      <c r="A2058">
        <v>45533</v>
      </c>
      <c r="B2058" s="1" t="s">
        <v>2696</v>
      </c>
      <c r="C2058" s="1" t="s">
        <v>5</v>
      </c>
      <c r="D2058" s="1" t="s">
        <v>3385</v>
      </c>
      <c r="E2058" s="1" t="s">
        <v>3872</v>
      </c>
      <c r="F2058">
        <v>50.08</v>
      </c>
      <c r="I2058" s="1" t="s">
        <v>0</v>
      </c>
      <c r="N2058">
        <v>2024</v>
      </c>
      <c r="O2058">
        <f>MONTH(VL[[#This Row],[Column1]])</f>
        <v>8</v>
      </c>
      <c r="P2058" t="str">
        <f>IF(VL[[#This Row],[Account Name]]="Exchange Loss","Expense",VLOOKUP(VL[[#This Row],[Column3]],'Code'!B:D,2,FALSE))</f>
        <v>Expense</v>
      </c>
      <c r="Q2058" t="str">
        <f>IF(AND(VL[[#This Row],[Column3]]="60040-00", VL[[#This Row],[Amount]]&gt;0),"Exchange Loss",VLOOKUP(VL[[#This Row],[Column3]],'Code'!B:D,3,FALSE))</f>
        <v>Bank Charge</v>
      </c>
      <c r="R2058" s="1">
        <f>VL[[#This Row],[Column6]]-VL[[#This Row],[Column7]]</f>
        <v>50.08</v>
      </c>
      <c r="S2058" s="1">
        <f>VLOOKUP(VL[[#This Row],[Column3]],'Code'!B:E,4,FALSE)</f>
        <v>0</v>
      </c>
    </row>
    <row r="2059" spans="1:19" x14ac:dyDescent="0.25">
      <c r="A2059">
        <v>45533</v>
      </c>
      <c r="B2059" s="1" t="s">
        <v>2696</v>
      </c>
      <c r="C2059" s="1" t="s">
        <v>6</v>
      </c>
      <c r="D2059" s="1" t="s">
        <v>3383</v>
      </c>
      <c r="E2059" s="1" t="s">
        <v>3873</v>
      </c>
      <c r="G2059">
        <v>0.01</v>
      </c>
      <c r="I2059" s="1" t="s">
        <v>0</v>
      </c>
      <c r="N2059">
        <v>2024</v>
      </c>
      <c r="O2059">
        <f>MONTH(VL[[#This Row],[Column1]])</f>
        <v>8</v>
      </c>
      <c r="P2059" t="str">
        <f>IF(VL[[#This Row],[Account Name]]="Exchange Loss","Expense",VLOOKUP(VL[[#This Row],[Column3]],'Code'!B:D,2,FALSE))</f>
        <v>Income</v>
      </c>
      <c r="Q2059" t="str">
        <f>IF(AND(VL[[#This Row],[Column3]]="60040-00", VL[[#This Row],[Amount]]&gt;0),"Exchange Loss",VLOOKUP(VL[[#This Row],[Column3]],'Code'!B:D,3,FALSE))</f>
        <v>Exchange Gain</v>
      </c>
      <c r="R2059" s="1">
        <f>VL[[#This Row],[Column6]]-VL[[#This Row],[Column7]]</f>
        <v>-0.01</v>
      </c>
      <c r="S2059" s="1" t="str">
        <f>VLOOKUP(VL[[#This Row],[Column3]],'Code'!B:E,4,FALSE)</f>
        <v>Out</v>
      </c>
    </row>
    <row r="2060" spans="1:19" x14ac:dyDescent="0.25">
      <c r="A2060">
        <v>45537</v>
      </c>
      <c r="B2060" s="1" t="s">
        <v>2697</v>
      </c>
      <c r="C2060" s="1" t="s">
        <v>6</v>
      </c>
      <c r="D2060" s="1" t="s">
        <v>3383</v>
      </c>
      <c r="E2060" s="1" t="s">
        <v>2698</v>
      </c>
      <c r="F2060">
        <v>2472</v>
      </c>
      <c r="I2060" s="1" t="s">
        <v>0</v>
      </c>
      <c r="N2060">
        <v>2024</v>
      </c>
      <c r="O2060">
        <f>MONTH(VL[[#This Row],[Column1]])</f>
        <v>9</v>
      </c>
      <c r="P2060" t="str">
        <f>IF(VL[[#This Row],[Account Name]]="Exchange Loss","Expense",VLOOKUP(VL[[#This Row],[Column3]],'Code'!B:D,2,FALSE))</f>
        <v>Expense</v>
      </c>
      <c r="Q2060" t="str">
        <f>IF(AND(VL[[#This Row],[Column3]]="60040-00", VL[[#This Row],[Amount]]&gt;0),"Exchange Loss",VLOOKUP(VL[[#This Row],[Column3]],'Code'!B:D,3,FALSE))</f>
        <v>Exchange Loss</v>
      </c>
      <c r="R2060" s="1">
        <f>VL[[#This Row],[Column6]]-VL[[#This Row],[Column7]]</f>
        <v>2472</v>
      </c>
      <c r="S2060" s="1" t="str">
        <f>VLOOKUP(VL[[#This Row],[Column3]],'Code'!B:E,4,FALSE)</f>
        <v>Out</v>
      </c>
    </row>
    <row r="2061" spans="1:19" x14ac:dyDescent="0.25">
      <c r="A2061">
        <v>45533</v>
      </c>
      <c r="B2061" s="1" t="s">
        <v>2699</v>
      </c>
      <c r="C2061" s="1" t="s">
        <v>5</v>
      </c>
      <c r="D2061" s="1" t="s">
        <v>3385</v>
      </c>
      <c r="E2061" s="1" t="s">
        <v>2700</v>
      </c>
      <c r="F2061">
        <v>285.73</v>
      </c>
      <c r="I2061" s="1" t="s">
        <v>0</v>
      </c>
      <c r="N2061">
        <v>2024</v>
      </c>
      <c r="O2061">
        <f>MONTH(VL[[#This Row],[Column1]])</f>
        <v>8</v>
      </c>
      <c r="P2061" t="str">
        <f>IF(VL[[#This Row],[Account Name]]="Exchange Loss","Expense",VLOOKUP(VL[[#This Row],[Column3]],'Code'!B:D,2,FALSE))</f>
        <v>Expense</v>
      </c>
      <c r="Q2061" t="str">
        <f>IF(AND(VL[[#This Row],[Column3]]="60040-00", VL[[#This Row],[Amount]]&gt;0),"Exchange Loss",VLOOKUP(VL[[#This Row],[Column3]],'Code'!B:D,3,FALSE))</f>
        <v>Bank Charge</v>
      </c>
      <c r="R2061" s="1">
        <f>VL[[#This Row],[Column6]]-VL[[#This Row],[Column7]]</f>
        <v>285.73</v>
      </c>
      <c r="S2061" s="1">
        <f>VLOOKUP(VL[[#This Row],[Column3]],'Code'!B:E,4,FALSE)</f>
        <v>0</v>
      </c>
    </row>
    <row r="2062" spans="1:19" x14ac:dyDescent="0.25">
      <c r="A2062">
        <v>45535</v>
      </c>
      <c r="B2062" s="1" t="s">
        <v>2701</v>
      </c>
      <c r="C2062" s="1" t="s">
        <v>4</v>
      </c>
      <c r="D2062" s="1" t="s">
        <v>3381</v>
      </c>
      <c r="E2062" s="1" t="s">
        <v>2702</v>
      </c>
      <c r="F2062">
        <v>1710.22</v>
      </c>
      <c r="I2062" s="1" t="s">
        <v>0</v>
      </c>
      <c r="N2062">
        <v>2024</v>
      </c>
      <c r="O2062">
        <f>MONTH(VL[[#This Row],[Column1]])</f>
        <v>8</v>
      </c>
      <c r="P2062" t="str">
        <f>IF(VL[[#This Row],[Account Name]]="Exchange Loss","Expense",VLOOKUP(VL[[#This Row],[Column3]],'Code'!B:D,2,FALSE))</f>
        <v>Expense</v>
      </c>
      <c r="Q2062" t="str">
        <f>IF(AND(VL[[#This Row],[Column3]]="60040-00", VL[[#This Row],[Amount]]&gt;0),"Exchange Loss",VLOOKUP(VL[[#This Row],[Column3]],'Code'!B:D,3,FALSE))</f>
        <v>Tax Expense</v>
      </c>
      <c r="R2062" s="1">
        <f>VL[[#This Row],[Column6]]-VL[[#This Row],[Column7]]</f>
        <v>1710.22</v>
      </c>
      <c r="S2062" s="1" t="str">
        <f>VLOOKUP(VL[[#This Row],[Column3]],'Code'!B:E,4,FALSE)</f>
        <v>Out</v>
      </c>
    </row>
    <row r="2063" spans="1:19" x14ac:dyDescent="0.25">
      <c r="A2063">
        <v>45535</v>
      </c>
      <c r="B2063" s="1" t="s">
        <v>2703</v>
      </c>
      <c r="C2063" s="1" t="s">
        <v>4</v>
      </c>
      <c r="D2063" s="1" t="s">
        <v>3381</v>
      </c>
      <c r="E2063" s="1" t="s">
        <v>2704</v>
      </c>
      <c r="F2063">
        <v>135.47</v>
      </c>
      <c r="I2063" s="1" t="s">
        <v>0</v>
      </c>
      <c r="N2063">
        <v>2024</v>
      </c>
      <c r="O2063">
        <f>MONTH(VL[[#This Row],[Column1]])</f>
        <v>8</v>
      </c>
      <c r="P2063" t="str">
        <f>IF(VL[[#This Row],[Account Name]]="Exchange Loss","Expense",VLOOKUP(VL[[#This Row],[Column3]],'Code'!B:D,2,FALSE))</f>
        <v>Expense</v>
      </c>
      <c r="Q2063" t="str">
        <f>IF(AND(VL[[#This Row],[Column3]]="60040-00", VL[[#This Row],[Amount]]&gt;0),"Exchange Loss",VLOOKUP(VL[[#This Row],[Column3]],'Code'!B:D,3,FALSE))</f>
        <v>Tax Expense</v>
      </c>
      <c r="R2063" s="1">
        <f>VL[[#This Row],[Column6]]-VL[[#This Row],[Column7]]</f>
        <v>135.47</v>
      </c>
      <c r="S2063" s="1" t="str">
        <f>VLOOKUP(VL[[#This Row],[Column3]],'Code'!B:E,4,FALSE)</f>
        <v>Out</v>
      </c>
    </row>
    <row r="2064" spans="1:19" x14ac:dyDescent="0.25">
      <c r="A2064">
        <v>45535</v>
      </c>
      <c r="B2064" s="1" t="s">
        <v>2703</v>
      </c>
      <c r="C2064" s="1" t="s">
        <v>4</v>
      </c>
      <c r="D2064" s="1" t="s">
        <v>3381</v>
      </c>
      <c r="E2064" s="1" t="s">
        <v>2705</v>
      </c>
      <c r="F2064">
        <v>142.46</v>
      </c>
      <c r="I2064" s="1" t="s">
        <v>0</v>
      </c>
      <c r="N2064">
        <v>2024</v>
      </c>
      <c r="O2064">
        <f>MONTH(VL[[#This Row],[Column1]])</f>
        <v>8</v>
      </c>
      <c r="P2064" t="str">
        <f>IF(VL[[#This Row],[Account Name]]="Exchange Loss","Expense",VLOOKUP(VL[[#This Row],[Column3]],'Code'!B:D,2,FALSE))</f>
        <v>Expense</v>
      </c>
      <c r="Q2064" t="str">
        <f>IF(AND(VL[[#This Row],[Column3]]="60040-00", VL[[#This Row],[Amount]]&gt;0),"Exchange Loss",VLOOKUP(VL[[#This Row],[Column3]],'Code'!B:D,3,FALSE))</f>
        <v>Tax Expense</v>
      </c>
      <c r="R2064" s="1">
        <f>VL[[#This Row],[Column6]]-VL[[#This Row],[Column7]]</f>
        <v>142.46</v>
      </c>
      <c r="S2064" s="1" t="str">
        <f>VLOOKUP(VL[[#This Row],[Column3]],'Code'!B:E,4,FALSE)</f>
        <v>Out</v>
      </c>
    </row>
    <row r="2065" spans="1:19" x14ac:dyDescent="0.25">
      <c r="A2065">
        <v>45535</v>
      </c>
      <c r="B2065" s="1" t="s">
        <v>2703</v>
      </c>
      <c r="C2065" s="1" t="s">
        <v>4</v>
      </c>
      <c r="D2065" s="1" t="s">
        <v>3381</v>
      </c>
      <c r="E2065" s="1" t="s">
        <v>2706</v>
      </c>
      <c r="F2065">
        <v>144.96</v>
      </c>
      <c r="I2065" s="1" t="s">
        <v>0</v>
      </c>
      <c r="N2065">
        <v>2024</v>
      </c>
      <c r="O2065">
        <f>MONTH(VL[[#This Row],[Column1]])</f>
        <v>8</v>
      </c>
      <c r="P2065" t="str">
        <f>IF(VL[[#This Row],[Account Name]]="Exchange Loss","Expense",VLOOKUP(VL[[#This Row],[Column3]],'Code'!B:D,2,FALSE))</f>
        <v>Expense</v>
      </c>
      <c r="Q2065" t="str">
        <f>IF(AND(VL[[#This Row],[Column3]]="60040-00", VL[[#This Row],[Amount]]&gt;0),"Exchange Loss",VLOOKUP(VL[[#This Row],[Column3]],'Code'!B:D,3,FALSE))</f>
        <v>Tax Expense</v>
      </c>
      <c r="R2065" s="1">
        <f>VL[[#This Row],[Column6]]-VL[[#This Row],[Column7]]</f>
        <v>144.96</v>
      </c>
      <c r="S2065" s="1" t="str">
        <f>VLOOKUP(VL[[#This Row],[Column3]],'Code'!B:E,4,FALSE)</f>
        <v>Out</v>
      </c>
    </row>
    <row r="2066" spans="1:19" x14ac:dyDescent="0.25">
      <c r="A2066">
        <v>45535</v>
      </c>
      <c r="B2066" s="1" t="s">
        <v>2703</v>
      </c>
      <c r="C2066" s="1" t="s">
        <v>4</v>
      </c>
      <c r="D2066" s="1" t="s">
        <v>3381</v>
      </c>
      <c r="E2066" s="1" t="s">
        <v>2707</v>
      </c>
      <c r="F2066">
        <v>155.44999999999999</v>
      </c>
      <c r="I2066" s="1" t="s">
        <v>0</v>
      </c>
      <c r="N2066">
        <v>2024</v>
      </c>
      <c r="O2066">
        <f>MONTH(VL[[#This Row],[Column1]])</f>
        <v>8</v>
      </c>
      <c r="P2066" t="str">
        <f>IF(VL[[#This Row],[Account Name]]="Exchange Loss","Expense",VLOOKUP(VL[[#This Row],[Column3]],'Code'!B:D,2,FALSE))</f>
        <v>Expense</v>
      </c>
      <c r="Q2066" t="str">
        <f>IF(AND(VL[[#This Row],[Column3]]="60040-00", VL[[#This Row],[Amount]]&gt;0),"Exchange Loss",VLOOKUP(VL[[#This Row],[Column3]],'Code'!B:D,3,FALSE))</f>
        <v>Tax Expense</v>
      </c>
      <c r="R2066" s="1">
        <f>VL[[#This Row],[Column6]]-VL[[#This Row],[Column7]]</f>
        <v>155.44999999999999</v>
      </c>
      <c r="S2066" s="1" t="str">
        <f>VLOOKUP(VL[[#This Row],[Column3]],'Code'!B:E,4,FALSE)</f>
        <v>Out</v>
      </c>
    </row>
    <row r="2067" spans="1:19" x14ac:dyDescent="0.25">
      <c r="A2067">
        <v>45533</v>
      </c>
      <c r="B2067" s="1" t="s">
        <v>2708</v>
      </c>
      <c r="C2067" s="1" t="s">
        <v>5</v>
      </c>
      <c r="D2067" s="1" t="s">
        <v>3385</v>
      </c>
      <c r="E2067" s="1" t="s">
        <v>3874</v>
      </c>
      <c r="F2067">
        <v>102</v>
      </c>
      <c r="I2067" s="1" t="s">
        <v>0</v>
      </c>
      <c r="N2067">
        <v>2024</v>
      </c>
      <c r="O2067">
        <f>MONTH(VL[[#This Row],[Column1]])</f>
        <v>8</v>
      </c>
      <c r="P2067" t="str">
        <f>IF(VL[[#This Row],[Account Name]]="Exchange Loss","Expense",VLOOKUP(VL[[#This Row],[Column3]],'Code'!B:D,2,FALSE))</f>
        <v>Expense</v>
      </c>
      <c r="Q2067" t="str">
        <f>IF(AND(VL[[#This Row],[Column3]]="60040-00", VL[[#This Row],[Amount]]&gt;0),"Exchange Loss",VLOOKUP(VL[[#This Row],[Column3]],'Code'!B:D,3,FALSE))</f>
        <v>Bank Charge</v>
      </c>
      <c r="R2067" s="1">
        <f>VL[[#This Row],[Column6]]-VL[[#This Row],[Column7]]</f>
        <v>102</v>
      </c>
      <c r="S2067" s="1">
        <f>VLOOKUP(VL[[#This Row],[Column3]],'Code'!B:E,4,FALSE)</f>
        <v>0</v>
      </c>
    </row>
    <row r="2068" spans="1:19" x14ac:dyDescent="0.25">
      <c r="A2068">
        <v>45535</v>
      </c>
      <c r="B2068" s="1" t="s">
        <v>2709</v>
      </c>
      <c r="C2068" s="1" t="s">
        <v>5</v>
      </c>
      <c r="D2068" s="1" t="s">
        <v>3385</v>
      </c>
      <c r="E2068" s="1" t="s">
        <v>3875</v>
      </c>
      <c r="F2068">
        <v>90.13</v>
      </c>
      <c r="I2068" s="1" t="s">
        <v>0</v>
      </c>
      <c r="N2068">
        <v>2024</v>
      </c>
      <c r="O2068">
        <f>MONTH(VL[[#This Row],[Column1]])</f>
        <v>8</v>
      </c>
      <c r="P2068" t="str">
        <f>IF(VL[[#This Row],[Account Name]]="Exchange Loss","Expense",VLOOKUP(VL[[#This Row],[Column3]],'Code'!B:D,2,FALSE))</f>
        <v>Expense</v>
      </c>
      <c r="Q2068" t="str">
        <f>IF(AND(VL[[#This Row],[Column3]]="60040-00", VL[[#This Row],[Amount]]&gt;0),"Exchange Loss",VLOOKUP(VL[[#This Row],[Column3]],'Code'!B:D,3,FALSE))</f>
        <v>Bank Charge</v>
      </c>
      <c r="R2068" s="1">
        <f>VL[[#This Row],[Column6]]-VL[[#This Row],[Column7]]</f>
        <v>90.13</v>
      </c>
      <c r="S2068" s="1">
        <f>VLOOKUP(VL[[#This Row],[Column3]],'Code'!B:E,4,FALSE)</f>
        <v>0</v>
      </c>
    </row>
    <row r="2069" spans="1:19" x14ac:dyDescent="0.25">
      <c r="A2069">
        <v>45535</v>
      </c>
      <c r="B2069" s="1" t="s">
        <v>1745</v>
      </c>
      <c r="C2069" s="1" t="s">
        <v>20</v>
      </c>
      <c r="D2069" s="1" t="s">
        <v>21</v>
      </c>
      <c r="E2069" s="1" t="s">
        <v>202</v>
      </c>
      <c r="G2069">
        <v>15.52</v>
      </c>
      <c r="I2069" s="1" t="s">
        <v>0</v>
      </c>
      <c r="N2069">
        <v>2024</v>
      </c>
      <c r="O2069">
        <f>MONTH(VL[[#This Row],[Column1]])</f>
        <v>8</v>
      </c>
      <c r="P2069" t="str">
        <f>IF(VL[[#This Row],[Account Name]]="Exchange Loss","Expense",VLOOKUP(VL[[#This Row],[Column3]],'Code'!B:D,2,FALSE))</f>
        <v>Income</v>
      </c>
      <c r="Q2069" t="str">
        <f>IF(AND(VL[[#This Row],[Column3]]="60040-00", VL[[#This Row],[Amount]]&gt;0),"Exchange Loss",VLOOKUP(VL[[#This Row],[Column3]],'Code'!B:D,3,FALSE))</f>
        <v>Interest Income</v>
      </c>
      <c r="R2069" s="1">
        <f>VL[[#This Row],[Column6]]-VL[[#This Row],[Column7]]</f>
        <v>-15.52</v>
      </c>
      <c r="S2069" s="1" t="str">
        <f>VLOOKUP(VL[[#This Row],[Column3]],'Code'!B:E,4,FALSE)</f>
        <v>Out</v>
      </c>
    </row>
    <row r="2070" spans="1:19" x14ac:dyDescent="0.25">
      <c r="A2070">
        <v>45535</v>
      </c>
      <c r="B2070" s="1" t="s">
        <v>1745</v>
      </c>
      <c r="C2070" s="1" t="s">
        <v>20</v>
      </c>
      <c r="D2070" s="1" t="s">
        <v>21</v>
      </c>
      <c r="E2070" s="1" t="s">
        <v>2710</v>
      </c>
      <c r="G2070">
        <v>476.27</v>
      </c>
      <c r="I2070" s="1" t="s">
        <v>0</v>
      </c>
      <c r="N2070">
        <v>2024</v>
      </c>
      <c r="O2070">
        <f>MONTH(VL[[#This Row],[Column1]])</f>
        <v>8</v>
      </c>
      <c r="P2070" t="str">
        <f>IF(VL[[#This Row],[Account Name]]="Exchange Loss","Expense",VLOOKUP(VL[[#This Row],[Column3]],'Code'!B:D,2,FALSE))</f>
        <v>Income</v>
      </c>
      <c r="Q2070" t="str">
        <f>IF(AND(VL[[#This Row],[Column3]]="60040-00", VL[[#This Row],[Amount]]&gt;0),"Exchange Loss",VLOOKUP(VL[[#This Row],[Column3]],'Code'!B:D,3,FALSE))</f>
        <v>Interest Income</v>
      </c>
      <c r="R2070" s="1">
        <f>VL[[#This Row],[Column6]]-VL[[#This Row],[Column7]]</f>
        <v>-476.27</v>
      </c>
      <c r="S2070" s="1" t="str">
        <f>VLOOKUP(VL[[#This Row],[Column3]],'Code'!B:E,4,FALSE)</f>
        <v>Out</v>
      </c>
    </row>
    <row r="2071" spans="1:19" x14ac:dyDescent="0.25">
      <c r="A2071">
        <v>45535</v>
      </c>
      <c r="B2071" s="1" t="s">
        <v>1745</v>
      </c>
      <c r="C2071" s="1" t="s">
        <v>20</v>
      </c>
      <c r="D2071" s="1" t="s">
        <v>21</v>
      </c>
      <c r="E2071" s="1" t="s">
        <v>2711</v>
      </c>
      <c r="G2071">
        <v>335.66</v>
      </c>
      <c r="I2071" s="1" t="s">
        <v>0</v>
      </c>
      <c r="N2071">
        <v>2024</v>
      </c>
      <c r="O2071">
        <f>MONTH(VL[[#This Row],[Column1]])</f>
        <v>8</v>
      </c>
      <c r="P2071" t="str">
        <f>IF(VL[[#This Row],[Account Name]]="Exchange Loss","Expense",VLOOKUP(VL[[#This Row],[Column3]],'Code'!B:D,2,FALSE))</f>
        <v>Income</v>
      </c>
      <c r="Q2071" t="str">
        <f>IF(AND(VL[[#This Row],[Column3]]="60040-00", VL[[#This Row],[Amount]]&gt;0),"Exchange Loss",VLOOKUP(VL[[#This Row],[Column3]],'Code'!B:D,3,FALSE))</f>
        <v>Interest Income</v>
      </c>
      <c r="R2071" s="1">
        <f>VL[[#This Row],[Column6]]-VL[[#This Row],[Column7]]</f>
        <v>-335.66</v>
      </c>
      <c r="S2071" s="1" t="str">
        <f>VLOOKUP(VL[[#This Row],[Column3]],'Code'!B:E,4,FALSE)</f>
        <v>Out</v>
      </c>
    </row>
    <row r="2072" spans="1:19" x14ac:dyDescent="0.25">
      <c r="A2072">
        <v>45535</v>
      </c>
      <c r="B2072" s="1" t="s">
        <v>2712</v>
      </c>
      <c r="C2072" s="1" t="s">
        <v>47</v>
      </c>
      <c r="D2072" s="1" t="s">
        <v>204</v>
      </c>
      <c r="E2072" s="1" t="s">
        <v>2713</v>
      </c>
      <c r="G2072">
        <v>252803.88</v>
      </c>
      <c r="I2072" s="1" t="s">
        <v>0</v>
      </c>
      <c r="N2072">
        <v>2024</v>
      </c>
      <c r="O2072">
        <f>MONTH(VL[[#This Row],[Column1]])</f>
        <v>8</v>
      </c>
      <c r="P2072" t="str">
        <f>IF(VL[[#This Row],[Account Name]]="Exchange Loss","Expense",VLOOKUP(VL[[#This Row],[Column3]],'Code'!B:D,2,FALSE))</f>
        <v>Income</v>
      </c>
      <c r="Q2072" t="str">
        <f>IF(AND(VL[[#This Row],[Column3]]="60040-00", VL[[#This Row],[Amount]]&gt;0),"Exchange Loss",VLOOKUP(VL[[#This Row],[Column3]],'Code'!B:D,3,FALSE))</f>
        <v>Royalty Income</v>
      </c>
      <c r="R2072" s="1">
        <f>VL[[#This Row],[Column6]]-VL[[#This Row],[Column7]]</f>
        <v>-252803.88</v>
      </c>
      <c r="S2072" s="1">
        <f>VLOOKUP(VL[[#This Row],[Column3]],'Code'!B:E,4,FALSE)</f>
        <v>0</v>
      </c>
    </row>
    <row r="2073" spans="1:19" x14ac:dyDescent="0.25">
      <c r="A2073">
        <v>45535</v>
      </c>
      <c r="B2073" s="1" t="s">
        <v>2714</v>
      </c>
      <c r="C2073" s="1" t="s">
        <v>47</v>
      </c>
      <c r="D2073" s="1" t="s">
        <v>204</v>
      </c>
      <c r="E2073" s="1" t="s">
        <v>2715</v>
      </c>
      <c r="G2073">
        <v>60358.32</v>
      </c>
      <c r="I2073" s="1" t="s">
        <v>0</v>
      </c>
      <c r="N2073">
        <v>2024</v>
      </c>
      <c r="O2073">
        <f>MONTH(VL[[#This Row],[Column1]])</f>
        <v>8</v>
      </c>
      <c r="P2073" t="str">
        <f>IF(VL[[#This Row],[Account Name]]="Exchange Loss","Expense",VLOOKUP(VL[[#This Row],[Column3]],'Code'!B:D,2,FALSE))</f>
        <v>Income</v>
      </c>
      <c r="Q2073" t="str">
        <f>IF(AND(VL[[#This Row],[Column3]]="60040-00", VL[[#This Row],[Amount]]&gt;0),"Exchange Loss",VLOOKUP(VL[[#This Row],[Column3]],'Code'!B:D,3,FALSE))</f>
        <v>Royalty Income</v>
      </c>
      <c r="R2073" s="1">
        <f>VL[[#This Row],[Column6]]-VL[[#This Row],[Column7]]</f>
        <v>-60358.32</v>
      </c>
      <c r="S2073" s="1">
        <f>VLOOKUP(VL[[#This Row],[Column3]],'Code'!B:E,4,FALSE)</f>
        <v>0</v>
      </c>
    </row>
    <row r="2074" spans="1:19" x14ac:dyDescent="0.25">
      <c r="A2074">
        <v>45535</v>
      </c>
      <c r="B2074" s="1" t="s">
        <v>2716</v>
      </c>
      <c r="C2074" s="1" t="s">
        <v>47</v>
      </c>
      <c r="D2074" s="1" t="s">
        <v>204</v>
      </c>
      <c r="E2074" s="1" t="s">
        <v>2717</v>
      </c>
      <c r="G2074">
        <v>126271.09</v>
      </c>
      <c r="I2074" s="1" t="s">
        <v>0</v>
      </c>
      <c r="N2074">
        <v>2024</v>
      </c>
      <c r="O2074">
        <f>MONTH(VL[[#This Row],[Column1]])</f>
        <v>8</v>
      </c>
      <c r="P2074" t="str">
        <f>IF(VL[[#This Row],[Account Name]]="Exchange Loss","Expense",VLOOKUP(VL[[#This Row],[Column3]],'Code'!B:D,2,FALSE))</f>
        <v>Income</v>
      </c>
      <c r="Q2074" t="str">
        <f>IF(AND(VL[[#This Row],[Column3]]="60040-00", VL[[#This Row],[Amount]]&gt;0),"Exchange Loss",VLOOKUP(VL[[#This Row],[Column3]],'Code'!B:D,3,FALSE))</f>
        <v>Royalty Income</v>
      </c>
      <c r="R2074" s="1">
        <f>VL[[#This Row],[Column6]]-VL[[#This Row],[Column7]]</f>
        <v>-126271.09</v>
      </c>
      <c r="S2074" s="1">
        <f>VLOOKUP(VL[[#This Row],[Column3]],'Code'!B:E,4,FALSE)</f>
        <v>0</v>
      </c>
    </row>
    <row r="2075" spans="1:19" x14ac:dyDescent="0.25">
      <c r="A2075">
        <v>45535</v>
      </c>
      <c r="B2075" s="1" t="s">
        <v>2718</v>
      </c>
      <c r="C2075" s="1" t="s">
        <v>47</v>
      </c>
      <c r="D2075" s="1" t="s">
        <v>204</v>
      </c>
      <c r="E2075" s="1" t="s">
        <v>2719</v>
      </c>
      <c r="G2075">
        <v>310655.56</v>
      </c>
      <c r="I2075" s="1" t="s">
        <v>0</v>
      </c>
      <c r="N2075">
        <v>2024</v>
      </c>
      <c r="O2075">
        <f>MONTH(VL[[#This Row],[Column1]])</f>
        <v>8</v>
      </c>
      <c r="P2075" t="str">
        <f>IF(VL[[#This Row],[Account Name]]="Exchange Loss","Expense",VLOOKUP(VL[[#This Row],[Column3]],'Code'!B:D,2,FALSE))</f>
        <v>Income</v>
      </c>
      <c r="Q2075" t="str">
        <f>IF(AND(VL[[#This Row],[Column3]]="60040-00", VL[[#This Row],[Amount]]&gt;0),"Exchange Loss",VLOOKUP(VL[[#This Row],[Column3]],'Code'!B:D,3,FALSE))</f>
        <v>Royalty Income</v>
      </c>
      <c r="R2075" s="1">
        <f>VL[[#This Row],[Column6]]-VL[[#This Row],[Column7]]</f>
        <v>-310655.56</v>
      </c>
      <c r="S2075" s="1">
        <f>VLOOKUP(VL[[#This Row],[Column3]],'Code'!B:E,4,FALSE)</f>
        <v>0</v>
      </c>
    </row>
    <row r="2076" spans="1:19" x14ac:dyDescent="0.25">
      <c r="A2076">
        <v>45535</v>
      </c>
      <c r="B2076" s="1" t="s">
        <v>2720</v>
      </c>
      <c r="C2076" s="1" t="s">
        <v>47</v>
      </c>
      <c r="D2076" s="1" t="s">
        <v>204</v>
      </c>
      <c r="E2076" s="1" t="s">
        <v>2721</v>
      </c>
      <c r="G2076">
        <v>194691.78</v>
      </c>
      <c r="I2076" s="1" t="s">
        <v>0</v>
      </c>
      <c r="N2076">
        <v>2024</v>
      </c>
      <c r="O2076">
        <f>MONTH(VL[[#This Row],[Column1]])</f>
        <v>8</v>
      </c>
      <c r="P2076" t="str">
        <f>IF(VL[[#This Row],[Account Name]]="Exchange Loss","Expense",VLOOKUP(VL[[#This Row],[Column3]],'Code'!B:D,2,FALSE))</f>
        <v>Income</v>
      </c>
      <c r="Q2076" t="str">
        <f>IF(AND(VL[[#This Row],[Column3]]="60040-00", VL[[#This Row],[Amount]]&gt;0),"Exchange Loss",VLOOKUP(VL[[#This Row],[Column3]],'Code'!B:D,3,FALSE))</f>
        <v>Royalty Income</v>
      </c>
      <c r="R2076" s="1">
        <f>VL[[#This Row],[Column6]]-VL[[#This Row],[Column7]]</f>
        <v>-194691.78</v>
      </c>
      <c r="S2076" s="1">
        <f>VLOOKUP(VL[[#This Row],[Column3]],'Code'!B:E,4,FALSE)</f>
        <v>0</v>
      </c>
    </row>
    <row r="2077" spans="1:19" x14ac:dyDescent="0.25">
      <c r="A2077">
        <v>45535</v>
      </c>
      <c r="B2077" s="1" t="s">
        <v>2722</v>
      </c>
      <c r="C2077" s="1" t="s">
        <v>18</v>
      </c>
      <c r="D2077" s="1" t="s">
        <v>19</v>
      </c>
      <c r="E2077" s="1" t="s">
        <v>2723</v>
      </c>
      <c r="G2077">
        <v>18275.080000000002</v>
      </c>
      <c r="I2077" s="1" t="s">
        <v>0</v>
      </c>
      <c r="N2077">
        <v>2024</v>
      </c>
      <c r="O2077">
        <f>MONTH(VL[[#This Row],[Column1]])</f>
        <v>8</v>
      </c>
      <c r="P2077" t="str">
        <f>IF(VL[[#This Row],[Account Name]]="Exchange Loss","Expense",VLOOKUP(VL[[#This Row],[Column3]],'Code'!B:D,2,FALSE))</f>
        <v>Income</v>
      </c>
      <c r="Q2077" t="str">
        <f>IF(AND(VL[[#This Row],[Column3]]="60040-00", VL[[#This Row],[Amount]]&gt;0),"Exchange Loss",VLOOKUP(VL[[#This Row],[Column3]],'Code'!B:D,3,FALSE))</f>
        <v>Royalty Income</v>
      </c>
      <c r="R2077" s="1">
        <f>VL[[#This Row],[Column6]]-VL[[#This Row],[Column7]]</f>
        <v>-18275.080000000002</v>
      </c>
      <c r="S2077" s="1">
        <f>VLOOKUP(VL[[#This Row],[Column3]],'Code'!B:E,4,FALSE)</f>
        <v>0</v>
      </c>
    </row>
    <row r="2078" spans="1:19" x14ac:dyDescent="0.25">
      <c r="A2078">
        <v>45535</v>
      </c>
      <c r="B2078" s="1" t="s">
        <v>2724</v>
      </c>
      <c r="C2078" s="1" t="s">
        <v>47</v>
      </c>
      <c r="D2078" s="1" t="s">
        <v>204</v>
      </c>
      <c r="E2078" s="1" t="s">
        <v>2725</v>
      </c>
      <c r="G2078">
        <v>34920.129999999997</v>
      </c>
      <c r="I2078" s="1" t="s">
        <v>0</v>
      </c>
      <c r="N2078">
        <v>2024</v>
      </c>
      <c r="O2078">
        <f>MONTH(VL[[#This Row],[Column1]])</f>
        <v>8</v>
      </c>
      <c r="P2078" t="str">
        <f>IF(VL[[#This Row],[Account Name]]="Exchange Loss","Expense",VLOOKUP(VL[[#This Row],[Column3]],'Code'!B:D,2,FALSE))</f>
        <v>Income</v>
      </c>
      <c r="Q2078" t="str">
        <f>IF(AND(VL[[#This Row],[Column3]]="60040-00", VL[[#This Row],[Amount]]&gt;0),"Exchange Loss",VLOOKUP(VL[[#This Row],[Column3]],'Code'!B:D,3,FALSE))</f>
        <v>Royalty Income</v>
      </c>
      <c r="R2078" s="1">
        <f>VL[[#This Row],[Column6]]-VL[[#This Row],[Column7]]</f>
        <v>-34920.129999999997</v>
      </c>
      <c r="S2078" s="1">
        <f>VLOOKUP(VL[[#This Row],[Column3]],'Code'!B:E,4,FALSE)</f>
        <v>0</v>
      </c>
    </row>
    <row r="2079" spans="1:19" x14ac:dyDescent="0.25">
      <c r="A2079">
        <v>45535</v>
      </c>
      <c r="B2079" s="1" t="s">
        <v>2726</v>
      </c>
      <c r="C2079" s="1" t="s">
        <v>47</v>
      </c>
      <c r="D2079" s="1" t="s">
        <v>204</v>
      </c>
      <c r="E2079" s="1" t="s">
        <v>2727</v>
      </c>
      <c r="G2079">
        <v>35488.06</v>
      </c>
      <c r="I2079" s="1" t="s">
        <v>0</v>
      </c>
      <c r="N2079">
        <v>2024</v>
      </c>
      <c r="O2079">
        <f>MONTH(VL[[#This Row],[Column1]])</f>
        <v>8</v>
      </c>
      <c r="P2079" t="str">
        <f>IF(VL[[#This Row],[Account Name]]="Exchange Loss","Expense",VLOOKUP(VL[[#This Row],[Column3]],'Code'!B:D,2,FALSE))</f>
        <v>Income</v>
      </c>
      <c r="Q2079" t="str">
        <f>IF(AND(VL[[#This Row],[Column3]]="60040-00", VL[[#This Row],[Amount]]&gt;0),"Exchange Loss",VLOOKUP(VL[[#This Row],[Column3]],'Code'!B:D,3,FALSE))</f>
        <v>Royalty Income</v>
      </c>
      <c r="R2079" s="1">
        <f>VL[[#This Row],[Column6]]-VL[[#This Row],[Column7]]</f>
        <v>-35488.06</v>
      </c>
      <c r="S2079" s="1">
        <f>VLOOKUP(VL[[#This Row],[Column3]],'Code'!B:E,4,FALSE)</f>
        <v>0</v>
      </c>
    </row>
    <row r="2080" spans="1:19" x14ac:dyDescent="0.25">
      <c r="A2080">
        <v>45535</v>
      </c>
      <c r="B2080" s="1" t="s">
        <v>2728</v>
      </c>
      <c r="C2080" s="1" t="s">
        <v>47</v>
      </c>
      <c r="D2080" s="1" t="s">
        <v>204</v>
      </c>
      <c r="E2080" s="1" t="s">
        <v>2729</v>
      </c>
      <c r="G2080">
        <v>19180.14</v>
      </c>
      <c r="I2080" s="1" t="s">
        <v>0</v>
      </c>
      <c r="N2080">
        <v>2024</v>
      </c>
      <c r="O2080">
        <f>MONTH(VL[[#This Row],[Column1]])</f>
        <v>8</v>
      </c>
      <c r="P2080" t="str">
        <f>IF(VL[[#This Row],[Account Name]]="Exchange Loss","Expense",VLOOKUP(VL[[#This Row],[Column3]],'Code'!B:D,2,FALSE))</f>
        <v>Income</v>
      </c>
      <c r="Q2080" t="str">
        <f>IF(AND(VL[[#This Row],[Column3]]="60040-00", VL[[#This Row],[Amount]]&gt;0),"Exchange Loss",VLOOKUP(VL[[#This Row],[Column3]],'Code'!B:D,3,FALSE))</f>
        <v>Royalty Income</v>
      </c>
      <c r="R2080" s="1">
        <f>VL[[#This Row],[Column6]]-VL[[#This Row],[Column7]]</f>
        <v>-19180.14</v>
      </c>
      <c r="S2080" s="1">
        <f>VLOOKUP(VL[[#This Row],[Column3]],'Code'!B:E,4,FALSE)</f>
        <v>0</v>
      </c>
    </row>
    <row r="2081" spans="1:19" x14ac:dyDescent="0.25">
      <c r="A2081">
        <v>45535</v>
      </c>
      <c r="B2081" s="1" t="s">
        <v>2730</v>
      </c>
      <c r="C2081" s="1" t="s">
        <v>47</v>
      </c>
      <c r="D2081" s="1" t="s">
        <v>204</v>
      </c>
      <c r="E2081" s="1" t="s">
        <v>2731</v>
      </c>
      <c r="G2081">
        <v>25756.94</v>
      </c>
      <c r="I2081" s="1" t="s">
        <v>0</v>
      </c>
      <c r="N2081">
        <v>2024</v>
      </c>
      <c r="O2081">
        <f>MONTH(VL[[#This Row],[Column1]])</f>
        <v>8</v>
      </c>
      <c r="P2081" t="str">
        <f>IF(VL[[#This Row],[Account Name]]="Exchange Loss","Expense",VLOOKUP(VL[[#This Row],[Column3]],'Code'!B:D,2,FALSE))</f>
        <v>Income</v>
      </c>
      <c r="Q2081" t="str">
        <f>IF(AND(VL[[#This Row],[Column3]]="60040-00", VL[[#This Row],[Amount]]&gt;0),"Exchange Loss",VLOOKUP(VL[[#This Row],[Column3]],'Code'!B:D,3,FALSE))</f>
        <v>Royalty Income</v>
      </c>
      <c r="R2081" s="1">
        <f>VL[[#This Row],[Column6]]-VL[[#This Row],[Column7]]</f>
        <v>-25756.94</v>
      </c>
      <c r="S2081" s="1">
        <f>VLOOKUP(VL[[#This Row],[Column3]],'Code'!B:E,4,FALSE)</f>
        <v>0</v>
      </c>
    </row>
    <row r="2082" spans="1:19" x14ac:dyDescent="0.25">
      <c r="A2082">
        <v>45535</v>
      </c>
      <c r="B2082" s="1" t="s">
        <v>2732</v>
      </c>
      <c r="C2082" s="1" t="s">
        <v>47</v>
      </c>
      <c r="D2082" s="1" t="s">
        <v>204</v>
      </c>
      <c r="E2082" s="1" t="s">
        <v>2733</v>
      </c>
      <c r="G2082">
        <v>88197.19</v>
      </c>
      <c r="I2082" s="1" t="s">
        <v>0</v>
      </c>
      <c r="N2082">
        <v>2024</v>
      </c>
      <c r="O2082">
        <f>MONTH(VL[[#This Row],[Column1]])</f>
        <v>8</v>
      </c>
      <c r="P2082" t="str">
        <f>IF(VL[[#This Row],[Account Name]]="Exchange Loss","Expense",VLOOKUP(VL[[#This Row],[Column3]],'Code'!B:D,2,FALSE))</f>
        <v>Income</v>
      </c>
      <c r="Q2082" t="str">
        <f>IF(AND(VL[[#This Row],[Column3]]="60040-00", VL[[#This Row],[Amount]]&gt;0),"Exchange Loss",VLOOKUP(VL[[#This Row],[Column3]],'Code'!B:D,3,FALSE))</f>
        <v>Royalty Income</v>
      </c>
      <c r="R2082" s="1">
        <f>VL[[#This Row],[Column6]]-VL[[#This Row],[Column7]]</f>
        <v>-88197.19</v>
      </c>
      <c r="S2082" s="1">
        <f>VLOOKUP(VL[[#This Row],[Column3]],'Code'!B:E,4,FALSE)</f>
        <v>0</v>
      </c>
    </row>
    <row r="2083" spans="1:19" x14ac:dyDescent="0.25">
      <c r="A2083">
        <v>45535</v>
      </c>
      <c r="B2083" s="1" t="s">
        <v>2734</v>
      </c>
      <c r="C2083" s="1" t="s">
        <v>47</v>
      </c>
      <c r="D2083" s="1" t="s">
        <v>204</v>
      </c>
      <c r="E2083" s="1" t="s">
        <v>2735</v>
      </c>
      <c r="G2083">
        <v>44870.65</v>
      </c>
      <c r="I2083" s="1" t="s">
        <v>0</v>
      </c>
      <c r="N2083">
        <v>2024</v>
      </c>
      <c r="O2083">
        <f>MONTH(VL[[#This Row],[Column1]])</f>
        <v>8</v>
      </c>
      <c r="P2083" t="str">
        <f>IF(VL[[#This Row],[Account Name]]="Exchange Loss","Expense",VLOOKUP(VL[[#This Row],[Column3]],'Code'!B:D,2,FALSE))</f>
        <v>Income</v>
      </c>
      <c r="Q2083" t="str">
        <f>IF(AND(VL[[#This Row],[Column3]]="60040-00", VL[[#This Row],[Amount]]&gt;0),"Exchange Loss",VLOOKUP(VL[[#This Row],[Column3]],'Code'!B:D,3,FALSE))</f>
        <v>Royalty Income</v>
      </c>
      <c r="R2083" s="1">
        <f>VL[[#This Row],[Column6]]-VL[[#This Row],[Column7]]</f>
        <v>-44870.65</v>
      </c>
      <c r="S2083" s="1">
        <f>VLOOKUP(VL[[#This Row],[Column3]],'Code'!B:E,4,FALSE)</f>
        <v>0</v>
      </c>
    </row>
    <row r="2084" spans="1:19" x14ac:dyDescent="0.25">
      <c r="A2084">
        <v>45535</v>
      </c>
      <c r="B2084" s="1" t="s">
        <v>2736</v>
      </c>
      <c r="C2084" s="1" t="s">
        <v>18</v>
      </c>
      <c r="D2084" s="1" t="s">
        <v>19</v>
      </c>
      <c r="E2084" s="1" t="s">
        <v>2737</v>
      </c>
      <c r="G2084">
        <v>10667.22</v>
      </c>
      <c r="I2084" s="1" t="s">
        <v>0</v>
      </c>
      <c r="N2084">
        <v>2024</v>
      </c>
      <c r="O2084">
        <f>MONTH(VL[[#This Row],[Column1]])</f>
        <v>8</v>
      </c>
      <c r="P2084" t="str">
        <f>IF(VL[[#This Row],[Account Name]]="Exchange Loss","Expense",VLOOKUP(VL[[#This Row],[Column3]],'Code'!B:D,2,FALSE))</f>
        <v>Income</v>
      </c>
      <c r="Q2084" t="str">
        <f>IF(AND(VL[[#This Row],[Column3]]="60040-00", VL[[#This Row],[Amount]]&gt;0),"Exchange Loss",VLOOKUP(VL[[#This Row],[Column3]],'Code'!B:D,3,FALSE))</f>
        <v>Royalty Income</v>
      </c>
      <c r="R2084" s="1">
        <f>VL[[#This Row],[Column6]]-VL[[#This Row],[Column7]]</f>
        <v>-10667.22</v>
      </c>
      <c r="S2084" s="1">
        <f>VLOOKUP(VL[[#This Row],[Column3]],'Code'!B:E,4,FALSE)</f>
        <v>0</v>
      </c>
    </row>
    <row r="2085" spans="1:19" x14ac:dyDescent="0.25">
      <c r="A2085">
        <v>45535</v>
      </c>
      <c r="B2085" s="1" t="s">
        <v>2738</v>
      </c>
      <c r="C2085" s="1" t="s">
        <v>47</v>
      </c>
      <c r="D2085" s="1" t="s">
        <v>204</v>
      </c>
      <c r="E2085" s="1" t="s">
        <v>2739</v>
      </c>
      <c r="G2085">
        <v>41156.400000000001</v>
      </c>
      <c r="I2085" s="1" t="s">
        <v>0</v>
      </c>
      <c r="N2085">
        <v>2024</v>
      </c>
      <c r="O2085">
        <f>MONTH(VL[[#This Row],[Column1]])</f>
        <v>8</v>
      </c>
      <c r="P2085" t="str">
        <f>IF(VL[[#This Row],[Account Name]]="Exchange Loss","Expense",VLOOKUP(VL[[#This Row],[Column3]],'Code'!B:D,2,FALSE))</f>
        <v>Income</v>
      </c>
      <c r="Q2085" t="str">
        <f>IF(AND(VL[[#This Row],[Column3]]="60040-00", VL[[#This Row],[Amount]]&gt;0),"Exchange Loss",VLOOKUP(VL[[#This Row],[Column3]],'Code'!B:D,3,FALSE))</f>
        <v>Royalty Income</v>
      </c>
      <c r="R2085" s="1">
        <f>VL[[#This Row],[Column6]]-VL[[#This Row],[Column7]]</f>
        <v>-41156.400000000001</v>
      </c>
      <c r="S2085" s="1">
        <f>VLOOKUP(VL[[#This Row],[Column3]],'Code'!B:E,4,FALSE)</f>
        <v>0</v>
      </c>
    </row>
    <row r="2086" spans="1:19" x14ac:dyDescent="0.25">
      <c r="A2086">
        <v>45535</v>
      </c>
      <c r="B2086" s="1" t="s">
        <v>2740</v>
      </c>
      <c r="C2086" s="1" t="s">
        <v>47</v>
      </c>
      <c r="D2086" s="1" t="s">
        <v>204</v>
      </c>
      <c r="E2086" s="1" t="s">
        <v>2741</v>
      </c>
      <c r="G2086">
        <v>32046.92</v>
      </c>
      <c r="I2086" s="1" t="s">
        <v>0</v>
      </c>
      <c r="N2086">
        <v>2024</v>
      </c>
      <c r="O2086">
        <f>MONTH(VL[[#This Row],[Column1]])</f>
        <v>8</v>
      </c>
      <c r="P2086" t="str">
        <f>IF(VL[[#This Row],[Account Name]]="Exchange Loss","Expense",VLOOKUP(VL[[#This Row],[Column3]],'Code'!B:D,2,FALSE))</f>
        <v>Income</v>
      </c>
      <c r="Q2086" t="str">
        <f>IF(AND(VL[[#This Row],[Column3]]="60040-00", VL[[#This Row],[Amount]]&gt;0),"Exchange Loss",VLOOKUP(VL[[#This Row],[Column3]],'Code'!B:D,3,FALSE))</f>
        <v>Royalty Income</v>
      </c>
      <c r="R2086" s="1">
        <f>VL[[#This Row],[Column6]]-VL[[#This Row],[Column7]]</f>
        <v>-32046.92</v>
      </c>
      <c r="S2086" s="1">
        <f>VLOOKUP(VL[[#This Row],[Column3]],'Code'!B:E,4,FALSE)</f>
        <v>0</v>
      </c>
    </row>
    <row r="2087" spans="1:19" x14ac:dyDescent="0.25">
      <c r="A2087">
        <v>45535</v>
      </c>
      <c r="B2087" s="1" t="s">
        <v>2742</v>
      </c>
      <c r="C2087" s="1" t="s">
        <v>47</v>
      </c>
      <c r="D2087" s="1" t="s">
        <v>204</v>
      </c>
      <c r="E2087" s="1" t="s">
        <v>2743</v>
      </c>
      <c r="G2087">
        <v>33171.4</v>
      </c>
      <c r="I2087" s="1" t="s">
        <v>0</v>
      </c>
      <c r="N2087">
        <v>2024</v>
      </c>
      <c r="O2087">
        <f>MONTH(VL[[#This Row],[Column1]])</f>
        <v>8</v>
      </c>
      <c r="P2087" t="str">
        <f>IF(VL[[#This Row],[Account Name]]="Exchange Loss","Expense",VLOOKUP(VL[[#This Row],[Column3]],'Code'!B:D,2,FALSE))</f>
        <v>Income</v>
      </c>
      <c r="Q2087" t="str">
        <f>IF(AND(VL[[#This Row],[Column3]]="60040-00", VL[[#This Row],[Amount]]&gt;0),"Exchange Loss",VLOOKUP(VL[[#This Row],[Column3]],'Code'!B:D,3,FALSE))</f>
        <v>Royalty Income</v>
      </c>
      <c r="R2087" s="1">
        <f>VL[[#This Row],[Column6]]-VL[[#This Row],[Column7]]</f>
        <v>-33171.4</v>
      </c>
      <c r="S2087" s="1">
        <f>VLOOKUP(VL[[#This Row],[Column3]],'Code'!B:E,4,FALSE)</f>
        <v>0</v>
      </c>
    </row>
    <row r="2088" spans="1:19" x14ac:dyDescent="0.25">
      <c r="A2088">
        <v>45535</v>
      </c>
      <c r="B2088" s="1" t="s">
        <v>2744</v>
      </c>
      <c r="C2088" s="1" t="s">
        <v>47</v>
      </c>
      <c r="D2088" s="1" t="s">
        <v>204</v>
      </c>
      <c r="E2088" s="1" t="s">
        <v>2745</v>
      </c>
      <c r="G2088">
        <v>25815.98</v>
      </c>
      <c r="I2088" s="1" t="s">
        <v>0</v>
      </c>
      <c r="N2088">
        <v>2024</v>
      </c>
      <c r="O2088">
        <f>MONTH(VL[[#This Row],[Column1]])</f>
        <v>8</v>
      </c>
      <c r="P2088" t="str">
        <f>IF(VL[[#This Row],[Account Name]]="Exchange Loss","Expense",VLOOKUP(VL[[#This Row],[Column3]],'Code'!B:D,2,FALSE))</f>
        <v>Income</v>
      </c>
      <c r="Q2088" t="str">
        <f>IF(AND(VL[[#This Row],[Column3]]="60040-00", VL[[#This Row],[Amount]]&gt;0),"Exchange Loss",VLOOKUP(VL[[#This Row],[Column3]],'Code'!B:D,3,FALSE))</f>
        <v>Royalty Income</v>
      </c>
      <c r="R2088" s="1">
        <f>VL[[#This Row],[Column6]]-VL[[#This Row],[Column7]]</f>
        <v>-25815.98</v>
      </c>
      <c r="S2088" s="1">
        <f>VLOOKUP(VL[[#This Row],[Column3]],'Code'!B:E,4,FALSE)</f>
        <v>0</v>
      </c>
    </row>
    <row r="2089" spans="1:19" x14ac:dyDescent="0.25">
      <c r="A2089">
        <v>45535</v>
      </c>
      <c r="B2089" s="1" t="s">
        <v>2746</v>
      </c>
      <c r="C2089" s="1" t="s">
        <v>47</v>
      </c>
      <c r="D2089" s="1" t="s">
        <v>204</v>
      </c>
      <c r="E2089" s="1" t="s">
        <v>2747</v>
      </c>
      <c r="G2089">
        <v>19865.080000000002</v>
      </c>
      <c r="I2089" s="1" t="s">
        <v>0</v>
      </c>
      <c r="N2089">
        <v>2024</v>
      </c>
      <c r="O2089">
        <f>MONTH(VL[[#This Row],[Column1]])</f>
        <v>8</v>
      </c>
      <c r="P2089" t="str">
        <f>IF(VL[[#This Row],[Account Name]]="Exchange Loss","Expense",VLOOKUP(VL[[#This Row],[Column3]],'Code'!B:D,2,FALSE))</f>
        <v>Income</v>
      </c>
      <c r="Q2089" t="str">
        <f>IF(AND(VL[[#This Row],[Column3]]="60040-00", VL[[#This Row],[Amount]]&gt;0),"Exchange Loss",VLOOKUP(VL[[#This Row],[Column3]],'Code'!B:D,3,FALSE))</f>
        <v>Royalty Income</v>
      </c>
      <c r="R2089" s="1">
        <f>VL[[#This Row],[Column6]]-VL[[#This Row],[Column7]]</f>
        <v>-19865.080000000002</v>
      </c>
      <c r="S2089" s="1">
        <f>VLOOKUP(VL[[#This Row],[Column3]],'Code'!B:E,4,FALSE)</f>
        <v>0</v>
      </c>
    </row>
    <row r="2090" spans="1:19" x14ac:dyDescent="0.25">
      <c r="A2090">
        <v>45535</v>
      </c>
      <c r="B2090" s="1" t="s">
        <v>2748</v>
      </c>
      <c r="C2090" s="1" t="s">
        <v>47</v>
      </c>
      <c r="D2090" s="1" t="s">
        <v>204</v>
      </c>
      <c r="E2090" s="1" t="s">
        <v>2749</v>
      </c>
      <c r="G2090">
        <v>3991.06</v>
      </c>
      <c r="I2090" s="1" t="s">
        <v>0</v>
      </c>
      <c r="N2090">
        <v>2024</v>
      </c>
      <c r="O2090">
        <f>MONTH(VL[[#This Row],[Column1]])</f>
        <v>8</v>
      </c>
      <c r="P2090" t="str">
        <f>IF(VL[[#This Row],[Account Name]]="Exchange Loss","Expense",VLOOKUP(VL[[#This Row],[Column3]],'Code'!B:D,2,FALSE))</f>
        <v>Income</v>
      </c>
      <c r="Q2090" t="str">
        <f>IF(AND(VL[[#This Row],[Column3]]="60040-00", VL[[#This Row],[Amount]]&gt;0),"Exchange Loss",VLOOKUP(VL[[#This Row],[Column3]],'Code'!B:D,3,FALSE))</f>
        <v>Royalty Income</v>
      </c>
      <c r="R2090" s="1">
        <f>VL[[#This Row],[Column6]]-VL[[#This Row],[Column7]]</f>
        <v>-3991.06</v>
      </c>
      <c r="S2090" s="1">
        <f>VLOOKUP(VL[[#This Row],[Column3]],'Code'!B:E,4,FALSE)</f>
        <v>0</v>
      </c>
    </row>
    <row r="2091" spans="1:19" x14ac:dyDescent="0.25">
      <c r="A2091">
        <v>45535</v>
      </c>
      <c r="B2091" s="1" t="s">
        <v>2750</v>
      </c>
      <c r="C2091" s="1" t="s">
        <v>47</v>
      </c>
      <c r="D2091" s="1" t="s">
        <v>204</v>
      </c>
      <c r="E2091" s="1" t="s">
        <v>2751</v>
      </c>
      <c r="G2091">
        <v>26105.759999999998</v>
      </c>
      <c r="I2091" s="1" t="s">
        <v>0</v>
      </c>
      <c r="N2091">
        <v>2024</v>
      </c>
      <c r="O2091">
        <f>MONTH(VL[[#This Row],[Column1]])</f>
        <v>8</v>
      </c>
      <c r="P2091" t="str">
        <f>IF(VL[[#This Row],[Account Name]]="Exchange Loss","Expense",VLOOKUP(VL[[#This Row],[Column3]],'Code'!B:D,2,FALSE))</f>
        <v>Income</v>
      </c>
      <c r="Q2091" t="str">
        <f>IF(AND(VL[[#This Row],[Column3]]="60040-00", VL[[#This Row],[Amount]]&gt;0),"Exchange Loss",VLOOKUP(VL[[#This Row],[Column3]],'Code'!B:D,3,FALSE))</f>
        <v>Royalty Income</v>
      </c>
      <c r="R2091" s="1">
        <f>VL[[#This Row],[Column6]]-VL[[#This Row],[Column7]]</f>
        <v>-26105.759999999998</v>
      </c>
      <c r="S2091" s="1">
        <f>VLOOKUP(VL[[#This Row],[Column3]],'Code'!B:E,4,FALSE)</f>
        <v>0</v>
      </c>
    </row>
    <row r="2092" spans="1:19" x14ac:dyDescent="0.25">
      <c r="A2092">
        <v>45535</v>
      </c>
      <c r="B2092" s="1" t="s">
        <v>2752</v>
      </c>
      <c r="C2092" s="1" t="s">
        <v>47</v>
      </c>
      <c r="D2092" s="1" t="s">
        <v>204</v>
      </c>
      <c r="E2092" s="1" t="s">
        <v>2753</v>
      </c>
      <c r="G2092">
        <v>55104.25</v>
      </c>
      <c r="I2092" s="1" t="s">
        <v>0</v>
      </c>
      <c r="N2092">
        <v>2024</v>
      </c>
      <c r="O2092">
        <f>MONTH(VL[[#This Row],[Column1]])</f>
        <v>8</v>
      </c>
      <c r="P2092" t="str">
        <f>IF(VL[[#This Row],[Account Name]]="Exchange Loss","Expense",VLOOKUP(VL[[#This Row],[Column3]],'Code'!B:D,2,FALSE))</f>
        <v>Income</v>
      </c>
      <c r="Q2092" t="str">
        <f>IF(AND(VL[[#This Row],[Column3]]="60040-00", VL[[#This Row],[Amount]]&gt;0),"Exchange Loss",VLOOKUP(VL[[#This Row],[Column3]],'Code'!B:D,3,FALSE))</f>
        <v>Royalty Income</v>
      </c>
      <c r="R2092" s="1">
        <f>VL[[#This Row],[Column6]]-VL[[#This Row],[Column7]]</f>
        <v>-55104.25</v>
      </c>
      <c r="S2092" s="1">
        <f>VLOOKUP(VL[[#This Row],[Column3]],'Code'!B:E,4,FALSE)</f>
        <v>0</v>
      </c>
    </row>
    <row r="2093" spans="1:19" x14ac:dyDescent="0.25">
      <c r="A2093">
        <v>45535</v>
      </c>
      <c r="B2093" s="1" t="s">
        <v>2754</v>
      </c>
      <c r="C2093" s="1" t="s">
        <v>47</v>
      </c>
      <c r="D2093" s="1" t="s">
        <v>204</v>
      </c>
      <c r="E2093" s="1" t="s">
        <v>2755</v>
      </c>
      <c r="G2093">
        <v>65144.959999999999</v>
      </c>
      <c r="I2093" s="1" t="s">
        <v>0</v>
      </c>
      <c r="N2093">
        <v>2024</v>
      </c>
      <c r="O2093">
        <f>MONTH(VL[[#This Row],[Column1]])</f>
        <v>8</v>
      </c>
      <c r="P2093" t="str">
        <f>IF(VL[[#This Row],[Account Name]]="Exchange Loss","Expense",VLOOKUP(VL[[#This Row],[Column3]],'Code'!B:D,2,FALSE))</f>
        <v>Income</v>
      </c>
      <c r="Q2093" t="str">
        <f>IF(AND(VL[[#This Row],[Column3]]="60040-00", VL[[#This Row],[Amount]]&gt;0),"Exchange Loss",VLOOKUP(VL[[#This Row],[Column3]],'Code'!B:D,3,FALSE))</f>
        <v>Royalty Income</v>
      </c>
      <c r="R2093" s="1">
        <f>VL[[#This Row],[Column6]]-VL[[#This Row],[Column7]]</f>
        <v>-65144.959999999999</v>
      </c>
      <c r="S2093" s="1">
        <f>VLOOKUP(VL[[#This Row],[Column3]],'Code'!B:E,4,FALSE)</f>
        <v>0</v>
      </c>
    </row>
    <row r="2094" spans="1:19" x14ac:dyDescent="0.25">
      <c r="A2094">
        <v>45535</v>
      </c>
      <c r="B2094" s="1" t="s">
        <v>2756</v>
      </c>
      <c r="C2094" s="1" t="s">
        <v>47</v>
      </c>
      <c r="D2094" s="1" t="s">
        <v>204</v>
      </c>
      <c r="E2094" s="1" t="s">
        <v>2757</v>
      </c>
      <c r="G2094">
        <v>147757.48000000001</v>
      </c>
      <c r="I2094" s="1" t="s">
        <v>0</v>
      </c>
      <c r="N2094">
        <v>2024</v>
      </c>
      <c r="O2094">
        <f>MONTH(VL[[#This Row],[Column1]])</f>
        <v>8</v>
      </c>
      <c r="P2094" t="str">
        <f>IF(VL[[#This Row],[Account Name]]="Exchange Loss","Expense",VLOOKUP(VL[[#This Row],[Column3]],'Code'!B:D,2,FALSE))</f>
        <v>Income</v>
      </c>
      <c r="Q2094" t="str">
        <f>IF(AND(VL[[#This Row],[Column3]]="60040-00", VL[[#This Row],[Amount]]&gt;0),"Exchange Loss",VLOOKUP(VL[[#This Row],[Column3]],'Code'!B:D,3,FALSE))</f>
        <v>Royalty Income</v>
      </c>
      <c r="R2094" s="1">
        <f>VL[[#This Row],[Column6]]-VL[[#This Row],[Column7]]</f>
        <v>-147757.48000000001</v>
      </c>
      <c r="S2094" s="1">
        <f>VLOOKUP(VL[[#This Row],[Column3]],'Code'!B:E,4,FALSE)</f>
        <v>0</v>
      </c>
    </row>
    <row r="2095" spans="1:19" x14ac:dyDescent="0.25">
      <c r="A2095">
        <v>45535</v>
      </c>
      <c r="B2095" s="1" t="s">
        <v>2758</v>
      </c>
      <c r="C2095" s="1" t="s">
        <v>47</v>
      </c>
      <c r="D2095" s="1" t="s">
        <v>204</v>
      </c>
      <c r="E2095" s="1" t="s">
        <v>2759</v>
      </c>
      <c r="G2095">
        <v>390425.13</v>
      </c>
      <c r="I2095" s="1" t="s">
        <v>0</v>
      </c>
      <c r="N2095">
        <v>2024</v>
      </c>
      <c r="O2095">
        <f>MONTH(VL[[#This Row],[Column1]])</f>
        <v>8</v>
      </c>
      <c r="P2095" t="str">
        <f>IF(VL[[#This Row],[Account Name]]="Exchange Loss","Expense",VLOOKUP(VL[[#This Row],[Column3]],'Code'!B:D,2,FALSE))</f>
        <v>Income</v>
      </c>
      <c r="Q2095" t="str">
        <f>IF(AND(VL[[#This Row],[Column3]]="60040-00", VL[[#This Row],[Amount]]&gt;0),"Exchange Loss",VLOOKUP(VL[[#This Row],[Column3]],'Code'!B:D,3,FALSE))</f>
        <v>Royalty Income</v>
      </c>
      <c r="R2095" s="1">
        <f>VL[[#This Row],[Column6]]-VL[[#This Row],[Column7]]</f>
        <v>-390425.13</v>
      </c>
      <c r="S2095" s="1">
        <f>VLOOKUP(VL[[#This Row],[Column3]],'Code'!B:E,4,FALSE)</f>
        <v>0</v>
      </c>
    </row>
    <row r="2096" spans="1:19" x14ac:dyDescent="0.25">
      <c r="A2096">
        <v>45535</v>
      </c>
      <c r="B2096" s="1" t="s">
        <v>2712</v>
      </c>
      <c r="C2096" s="1" t="s">
        <v>46</v>
      </c>
      <c r="D2096" s="1" t="s">
        <v>148</v>
      </c>
      <c r="E2096" s="1" t="s">
        <v>2760</v>
      </c>
      <c r="F2096">
        <v>14309.65</v>
      </c>
      <c r="I2096" s="1" t="s">
        <v>0</v>
      </c>
      <c r="N2096">
        <v>2024</v>
      </c>
      <c r="O2096">
        <f>MONTH(VL[[#This Row],[Column1]])</f>
        <v>8</v>
      </c>
      <c r="P2096" t="str">
        <f>IF(VL[[#This Row],[Account Name]]="Exchange Loss","Expense",VLOOKUP(VL[[#This Row],[Column3]],'Code'!B:D,2,FALSE))</f>
        <v>Expense</v>
      </c>
      <c r="Q2096" t="str">
        <f>IF(AND(VL[[#This Row],[Column3]]="60040-00", VL[[#This Row],[Amount]]&gt;0),"Exchange Loss",VLOOKUP(VL[[#This Row],[Column3]],'Code'!B:D,3,FALSE))</f>
        <v>Tax Expense</v>
      </c>
      <c r="R2096" s="1">
        <f>VL[[#This Row],[Column6]]-VL[[#This Row],[Column7]]</f>
        <v>14309.65</v>
      </c>
      <c r="S2096" s="1" t="str">
        <f>VLOOKUP(VL[[#This Row],[Column3]],'Code'!B:E,4,FALSE)</f>
        <v>Out</v>
      </c>
    </row>
    <row r="2097" spans="1:19" x14ac:dyDescent="0.25">
      <c r="A2097">
        <v>45535</v>
      </c>
      <c r="B2097" s="1" t="s">
        <v>2714</v>
      </c>
      <c r="C2097" s="1" t="s">
        <v>46</v>
      </c>
      <c r="D2097" s="1" t="s">
        <v>148</v>
      </c>
      <c r="E2097" s="1" t="s">
        <v>2761</v>
      </c>
      <c r="F2097">
        <v>3416.51</v>
      </c>
      <c r="I2097" s="1" t="s">
        <v>0</v>
      </c>
      <c r="N2097">
        <v>2024</v>
      </c>
      <c r="O2097">
        <f>MONTH(VL[[#This Row],[Column1]])</f>
        <v>8</v>
      </c>
      <c r="P2097" t="str">
        <f>IF(VL[[#This Row],[Account Name]]="Exchange Loss","Expense",VLOOKUP(VL[[#This Row],[Column3]],'Code'!B:D,2,FALSE))</f>
        <v>Expense</v>
      </c>
      <c r="Q2097" t="str">
        <f>IF(AND(VL[[#This Row],[Column3]]="60040-00", VL[[#This Row],[Amount]]&gt;0),"Exchange Loss",VLOOKUP(VL[[#This Row],[Column3]],'Code'!B:D,3,FALSE))</f>
        <v>Tax Expense</v>
      </c>
      <c r="R2097" s="1">
        <f>VL[[#This Row],[Column6]]-VL[[#This Row],[Column7]]</f>
        <v>3416.51</v>
      </c>
      <c r="S2097" s="1" t="str">
        <f>VLOOKUP(VL[[#This Row],[Column3]],'Code'!B:E,4,FALSE)</f>
        <v>Out</v>
      </c>
    </row>
    <row r="2098" spans="1:19" x14ac:dyDescent="0.25">
      <c r="A2098">
        <v>45535</v>
      </c>
      <c r="B2098" s="1" t="s">
        <v>2716</v>
      </c>
      <c r="C2098" s="1" t="s">
        <v>46</v>
      </c>
      <c r="D2098" s="1" t="s">
        <v>148</v>
      </c>
      <c r="E2098" s="1" t="s">
        <v>2762</v>
      </c>
      <c r="F2098">
        <v>7147.42</v>
      </c>
      <c r="I2098" s="1" t="s">
        <v>0</v>
      </c>
      <c r="N2098">
        <v>2024</v>
      </c>
      <c r="O2098">
        <f>MONTH(VL[[#This Row],[Column1]])</f>
        <v>8</v>
      </c>
      <c r="P2098" t="str">
        <f>IF(VL[[#This Row],[Account Name]]="Exchange Loss","Expense",VLOOKUP(VL[[#This Row],[Column3]],'Code'!B:D,2,FALSE))</f>
        <v>Expense</v>
      </c>
      <c r="Q2098" t="str">
        <f>IF(AND(VL[[#This Row],[Column3]]="60040-00", VL[[#This Row],[Amount]]&gt;0),"Exchange Loss",VLOOKUP(VL[[#This Row],[Column3]],'Code'!B:D,3,FALSE))</f>
        <v>Tax Expense</v>
      </c>
      <c r="R2098" s="1">
        <f>VL[[#This Row],[Column6]]-VL[[#This Row],[Column7]]</f>
        <v>7147.42</v>
      </c>
      <c r="S2098" s="1" t="str">
        <f>VLOOKUP(VL[[#This Row],[Column3]],'Code'!B:E,4,FALSE)</f>
        <v>Out</v>
      </c>
    </row>
    <row r="2099" spans="1:19" x14ac:dyDescent="0.25">
      <c r="A2099">
        <v>45535</v>
      </c>
      <c r="B2099" s="1" t="s">
        <v>2718</v>
      </c>
      <c r="C2099" s="1" t="s">
        <v>46</v>
      </c>
      <c r="D2099" s="1" t="s">
        <v>148</v>
      </c>
      <c r="E2099" s="1" t="s">
        <v>2763</v>
      </c>
      <c r="F2099">
        <v>17584.27</v>
      </c>
      <c r="I2099" s="1" t="s">
        <v>0</v>
      </c>
      <c r="N2099">
        <v>2024</v>
      </c>
      <c r="O2099">
        <f>MONTH(VL[[#This Row],[Column1]])</f>
        <v>8</v>
      </c>
      <c r="P2099" t="str">
        <f>IF(VL[[#This Row],[Account Name]]="Exchange Loss","Expense",VLOOKUP(VL[[#This Row],[Column3]],'Code'!B:D,2,FALSE))</f>
        <v>Expense</v>
      </c>
      <c r="Q2099" t="str">
        <f>IF(AND(VL[[#This Row],[Column3]]="60040-00", VL[[#This Row],[Amount]]&gt;0),"Exchange Loss",VLOOKUP(VL[[#This Row],[Column3]],'Code'!B:D,3,FALSE))</f>
        <v>Tax Expense</v>
      </c>
      <c r="R2099" s="1">
        <f>VL[[#This Row],[Column6]]-VL[[#This Row],[Column7]]</f>
        <v>17584.27</v>
      </c>
      <c r="S2099" s="1" t="str">
        <f>VLOOKUP(VL[[#This Row],[Column3]],'Code'!B:E,4,FALSE)</f>
        <v>Out</v>
      </c>
    </row>
    <row r="2100" spans="1:19" x14ac:dyDescent="0.25">
      <c r="A2100">
        <v>45535</v>
      </c>
      <c r="B2100" s="1" t="s">
        <v>2720</v>
      </c>
      <c r="C2100" s="1" t="s">
        <v>46</v>
      </c>
      <c r="D2100" s="1" t="s">
        <v>148</v>
      </c>
      <c r="E2100" s="1" t="s">
        <v>2764</v>
      </c>
      <c r="F2100">
        <v>11020.28</v>
      </c>
      <c r="I2100" s="1" t="s">
        <v>0</v>
      </c>
      <c r="N2100">
        <v>2024</v>
      </c>
      <c r="O2100">
        <f>MONTH(VL[[#This Row],[Column1]])</f>
        <v>8</v>
      </c>
      <c r="P2100" t="str">
        <f>IF(VL[[#This Row],[Account Name]]="Exchange Loss","Expense",VLOOKUP(VL[[#This Row],[Column3]],'Code'!B:D,2,FALSE))</f>
        <v>Expense</v>
      </c>
      <c r="Q2100" t="str">
        <f>IF(AND(VL[[#This Row],[Column3]]="60040-00", VL[[#This Row],[Amount]]&gt;0),"Exchange Loss",VLOOKUP(VL[[#This Row],[Column3]],'Code'!B:D,3,FALSE))</f>
        <v>Tax Expense</v>
      </c>
      <c r="R2100" s="1">
        <f>VL[[#This Row],[Column6]]-VL[[#This Row],[Column7]]</f>
        <v>11020.28</v>
      </c>
      <c r="S2100" s="1" t="str">
        <f>VLOOKUP(VL[[#This Row],[Column3]],'Code'!B:E,4,FALSE)</f>
        <v>Out</v>
      </c>
    </row>
    <row r="2101" spans="1:19" x14ac:dyDescent="0.25">
      <c r="A2101">
        <v>45535</v>
      </c>
      <c r="B2101" s="1" t="s">
        <v>2722</v>
      </c>
      <c r="C2101" s="1" t="s">
        <v>4</v>
      </c>
      <c r="D2101" s="1" t="s">
        <v>3381</v>
      </c>
      <c r="E2101" s="1" t="s">
        <v>2765</v>
      </c>
      <c r="F2101">
        <v>1034.44</v>
      </c>
      <c r="I2101" s="1" t="s">
        <v>0</v>
      </c>
      <c r="N2101">
        <v>2024</v>
      </c>
      <c r="O2101">
        <f>MONTH(VL[[#This Row],[Column1]])</f>
        <v>8</v>
      </c>
      <c r="P2101" t="str">
        <f>IF(VL[[#This Row],[Account Name]]="Exchange Loss","Expense",VLOOKUP(VL[[#This Row],[Column3]],'Code'!B:D,2,FALSE))</f>
        <v>Expense</v>
      </c>
      <c r="Q2101" t="str">
        <f>IF(AND(VL[[#This Row],[Column3]]="60040-00", VL[[#This Row],[Amount]]&gt;0),"Exchange Loss",VLOOKUP(VL[[#This Row],[Column3]],'Code'!B:D,3,FALSE))</f>
        <v>Tax Expense</v>
      </c>
      <c r="R2101" s="1">
        <f>VL[[#This Row],[Column6]]-VL[[#This Row],[Column7]]</f>
        <v>1034.44</v>
      </c>
      <c r="S2101" s="1" t="str">
        <f>VLOOKUP(VL[[#This Row],[Column3]],'Code'!B:E,4,FALSE)</f>
        <v>Out</v>
      </c>
    </row>
    <row r="2102" spans="1:19" x14ac:dyDescent="0.25">
      <c r="A2102">
        <v>45535</v>
      </c>
      <c r="B2102" s="1" t="s">
        <v>2724</v>
      </c>
      <c r="C2102" s="1" t="s">
        <v>46</v>
      </c>
      <c r="D2102" s="1" t="s">
        <v>148</v>
      </c>
      <c r="E2102" s="1" t="s">
        <v>2766</v>
      </c>
      <c r="F2102">
        <v>1976.62</v>
      </c>
      <c r="I2102" s="1" t="s">
        <v>0</v>
      </c>
      <c r="N2102">
        <v>2024</v>
      </c>
      <c r="O2102">
        <f>MONTH(VL[[#This Row],[Column1]])</f>
        <v>8</v>
      </c>
      <c r="P2102" t="str">
        <f>IF(VL[[#This Row],[Account Name]]="Exchange Loss","Expense",VLOOKUP(VL[[#This Row],[Column3]],'Code'!B:D,2,FALSE))</f>
        <v>Expense</v>
      </c>
      <c r="Q2102" t="str">
        <f>IF(AND(VL[[#This Row],[Column3]]="60040-00", VL[[#This Row],[Amount]]&gt;0),"Exchange Loss",VLOOKUP(VL[[#This Row],[Column3]],'Code'!B:D,3,FALSE))</f>
        <v>Tax Expense</v>
      </c>
      <c r="R2102" s="1">
        <f>VL[[#This Row],[Column6]]-VL[[#This Row],[Column7]]</f>
        <v>1976.62</v>
      </c>
      <c r="S2102" s="1" t="str">
        <f>VLOOKUP(VL[[#This Row],[Column3]],'Code'!B:E,4,FALSE)</f>
        <v>Out</v>
      </c>
    </row>
    <row r="2103" spans="1:19" x14ac:dyDescent="0.25">
      <c r="A2103">
        <v>45535</v>
      </c>
      <c r="B2103" s="1" t="s">
        <v>2726</v>
      </c>
      <c r="C2103" s="1" t="s">
        <v>46</v>
      </c>
      <c r="D2103" s="1" t="s">
        <v>148</v>
      </c>
      <c r="E2103" s="1" t="s">
        <v>2767</v>
      </c>
      <c r="F2103">
        <v>2008.75</v>
      </c>
      <c r="I2103" s="1" t="s">
        <v>0</v>
      </c>
      <c r="N2103">
        <v>2024</v>
      </c>
      <c r="O2103">
        <f>MONTH(VL[[#This Row],[Column1]])</f>
        <v>8</v>
      </c>
      <c r="P2103" t="str">
        <f>IF(VL[[#This Row],[Account Name]]="Exchange Loss","Expense",VLOOKUP(VL[[#This Row],[Column3]],'Code'!B:D,2,FALSE))</f>
        <v>Expense</v>
      </c>
      <c r="Q2103" t="str">
        <f>IF(AND(VL[[#This Row],[Column3]]="60040-00", VL[[#This Row],[Amount]]&gt;0),"Exchange Loss",VLOOKUP(VL[[#This Row],[Column3]],'Code'!B:D,3,FALSE))</f>
        <v>Tax Expense</v>
      </c>
      <c r="R2103" s="1">
        <f>VL[[#This Row],[Column6]]-VL[[#This Row],[Column7]]</f>
        <v>2008.75</v>
      </c>
      <c r="S2103" s="1" t="str">
        <f>VLOOKUP(VL[[#This Row],[Column3]],'Code'!B:E,4,FALSE)</f>
        <v>Out</v>
      </c>
    </row>
    <row r="2104" spans="1:19" x14ac:dyDescent="0.25">
      <c r="A2104">
        <v>45535</v>
      </c>
      <c r="B2104" s="1" t="s">
        <v>2728</v>
      </c>
      <c r="C2104" s="1" t="s">
        <v>46</v>
      </c>
      <c r="D2104" s="1" t="s">
        <v>148</v>
      </c>
      <c r="E2104" s="1" t="s">
        <v>2768</v>
      </c>
      <c r="F2104">
        <v>1085.6600000000001</v>
      </c>
      <c r="I2104" s="1" t="s">
        <v>0</v>
      </c>
      <c r="N2104">
        <v>2024</v>
      </c>
      <c r="O2104">
        <f>MONTH(VL[[#This Row],[Column1]])</f>
        <v>8</v>
      </c>
      <c r="P2104" t="str">
        <f>IF(VL[[#This Row],[Account Name]]="Exchange Loss","Expense",VLOOKUP(VL[[#This Row],[Column3]],'Code'!B:D,2,FALSE))</f>
        <v>Expense</v>
      </c>
      <c r="Q2104" t="str">
        <f>IF(AND(VL[[#This Row],[Column3]]="60040-00", VL[[#This Row],[Amount]]&gt;0),"Exchange Loss",VLOOKUP(VL[[#This Row],[Column3]],'Code'!B:D,3,FALSE))</f>
        <v>Tax Expense</v>
      </c>
      <c r="R2104" s="1">
        <f>VL[[#This Row],[Column6]]-VL[[#This Row],[Column7]]</f>
        <v>1085.6600000000001</v>
      </c>
      <c r="S2104" s="1" t="str">
        <f>VLOOKUP(VL[[#This Row],[Column3]],'Code'!B:E,4,FALSE)</f>
        <v>Out</v>
      </c>
    </row>
    <row r="2105" spans="1:19" x14ac:dyDescent="0.25">
      <c r="A2105">
        <v>45535</v>
      </c>
      <c r="B2105" s="1" t="s">
        <v>2730</v>
      </c>
      <c r="C2105" s="1" t="s">
        <v>4</v>
      </c>
      <c r="D2105" s="1" t="s">
        <v>3381</v>
      </c>
      <c r="E2105" s="1" t="s">
        <v>2769</v>
      </c>
      <c r="F2105">
        <v>1457.94</v>
      </c>
      <c r="I2105" s="1" t="s">
        <v>0</v>
      </c>
      <c r="N2105">
        <v>2024</v>
      </c>
      <c r="O2105">
        <f>MONTH(VL[[#This Row],[Column1]])</f>
        <v>8</v>
      </c>
      <c r="P2105" t="str">
        <f>IF(VL[[#This Row],[Account Name]]="Exchange Loss","Expense",VLOOKUP(VL[[#This Row],[Column3]],'Code'!B:D,2,FALSE))</f>
        <v>Expense</v>
      </c>
      <c r="Q2105" t="str">
        <f>IF(AND(VL[[#This Row],[Column3]]="60040-00", VL[[#This Row],[Amount]]&gt;0),"Exchange Loss",VLOOKUP(VL[[#This Row],[Column3]],'Code'!B:D,3,FALSE))</f>
        <v>Tax Expense</v>
      </c>
      <c r="R2105" s="1">
        <f>VL[[#This Row],[Column6]]-VL[[#This Row],[Column7]]</f>
        <v>1457.94</v>
      </c>
      <c r="S2105" s="1" t="str">
        <f>VLOOKUP(VL[[#This Row],[Column3]],'Code'!B:E,4,FALSE)</f>
        <v>Out</v>
      </c>
    </row>
    <row r="2106" spans="1:19" x14ac:dyDescent="0.25">
      <c r="A2106">
        <v>45535</v>
      </c>
      <c r="B2106" s="1" t="s">
        <v>2732</v>
      </c>
      <c r="C2106" s="1" t="s">
        <v>46</v>
      </c>
      <c r="D2106" s="1" t="s">
        <v>148</v>
      </c>
      <c r="E2106" s="1" t="s">
        <v>2770</v>
      </c>
      <c r="F2106">
        <v>4992.29</v>
      </c>
      <c r="I2106" s="1" t="s">
        <v>0</v>
      </c>
      <c r="N2106">
        <v>2024</v>
      </c>
      <c r="O2106">
        <f>MONTH(VL[[#This Row],[Column1]])</f>
        <v>8</v>
      </c>
      <c r="P2106" t="str">
        <f>IF(VL[[#This Row],[Account Name]]="Exchange Loss","Expense",VLOOKUP(VL[[#This Row],[Column3]],'Code'!B:D,2,FALSE))</f>
        <v>Expense</v>
      </c>
      <c r="Q2106" t="str">
        <f>IF(AND(VL[[#This Row],[Column3]]="60040-00", VL[[#This Row],[Amount]]&gt;0),"Exchange Loss",VLOOKUP(VL[[#This Row],[Column3]],'Code'!B:D,3,FALSE))</f>
        <v>Tax Expense</v>
      </c>
      <c r="R2106" s="1">
        <f>VL[[#This Row],[Column6]]-VL[[#This Row],[Column7]]</f>
        <v>4992.29</v>
      </c>
      <c r="S2106" s="1" t="str">
        <f>VLOOKUP(VL[[#This Row],[Column3]],'Code'!B:E,4,FALSE)</f>
        <v>Out</v>
      </c>
    </row>
    <row r="2107" spans="1:19" x14ac:dyDescent="0.25">
      <c r="A2107">
        <v>45535</v>
      </c>
      <c r="B2107" s="1" t="s">
        <v>2734</v>
      </c>
      <c r="C2107" s="1" t="s">
        <v>4</v>
      </c>
      <c r="D2107" s="1" t="s">
        <v>3381</v>
      </c>
      <c r="E2107" s="1" t="s">
        <v>2771</v>
      </c>
      <c r="F2107">
        <v>2539.85</v>
      </c>
      <c r="I2107" s="1" t="s">
        <v>0</v>
      </c>
      <c r="N2107">
        <v>2024</v>
      </c>
      <c r="O2107">
        <f>MONTH(VL[[#This Row],[Column1]])</f>
        <v>8</v>
      </c>
      <c r="P2107" t="str">
        <f>IF(VL[[#This Row],[Account Name]]="Exchange Loss","Expense",VLOOKUP(VL[[#This Row],[Column3]],'Code'!B:D,2,FALSE))</f>
        <v>Expense</v>
      </c>
      <c r="Q2107" t="str">
        <f>IF(AND(VL[[#This Row],[Column3]]="60040-00", VL[[#This Row],[Amount]]&gt;0),"Exchange Loss",VLOOKUP(VL[[#This Row],[Column3]],'Code'!B:D,3,FALSE))</f>
        <v>Tax Expense</v>
      </c>
      <c r="R2107" s="1">
        <f>VL[[#This Row],[Column6]]-VL[[#This Row],[Column7]]</f>
        <v>2539.85</v>
      </c>
      <c r="S2107" s="1" t="str">
        <f>VLOOKUP(VL[[#This Row],[Column3]],'Code'!B:E,4,FALSE)</f>
        <v>Out</v>
      </c>
    </row>
    <row r="2108" spans="1:19" x14ac:dyDescent="0.25">
      <c r="A2108">
        <v>45535</v>
      </c>
      <c r="B2108" s="1" t="s">
        <v>2736</v>
      </c>
      <c r="C2108" s="1" t="s">
        <v>4</v>
      </c>
      <c r="D2108" s="1" t="s">
        <v>3381</v>
      </c>
      <c r="E2108" s="1" t="s">
        <v>2772</v>
      </c>
      <c r="F2108">
        <v>603.79999999999995</v>
      </c>
      <c r="I2108" s="1" t="s">
        <v>0</v>
      </c>
      <c r="N2108">
        <v>2024</v>
      </c>
      <c r="O2108">
        <f>MONTH(VL[[#This Row],[Column1]])</f>
        <v>8</v>
      </c>
      <c r="P2108" t="str">
        <f>IF(VL[[#This Row],[Account Name]]="Exchange Loss","Expense",VLOOKUP(VL[[#This Row],[Column3]],'Code'!B:D,2,FALSE))</f>
        <v>Expense</v>
      </c>
      <c r="Q2108" t="str">
        <f>IF(AND(VL[[#This Row],[Column3]]="60040-00", VL[[#This Row],[Amount]]&gt;0),"Exchange Loss",VLOOKUP(VL[[#This Row],[Column3]],'Code'!B:D,3,FALSE))</f>
        <v>Tax Expense</v>
      </c>
      <c r="R2108" s="1">
        <f>VL[[#This Row],[Column6]]-VL[[#This Row],[Column7]]</f>
        <v>603.79999999999995</v>
      </c>
      <c r="S2108" s="1" t="str">
        <f>VLOOKUP(VL[[#This Row],[Column3]],'Code'!B:E,4,FALSE)</f>
        <v>Out</v>
      </c>
    </row>
    <row r="2109" spans="1:19" x14ac:dyDescent="0.25">
      <c r="A2109">
        <v>45535</v>
      </c>
      <c r="B2109" s="1" t="s">
        <v>2738</v>
      </c>
      <c r="C2109" s="1" t="s">
        <v>46</v>
      </c>
      <c r="D2109" s="1" t="s">
        <v>148</v>
      </c>
      <c r="E2109" s="1" t="s">
        <v>2773</v>
      </c>
      <c r="F2109">
        <v>2329.61</v>
      </c>
      <c r="I2109" s="1" t="s">
        <v>0</v>
      </c>
      <c r="N2109">
        <v>2024</v>
      </c>
      <c r="O2109">
        <f>MONTH(VL[[#This Row],[Column1]])</f>
        <v>8</v>
      </c>
      <c r="P2109" t="str">
        <f>IF(VL[[#This Row],[Account Name]]="Exchange Loss","Expense",VLOOKUP(VL[[#This Row],[Column3]],'Code'!B:D,2,FALSE))</f>
        <v>Expense</v>
      </c>
      <c r="Q2109" t="str">
        <f>IF(AND(VL[[#This Row],[Column3]]="60040-00", VL[[#This Row],[Amount]]&gt;0),"Exchange Loss",VLOOKUP(VL[[#This Row],[Column3]],'Code'!B:D,3,FALSE))</f>
        <v>Tax Expense</v>
      </c>
      <c r="R2109" s="1">
        <f>VL[[#This Row],[Column6]]-VL[[#This Row],[Column7]]</f>
        <v>2329.61</v>
      </c>
      <c r="S2109" s="1" t="str">
        <f>VLOOKUP(VL[[#This Row],[Column3]],'Code'!B:E,4,FALSE)</f>
        <v>Out</v>
      </c>
    </row>
    <row r="2110" spans="1:19" x14ac:dyDescent="0.25">
      <c r="A2110">
        <v>45535</v>
      </c>
      <c r="B2110" s="1" t="s">
        <v>2740</v>
      </c>
      <c r="C2110" s="1" t="s">
        <v>46</v>
      </c>
      <c r="D2110" s="1" t="s">
        <v>148</v>
      </c>
      <c r="E2110" s="1" t="s">
        <v>2774</v>
      </c>
      <c r="F2110">
        <v>1813.98</v>
      </c>
      <c r="I2110" s="1" t="s">
        <v>0</v>
      </c>
      <c r="N2110">
        <v>2024</v>
      </c>
      <c r="O2110">
        <f>MONTH(VL[[#This Row],[Column1]])</f>
        <v>8</v>
      </c>
      <c r="P2110" t="str">
        <f>IF(VL[[#This Row],[Account Name]]="Exchange Loss","Expense",VLOOKUP(VL[[#This Row],[Column3]],'Code'!B:D,2,FALSE))</f>
        <v>Expense</v>
      </c>
      <c r="Q2110" t="str">
        <f>IF(AND(VL[[#This Row],[Column3]]="60040-00", VL[[#This Row],[Amount]]&gt;0),"Exchange Loss",VLOOKUP(VL[[#This Row],[Column3]],'Code'!B:D,3,FALSE))</f>
        <v>Tax Expense</v>
      </c>
      <c r="R2110" s="1">
        <f>VL[[#This Row],[Column6]]-VL[[#This Row],[Column7]]</f>
        <v>1813.98</v>
      </c>
      <c r="S2110" s="1" t="str">
        <f>VLOOKUP(VL[[#This Row],[Column3]],'Code'!B:E,4,FALSE)</f>
        <v>Out</v>
      </c>
    </row>
    <row r="2111" spans="1:19" x14ac:dyDescent="0.25">
      <c r="A2111">
        <v>45535</v>
      </c>
      <c r="B2111" s="1" t="s">
        <v>2742</v>
      </c>
      <c r="C2111" s="1" t="s">
        <v>4</v>
      </c>
      <c r="D2111" s="1" t="s">
        <v>3381</v>
      </c>
      <c r="E2111" s="1" t="s">
        <v>2775</v>
      </c>
      <c r="F2111">
        <v>1877.63</v>
      </c>
      <c r="I2111" s="1" t="s">
        <v>0</v>
      </c>
      <c r="N2111">
        <v>2024</v>
      </c>
      <c r="O2111">
        <f>MONTH(VL[[#This Row],[Column1]])</f>
        <v>8</v>
      </c>
      <c r="P2111" t="str">
        <f>IF(VL[[#This Row],[Account Name]]="Exchange Loss","Expense",VLOOKUP(VL[[#This Row],[Column3]],'Code'!B:D,2,FALSE))</f>
        <v>Expense</v>
      </c>
      <c r="Q2111" t="str">
        <f>IF(AND(VL[[#This Row],[Column3]]="60040-00", VL[[#This Row],[Amount]]&gt;0),"Exchange Loss",VLOOKUP(VL[[#This Row],[Column3]],'Code'!B:D,3,FALSE))</f>
        <v>Tax Expense</v>
      </c>
      <c r="R2111" s="1">
        <f>VL[[#This Row],[Column6]]-VL[[#This Row],[Column7]]</f>
        <v>1877.63</v>
      </c>
      <c r="S2111" s="1" t="str">
        <f>VLOOKUP(VL[[#This Row],[Column3]],'Code'!B:E,4,FALSE)</f>
        <v>Out</v>
      </c>
    </row>
    <row r="2112" spans="1:19" x14ac:dyDescent="0.25">
      <c r="A2112">
        <v>45535</v>
      </c>
      <c r="B2112" s="1" t="s">
        <v>2744</v>
      </c>
      <c r="C2112" s="1" t="s">
        <v>46</v>
      </c>
      <c r="D2112" s="1" t="s">
        <v>148</v>
      </c>
      <c r="E2112" s="1" t="s">
        <v>2776</v>
      </c>
      <c r="F2112">
        <v>1461.29</v>
      </c>
      <c r="I2112" s="1" t="s">
        <v>0</v>
      </c>
      <c r="N2112">
        <v>2024</v>
      </c>
      <c r="O2112">
        <f>MONTH(VL[[#This Row],[Column1]])</f>
        <v>8</v>
      </c>
      <c r="P2112" t="str">
        <f>IF(VL[[#This Row],[Account Name]]="Exchange Loss","Expense",VLOOKUP(VL[[#This Row],[Column3]],'Code'!B:D,2,FALSE))</f>
        <v>Expense</v>
      </c>
      <c r="Q2112" t="str">
        <f>IF(AND(VL[[#This Row],[Column3]]="60040-00", VL[[#This Row],[Amount]]&gt;0),"Exchange Loss",VLOOKUP(VL[[#This Row],[Column3]],'Code'!B:D,3,FALSE))</f>
        <v>Tax Expense</v>
      </c>
      <c r="R2112" s="1">
        <f>VL[[#This Row],[Column6]]-VL[[#This Row],[Column7]]</f>
        <v>1461.29</v>
      </c>
      <c r="S2112" s="1" t="str">
        <f>VLOOKUP(VL[[#This Row],[Column3]],'Code'!B:E,4,FALSE)</f>
        <v>Out</v>
      </c>
    </row>
    <row r="2113" spans="1:19" x14ac:dyDescent="0.25">
      <c r="A2113">
        <v>45535</v>
      </c>
      <c r="B2113" s="1" t="s">
        <v>2746</v>
      </c>
      <c r="C2113" s="1" t="s">
        <v>4</v>
      </c>
      <c r="D2113" s="1" t="s">
        <v>3381</v>
      </c>
      <c r="E2113" s="1" t="s">
        <v>2777</v>
      </c>
      <c r="F2113">
        <v>1124.44</v>
      </c>
      <c r="I2113" s="1" t="s">
        <v>0</v>
      </c>
      <c r="N2113">
        <v>2024</v>
      </c>
      <c r="O2113">
        <f>MONTH(VL[[#This Row],[Column1]])</f>
        <v>8</v>
      </c>
      <c r="P2113" t="str">
        <f>IF(VL[[#This Row],[Account Name]]="Exchange Loss","Expense",VLOOKUP(VL[[#This Row],[Column3]],'Code'!B:D,2,FALSE))</f>
        <v>Expense</v>
      </c>
      <c r="Q2113" t="str">
        <f>IF(AND(VL[[#This Row],[Column3]]="60040-00", VL[[#This Row],[Amount]]&gt;0),"Exchange Loss",VLOOKUP(VL[[#This Row],[Column3]],'Code'!B:D,3,FALSE))</f>
        <v>Tax Expense</v>
      </c>
      <c r="R2113" s="1">
        <f>VL[[#This Row],[Column6]]-VL[[#This Row],[Column7]]</f>
        <v>1124.44</v>
      </c>
      <c r="S2113" s="1" t="str">
        <f>VLOOKUP(VL[[#This Row],[Column3]],'Code'!B:E,4,FALSE)</f>
        <v>Out</v>
      </c>
    </row>
    <row r="2114" spans="1:19" x14ac:dyDescent="0.25">
      <c r="A2114">
        <v>45535</v>
      </c>
      <c r="B2114" s="1" t="s">
        <v>2748</v>
      </c>
      <c r="C2114" s="1" t="s">
        <v>4</v>
      </c>
      <c r="D2114" s="1" t="s">
        <v>3381</v>
      </c>
      <c r="E2114" s="1" t="s">
        <v>2778</v>
      </c>
      <c r="F2114">
        <v>225.91</v>
      </c>
      <c r="I2114" s="1" t="s">
        <v>0</v>
      </c>
      <c r="N2114">
        <v>2024</v>
      </c>
      <c r="O2114">
        <f>MONTH(VL[[#This Row],[Column1]])</f>
        <v>8</v>
      </c>
      <c r="P2114" t="str">
        <f>IF(VL[[#This Row],[Account Name]]="Exchange Loss","Expense",VLOOKUP(VL[[#This Row],[Column3]],'Code'!B:D,2,FALSE))</f>
        <v>Expense</v>
      </c>
      <c r="Q2114" t="str">
        <f>IF(AND(VL[[#This Row],[Column3]]="60040-00", VL[[#This Row],[Amount]]&gt;0),"Exchange Loss",VLOOKUP(VL[[#This Row],[Column3]],'Code'!B:D,3,FALSE))</f>
        <v>Tax Expense</v>
      </c>
      <c r="R2114" s="1">
        <f>VL[[#This Row],[Column6]]-VL[[#This Row],[Column7]]</f>
        <v>225.91</v>
      </c>
      <c r="S2114" s="1" t="str">
        <f>VLOOKUP(VL[[#This Row],[Column3]],'Code'!B:E,4,FALSE)</f>
        <v>Out</v>
      </c>
    </row>
    <row r="2115" spans="1:19" x14ac:dyDescent="0.25">
      <c r="A2115">
        <v>45535</v>
      </c>
      <c r="B2115" s="1" t="s">
        <v>2750</v>
      </c>
      <c r="C2115" s="1" t="s">
        <v>4</v>
      </c>
      <c r="D2115" s="1" t="s">
        <v>3381</v>
      </c>
      <c r="E2115" s="1" t="s">
        <v>2779</v>
      </c>
      <c r="F2115">
        <v>1477.68</v>
      </c>
      <c r="I2115" s="1" t="s">
        <v>0</v>
      </c>
      <c r="N2115">
        <v>2024</v>
      </c>
      <c r="O2115">
        <f>MONTH(VL[[#This Row],[Column1]])</f>
        <v>8</v>
      </c>
      <c r="P2115" t="str">
        <f>IF(VL[[#This Row],[Account Name]]="Exchange Loss","Expense",VLOOKUP(VL[[#This Row],[Column3]],'Code'!B:D,2,FALSE))</f>
        <v>Expense</v>
      </c>
      <c r="Q2115" t="str">
        <f>IF(AND(VL[[#This Row],[Column3]]="60040-00", VL[[#This Row],[Amount]]&gt;0),"Exchange Loss",VLOOKUP(VL[[#This Row],[Column3]],'Code'!B:D,3,FALSE))</f>
        <v>Tax Expense</v>
      </c>
      <c r="R2115" s="1">
        <f>VL[[#This Row],[Column6]]-VL[[#This Row],[Column7]]</f>
        <v>1477.68</v>
      </c>
      <c r="S2115" s="1" t="str">
        <f>VLOOKUP(VL[[#This Row],[Column3]],'Code'!B:E,4,FALSE)</f>
        <v>Out</v>
      </c>
    </row>
    <row r="2116" spans="1:19" x14ac:dyDescent="0.25">
      <c r="A2116">
        <v>45535</v>
      </c>
      <c r="B2116" s="1" t="s">
        <v>2752</v>
      </c>
      <c r="C2116" s="1" t="s">
        <v>46</v>
      </c>
      <c r="D2116" s="1" t="s">
        <v>148</v>
      </c>
      <c r="E2116" s="1" t="s">
        <v>2780</v>
      </c>
      <c r="F2116">
        <v>3119.11</v>
      </c>
      <c r="I2116" s="1" t="s">
        <v>0</v>
      </c>
      <c r="N2116">
        <v>2024</v>
      </c>
      <c r="O2116">
        <f>MONTH(VL[[#This Row],[Column1]])</f>
        <v>8</v>
      </c>
      <c r="P2116" t="str">
        <f>IF(VL[[#This Row],[Account Name]]="Exchange Loss","Expense",VLOOKUP(VL[[#This Row],[Column3]],'Code'!B:D,2,FALSE))</f>
        <v>Expense</v>
      </c>
      <c r="Q2116" t="str">
        <f>IF(AND(VL[[#This Row],[Column3]]="60040-00", VL[[#This Row],[Amount]]&gt;0),"Exchange Loss",VLOOKUP(VL[[#This Row],[Column3]],'Code'!B:D,3,FALSE))</f>
        <v>Tax Expense</v>
      </c>
      <c r="R2116" s="1">
        <f>VL[[#This Row],[Column6]]-VL[[#This Row],[Column7]]</f>
        <v>3119.11</v>
      </c>
      <c r="S2116" s="1" t="str">
        <f>VLOOKUP(VL[[#This Row],[Column3]],'Code'!B:E,4,FALSE)</f>
        <v>Out</v>
      </c>
    </row>
    <row r="2117" spans="1:19" x14ac:dyDescent="0.25">
      <c r="A2117">
        <v>45535</v>
      </c>
      <c r="B2117" s="1" t="s">
        <v>2754</v>
      </c>
      <c r="C2117" s="1" t="s">
        <v>46</v>
      </c>
      <c r="D2117" s="1" t="s">
        <v>148</v>
      </c>
      <c r="E2117" s="1" t="s">
        <v>2781</v>
      </c>
      <c r="F2117">
        <v>3687.46</v>
      </c>
      <c r="I2117" s="1" t="s">
        <v>0</v>
      </c>
      <c r="N2117">
        <v>2024</v>
      </c>
      <c r="O2117">
        <f>MONTH(VL[[#This Row],[Column1]])</f>
        <v>8</v>
      </c>
      <c r="P2117" t="str">
        <f>IF(VL[[#This Row],[Account Name]]="Exchange Loss","Expense",VLOOKUP(VL[[#This Row],[Column3]],'Code'!B:D,2,FALSE))</f>
        <v>Expense</v>
      </c>
      <c r="Q2117" t="str">
        <f>IF(AND(VL[[#This Row],[Column3]]="60040-00", VL[[#This Row],[Amount]]&gt;0),"Exchange Loss",VLOOKUP(VL[[#This Row],[Column3]],'Code'!B:D,3,FALSE))</f>
        <v>Tax Expense</v>
      </c>
      <c r="R2117" s="1">
        <f>VL[[#This Row],[Column6]]-VL[[#This Row],[Column7]]</f>
        <v>3687.46</v>
      </c>
      <c r="S2117" s="1" t="str">
        <f>VLOOKUP(VL[[#This Row],[Column3]],'Code'!B:E,4,FALSE)</f>
        <v>Out</v>
      </c>
    </row>
    <row r="2118" spans="1:19" x14ac:dyDescent="0.25">
      <c r="A2118">
        <v>45535</v>
      </c>
      <c r="B2118" s="1" t="s">
        <v>1570</v>
      </c>
      <c r="C2118" s="1" t="s">
        <v>5</v>
      </c>
      <c r="D2118" s="1" t="s">
        <v>3385</v>
      </c>
      <c r="E2118" s="1" t="s">
        <v>2625</v>
      </c>
      <c r="F2118">
        <v>200</v>
      </c>
      <c r="I2118" s="1" t="s">
        <v>0</v>
      </c>
      <c r="N2118">
        <v>2024</v>
      </c>
      <c r="O2118">
        <f>MONTH(VL[[#This Row],[Column1]])</f>
        <v>8</v>
      </c>
      <c r="P2118" t="str">
        <f>IF(VL[[#This Row],[Account Name]]="Exchange Loss","Expense",VLOOKUP(VL[[#This Row],[Column3]],'Code'!B:D,2,FALSE))</f>
        <v>Expense</v>
      </c>
      <c r="Q2118" t="str">
        <f>IF(AND(VL[[#This Row],[Column3]]="60040-00", VL[[#This Row],[Amount]]&gt;0),"Exchange Loss",VLOOKUP(VL[[#This Row],[Column3]],'Code'!B:D,3,FALSE))</f>
        <v>Bank Charge</v>
      </c>
      <c r="R2118" s="1">
        <f>VL[[#This Row],[Column6]]-VL[[#This Row],[Column7]]</f>
        <v>200</v>
      </c>
      <c r="S2118" s="1">
        <f>VLOOKUP(VL[[#This Row],[Column3]],'Code'!B:E,4,FALSE)</f>
        <v>0</v>
      </c>
    </row>
    <row r="2119" spans="1:19" x14ac:dyDescent="0.25">
      <c r="A2119">
        <v>45535</v>
      </c>
      <c r="B2119" s="1" t="s">
        <v>1745</v>
      </c>
      <c r="C2119" s="1" t="s">
        <v>20</v>
      </c>
      <c r="D2119" s="1" t="s">
        <v>21</v>
      </c>
      <c r="E2119" s="1" t="s">
        <v>2626</v>
      </c>
      <c r="G2119">
        <v>34.47</v>
      </c>
      <c r="I2119" s="1" t="s">
        <v>0</v>
      </c>
      <c r="N2119">
        <v>2024</v>
      </c>
      <c r="O2119">
        <f>MONTH(VL[[#This Row],[Column1]])</f>
        <v>8</v>
      </c>
      <c r="P2119" t="str">
        <f>IF(VL[[#This Row],[Account Name]]="Exchange Loss","Expense",VLOOKUP(VL[[#This Row],[Column3]],'Code'!B:D,2,FALSE))</f>
        <v>Income</v>
      </c>
      <c r="Q2119" t="str">
        <f>IF(AND(VL[[#This Row],[Column3]]="60040-00", VL[[#This Row],[Amount]]&gt;0),"Exchange Loss",VLOOKUP(VL[[#This Row],[Column3]],'Code'!B:D,3,FALSE))</f>
        <v>Interest Income</v>
      </c>
      <c r="R2119" s="1">
        <f>VL[[#This Row],[Column6]]-VL[[#This Row],[Column7]]</f>
        <v>-34.47</v>
      </c>
      <c r="S2119" s="1" t="str">
        <f>VLOOKUP(VL[[#This Row],[Column3]],'Code'!B:E,4,FALSE)</f>
        <v>Out</v>
      </c>
    </row>
    <row r="2120" spans="1:19" x14ac:dyDescent="0.25">
      <c r="A2120">
        <v>45545</v>
      </c>
      <c r="B2120" s="1" t="s">
        <v>2782</v>
      </c>
      <c r="C2120" s="1" t="s">
        <v>30</v>
      </c>
      <c r="D2120" s="1" t="s">
        <v>3391</v>
      </c>
      <c r="E2120" s="1" t="s">
        <v>2783</v>
      </c>
      <c r="F2120">
        <v>257</v>
      </c>
      <c r="I2120" s="1" t="s">
        <v>0</v>
      </c>
      <c r="N2120">
        <v>2024</v>
      </c>
      <c r="O2120">
        <f>MONTH(VL[[#This Row],[Column1]])</f>
        <v>9</v>
      </c>
      <c r="P2120" t="str">
        <f>IF(VL[[#This Row],[Account Name]]="Exchange Loss","Expense",VLOOKUP(VL[[#This Row],[Column3]],'Code'!B:D,2,FALSE))</f>
        <v>Expense</v>
      </c>
      <c r="Q2120" t="str">
        <f>IF(AND(VL[[#This Row],[Column3]]="60040-00", VL[[#This Row],[Amount]]&gt;0),"Exchange Loss",VLOOKUP(VL[[#This Row],[Column3]],'Code'!B:D,3,FALSE))</f>
        <v>Sundry Expense</v>
      </c>
      <c r="R2120" s="1">
        <f>VL[[#This Row],[Column6]]-VL[[#This Row],[Column7]]</f>
        <v>257</v>
      </c>
      <c r="S2120" s="1">
        <f>VLOOKUP(VL[[#This Row],[Column3]],'Code'!B:E,4,FALSE)</f>
        <v>0</v>
      </c>
    </row>
    <row r="2121" spans="1:19" x14ac:dyDescent="0.25">
      <c r="A2121">
        <v>45540</v>
      </c>
      <c r="B2121" s="1" t="s">
        <v>2784</v>
      </c>
      <c r="C2121" s="1" t="s">
        <v>5</v>
      </c>
      <c r="D2121" s="1" t="s">
        <v>3385</v>
      </c>
      <c r="E2121" s="1" t="s">
        <v>2785</v>
      </c>
      <c r="F2121">
        <v>285.77</v>
      </c>
      <c r="I2121" s="1" t="s">
        <v>0</v>
      </c>
      <c r="N2121">
        <v>2024</v>
      </c>
      <c r="O2121">
        <f>MONTH(VL[[#This Row],[Column1]])</f>
        <v>9</v>
      </c>
      <c r="P2121" t="str">
        <f>IF(VL[[#This Row],[Account Name]]="Exchange Loss","Expense",VLOOKUP(VL[[#This Row],[Column3]],'Code'!B:D,2,FALSE))</f>
        <v>Expense</v>
      </c>
      <c r="Q2121" t="str">
        <f>IF(AND(VL[[#This Row],[Column3]]="60040-00", VL[[#This Row],[Amount]]&gt;0),"Exchange Loss",VLOOKUP(VL[[#This Row],[Column3]],'Code'!B:D,3,FALSE))</f>
        <v>Bank Charge</v>
      </c>
      <c r="R2121" s="1">
        <f>VL[[#This Row],[Column6]]-VL[[#This Row],[Column7]]</f>
        <v>285.77</v>
      </c>
      <c r="S2121" s="1">
        <f>VLOOKUP(VL[[#This Row],[Column3]],'Code'!B:E,4,FALSE)</f>
        <v>0</v>
      </c>
    </row>
    <row r="2122" spans="1:19" x14ac:dyDescent="0.25">
      <c r="A2122">
        <v>45562</v>
      </c>
      <c r="B2122" s="1" t="s">
        <v>2786</v>
      </c>
      <c r="C2122" s="1" t="s">
        <v>20</v>
      </c>
      <c r="D2122" s="1" t="s">
        <v>21</v>
      </c>
      <c r="E2122" s="1" t="s">
        <v>2787</v>
      </c>
      <c r="G2122">
        <v>26812.27</v>
      </c>
      <c r="I2122" s="1" t="s">
        <v>0</v>
      </c>
      <c r="N2122">
        <v>2024</v>
      </c>
      <c r="O2122">
        <f>MONTH(VL[[#This Row],[Column1]])</f>
        <v>9</v>
      </c>
      <c r="P2122" t="str">
        <f>IF(VL[[#This Row],[Account Name]]="Exchange Loss","Expense",VLOOKUP(VL[[#This Row],[Column3]],'Code'!B:D,2,FALSE))</f>
        <v>Income</v>
      </c>
      <c r="Q2122" t="str">
        <f>IF(AND(VL[[#This Row],[Column3]]="60040-00", VL[[#This Row],[Amount]]&gt;0),"Exchange Loss",VLOOKUP(VL[[#This Row],[Column3]],'Code'!B:D,3,FALSE))</f>
        <v>Interest Income</v>
      </c>
      <c r="R2122" s="1">
        <f>VL[[#This Row],[Column6]]-VL[[#This Row],[Column7]]</f>
        <v>-26812.27</v>
      </c>
      <c r="S2122" s="1" t="str">
        <f>VLOOKUP(VL[[#This Row],[Column3]],'Code'!B:E,4,FALSE)</f>
        <v>Out</v>
      </c>
    </row>
    <row r="2123" spans="1:19" x14ac:dyDescent="0.25">
      <c r="A2123">
        <v>45555</v>
      </c>
      <c r="B2123" s="1" t="s">
        <v>2788</v>
      </c>
      <c r="C2123" s="1" t="s">
        <v>24</v>
      </c>
      <c r="D2123" s="1" t="s">
        <v>3394</v>
      </c>
      <c r="E2123" s="1" t="s">
        <v>2789</v>
      </c>
      <c r="F2123">
        <v>547</v>
      </c>
      <c r="I2123" s="1" t="s">
        <v>0</v>
      </c>
      <c r="N2123">
        <v>2024</v>
      </c>
      <c r="O2123">
        <f>MONTH(VL[[#This Row],[Column1]])</f>
        <v>9</v>
      </c>
      <c r="P2123" t="str">
        <f>IF(VL[[#This Row],[Account Name]]="Exchange Loss","Expense",VLOOKUP(VL[[#This Row],[Column3]],'Code'!B:D,2,FALSE))</f>
        <v>Expense</v>
      </c>
      <c r="Q2123" t="str">
        <f>IF(AND(VL[[#This Row],[Column3]]="60040-00", VL[[#This Row],[Amount]]&gt;0),"Exchange Loss",VLOOKUP(VL[[#This Row],[Column3]],'Code'!B:D,3,FALSE))</f>
        <v>Travelling Fee</v>
      </c>
      <c r="R2123" s="1">
        <f>VL[[#This Row],[Column6]]-VL[[#This Row],[Column7]]</f>
        <v>547</v>
      </c>
      <c r="S2123" s="1">
        <f>VLOOKUP(VL[[#This Row],[Column3]],'Code'!B:E,4,FALSE)</f>
        <v>0</v>
      </c>
    </row>
    <row r="2124" spans="1:19" x14ac:dyDescent="0.25">
      <c r="A2124">
        <v>45558</v>
      </c>
      <c r="B2124" s="1" t="s">
        <v>2790</v>
      </c>
      <c r="C2124" s="1" t="s">
        <v>20</v>
      </c>
      <c r="D2124" s="1" t="s">
        <v>21</v>
      </c>
      <c r="E2124" s="1" t="s">
        <v>2791</v>
      </c>
      <c r="G2124">
        <v>0.23</v>
      </c>
      <c r="I2124" s="1" t="s">
        <v>0</v>
      </c>
      <c r="N2124">
        <v>2024</v>
      </c>
      <c r="O2124">
        <f>MONTH(VL[[#This Row],[Column1]])</f>
        <v>9</v>
      </c>
      <c r="P2124" t="str">
        <f>IF(VL[[#This Row],[Account Name]]="Exchange Loss","Expense",VLOOKUP(VL[[#This Row],[Column3]],'Code'!B:D,2,FALSE))</f>
        <v>Income</v>
      </c>
      <c r="Q2124" t="str">
        <f>IF(AND(VL[[#This Row],[Column3]]="60040-00", VL[[#This Row],[Amount]]&gt;0),"Exchange Loss",VLOOKUP(VL[[#This Row],[Column3]],'Code'!B:D,3,FALSE))</f>
        <v>Interest Income</v>
      </c>
      <c r="R2124" s="1">
        <f>VL[[#This Row],[Column6]]-VL[[#This Row],[Column7]]</f>
        <v>-0.23</v>
      </c>
      <c r="S2124" s="1" t="str">
        <f>VLOOKUP(VL[[#This Row],[Column3]],'Code'!B:E,4,FALSE)</f>
        <v>Out</v>
      </c>
    </row>
    <row r="2125" spans="1:19" x14ac:dyDescent="0.25">
      <c r="A2125">
        <v>45558</v>
      </c>
      <c r="B2125" s="1" t="s">
        <v>2790</v>
      </c>
      <c r="C2125" s="1" t="s">
        <v>20</v>
      </c>
      <c r="D2125" s="1" t="s">
        <v>21</v>
      </c>
      <c r="E2125" s="1" t="s">
        <v>2792</v>
      </c>
      <c r="G2125">
        <v>6.47</v>
      </c>
      <c r="I2125" s="1" t="s">
        <v>0</v>
      </c>
      <c r="N2125">
        <v>2024</v>
      </c>
      <c r="O2125">
        <f>MONTH(VL[[#This Row],[Column1]])</f>
        <v>9</v>
      </c>
      <c r="P2125" t="str">
        <f>IF(VL[[#This Row],[Account Name]]="Exchange Loss","Expense",VLOOKUP(VL[[#This Row],[Column3]],'Code'!B:D,2,FALSE))</f>
        <v>Income</v>
      </c>
      <c r="Q2125" t="str">
        <f>IF(AND(VL[[#This Row],[Column3]]="60040-00", VL[[#This Row],[Amount]]&gt;0),"Exchange Loss",VLOOKUP(VL[[#This Row],[Column3]],'Code'!B:D,3,FALSE))</f>
        <v>Interest Income</v>
      </c>
      <c r="R2125" s="1">
        <f>VL[[#This Row],[Column6]]-VL[[#This Row],[Column7]]</f>
        <v>-6.47</v>
      </c>
      <c r="S2125" s="1" t="str">
        <f>VLOOKUP(VL[[#This Row],[Column3]],'Code'!B:E,4,FALSE)</f>
        <v>Out</v>
      </c>
    </row>
    <row r="2126" spans="1:19" x14ac:dyDescent="0.25">
      <c r="A2126">
        <v>45558</v>
      </c>
      <c r="B2126" s="1" t="s">
        <v>2793</v>
      </c>
      <c r="C2126" s="1" t="s">
        <v>20</v>
      </c>
      <c r="D2126" s="1" t="s">
        <v>21</v>
      </c>
      <c r="E2126" s="1" t="s">
        <v>2794</v>
      </c>
      <c r="G2126">
        <v>6.26</v>
      </c>
      <c r="I2126" s="1" t="s">
        <v>0</v>
      </c>
      <c r="N2126">
        <v>2024</v>
      </c>
      <c r="O2126">
        <f>MONTH(VL[[#This Row],[Column1]])</f>
        <v>9</v>
      </c>
      <c r="P2126" t="str">
        <f>IF(VL[[#This Row],[Account Name]]="Exchange Loss","Expense",VLOOKUP(VL[[#This Row],[Column3]],'Code'!B:D,2,FALSE))</f>
        <v>Income</v>
      </c>
      <c r="Q2126" t="str">
        <f>IF(AND(VL[[#This Row],[Column3]]="60040-00", VL[[#This Row],[Amount]]&gt;0),"Exchange Loss",VLOOKUP(VL[[#This Row],[Column3]],'Code'!B:D,3,FALSE))</f>
        <v>Interest Income</v>
      </c>
      <c r="R2126" s="1">
        <f>VL[[#This Row],[Column6]]-VL[[#This Row],[Column7]]</f>
        <v>-6.26</v>
      </c>
      <c r="S2126" s="1" t="str">
        <f>VLOOKUP(VL[[#This Row],[Column3]],'Code'!B:E,4,FALSE)</f>
        <v>Out</v>
      </c>
    </row>
    <row r="2127" spans="1:19" x14ac:dyDescent="0.25">
      <c r="A2127">
        <v>45558</v>
      </c>
      <c r="B2127" s="1" t="s">
        <v>2793</v>
      </c>
      <c r="C2127" s="1" t="s">
        <v>20</v>
      </c>
      <c r="D2127" s="1" t="s">
        <v>21</v>
      </c>
      <c r="E2127" s="1" t="s">
        <v>2795</v>
      </c>
      <c r="G2127">
        <v>6.48</v>
      </c>
      <c r="I2127" s="1" t="s">
        <v>0</v>
      </c>
      <c r="N2127">
        <v>2024</v>
      </c>
      <c r="O2127">
        <f>MONTH(VL[[#This Row],[Column1]])</f>
        <v>9</v>
      </c>
      <c r="P2127" t="str">
        <f>IF(VL[[#This Row],[Account Name]]="Exchange Loss","Expense",VLOOKUP(VL[[#This Row],[Column3]],'Code'!B:D,2,FALSE))</f>
        <v>Income</v>
      </c>
      <c r="Q2127" t="str">
        <f>IF(AND(VL[[#This Row],[Column3]]="60040-00", VL[[#This Row],[Amount]]&gt;0),"Exchange Loss",VLOOKUP(VL[[#This Row],[Column3]],'Code'!B:D,3,FALSE))</f>
        <v>Interest Income</v>
      </c>
      <c r="R2127" s="1">
        <f>VL[[#This Row],[Column6]]-VL[[#This Row],[Column7]]</f>
        <v>-6.48</v>
      </c>
      <c r="S2127" s="1" t="str">
        <f>VLOOKUP(VL[[#This Row],[Column3]],'Code'!B:E,4,FALSE)</f>
        <v>Out</v>
      </c>
    </row>
    <row r="2128" spans="1:19" x14ac:dyDescent="0.25">
      <c r="A2128">
        <v>45558</v>
      </c>
      <c r="B2128" s="1" t="s">
        <v>2793</v>
      </c>
      <c r="C2128" s="1" t="s">
        <v>20</v>
      </c>
      <c r="D2128" s="1" t="s">
        <v>21</v>
      </c>
      <c r="E2128" s="1" t="s">
        <v>2796</v>
      </c>
      <c r="G2128">
        <v>6.27</v>
      </c>
      <c r="I2128" s="1" t="s">
        <v>0</v>
      </c>
      <c r="N2128">
        <v>2024</v>
      </c>
      <c r="O2128">
        <f>MONTH(VL[[#This Row],[Column1]])</f>
        <v>9</v>
      </c>
      <c r="P2128" t="str">
        <f>IF(VL[[#This Row],[Account Name]]="Exchange Loss","Expense",VLOOKUP(VL[[#This Row],[Column3]],'Code'!B:D,2,FALSE))</f>
        <v>Income</v>
      </c>
      <c r="Q2128" t="str">
        <f>IF(AND(VL[[#This Row],[Column3]]="60040-00", VL[[#This Row],[Amount]]&gt;0),"Exchange Loss",VLOOKUP(VL[[#This Row],[Column3]],'Code'!B:D,3,FALSE))</f>
        <v>Interest Income</v>
      </c>
      <c r="R2128" s="1">
        <f>VL[[#This Row],[Column6]]-VL[[#This Row],[Column7]]</f>
        <v>-6.27</v>
      </c>
      <c r="S2128" s="1" t="str">
        <f>VLOOKUP(VL[[#This Row],[Column3]],'Code'!B:E,4,FALSE)</f>
        <v>Out</v>
      </c>
    </row>
    <row r="2129" spans="1:19" x14ac:dyDescent="0.25">
      <c r="A2129">
        <v>45558</v>
      </c>
      <c r="B2129" s="1" t="s">
        <v>2797</v>
      </c>
      <c r="C2129" s="1" t="s">
        <v>20</v>
      </c>
      <c r="D2129" s="1" t="s">
        <v>21</v>
      </c>
      <c r="E2129" s="1" t="s">
        <v>2798</v>
      </c>
      <c r="G2129">
        <v>6.48</v>
      </c>
      <c r="I2129" s="1" t="s">
        <v>0</v>
      </c>
      <c r="N2129">
        <v>2024</v>
      </c>
      <c r="O2129">
        <f>MONTH(VL[[#This Row],[Column1]])</f>
        <v>9</v>
      </c>
      <c r="P2129" t="str">
        <f>IF(VL[[#This Row],[Account Name]]="Exchange Loss","Expense",VLOOKUP(VL[[#This Row],[Column3]],'Code'!B:D,2,FALSE))</f>
        <v>Income</v>
      </c>
      <c r="Q2129" t="str">
        <f>IF(AND(VL[[#This Row],[Column3]]="60040-00", VL[[#This Row],[Amount]]&gt;0),"Exchange Loss",VLOOKUP(VL[[#This Row],[Column3]],'Code'!B:D,3,FALSE))</f>
        <v>Interest Income</v>
      </c>
      <c r="R2129" s="1">
        <f>VL[[#This Row],[Column6]]-VL[[#This Row],[Column7]]</f>
        <v>-6.48</v>
      </c>
      <c r="S2129" s="1" t="str">
        <f>VLOOKUP(VL[[#This Row],[Column3]],'Code'!B:E,4,FALSE)</f>
        <v>Out</v>
      </c>
    </row>
    <row r="2130" spans="1:19" x14ac:dyDescent="0.25">
      <c r="A2130">
        <v>45558</v>
      </c>
      <c r="B2130" s="1" t="s">
        <v>2797</v>
      </c>
      <c r="C2130" s="1" t="s">
        <v>20</v>
      </c>
      <c r="D2130" s="1" t="s">
        <v>21</v>
      </c>
      <c r="E2130" s="1" t="s">
        <v>2799</v>
      </c>
      <c r="G2130">
        <v>6.49</v>
      </c>
      <c r="I2130" s="1" t="s">
        <v>0</v>
      </c>
      <c r="N2130">
        <v>2024</v>
      </c>
      <c r="O2130">
        <f>MONTH(VL[[#This Row],[Column1]])</f>
        <v>9</v>
      </c>
      <c r="P2130" t="str">
        <f>IF(VL[[#This Row],[Account Name]]="Exchange Loss","Expense",VLOOKUP(VL[[#This Row],[Column3]],'Code'!B:D,2,FALSE))</f>
        <v>Income</v>
      </c>
      <c r="Q2130" t="str">
        <f>IF(AND(VL[[#This Row],[Column3]]="60040-00", VL[[#This Row],[Amount]]&gt;0),"Exchange Loss",VLOOKUP(VL[[#This Row],[Column3]],'Code'!B:D,3,FALSE))</f>
        <v>Interest Income</v>
      </c>
      <c r="R2130" s="1">
        <f>VL[[#This Row],[Column6]]-VL[[#This Row],[Column7]]</f>
        <v>-6.49</v>
      </c>
      <c r="S2130" s="1" t="str">
        <f>VLOOKUP(VL[[#This Row],[Column3]],'Code'!B:E,4,FALSE)</f>
        <v>Out</v>
      </c>
    </row>
    <row r="2131" spans="1:19" x14ac:dyDescent="0.25">
      <c r="A2131">
        <v>45558</v>
      </c>
      <c r="B2131" s="1" t="s">
        <v>2800</v>
      </c>
      <c r="C2131" s="1" t="s">
        <v>20</v>
      </c>
      <c r="D2131" s="1" t="s">
        <v>21</v>
      </c>
      <c r="E2131" s="1" t="s">
        <v>2801</v>
      </c>
      <c r="G2131">
        <v>487.5</v>
      </c>
      <c r="I2131" s="1" t="s">
        <v>0</v>
      </c>
      <c r="N2131">
        <v>2024</v>
      </c>
      <c r="O2131">
        <f>MONTH(VL[[#This Row],[Column1]])</f>
        <v>9</v>
      </c>
      <c r="P2131" t="str">
        <f>IF(VL[[#This Row],[Account Name]]="Exchange Loss","Expense",VLOOKUP(VL[[#This Row],[Column3]],'Code'!B:D,2,FALSE))</f>
        <v>Income</v>
      </c>
      <c r="Q2131" t="str">
        <f>IF(AND(VL[[#This Row],[Column3]]="60040-00", VL[[#This Row],[Amount]]&gt;0),"Exchange Loss",VLOOKUP(VL[[#This Row],[Column3]],'Code'!B:D,3,FALSE))</f>
        <v>Interest Income</v>
      </c>
      <c r="R2131" s="1">
        <f>VL[[#This Row],[Column6]]-VL[[#This Row],[Column7]]</f>
        <v>-487.5</v>
      </c>
      <c r="S2131" s="1" t="str">
        <f>VLOOKUP(VL[[#This Row],[Column3]],'Code'!B:E,4,FALSE)</f>
        <v>Out</v>
      </c>
    </row>
    <row r="2132" spans="1:19" x14ac:dyDescent="0.25">
      <c r="A2132">
        <v>45558</v>
      </c>
      <c r="B2132" s="1" t="s">
        <v>2802</v>
      </c>
      <c r="C2132" s="1" t="s">
        <v>20</v>
      </c>
      <c r="D2132" s="1" t="s">
        <v>21</v>
      </c>
      <c r="E2132" s="1" t="s">
        <v>2803</v>
      </c>
      <c r="G2132">
        <v>611.75</v>
      </c>
      <c r="I2132" s="1" t="s">
        <v>0</v>
      </c>
      <c r="N2132">
        <v>2024</v>
      </c>
      <c r="O2132">
        <f>MONTH(VL[[#This Row],[Column1]])</f>
        <v>9</v>
      </c>
      <c r="P2132" t="str">
        <f>IF(VL[[#This Row],[Account Name]]="Exchange Loss","Expense",VLOOKUP(VL[[#This Row],[Column3]],'Code'!B:D,2,FALSE))</f>
        <v>Income</v>
      </c>
      <c r="Q2132" t="str">
        <f>IF(AND(VL[[#This Row],[Column3]]="60040-00", VL[[#This Row],[Amount]]&gt;0),"Exchange Loss",VLOOKUP(VL[[#This Row],[Column3]],'Code'!B:D,3,FALSE))</f>
        <v>Interest Income</v>
      </c>
      <c r="R2132" s="1">
        <f>VL[[#This Row],[Column6]]-VL[[#This Row],[Column7]]</f>
        <v>-611.75</v>
      </c>
      <c r="S2132" s="1" t="str">
        <f>VLOOKUP(VL[[#This Row],[Column3]],'Code'!B:E,4,FALSE)</f>
        <v>Out</v>
      </c>
    </row>
    <row r="2133" spans="1:19" x14ac:dyDescent="0.25">
      <c r="A2133">
        <v>45558</v>
      </c>
      <c r="B2133" s="1" t="s">
        <v>2804</v>
      </c>
      <c r="C2133" s="1" t="s">
        <v>20</v>
      </c>
      <c r="D2133" s="1" t="s">
        <v>21</v>
      </c>
      <c r="E2133" s="1" t="s">
        <v>2805</v>
      </c>
      <c r="G2133">
        <v>3.9</v>
      </c>
      <c r="I2133" s="1" t="s">
        <v>0</v>
      </c>
      <c r="N2133">
        <v>2024</v>
      </c>
      <c r="O2133">
        <f>MONTH(VL[[#This Row],[Column1]])</f>
        <v>9</v>
      </c>
      <c r="P2133" t="str">
        <f>IF(VL[[#This Row],[Account Name]]="Exchange Loss","Expense",VLOOKUP(VL[[#This Row],[Column3]],'Code'!B:D,2,FALSE))</f>
        <v>Income</v>
      </c>
      <c r="Q2133" t="str">
        <f>IF(AND(VL[[#This Row],[Column3]]="60040-00", VL[[#This Row],[Amount]]&gt;0),"Exchange Loss",VLOOKUP(VL[[#This Row],[Column3]],'Code'!B:D,3,FALSE))</f>
        <v>Interest Income</v>
      </c>
      <c r="R2133" s="1">
        <f>VL[[#This Row],[Column6]]-VL[[#This Row],[Column7]]</f>
        <v>-3.9</v>
      </c>
      <c r="S2133" s="1" t="str">
        <f>VLOOKUP(VL[[#This Row],[Column3]],'Code'!B:E,4,FALSE)</f>
        <v>Out</v>
      </c>
    </row>
    <row r="2134" spans="1:19" x14ac:dyDescent="0.25">
      <c r="A2134">
        <v>45558</v>
      </c>
      <c r="B2134" s="1" t="s">
        <v>2804</v>
      </c>
      <c r="C2134" s="1" t="s">
        <v>5</v>
      </c>
      <c r="D2134" s="1" t="s">
        <v>3385</v>
      </c>
      <c r="E2134" s="1" t="s">
        <v>2806</v>
      </c>
      <c r="F2134">
        <v>202.8</v>
      </c>
      <c r="I2134" s="1" t="s">
        <v>0</v>
      </c>
      <c r="N2134">
        <v>2024</v>
      </c>
      <c r="O2134">
        <f>MONTH(VL[[#This Row],[Column1]])</f>
        <v>9</v>
      </c>
      <c r="P2134" t="str">
        <f>IF(VL[[#This Row],[Account Name]]="Exchange Loss","Expense",VLOOKUP(VL[[#This Row],[Column3]],'Code'!B:D,2,FALSE))</f>
        <v>Expense</v>
      </c>
      <c r="Q2134" t="str">
        <f>IF(AND(VL[[#This Row],[Column3]]="60040-00", VL[[#This Row],[Amount]]&gt;0),"Exchange Loss",VLOOKUP(VL[[#This Row],[Column3]],'Code'!B:D,3,FALSE))</f>
        <v>Bank Charge</v>
      </c>
      <c r="R2134" s="1">
        <f>VL[[#This Row],[Column6]]-VL[[#This Row],[Column7]]</f>
        <v>202.8</v>
      </c>
      <c r="S2134" s="1">
        <f>VLOOKUP(VL[[#This Row],[Column3]],'Code'!B:E,4,FALSE)</f>
        <v>0</v>
      </c>
    </row>
    <row r="2135" spans="1:19" x14ac:dyDescent="0.25">
      <c r="A2135">
        <v>45558</v>
      </c>
      <c r="B2135" s="1" t="s">
        <v>2804</v>
      </c>
      <c r="C2135" s="1" t="s">
        <v>5</v>
      </c>
      <c r="D2135" s="1" t="s">
        <v>3385</v>
      </c>
      <c r="E2135" s="1" t="s">
        <v>2807</v>
      </c>
      <c r="F2135">
        <v>221.36</v>
      </c>
      <c r="I2135" s="1" t="s">
        <v>0</v>
      </c>
      <c r="N2135">
        <v>2024</v>
      </c>
      <c r="O2135">
        <f>MONTH(VL[[#This Row],[Column1]])</f>
        <v>9</v>
      </c>
      <c r="P2135" t="str">
        <f>IF(VL[[#This Row],[Account Name]]="Exchange Loss","Expense",VLOOKUP(VL[[#This Row],[Column3]],'Code'!B:D,2,FALSE))</f>
        <v>Expense</v>
      </c>
      <c r="Q2135" t="str">
        <f>IF(AND(VL[[#This Row],[Column3]]="60040-00", VL[[#This Row],[Amount]]&gt;0),"Exchange Loss",VLOOKUP(VL[[#This Row],[Column3]],'Code'!B:D,3,FALSE))</f>
        <v>Bank Charge</v>
      </c>
      <c r="R2135" s="1">
        <f>VL[[#This Row],[Column6]]-VL[[#This Row],[Column7]]</f>
        <v>221.36</v>
      </c>
      <c r="S2135" s="1">
        <f>VLOOKUP(VL[[#This Row],[Column3]],'Code'!B:E,4,FALSE)</f>
        <v>0</v>
      </c>
    </row>
    <row r="2136" spans="1:19" x14ac:dyDescent="0.25">
      <c r="A2136">
        <v>45558</v>
      </c>
      <c r="B2136" s="1" t="s">
        <v>2804</v>
      </c>
      <c r="C2136" s="1" t="s">
        <v>20</v>
      </c>
      <c r="D2136" s="1" t="s">
        <v>21</v>
      </c>
      <c r="E2136" s="1" t="s">
        <v>2808</v>
      </c>
      <c r="G2136">
        <v>2.96</v>
      </c>
      <c r="I2136" s="1" t="s">
        <v>0</v>
      </c>
      <c r="N2136">
        <v>2024</v>
      </c>
      <c r="O2136">
        <f>MONTH(VL[[#This Row],[Column1]])</f>
        <v>9</v>
      </c>
      <c r="P2136" t="str">
        <f>IF(VL[[#This Row],[Account Name]]="Exchange Loss","Expense",VLOOKUP(VL[[#This Row],[Column3]],'Code'!B:D,2,FALSE))</f>
        <v>Income</v>
      </c>
      <c r="Q2136" t="str">
        <f>IF(AND(VL[[#This Row],[Column3]]="60040-00", VL[[#This Row],[Amount]]&gt;0),"Exchange Loss",VLOOKUP(VL[[#This Row],[Column3]],'Code'!B:D,3,FALSE))</f>
        <v>Interest Income</v>
      </c>
      <c r="R2136" s="1">
        <f>VL[[#This Row],[Column6]]-VL[[#This Row],[Column7]]</f>
        <v>-2.96</v>
      </c>
      <c r="S2136" s="1" t="str">
        <f>VLOOKUP(VL[[#This Row],[Column3]],'Code'!B:E,4,FALSE)</f>
        <v>Out</v>
      </c>
    </row>
    <row r="2137" spans="1:19" x14ac:dyDescent="0.25">
      <c r="A2137">
        <v>45559</v>
      </c>
      <c r="B2137" s="1" t="s">
        <v>2809</v>
      </c>
      <c r="C2137" s="1" t="s">
        <v>63</v>
      </c>
      <c r="D2137" s="1" t="s">
        <v>3398</v>
      </c>
      <c r="E2137" s="1" t="s">
        <v>2810</v>
      </c>
      <c r="F2137">
        <v>8871.1299999999992</v>
      </c>
      <c r="I2137" s="1" t="s">
        <v>0</v>
      </c>
      <c r="N2137">
        <v>2024</v>
      </c>
      <c r="O2137">
        <f>MONTH(VL[[#This Row],[Column1]])</f>
        <v>9</v>
      </c>
      <c r="P2137" t="str">
        <f>IF(VL[[#This Row],[Account Name]]="Exchange Loss","Expense",VLOOKUP(VL[[#This Row],[Column3]],'Code'!B:D,2,FALSE))</f>
        <v>Expense</v>
      </c>
      <c r="Q2137" t="str">
        <f>IF(AND(VL[[#This Row],[Column3]]="60040-00", VL[[#This Row],[Amount]]&gt;0),"Exchange Loss",VLOOKUP(VL[[#This Row],[Column3]],'Code'!B:D,3,FALSE))</f>
        <v>Entertainment</v>
      </c>
      <c r="R2137" s="1">
        <f>VL[[#This Row],[Column6]]-VL[[#This Row],[Column7]]</f>
        <v>8871.1299999999992</v>
      </c>
      <c r="S2137" s="1">
        <f>VLOOKUP(VL[[#This Row],[Column3]],'Code'!B:E,4,FALSE)</f>
        <v>0</v>
      </c>
    </row>
    <row r="2138" spans="1:19" x14ac:dyDescent="0.25">
      <c r="A2138">
        <v>45559</v>
      </c>
      <c r="B2138" s="1" t="s">
        <v>2811</v>
      </c>
      <c r="C2138" s="1" t="s">
        <v>20</v>
      </c>
      <c r="D2138" s="1" t="s">
        <v>21</v>
      </c>
      <c r="E2138" s="1" t="s">
        <v>2812</v>
      </c>
      <c r="G2138">
        <v>239000.66</v>
      </c>
      <c r="I2138" s="1" t="s">
        <v>0</v>
      </c>
      <c r="N2138">
        <v>2024</v>
      </c>
      <c r="O2138">
        <f>MONTH(VL[[#This Row],[Column1]])</f>
        <v>9</v>
      </c>
      <c r="P2138" t="str">
        <f>IF(VL[[#This Row],[Account Name]]="Exchange Loss","Expense",VLOOKUP(VL[[#This Row],[Column3]],'Code'!B:D,2,FALSE))</f>
        <v>Income</v>
      </c>
      <c r="Q2138" t="str">
        <f>IF(AND(VL[[#This Row],[Column3]]="60040-00", VL[[#This Row],[Amount]]&gt;0),"Exchange Loss",VLOOKUP(VL[[#This Row],[Column3]],'Code'!B:D,3,FALSE))</f>
        <v>Interest Income</v>
      </c>
      <c r="R2138" s="1">
        <f>VL[[#This Row],[Column6]]-VL[[#This Row],[Column7]]</f>
        <v>-239000.66</v>
      </c>
      <c r="S2138" s="1" t="str">
        <f>VLOOKUP(VL[[#This Row],[Column3]],'Code'!B:E,4,FALSE)</f>
        <v>Out</v>
      </c>
    </row>
    <row r="2139" spans="1:19" x14ac:dyDescent="0.25">
      <c r="A2139">
        <v>45589</v>
      </c>
      <c r="B2139" s="1" t="s">
        <v>2813</v>
      </c>
      <c r="C2139" s="1" t="s">
        <v>20</v>
      </c>
      <c r="D2139" s="1" t="s">
        <v>21</v>
      </c>
      <c r="E2139" s="1" t="s">
        <v>2814</v>
      </c>
      <c r="G2139">
        <v>70498.97</v>
      </c>
      <c r="I2139" s="1" t="s">
        <v>0</v>
      </c>
      <c r="N2139">
        <v>2024</v>
      </c>
      <c r="O2139">
        <f>MONTH(VL[[#This Row],[Column1]])</f>
        <v>10</v>
      </c>
      <c r="P2139" t="str">
        <f>IF(VL[[#This Row],[Account Name]]="Exchange Loss","Expense",VLOOKUP(VL[[#This Row],[Column3]],'Code'!B:D,2,FALSE))</f>
        <v>Income</v>
      </c>
      <c r="Q2139" t="str">
        <f>IF(AND(VL[[#This Row],[Column3]]="60040-00", VL[[#This Row],[Amount]]&gt;0),"Exchange Loss",VLOOKUP(VL[[#This Row],[Column3]],'Code'!B:D,3,FALSE))</f>
        <v>Interest Income</v>
      </c>
      <c r="R2139" s="1">
        <f>VL[[#This Row],[Column6]]-VL[[#This Row],[Column7]]</f>
        <v>-70498.97</v>
      </c>
      <c r="S2139" s="1" t="str">
        <f>VLOOKUP(VL[[#This Row],[Column3]],'Code'!B:E,4,FALSE)</f>
        <v>Out</v>
      </c>
    </row>
    <row r="2140" spans="1:19" x14ac:dyDescent="0.25">
      <c r="A2140">
        <v>45560</v>
      </c>
      <c r="B2140" s="1" t="s">
        <v>2815</v>
      </c>
      <c r="C2140" s="1" t="s">
        <v>30</v>
      </c>
      <c r="D2140" s="1" t="s">
        <v>3391</v>
      </c>
      <c r="E2140" s="1" t="s">
        <v>2816</v>
      </c>
      <c r="F2140">
        <v>284.45999999999998</v>
      </c>
      <c r="I2140" s="1" t="s">
        <v>0</v>
      </c>
      <c r="N2140">
        <v>2024</v>
      </c>
      <c r="O2140">
        <f>MONTH(VL[[#This Row],[Column1]])</f>
        <v>9</v>
      </c>
      <c r="P2140" t="str">
        <f>IF(VL[[#This Row],[Account Name]]="Exchange Loss","Expense",VLOOKUP(VL[[#This Row],[Column3]],'Code'!B:D,2,FALSE))</f>
        <v>Expense</v>
      </c>
      <c r="Q2140" t="str">
        <f>IF(AND(VL[[#This Row],[Column3]]="60040-00", VL[[#This Row],[Amount]]&gt;0),"Exchange Loss",VLOOKUP(VL[[#This Row],[Column3]],'Code'!B:D,3,FALSE))</f>
        <v>Sundry Expense</v>
      </c>
      <c r="R2140" s="1">
        <f>VL[[#This Row],[Column6]]-VL[[#This Row],[Column7]]</f>
        <v>284.45999999999998</v>
      </c>
      <c r="S2140" s="1">
        <f>VLOOKUP(VL[[#This Row],[Column3]],'Code'!B:E,4,FALSE)</f>
        <v>0</v>
      </c>
    </row>
    <row r="2141" spans="1:19" x14ac:dyDescent="0.25">
      <c r="A2141">
        <v>45558</v>
      </c>
      <c r="B2141" s="1" t="s">
        <v>2817</v>
      </c>
      <c r="C2141" s="1" t="s">
        <v>13</v>
      </c>
      <c r="D2141" s="1" t="s">
        <v>14</v>
      </c>
      <c r="E2141" s="1" t="s">
        <v>2818</v>
      </c>
      <c r="F2141">
        <v>3204.01</v>
      </c>
      <c r="I2141" s="1" t="s">
        <v>0</v>
      </c>
      <c r="N2141">
        <v>2024</v>
      </c>
      <c r="O2141">
        <f>MONTH(VL[[#This Row],[Column1]])</f>
        <v>9</v>
      </c>
      <c r="P2141" t="str">
        <f>IF(VL[[#This Row],[Account Name]]="Exchange Loss","Expense",VLOOKUP(VL[[#This Row],[Column3]],'Code'!B:D,2,FALSE))</f>
        <v>Expense</v>
      </c>
      <c r="Q2141" t="str">
        <f>IF(AND(VL[[#This Row],[Column3]]="60040-00", VL[[#This Row],[Amount]]&gt;0),"Exchange Loss",VLOOKUP(VL[[#This Row],[Column3]],'Code'!B:D,3,FALSE))</f>
        <v>Sundry Expense</v>
      </c>
      <c r="R2141" s="1">
        <f>VL[[#This Row],[Column6]]-VL[[#This Row],[Column7]]</f>
        <v>3204.01</v>
      </c>
      <c r="S2141" s="1">
        <f>VLOOKUP(VL[[#This Row],[Column3]],'Code'!B:E,4,FALSE)</f>
        <v>0</v>
      </c>
    </row>
    <row r="2142" spans="1:19" x14ac:dyDescent="0.25">
      <c r="A2142">
        <v>45558</v>
      </c>
      <c r="B2142" s="1" t="s">
        <v>2817</v>
      </c>
      <c r="C2142" s="1" t="s">
        <v>6</v>
      </c>
      <c r="D2142" s="1" t="s">
        <v>3383</v>
      </c>
      <c r="E2142" s="1" t="s">
        <v>2818</v>
      </c>
      <c r="F2142">
        <v>63.19</v>
      </c>
      <c r="I2142" s="1" t="s">
        <v>0</v>
      </c>
      <c r="N2142">
        <v>2024</v>
      </c>
      <c r="O2142">
        <f>MONTH(VL[[#This Row],[Column1]])</f>
        <v>9</v>
      </c>
      <c r="P2142" t="str">
        <f>IF(VL[[#This Row],[Account Name]]="Exchange Loss","Expense",VLOOKUP(VL[[#This Row],[Column3]],'Code'!B:D,2,FALSE))</f>
        <v>Expense</v>
      </c>
      <c r="Q2142" t="str">
        <f>IF(AND(VL[[#This Row],[Column3]]="60040-00", VL[[#This Row],[Amount]]&gt;0),"Exchange Loss",VLOOKUP(VL[[#This Row],[Column3]],'Code'!B:D,3,FALSE))</f>
        <v>Exchange Loss</v>
      </c>
      <c r="R2142" s="1">
        <f>VL[[#This Row],[Column6]]-VL[[#This Row],[Column7]]</f>
        <v>63.19</v>
      </c>
      <c r="S2142" s="1" t="str">
        <f>VLOOKUP(VL[[#This Row],[Column3]],'Code'!B:E,4,FALSE)</f>
        <v>Out</v>
      </c>
    </row>
    <row r="2143" spans="1:19" x14ac:dyDescent="0.25">
      <c r="A2143">
        <v>45554</v>
      </c>
      <c r="B2143" s="1" t="s">
        <v>2819</v>
      </c>
      <c r="C2143" s="1" t="s">
        <v>5</v>
      </c>
      <c r="D2143" s="1" t="s">
        <v>3385</v>
      </c>
      <c r="E2143" s="1" t="s">
        <v>3876</v>
      </c>
      <c r="F2143">
        <v>101.98</v>
      </c>
      <c r="I2143" s="1" t="s">
        <v>0</v>
      </c>
      <c r="N2143">
        <v>2024</v>
      </c>
      <c r="O2143">
        <f>MONTH(VL[[#This Row],[Column1]])</f>
        <v>9</v>
      </c>
      <c r="P2143" t="str">
        <f>IF(VL[[#This Row],[Account Name]]="Exchange Loss","Expense",VLOOKUP(VL[[#This Row],[Column3]],'Code'!B:D,2,FALSE))</f>
        <v>Expense</v>
      </c>
      <c r="Q2143" t="str">
        <f>IF(AND(VL[[#This Row],[Column3]]="60040-00", VL[[#This Row],[Amount]]&gt;0),"Exchange Loss",VLOOKUP(VL[[#This Row],[Column3]],'Code'!B:D,3,FALSE))</f>
        <v>Bank Charge</v>
      </c>
      <c r="R2143" s="1">
        <f>VL[[#This Row],[Column6]]-VL[[#This Row],[Column7]]</f>
        <v>101.98</v>
      </c>
      <c r="S2143" s="1">
        <f>VLOOKUP(VL[[#This Row],[Column3]],'Code'!B:E,4,FALSE)</f>
        <v>0</v>
      </c>
    </row>
    <row r="2144" spans="1:19" x14ac:dyDescent="0.25">
      <c r="A2144">
        <v>45554</v>
      </c>
      <c r="B2144" s="1" t="s">
        <v>2819</v>
      </c>
      <c r="C2144" s="1" t="s">
        <v>6</v>
      </c>
      <c r="D2144" s="1" t="s">
        <v>3383</v>
      </c>
      <c r="E2144" s="1" t="s">
        <v>3877</v>
      </c>
      <c r="G2144">
        <v>0.02</v>
      </c>
      <c r="I2144" s="1" t="s">
        <v>0</v>
      </c>
      <c r="N2144">
        <v>2024</v>
      </c>
      <c r="O2144">
        <f>MONTH(VL[[#This Row],[Column1]])</f>
        <v>9</v>
      </c>
      <c r="P2144" t="str">
        <f>IF(VL[[#This Row],[Account Name]]="Exchange Loss","Expense",VLOOKUP(VL[[#This Row],[Column3]],'Code'!B:D,2,FALSE))</f>
        <v>Income</v>
      </c>
      <c r="Q2144" t="str">
        <f>IF(AND(VL[[#This Row],[Column3]]="60040-00", VL[[#This Row],[Amount]]&gt;0),"Exchange Loss",VLOOKUP(VL[[#This Row],[Column3]],'Code'!B:D,3,FALSE))</f>
        <v>Exchange Gain</v>
      </c>
      <c r="R2144" s="1">
        <f>VL[[#This Row],[Column6]]-VL[[#This Row],[Column7]]</f>
        <v>-0.02</v>
      </c>
      <c r="S2144" s="1" t="str">
        <f>VLOOKUP(VL[[#This Row],[Column3]],'Code'!B:E,4,FALSE)</f>
        <v>Out</v>
      </c>
    </row>
    <row r="2145" spans="1:19" x14ac:dyDescent="0.25">
      <c r="A2145">
        <v>45566</v>
      </c>
      <c r="B2145" s="1" t="s">
        <v>1572</v>
      </c>
      <c r="C2145" s="1" t="s">
        <v>48</v>
      </c>
      <c r="D2145" s="1" t="s">
        <v>49</v>
      </c>
      <c r="E2145" s="1" t="s">
        <v>2820</v>
      </c>
      <c r="F2145">
        <v>11150</v>
      </c>
      <c r="I2145" s="1" t="s">
        <v>0</v>
      </c>
      <c r="N2145">
        <v>2024</v>
      </c>
      <c r="O2145">
        <f>MONTH(VL[[#This Row],[Column1]])</f>
        <v>10</v>
      </c>
      <c r="P2145" t="str">
        <f>IF(VL[[#This Row],[Account Name]]="Exchange Loss","Expense",VLOOKUP(VL[[#This Row],[Column3]],'Code'!B:D,2,FALSE))</f>
        <v>Expense</v>
      </c>
      <c r="Q2145" t="str">
        <f>IF(AND(VL[[#This Row],[Column3]]="60040-00", VL[[#This Row],[Amount]]&gt;0),"Exchange Loss",VLOOKUP(VL[[#This Row],[Column3]],'Code'!B:D,3,FALSE))</f>
        <v>Management Fee</v>
      </c>
      <c r="R2145" s="1">
        <f>VL[[#This Row],[Column6]]-VL[[#This Row],[Column7]]</f>
        <v>11150</v>
      </c>
      <c r="S2145" s="1">
        <f>VLOOKUP(VL[[#This Row],[Column3]],'Code'!B:E,4,FALSE)</f>
        <v>0</v>
      </c>
    </row>
    <row r="2146" spans="1:19" x14ac:dyDescent="0.25">
      <c r="A2146">
        <v>45565</v>
      </c>
      <c r="B2146" s="1" t="s">
        <v>1572</v>
      </c>
      <c r="C2146" s="1" t="s">
        <v>7</v>
      </c>
      <c r="D2146" s="1" t="s">
        <v>8</v>
      </c>
      <c r="E2146" s="1" t="s">
        <v>2821</v>
      </c>
      <c r="F2146">
        <v>6000</v>
      </c>
      <c r="I2146" s="1" t="s">
        <v>0</v>
      </c>
      <c r="N2146">
        <v>2024</v>
      </c>
      <c r="O2146">
        <f>MONTH(VL[[#This Row],[Column1]])</f>
        <v>9</v>
      </c>
      <c r="P2146" t="str">
        <f>IF(VL[[#This Row],[Account Name]]="Exchange Loss","Expense",VLOOKUP(VL[[#This Row],[Column3]],'Code'!B:D,2,FALSE))</f>
        <v>Expense</v>
      </c>
      <c r="Q2146" t="str">
        <f>IF(AND(VL[[#This Row],[Column3]]="60040-00", VL[[#This Row],[Amount]]&gt;0),"Exchange Loss",VLOOKUP(VL[[#This Row],[Column3]],'Code'!B:D,3,FALSE))</f>
        <v>Salary &amp; MPF</v>
      </c>
      <c r="R2146" s="1">
        <f>VL[[#This Row],[Column6]]-VL[[#This Row],[Column7]]</f>
        <v>6000</v>
      </c>
      <c r="S2146" s="1">
        <f>VLOOKUP(VL[[#This Row],[Column3]],'Code'!B:E,4,FALSE)</f>
        <v>0</v>
      </c>
    </row>
    <row r="2147" spans="1:19" x14ac:dyDescent="0.25">
      <c r="A2147">
        <v>45565</v>
      </c>
      <c r="B2147" s="1" t="s">
        <v>1572</v>
      </c>
      <c r="C2147" s="1" t="s">
        <v>15</v>
      </c>
      <c r="D2147" s="1" t="s">
        <v>16</v>
      </c>
      <c r="E2147" s="1" t="s">
        <v>2822</v>
      </c>
      <c r="F2147">
        <v>426898</v>
      </c>
      <c r="I2147" s="1" t="s">
        <v>0</v>
      </c>
      <c r="N2147">
        <v>2024</v>
      </c>
      <c r="O2147">
        <f>MONTH(VL[[#This Row],[Column1]])</f>
        <v>9</v>
      </c>
      <c r="P2147" t="str">
        <f>IF(VL[[#This Row],[Account Name]]="Exchange Loss","Expense",VLOOKUP(VL[[#This Row],[Column3]],'Code'!B:D,2,FALSE))</f>
        <v>Expense</v>
      </c>
      <c r="Q2147" t="str">
        <f>IF(AND(VL[[#This Row],[Column3]]="60040-00", VL[[#This Row],[Amount]]&gt;0),"Exchange Loss",VLOOKUP(VL[[#This Row],[Column3]],'Code'!B:D,3,FALSE))</f>
        <v>Salary &amp; MPF</v>
      </c>
      <c r="R2147" s="1">
        <f>VL[[#This Row],[Column6]]-VL[[#This Row],[Column7]]</f>
        <v>426898</v>
      </c>
      <c r="S2147" s="1">
        <f>VLOOKUP(VL[[#This Row],[Column3]],'Code'!B:E,4,FALSE)</f>
        <v>0</v>
      </c>
    </row>
    <row r="2148" spans="1:19" x14ac:dyDescent="0.25">
      <c r="A2148">
        <v>45566</v>
      </c>
      <c r="B2148" s="1" t="s">
        <v>2823</v>
      </c>
      <c r="C2148" s="1" t="s">
        <v>2</v>
      </c>
      <c r="D2148" s="1" t="s">
        <v>3</v>
      </c>
      <c r="E2148" s="1" t="s">
        <v>2824</v>
      </c>
      <c r="F2148">
        <v>29000</v>
      </c>
      <c r="I2148" s="1" t="s">
        <v>0</v>
      </c>
      <c r="N2148">
        <v>2024</v>
      </c>
      <c r="O2148">
        <f>MONTH(VL[[#This Row],[Column1]])</f>
        <v>10</v>
      </c>
      <c r="P2148" t="str">
        <f>IF(VL[[#This Row],[Account Name]]="Exchange Loss","Expense",VLOOKUP(VL[[#This Row],[Column3]],'Code'!B:D,2,FALSE))</f>
        <v>Expense</v>
      </c>
      <c r="Q2148" t="str">
        <f>IF(AND(VL[[#This Row],[Column3]]="60040-00", VL[[#This Row],[Amount]]&gt;0),"Exchange Loss",VLOOKUP(VL[[#This Row],[Column3]],'Code'!B:D,3,FALSE))</f>
        <v>Management Fee</v>
      </c>
      <c r="R2148" s="1">
        <f>VL[[#This Row],[Column6]]-VL[[#This Row],[Column7]]</f>
        <v>29000</v>
      </c>
      <c r="S2148" s="1">
        <f>VLOOKUP(VL[[#This Row],[Column3]],'Code'!B:E,4,FALSE)</f>
        <v>0</v>
      </c>
    </row>
    <row r="2149" spans="1:19" x14ac:dyDescent="0.25">
      <c r="A2149">
        <v>45566</v>
      </c>
      <c r="B2149" s="1" t="s">
        <v>2825</v>
      </c>
      <c r="C2149" s="1" t="s">
        <v>45</v>
      </c>
      <c r="D2149" s="1" t="s">
        <v>128</v>
      </c>
      <c r="E2149" s="1" t="s">
        <v>2826</v>
      </c>
      <c r="F2149">
        <v>1291698.1100000001</v>
      </c>
      <c r="I2149" s="1" t="s">
        <v>0</v>
      </c>
      <c r="N2149">
        <v>2024</v>
      </c>
      <c r="O2149">
        <f>MONTH(VL[[#This Row],[Column1]])</f>
        <v>10</v>
      </c>
      <c r="P2149" t="str">
        <f>IF(VL[[#This Row],[Account Name]]="Exchange Loss","Expense",VLOOKUP(VL[[#This Row],[Column3]],'Code'!B:D,2,FALSE))</f>
        <v>Expense</v>
      </c>
      <c r="Q2149" t="str">
        <f>IF(AND(VL[[#This Row],[Column3]]="60040-00", VL[[#This Row],[Amount]]&gt;0),"Exchange Loss",VLOOKUP(VL[[#This Row],[Column3]],'Code'!B:D,3,FALSE))</f>
        <v>Sub-contract Fee</v>
      </c>
      <c r="R2149" s="1">
        <f>VL[[#This Row],[Column6]]-VL[[#This Row],[Column7]]</f>
        <v>1291698.1100000001</v>
      </c>
      <c r="S2149" s="1">
        <f>VLOOKUP(VL[[#This Row],[Column3]],'Code'!B:E,4,FALSE)</f>
        <v>0</v>
      </c>
    </row>
    <row r="2150" spans="1:19" x14ac:dyDescent="0.25">
      <c r="A2150">
        <v>45566</v>
      </c>
      <c r="B2150" s="1" t="s">
        <v>2825</v>
      </c>
      <c r="C2150" s="1" t="s">
        <v>59</v>
      </c>
      <c r="D2150" s="1" t="s">
        <v>3387</v>
      </c>
      <c r="E2150" s="1" t="s">
        <v>3878</v>
      </c>
      <c r="F2150">
        <v>77501.89</v>
      </c>
      <c r="I2150" s="1" t="s">
        <v>0</v>
      </c>
      <c r="N2150">
        <v>2024</v>
      </c>
      <c r="O2150">
        <f>MONTH(VL[[#This Row],[Column1]])</f>
        <v>10</v>
      </c>
      <c r="P2150" t="str">
        <f>IF(VL[[#This Row],[Account Name]]="Exchange Loss","Expense",VLOOKUP(VL[[#This Row],[Column3]],'Code'!B:D,2,FALSE))</f>
        <v>Expense</v>
      </c>
      <c r="Q2150" t="str">
        <f>IF(AND(VL[[#This Row],[Column3]]="60040-00", VL[[#This Row],[Amount]]&gt;0),"Exchange Loss",VLOOKUP(VL[[#This Row],[Column3]],'Code'!B:D,3,FALSE))</f>
        <v>Sub-contract Fee</v>
      </c>
      <c r="R2150" s="1">
        <f>VL[[#This Row],[Column6]]-VL[[#This Row],[Column7]]</f>
        <v>77501.89</v>
      </c>
      <c r="S2150" s="1">
        <f>VLOOKUP(VL[[#This Row],[Column3]],'Code'!B:E,4,FALSE)</f>
        <v>0</v>
      </c>
    </row>
    <row r="2151" spans="1:19" x14ac:dyDescent="0.25">
      <c r="A2151">
        <v>45565</v>
      </c>
      <c r="B2151" s="1" t="s">
        <v>2827</v>
      </c>
      <c r="C2151" s="1" t="s">
        <v>12</v>
      </c>
      <c r="D2151" s="1" t="s">
        <v>3386</v>
      </c>
      <c r="E2151" s="1" t="s">
        <v>2828</v>
      </c>
      <c r="F2151">
        <v>47700</v>
      </c>
      <c r="I2151" s="1" t="s">
        <v>0</v>
      </c>
      <c r="N2151">
        <v>2024</v>
      </c>
      <c r="O2151">
        <f>MONTH(VL[[#This Row],[Column1]])</f>
        <v>9</v>
      </c>
      <c r="P2151" t="str">
        <f>IF(VL[[#This Row],[Account Name]]="Exchange Loss","Expense",VLOOKUP(VL[[#This Row],[Column3]],'Code'!B:D,2,FALSE))</f>
        <v>Expense</v>
      </c>
      <c r="Q2151" t="str">
        <f>IF(AND(VL[[#This Row],[Column3]]="60040-00", VL[[#This Row],[Amount]]&gt;0),"Exchange Loss",VLOOKUP(VL[[#This Row],[Column3]],'Code'!B:D,3,FALSE))</f>
        <v>Consultant Fee</v>
      </c>
      <c r="R2151" s="1">
        <f>VL[[#This Row],[Column6]]-VL[[#This Row],[Column7]]</f>
        <v>47700</v>
      </c>
      <c r="S2151" s="1">
        <f>VLOOKUP(VL[[#This Row],[Column3]],'Code'!B:E,4,FALSE)</f>
        <v>0</v>
      </c>
    </row>
    <row r="2152" spans="1:19" x14ac:dyDescent="0.25">
      <c r="A2152">
        <v>45565</v>
      </c>
      <c r="B2152" s="1" t="s">
        <v>2829</v>
      </c>
      <c r="C2152" s="1" t="s">
        <v>12</v>
      </c>
      <c r="D2152" s="1" t="s">
        <v>3386</v>
      </c>
      <c r="E2152" s="1" t="s">
        <v>2830</v>
      </c>
      <c r="F2152">
        <v>21950</v>
      </c>
      <c r="I2152" s="1" t="s">
        <v>0</v>
      </c>
      <c r="N2152">
        <v>2024</v>
      </c>
      <c r="O2152">
        <f>MONTH(VL[[#This Row],[Column1]])</f>
        <v>9</v>
      </c>
      <c r="P2152" t="str">
        <f>IF(VL[[#This Row],[Account Name]]="Exchange Loss","Expense",VLOOKUP(VL[[#This Row],[Column3]],'Code'!B:D,2,FALSE))</f>
        <v>Expense</v>
      </c>
      <c r="Q2152" t="str">
        <f>IF(AND(VL[[#This Row],[Column3]]="60040-00", VL[[#This Row],[Amount]]&gt;0),"Exchange Loss",VLOOKUP(VL[[#This Row],[Column3]],'Code'!B:D,3,FALSE))</f>
        <v>Consultant Fee</v>
      </c>
      <c r="R2152" s="1">
        <f>VL[[#This Row],[Column6]]-VL[[#This Row],[Column7]]</f>
        <v>21950</v>
      </c>
      <c r="S2152" s="1">
        <f>VLOOKUP(VL[[#This Row],[Column3]],'Code'!B:E,4,FALSE)</f>
        <v>0</v>
      </c>
    </row>
    <row r="2153" spans="1:19" x14ac:dyDescent="0.25">
      <c r="A2153">
        <v>45565</v>
      </c>
      <c r="B2153" s="1" t="s">
        <v>2831</v>
      </c>
      <c r="C2153" s="1" t="s">
        <v>12</v>
      </c>
      <c r="D2153" s="1" t="s">
        <v>3386</v>
      </c>
      <c r="E2153" s="1" t="s">
        <v>2832</v>
      </c>
      <c r="F2153">
        <v>12000</v>
      </c>
      <c r="I2153" s="1" t="s">
        <v>0</v>
      </c>
      <c r="N2153">
        <v>2024</v>
      </c>
      <c r="O2153">
        <f>MONTH(VL[[#This Row],[Column1]])</f>
        <v>9</v>
      </c>
      <c r="P2153" t="str">
        <f>IF(VL[[#This Row],[Account Name]]="Exchange Loss","Expense",VLOOKUP(VL[[#This Row],[Column3]],'Code'!B:D,2,FALSE))</f>
        <v>Expense</v>
      </c>
      <c r="Q2153" t="str">
        <f>IF(AND(VL[[#This Row],[Column3]]="60040-00", VL[[#This Row],[Amount]]&gt;0),"Exchange Loss",VLOOKUP(VL[[#This Row],[Column3]],'Code'!B:D,3,FALSE))</f>
        <v>Consultant Fee</v>
      </c>
      <c r="R2153" s="1">
        <f>VL[[#This Row],[Column6]]-VL[[#This Row],[Column7]]</f>
        <v>12000</v>
      </c>
      <c r="S2153" s="1">
        <f>VLOOKUP(VL[[#This Row],[Column3]],'Code'!B:E,4,FALSE)</f>
        <v>0</v>
      </c>
    </row>
    <row r="2154" spans="1:19" x14ac:dyDescent="0.25">
      <c r="A2154">
        <v>45565</v>
      </c>
      <c r="B2154" s="1" t="s">
        <v>2833</v>
      </c>
      <c r="C2154" s="1" t="s">
        <v>45</v>
      </c>
      <c r="D2154" s="1" t="s">
        <v>128</v>
      </c>
      <c r="E2154" s="1" t="s">
        <v>2834</v>
      </c>
      <c r="F2154">
        <v>126239.65</v>
      </c>
      <c r="I2154" s="1" t="s">
        <v>0</v>
      </c>
      <c r="N2154">
        <v>2024</v>
      </c>
      <c r="O2154">
        <f>MONTH(VL[[#This Row],[Column1]])</f>
        <v>9</v>
      </c>
      <c r="P2154" t="str">
        <f>IF(VL[[#This Row],[Account Name]]="Exchange Loss","Expense",VLOOKUP(VL[[#This Row],[Column3]],'Code'!B:D,2,FALSE))</f>
        <v>Expense</v>
      </c>
      <c r="Q2154" t="str">
        <f>IF(AND(VL[[#This Row],[Column3]]="60040-00", VL[[#This Row],[Amount]]&gt;0),"Exchange Loss",VLOOKUP(VL[[#This Row],[Column3]],'Code'!B:D,3,FALSE))</f>
        <v>Sub-contract Fee</v>
      </c>
      <c r="R2154" s="1">
        <f>VL[[#This Row],[Column6]]-VL[[#This Row],[Column7]]</f>
        <v>126239.65</v>
      </c>
      <c r="S2154" s="1">
        <f>VLOOKUP(VL[[#This Row],[Column3]],'Code'!B:E,4,FALSE)</f>
        <v>0</v>
      </c>
    </row>
    <row r="2155" spans="1:19" x14ac:dyDescent="0.25">
      <c r="A2155">
        <v>45565</v>
      </c>
      <c r="B2155" s="1" t="s">
        <v>2835</v>
      </c>
      <c r="C2155" s="1" t="s">
        <v>17</v>
      </c>
      <c r="D2155" s="1" t="s">
        <v>3382</v>
      </c>
      <c r="E2155" s="1" t="s">
        <v>2836</v>
      </c>
      <c r="G2155">
        <v>33887</v>
      </c>
      <c r="I2155" s="1" t="s">
        <v>0</v>
      </c>
      <c r="N2155">
        <v>2024</v>
      </c>
      <c r="O2155">
        <f>MONTH(VL[[#This Row],[Column1]])</f>
        <v>9</v>
      </c>
      <c r="P2155" t="str">
        <f>IF(VL[[#This Row],[Account Name]]="Exchange Loss","Expense",VLOOKUP(VL[[#This Row],[Column3]],'Code'!B:D,2,FALSE))</f>
        <v>Income</v>
      </c>
      <c r="Q2155" t="str">
        <f>IF(AND(VL[[#This Row],[Column3]]="60040-00", VL[[#This Row],[Amount]]&gt;0),"Exchange Loss",VLOOKUP(VL[[#This Row],[Column3]],'Code'!B:D,3,FALSE))</f>
        <v>Sub-contract Income</v>
      </c>
      <c r="R2155" s="1">
        <f>VL[[#This Row],[Column6]]-VL[[#This Row],[Column7]]</f>
        <v>-33887</v>
      </c>
      <c r="S2155" s="1">
        <f>VLOOKUP(VL[[#This Row],[Column3]],'Code'!B:E,4,FALSE)</f>
        <v>0</v>
      </c>
    </row>
    <row r="2156" spans="1:19" x14ac:dyDescent="0.25">
      <c r="A2156">
        <v>45565</v>
      </c>
      <c r="B2156" s="1" t="s">
        <v>2837</v>
      </c>
      <c r="C2156" s="1" t="s">
        <v>20</v>
      </c>
      <c r="D2156" s="1" t="s">
        <v>21</v>
      </c>
      <c r="E2156" s="1" t="s">
        <v>730</v>
      </c>
      <c r="G2156">
        <v>132.66999999999999</v>
      </c>
      <c r="I2156" s="1" t="s">
        <v>0</v>
      </c>
      <c r="N2156">
        <v>2024</v>
      </c>
      <c r="O2156">
        <f>MONTH(VL[[#This Row],[Column1]])</f>
        <v>9</v>
      </c>
      <c r="P2156" t="str">
        <f>IF(VL[[#This Row],[Account Name]]="Exchange Loss","Expense",VLOOKUP(VL[[#This Row],[Column3]],'Code'!B:D,2,FALSE))</f>
        <v>Income</v>
      </c>
      <c r="Q2156" t="str">
        <f>IF(AND(VL[[#This Row],[Column3]]="60040-00", VL[[#This Row],[Amount]]&gt;0),"Exchange Loss",VLOOKUP(VL[[#This Row],[Column3]],'Code'!B:D,3,FALSE))</f>
        <v>Interest Income</v>
      </c>
      <c r="R2156" s="1">
        <f>VL[[#This Row],[Column6]]-VL[[#This Row],[Column7]]</f>
        <v>-132.66999999999999</v>
      </c>
      <c r="S2156" s="1" t="str">
        <f>VLOOKUP(VL[[#This Row],[Column3]],'Code'!B:E,4,FALSE)</f>
        <v>Out</v>
      </c>
    </row>
    <row r="2157" spans="1:19" x14ac:dyDescent="0.25">
      <c r="A2157">
        <v>45565</v>
      </c>
      <c r="B2157" s="1" t="s">
        <v>1571</v>
      </c>
      <c r="C2157" s="1" t="s">
        <v>36</v>
      </c>
      <c r="D2157" s="1" t="s">
        <v>37</v>
      </c>
      <c r="E2157" s="1" t="s">
        <v>2838</v>
      </c>
      <c r="I2157" s="1" t="s">
        <v>0</v>
      </c>
      <c r="N2157">
        <v>2024</v>
      </c>
      <c r="O2157">
        <f>MONTH(VL[[#This Row],[Column1]])</f>
        <v>9</v>
      </c>
      <c r="P2157" t="str">
        <f>IF(VL[[#This Row],[Account Name]]="Exchange Loss","Expense",VLOOKUP(VL[[#This Row],[Column3]],'Code'!B:D,2,FALSE))</f>
        <v>Expense</v>
      </c>
      <c r="Q2157" t="str">
        <f>IF(AND(VL[[#This Row],[Column3]]="60040-00", VL[[#This Row],[Amount]]&gt;0),"Exchange Loss",VLOOKUP(VL[[#This Row],[Column3]],'Code'!B:D,3,FALSE))</f>
        <v>Tax Expense</v>
      </c>
      <c r="R2157" s="1">
        <f>VL[[#This Row],[Column6]]-VL[[#This Row],[Column7]]</f>
        <v>0</v>
      </c>
      <c r="S2157" s="1" t="str">
        <f>VLOOKUP(VL[[#This Row],[Column3]],'Code'!B:E,4,FALSE)</f>
        <v>Out</v>
      </c>
    </row>
    <row r="2158" spans="1:19" x14ac:dyDescent="0.25">
      <c r="A2158">
        <v>45593</v>
      </c>
      <c r="B2158" s="1" t="s">
        <v>2839</v>
      </c>
      <c r="C2158" s="1" t="s">
        <v>20</v>
      </c>
      <c r="D2158" s="1" t="s">
        <v>21</v>
      </c>
      <c r="E2158" s="1" t="s">
        <v>2840</v>
      </c>
      <c r="G2158">
        <v>56292.37</v>
      </c>
      <c r="I2158" s="1" t="s">
        <v>0</v>
      </c>
      <c r="N2158">
        <v>2024</v>
      </c>
      <c r="O2158">
        <f>MONTH(VL[[#This Row],[Column1]])</f>
        <v>10</v>
      </c>
      <c r="P2158" t="str">
        <f>IF(VL[[#This Row],[Account Name]]="Exchange Loss","Expense",VLOOKUP(VL[[#This Row],[Column3]],'Code'!B:D,2,FALSE))</f>
        <v>Income</v>
      </c>
      <c r="Q2158" t="str">
        <f>IF(AND(VL[[#This Row],[Column3]]="60040-00", VL[[#This Row],[Amount]]&gt;0),"Exchange Loss",VLOOKUP(VL[[#This Row],[Column3]],'Code'!B:D,3,FALSE))</f>
        <v>Interest Income</v>
      </c>
      <c r="R2158" s="1">
        <f>VL[[#This Row],[Column6]]-VL[[#This Row],[Column7]]</f>
        <v>-56292.37</v>
      </c>
      <c r="S2158" s="1" t="str">
        <f>VLOOKUP(VL[[#This Row],[Column3]],'Code'!B:E,4,FALSE)</f>
        <v>Out</v>
      </c>
    </row>
    <row r="2159" spans="1:19" x14ac:dyDescent="0.25">
      <c r="A2159">
        <v>45558</v>
      </c>
      <c r="B2159" s="1" t="s">
        <v>2841</v>
      </c>
      <c r="C2159" s="1" t="s">
        <v>5</v>
      </c>
      <c r="D2159" s="1" t="s">
        <v>3385</v>
      </c>
      <c r="E2159" s="1" t="s">
        <v>3879</v>
      </c>
      <c r="F2159">
        <v>101.64</v>
      </c>
      <c r="I2159" s="1" t="s">
        <v>0</v>
      </c>
      <c r="N2159">
        <v>2024</v>
      </c>
      <c r="O2159">
        <f>MONTH(VL[[#This Row],[Column1]])</f>
        <v>9</v>
      </c>
      <c r="P2159" t="str">
        <f>IF(VL[[#This Row],[Account Name]]="Exchange Loss","Expense",VLOOKUP(VL[[#This Row],[Column3]],'Code'!B:D,2,FALSE))</f>
        <v>Expense</v>
      </c>
      <c r="Q2159" t="str">
        <f>IF(AND(VL[[#This Row],[Column3]]="60040-00", VL[[#This Row],[Amount]]&gt;0),"Exchange Loss",VLOOKUP(VL[[#This Row],[Column3]],'Code'!B:D,3,FALSE))</f>
        <v>Bank Charge</v>
      </c>
      <c r="R2159" s="1">
        <f>VL[[#This Row],[Column6]]-VL[[#This Row],[Column7]]</f>
        <v>101.64</v>
      </c>
      <c r="S2159" s="1">
        <f>VLOOKUP(VL[[#This Row],[Column3]],'Code'!B:E,4,FALSE)</f>
        <v>0</v>
      </c>
    </row>
    <row r="2160" spans="1:19" x14ac:dyDescent="0.25">
      <c r="A2160">
        <v>45560</v>
      </c>
      <c r="B2160" s="1" t="s">
        <v>2842</v>
      </c>
      <c r="C2160" s="1" t="s">
        <v>5</v>
      </c>
      <c r="D2160" s="1" t="s">
        <v>3385</v>
      </c>
      <c r="E2160" s="1" t="s">
        <v>3880</v>
      </c>
      <c r="F2160">
        <v>89.3</v>
      </c>
      <c r="I2160" s="1" t="s">
        <v>0</v>
      </c>
      <c r="N2160">
        <v>2024</v>
      </c>
      <c r="O2160">
        <f>MONTH(VL[[#This Row],[Column1]])</f>
        <v>9</v>
      </c>
      <c r="P2160" t="str">
        <f>IF(VL[[#This Row],[Account Name]]="Exchange Loss","Expense",VLOOKUP(VL[[#This Row],[Column3]],'Code'!B:D,2,FALSE))</f>
        <v>Expense</v>
      </c>
      <c r="Q2160" t="str">
        <f>IF(AND(VL[[#This Row],[Column3]]="60040-00", VL[[#This Row],[Amount]]&gt;0),"Exchange Loss",VLOOKUP(VL[[#This Row],[Column3]],'Code'!B:D,3,FALSE))</f>
        <v>Bank Charge</v>
      </c>
      <c r="R2160" s="1">
        <f>VL[[#This Row],[Column6]]-VL[[#This Row],[Column7]]</f>
        <v>89.3</v>
      </c>
      <c r="S2160" s="1">
        <f>VLOOKUP(VL[[#This Row],[Column3]],'Code'!B:E,4,FALSE)</f>
        <v>0</v>
      </c>
    </row>
    <row r="2161" spans="1:19" x14ac:dyDescent="0.25">
      <c r="A2161">
        <v>45566</v>
      </c>
      <c r="B2161" s="1" t="s">
        <v>2843</v>
      </c>
      <c r="C2161" s="1" t="s">
        <v>63</v>
      </c>
      <c r="D2161" s="1" t="s">
        <v>3398</v>
      </c>
      <c r="E2161" s="1" t="s">
        <v>2844</v>
      </c>
      <c r="F2161">
        <v>534.63</v>
      </c>
      <c r="I2161" s="1" t="s">
        <v>0</v>
      </c>
      <c r="N2161">
        <v>2024</v>
      </c>
      <c r="O2161">
        <f>MONTH(VL[[#This Row],[Column1]])</f>
        <v>10</v>
      </c>
      <c r="P2161" t="str">
        <f>IF(VL[[#This Row],[Account Name]]="Exchange Loss","Expense",VLOOKUP(VL[[#This Row],[Column3]],'Code'!B:D,2,FALSE))</f>
        <v>Expense</v>
      </c>
      <c r="Q2161" t="str">
        <f>IF(AND(VL[[#This Row],[Column3]]="60040-00", VL[[#This Row],[Amount]]&gt;0),"Exchange Loss",VLOOKUP(VL[[#This Row],[Column3]],'Code'!B:D,3,FALSE))</f>
        <v>Entertainment</v>
      </c>
      <c r="R2161" s="1">
        <f>VL[[#This Row],[Column6]]-VL[[#This Row],[Column7]]</f>
        <v>534.63</v>
      </c>
      <c r="S2161" s="1">
        <f>VLOOKUP(VL[[#This Row],[Column3]],'Code'!B:E,4,FALSE)</f>
        <v>0</v>
      </c>
    </row>
    <row r="2162" spans="1:19" x14ac:dyDescent="0.25">
      <c r="A2162">
        <v>45565</v>
      </c>
      <c r="B2162" s="1" t="s">
        <v>2845</v>
      </c>
      <c r="C2162" s="1" t="s">
        <v>30</v>
      </c>
      <c r="D2162" s="1" t="s">
        <v>3391</v>
      </c>
      <c r="E2162" s="1" t="s">
        <v>2846</v>
      </c>
      <c r="F2162">
        <v>187</v>
      </c>
      <c r="I2162" s="1" t="s">
        <v>0</v>
      </c>
      <c r="N2162">
        <v>2024</v>
      </c>
      <c r="O2162">
        <f>MONTH(VL[[#This Row],[Column1]])</f>
        <v>9</v>
      </c>
      <c r="P2162" t="str">
        <f>IF(VL[[#This Row],[Account Name]]="Exchange Loss","Expense",VLOOKUP(VL[[#This Row],[Column3]],'Code'!B:D,2,FALSE))</f>
        <v>Expense</v>
      </c>
      <c r="Q2162" t="str">
        <f>IF(AND(VL[[#This Row],[Column3]]="60040-00", VL[[#This Row],[Amount]]&gt;0),"Exchange Loss",VLOOKUP(VL[[#This Row],[Column3]],'Code'!B:D,3,FALSE))</f>
        <v>Sundry Expense</v>
      </c>
      <c r="R2162" s="1">
        <f>VL[[#This Row],[Column6]]-VL[[#This Row],[Column7]]</f>
        <v>187</v>
      </c>
      <c r="S2162" s="1">
        <f>VLOOKUP(VL[[#This Row],[Column3]],'Code'!B:E,4,FALSE)</f>
        <v>0</v>
      </c>
    </row>
    <row r="2163" spans="1:19" x14ac:dyDescent="0.25">
      <c r="A2163">
        <v>45565</v>
      </c>
      <c r="B2163" s="1" t="s">
        <v>2847</v>
      </c>
      <c r="C2163" s="1" t="s">
        <v>6</v>
      </c>
      <c r="D2163" s="1" t="s">
        <v>3383</v>
      </c>
      <c r="E2163" s="1" t="s">
        <v>2848</v>
      </c>
      <c r="F2163">
        <v>2575</v>
      </c>
      <c r="I2163" s="1" t="s">
        <v>0</v>
      </c>
      <c r="N2163">
        <v>2024</v>
      </c>
      <c r="O2163">
        <f>MONTH(VL[[#This Row],[Column1]])</f>
        <v>9</v>
      </c>
      <c r="P2163" t="str">
        <f>IF(VL[[#This Row],[Account Name]]="Exchange Loss","Expense",VLOOKUP(VL[[#This Row],[Column3]],'Code'!B:D,2,FALSE))</f>
        <v>Expense</v>
      </c>
      <c r="Q2163" t="str">
        <f>IF(AND(VL[[#This Row],[Column3]]="60040-00", VL[[#This Row],[Amount]]&gt;0),"Exchange Loss",VLOOKUP(VL[[#This Row],[Column3]],'Code'!B:D,3,FALSE))</f>
        <v>Exchange Loss</v>
      </c>
      <c r="R2163" s="1">
        <f>VL[[#This Row],[Column6]]-VL[[#This Row],[Column7]]</f>
        <v>2575</v>
      </c>
      <c r="S2163" s="1" t="str">
        <f>VLOOKUP(VL[[#This Row],[Column3]],'Code'!B:E,4,FALSE)</f>
        <v>Out</v>
      </c>
    </row>
    <row r="2164" spans="1:19" x14ac:dyDescent="0.25">
      <c r="A2164">
        <v>45561</v>
      </c>
      <c r="B2164" s="1" t="s">
        <v>2849</v>
      </c>
      <c r="C2164" s="1" t="s">
        <v>5</v>
      </c>
      <c r="D2164" s="1" t="s">
        <v>3385</v>
      </c>
      <c r="E2164" s="1" t="s">
        <v>3881</v>
      </c>
      <c r="F2164">
        <v>89.21</v>
      </c>
      <c r="I2164" s="1" t="s">
        <v>0</v>
      </c>
      <c r="N2164">
        <v>2024</v>
      </c>
      <c r="O2164">
        <f>MONTH(VL[[#This Row],[Column1]])</f>
        <v>9</v>
      </c>
      <c r="P2164" t="str">
        <f>IF(VL[[#This Row],[Account Name]]="Exchange Loss","Expense",VLOOKUP(VL[[#This Row],[Column3]],'Code'!B:D,2,FALSE))</f>
        <v>Expense</v>
      </c>
      <c r="Q2164" t="str">
        <f>IF(AND(VL[[#This Row],[Column3]]="60040-00", VL[[#This Row],[Amount]]&gt;0),"Exchange Loss",VLOOKUP(VL[[#This Row],[Column3]],'Code'!B:D,3,FALSE))</f>
        <v>Bank Charge</v>
      </c>
      <c r="R2164" s="1">
        <f>VL[[#This Row],[Column6]]-VL[[#This Row],[Column7]]</f>
        <v>89.21</v>
      </c>
      <c r="S2164" s="1">
        <f>VLOOKUP(VL[[#This Row],[Column3]],'Code'!B:E,4,FALSE)</f>
        <v>0</v>
      </c>
    </row>
    <row r="2165" spans="1:19" x14ac:dyDescent="0.25">
      <c r="A2165">
        <v>45579</v>
      </c>
      <c r="B2165" s="1" t="s">
        <v>2850</v>
      </c>
      <c r="C2165" s="1" t="s">
        <v>20</v>
      </c>
      <c r="D2165" s="1" t="s">
        <v>21</v>
      </c>
      <c r="E2165" s="1" t="s">
        <v>2851</v>
      </c>
      <c r="G2165">
        <v>17726.830000000002</v>
      </c>
      <c r="I2165" s="1" t="s">
        <v>0</v>
      </c>
      <c r="N2165">
        <v>2024</v>
      </c>
      <c r="O2165">
        <f>MONTH(VL[[#This Row],[Column1]])</f>
        <v>10</v>
      </c>
      <c r="P2165" t="str">
        <f>IF(VL[[#This Row],[Account Name]]="Exchange Loss","Expense",VLOOKUP(VL[[#This Row],[Column3]],'Code'!B:D,2,FALSE))</f>
        <v>Income</v>
      </c>
      <c r="Q2165" t="str">
        <f>IF(AND(VL[[#This Row],[Column3]]="60040-00", VL[[#This Row],[Amount]]&gt;0),"Exchange Loss",VLOOKUP(VL[[#This Row],[Column3]],'Code'!B:D,3,FALSE))</f>
        <v>Interest Income</v>
      </c>
      <c r="R2165" s="1">
        <f>VL[[#This Row],[Column6]]-VL[[#This Row],[Column7]]</f>
        <v>-17726.830000000002</v>
      </c>
      <c r="S2165" s="1" t="str">
        <f>VLOOKUP(VL[[#This Row],[Column3]],'Code'!B:E,4,FALSE)</f>
        <v>Out</v>
      </c>
    </row>
    <row r="2166" spans="1:19" x14ac:dyDescent="0.25">
      <c r="A2166">
        <v>45595</v>
      </c>
      <c r="B2166" s="1" t="s">
        <v>2852</v>
      </c>
      <c r="C2166" s="1" t="s">
        <v>20</v>
      </c>
      <c r="D2166" s="1" t="s">
        <v>21</v>
      </c>
      <c r="E2166" s="1" t="s">
        <v>2853</v>
      </c>
      <c r="G2166">
        <v>160225.03</v>
      </c>
      <c r="I2166" s="1" t="s">
        <v>0</v>
      </c>
      <c r="N2166">
        <v>2024</v>
      </c>
      <c r="O2166">
        <f>MONTH(VL[[#This Row],[Column1]])</f>
        <v>10</v>
      </c>
      <c r="P2166" t="str">
        <f>IF(VL[[#This Row],[Account Name]]="Exchange Loss","Expense",VLOOKUP(VL[[#This Row],[Column3]],'Code'!B:D,2,FALSE))</f>
        <v>Income</v>
      </c>
      <c r="Q2166" t="str">
        <f>IF(AND(VL[[#This Row],[Column3]]="60040-00", VL[[#This Row],[Amount]]&gt;0),"Exchange Loss",VLOOKUP(VL[[#This Row],[Column3]],'Code'!B:D,3,FALSE))</f>
        <v>Interest Income</v>
      </c>
      <c r="R2166" s="1">
        <f>VL[[#This Row],[Column6]]-VL[[#This Row],[Column7]]</f>
        <v>-160225.03</v>
      </c>
      <c r="S2166" s="1" t="str">
        <f>VLOOKUP(VL[[#This Row],[Column3]],'Code'!B:E,4,FALSE)</f>
        <v>Out</v>
      </c>
    </row>
    <row r="2167" spans="1:19" x14ac:dyDescent="0.25">
      <c r="A2167">
        <v>45567</v>
      </c>
      <c r="B2167" s="1" t="s">
        <v>2854</v>
      </c>
      <c r="C2167" s="1" t="s">
        <v>13</v>
      </c>
      <c r="D2167" s="1" t="s">
        <v>14</v>
      </c>
      <c r="E2167" s="1" t="s">
        <v>2855</v>
      </c>
      <c r="F2167">
        <v>975</v>
      </c>
      <c r="I2167" s="1" t="s">
        <v>0</v>
      </c>
      <c r="N2167">
        <v>2024</v>
      </c>
      <c r="O2167">
        <f>MONTH(VL[[#This Row],[Column1]])</f>
        <v>10</v>
      </c>
      <c r="P2167" t="str">
        <f>IF(VL[[#This Row],[Account Name]]="Exchange Loss","Expense",VLOOKUP(VL[[#This Row],[Column3]],'Code'!B:D,2,FALSE))</f>
        <v>Expense</v>
      </c>
      <c r="Q2167" t="str">
        <f>IF(AND(VL[[#This Row],[Column3]]="60040-00", VL[[#This Row],[Amount]]&gt;0),"Exchange Loss",VLOOKUP(VL[[#This Row],[Column3]],'Code'!B:D,3,FALSE))</f>
        <v>Sundry Expense</v>
      </c>
      <c r="R2167" s="1">
        <f>VL[[#This Row],[Column6]]-VL[[#This Row],[Column7]]</f>
        <v>975</v>
      </c>
      <c r="S2167" s="1">
        <f>VLOOKUP(VL[[#This Row],[Column3]],'Code'!B:E,4,FALSE)</f>
        <v>0</v>
      </c>
    </row>
    <row r="2168" spans="1:19" x14ac:dyDescent="0.25">
      <c r="A2168">
        <v>45565</v>
      </c>
      <c r="B2168" s="1" t="s">
        <v>2856</v>
      </c>
      <c r="C2168" s="1" t="s">
        <v>5</v>
      </c>
      <c r="D2168" s="1" t="s">
        <v>3385</v>
      </c>
      <c r="E2168" s="1" t="s">
        <v>3882</v>
      </c>
      <c r="F2168">
        <v>60</v>
      </c>
      <c r="I2168" s="1" t="s">
        <v>0</v>
      </c>
      <c r="N2168">
        <v>2024</v>
      </c>
      <c r="O2168">
        <f>MONTH(VL[[#This Row],[Column1]])</f>
        <v>9</v>
      </c>
      <c r="P2168" t="str">
        <f>IF(VL[[#This Row],[Account Name]]="Exchange Loss","Expense",VLOOKUP(VL[[#This Row],[Column3]],'Code'!B:D,2,FALSE))</f>
        <v>Expense</v>
      </c>
      <c r="Q2168" t="str">
        <f>IF(AND(VL[[#This Row],[Column3]]="60040-00", VL[[#This Row],[Amount]]&gt;0),"Exchange Loss",VLOOKUP(VL[[#This Row],[Column3]],'Code'!B:D,3,FALSE))</f>
        <v>Bank Charge</v>
      </c>
      <c r="R2168" s="1">
        <f>VL[[#This Row],[Column6]]-VL[[#This Row],[Column7]]</f>
        <v>60</v>
      </c>
      <c r="S2168" s="1">
        <f>VLOOKUP(VL[[#This Row],[Column3]],'Code'!B:E,4,FALSE)</f>
        <v>0</v>
      </c>
    </row>
    <row r="2169" spans="1:19" x14ac:dyDescent="0.25">
      <c r="A2169">
        <v>45565</v>
      </c>
      <c r="B2169" s="1" t="s">
        <v>2856</v>
      </c>
      <c r="C2169" s="1" t="s">
        <v>6</v>
      </c>
      <c r="D2169" s="1" t="s">
        <v>3383</v>
      </c>
      <c r="E2169" s="1" t="s">
        <v>3883</v>
      </c>
      <c r="F2169">
        <v>272.14</v>
      </c>
      <c r="I2169" s="1" t="s">
        <v>0</v>
      </c>
      <c r="N2169">
        <v>2024</v>
      </c>
      <c r="O2169">
        <f>MONTH(VL[[#This Row],[Column1]])</f>
        <v>9</v>
      </c>
      <c r="P2169" t="str">
        <f>IF(VL[[#This Row],[Account Name]]="Exchange Loss","Expense",VLOOKUP(VL[[#This Row],[Column3]],'Code'!B:D,2,FALSE))</f>
        <v>Expense</v>
      </c>
      <c r="Q2169" t="str">
        <f>IF(AND(VL[[#This Row],[Column3]]="60040-00", VL[[#This Row],[Amount]]&gt;0),"Exchange Loss",VLOOKUP(VL[[#This Row],[Column3]],'Code'!B:D,3,FALSE))</f>
        <v>Exchange Loss</v>
      </c>
      <c r="R2169" s="1">
        <f>VL[[#This Row],[Column6]]-VL[[#This Row],[Column7]]</f>
        <v>272.14</v>
      </c>
      <c r="S2169" s="1" t="str">
        <f>VLOOKUP(VL[[#This Row],[Column3]],'Code'!B:E,4,FALSE)</f>
        <v>Out</v>
      </c>
    </row>
    <row r="2170" spans="1:19" x14ac:dyDescent="0.25">
      <c r="A2170">
        <v>45560</v>
      </c>
      <c r="B2170" s="1" t="s">
        <v>2857</v>
      </c>
      <c r="C2170" s="1" t="s">
        <v>5</v>
      </c>
      <c r="D2170" s="1" t="s">
        <v>3385</v>
      </c>
      <c r="E2170" s="1" t="s">
        <v>3884</v>
      </c>
      <c r="F2170">
        <v>101.28</v>
      </c>
      <c r="I2170" s="1" t="s">
        <v>0</v>
      </c>
      <c r="N2170">
        <v>2024</v>
      </c>
      <c r="O2170">
        <f>MONTH(VL[[#This Row],[Column1]])</f>
        <v>9</v>
      </c>
      <c r="P2170" t="str">
        <f>IF(VL[[#This Row],[Account Name]]="Exchange Loss","Expense",VLOOKUP(VL[[#This Row],[Column3]],'Code'!B:D,2,FALSE))</f>
        <v>Expense</v>
      </c>
      <c r="Q2170" t="str">
        <f>IF(AND(VL[[#This Row],[Column3]]="60040-00", VL[[#This Row],[Amount]]&gt;0),"Exchange Loss",VLOOKUP(VL[[#This Row],[Column3]],'Code'!B:D,3,FALSE))</f>
        <v>Bank Charge</v>
      </c>
      <c r="R2170" s="1">
        <f>VL[[#This Row],[Column6]]-VL[[#This Row],[Column7]]</f>
        <v>101.28</v>
      </c>
      <c r="S2170" s="1">
        <f>VLOOKUP(VL[[#This Row],[Column3]],'Code'!B:E,4,FALSE)</f>
        <v>0</v>
      </c>
    </row>
    <row r="2171" spans="1:19" x14ac:dyDescent="0.25">
      <c r="A2171">
        <v>45560</v>
      </c>
      <c r="B2171" s="1" t="s">
        <v>2858</v>
      </c>
      <c r="C2171" s="1" t="s">
        <v>5</v>
      </c>
      <c r="D2171" s="1" t="s">
        <v>3385</v>
      </c>
      <c r="E2171" s="1" t="s">
        <v>3885</v>
      </c>
      <c r="F2171">
        <v>101.33</v>
      </c>
      <c r="I2171" s="1" t="s">
        <v>0</v>
      </c>
      <c r="N2171">
        <v>2024</v>
      </c>
      <c r="O2171">
        <f>MONTH(VL[[#This Row],[Column1]])</f>
        <v>9</v>
      </c>
      <c r="P2171" t="str">
        <f>IF(VL[[#This Row],[Account Name]]="Exchange Loss","Expense",VLOOKUP(VL[[#This Row],[Column3]],'Code'!B:D,2,FALSE))</f>
        <v>Expense</v>
      </c>
      <c r="Q2171" t="str">
        <f>IF(AND(VL[[#This Row],[Column3]]="60040-00", VL[[#This Row],[Amount]]&gt;0),"Exchange Loss",VLOOKUP(VL[[#This Row],[Column3]],'Code'!B:D,3,FALSE))</f>
        <v>Bank Charge</v>
      </c>
      <c r="R2171" s="1">
        <f>VL[[#This Row],[Column6]]-VL[[#This Row],[Column7]]</f>
        <v>101.33</v>
      </c>
      <c r="S2171" s="1">
        <f>VLOOKUP(VL[[#This Row],[Column3]],'Code'!B:E,4,FALSE)</f>
        <v>0</v>
      </c>
    </row>
    <row r="2172" spans="1:19" x14ac:dyDescent="0.25">
      <c r="A2172">
        <v>45561</v>
      </c>
      <c r="B2172" s="1" t="s">
        <v>2859</v>
      </c>
      <c r="C2172" s="1" t="s">
        <v>5</v>
      </c>
      <c r="D2172" s="1" t="s">
        <v>3385</v>
      </c>
      <c r="E2172" s="1" t="s">
        <v>3886</v>
      </c>
      <c r="F2172">
        <v>49.93</v>
      </c>
      <c r="I2172" s="1" t="s">
        <v>0</v>
      </c>
      <c r="N2172">
        <v>2024</v>
      </c>
      <c r="O2172">
        <f>MONTH(VL[[#This Row],[Column1]])</f>
        <v>9</v>
      </c>
      <c r="P2172" t="str">
        <f>IF(VL[[#This Row],[Account Name]]="Exchange Loss","Expense",VLOOKUP(VL[[#This Row],[Column3]],'Code'!B:D,2,FALSE))</f>
        <v>Expense</v>
      </c>
      <c r="Q2172" t="str">
        <f>IF(AND(VL[[#This Row],[Column3]]="60040-00", VL[[#This Row],[Amount]]&gt;0),"Exchange Loss",VLOOKUP(VL[[#This Row],[Column3]],'Code'!B:D,3,FALSE))</f>
        <v>Bank Charge</v>
      </c>
      <c r="R2172" s="1">
        <f>VL[[#This Row],[Column6]]-VL[[#This Row],[Column7]]</f>
        <v>49.93</v>
      </c>
      <c r="S2172" s="1">
        <f>VLOOKUP(VL[[#This Row],[Column3]],'Code'!B:E,4,FALSE)</f>
        <v>0</v>
      </c>
    </row>
    <row r="2173" spans="1:19" x14ac:dyDescent="0.25">
      <c r="A2173">
        <v>45561</v>
      </c>
      <c r="B2173" s="1" t="s">
        <v>2860</v>
      </c>
      <c r="C2173" s="1" t="s">
        <v>5</v>
      </c>
      <c r="D2173" s="1" t="s">
        <v>3385</v>
      </c>
      <c r="E2173" s="1" t="s">
        <v>3887</v>
      </c>
      <c r="F2173">
        <v>101.27</v>
      </c>
      <c r="I2173" s="1" t="s">
        <v>0</v>
      </c>
      <c r="N2173">
        <v>2024</v>
      </c>
      <c r="O2173">
        <f>MONTH(VL[[#This Row],[Column1]])</f>
        <v>9</v>
      </c>
      <c r="P2173" t="str">
        <f>IF(VL[[#This Row],[Account Name]]="Exchange Loss","Expense",VLOOKUP(VL[[#This Row],[Column3]],'Code'!B:D,2,FALSE))</f>
        <v>Expense</v>
      </c>
      <c r="Q2173" t="str">
        <f>IF(AND(VL[[#This Row],[Column3]]="60040-00", VL[[#This Row],[Amount]]&gt;0),"Exchange Loss",VLOOKUP(VL[[#This Row],[Column3]],'Code'!B:D,3,FALSE))</f>
        <v>Bank Charge</v>
      </c>
      <c r="R2173" s="1">
        <f>VL[[#This Row],[Column6]]-VL[[#This Row],[Column7]]</f>
        <v>101.27</v>
      </c>
      <c r="S2173" s="1">
        <f>VLOOKUP(VL[[#This Row],[Column3]],'Code'!B:E,4,FALSE)</f>
        <v>0</v>
      </c>
    </row>
    <row r="2174" spans="1:19" x14ac:dyDescent="0.25">
      <c r="A2174">
        <v>45562</v>
      </c>
      <c r="B2174" s="1" t="s">
        <v>2861</v>
      </c>
      <c r="C2174" s="1" t="s">
        <v>5</v>
      </c>
      <c r="D2174" s="1" t="s">
        <v>3385</v>
      </c>
      <c r="E2174" s="1" t="s">
        <v>3888</v>
      </c>
      <c r="F2174">
        <v>49.9</v>
      </c>
      <c r="I2174" s="1" t="s">
        <v>0</v>
      </c>
      <c r="N2174">
        <v>2024</v>
      </c>
      <c r="O2174">
        <f>MONTH(VL[[#This Row],[Column1]])</f>
        <v>9</v>
      </c>
      <c r="P2174" t="str">
        <f>IF(VL[[#This Row],[Account Name]]="Exchange Loss","Expense",VLOOKUP(VL[[#This Row],[Column3]],'Code'!B:D,2,FALSE))</f>
        <v>Expense</v>
      </c>
      <c r="Q2174" t="str">
        <f>IF(AND(VL[[#This Row],[Column3]]="60040-00", VL[[#This Row],[Amount]]&gt;0),"Exchange Loss",VLOOKUP(VL[[#This Row],[Column3]],'Code'!B:D,3,FALSE))</f>
        <v>Bank Charge</v>
      </c>
      <c r="R2174" s="1">
        <f>VL[[#This Row],[Column6]]-VL[[#This Row],[Column7]]</f>
        <v>49.9</v>
      </c>
      <c r="S2174" s="1">
        <f>VLOOKUP(VL[[#This Row],[Column3]],'Code'!B:E,4,FALSE)</f>
        <v>0</v>
      </c>
    </row>
    <row r="2175" spans="1:19" x14ac:dyDescent="0.25">
      <c r="A2175">
        <v>45562</v>
      </c>
      <c r="B2175" s="1" t="s">
        <v>2862</v>
      </c>
      <c r="C2175" s="1" t="s">
        <v>5</v>
      </c>
      <c r="D2175" s="1" t="s">
        <v>3385</v>
      </c>
      <c r="E2175" s="1" t="s">
        <v>3889</v>
      </c>
      <c r="F2175">
        <v>89.21</v>
      </c>
      <c r="I2175" s="1" t="s">
        <v>0</v>
      </c>
      <c r="N2175">
        <v>2024</v>
      </c>
      <c r="O2175">
        <f>MONTH(VL[[#This Row],[Column1]])</f>
        <v>9</v>
      </c>
      <c r="P2175" t="str">
        <f>IF(VL[[#This Row],[Account Name]]="Exchange Loss","Expense",VLOOKUP(VL[[#This Row],[Column3]],'Code'!B:D,2,FALSE))</f>
        <v>Expense</v>
      </c>
      <c r="Q2175" t="str">
        <f>IF(AND(VL[[#This Row],[Column3]]="60040-00", VL[[#This Row],[Amount]]&gt;0),"Exchange Loss",VLOOKUP(VL[[#This Row],[Column3]],'Code'!B:D,3,FALSE))</f>
        <v>Bank Charge</v>
      </c>
      <c r="R2175" s="1">
        <f>VL[[#This Row],[Column6]]-VL[[#This Row],[Column7]]</f>
        <v>89.21</v>
      </c>
      <c r="S2175" s="1">
        <f>VLOOKUP(VL[[#This Row],[Column3]],'Code'!B:E,4,FALSE)</f>
        <v>0</v>
      </c>
    </row>
    <row r="2176" spans="1:19" x14ac:dyDescent="0.25">
      <c r="A2176">
        <v>45565</v>
      </c>
      <c r="B2176" s="1" t="s">
        <v>2863</v>
      </c>
      <c r="C2176" s="1" t="s">
        <v>5</v>
      </c>
      <c r="D2176" s="1" t="s">
        <v>3385</v>
      </c>
      <c r="E2176" s="1" t="s">
        <v>3890</v>
      </c>
      <c r="F2176">
        <v>89.04</v>
      </c>
      <c r="I2176" s="1" t="s">
        <v>0</v>
      </c>
      <c r="N2176">
        <v>2024</v>
      </c>
      <c r="O2176">
        <f>MONTH(VL[[#This Row],[Column1]])</f>
        <v>9</v>
      </c>
      <c r="P2176" t="str">
        <f>IF(VL[[#This Row],[Account Name]]="Exchange Loss","Expense",VLOOKUP(VL[[#This Row],[Column3]],'Code'!B:D,2,FALSE))</f>
        <v>Expense</v>
      </c>
      <c r="Q2176" t="str">
        <f>IF(AND(VL[[#This Row],[Column3]]="60040-00", VL[[#This Row],[Amount]]&gt;0),"Exchange Loss",VLOOKUP(VL[[#This Row],[Column3]],'Code'!B:D,3,FALSE))</f>
        <v>Bank Charge</v>
      </c>
      <c r="R2176" s="1">
        <f>VL[[#This Row],[Column6]]-VL[[#This Row],[Column7]]</f>
        <v>89.04</v>
      </c>
      <c r="S2176" s="1">
        <f>VLOOKUP(VL[[#This Row],[Column3]],'Code'!B:E,4,FALSE)</f>
        <v>0</v>
      </c>
    </row>
    <row r="2177" spans="1:19" x14ac:dyDescent="0.25">
      <c r="A2177">
        <v>45565</v>
      </c>
      <c r="B2177" s="1" t="s">
        <v>2863</v>
      </c>
      <c r="C2177" s="1" t="s">
        <v>6</v>
      </c>
      <c r="D2177" s="1" t="s">
        <v>3383</v>
      </c>
      <c r="E2177" s="1" t="s">
        <v>3891</v>
      </c>
      <c r="F2177">
        <v>0.01</v>
      </c>
      <c r="I2177" s="1" t="s">
        <v>0</v>
      </c>
      <c r="N2177">
        <v>2024</v>
      </c>
      <c r="O2177">
        <f>MONTH(VL[[#This Row],[Column1]])</f>
        <v>9</v>
      </c>
      <c r="P2177" t="str">
        <f>IF(VL[[#This Row],[Account Name]]="Exchange Loss","Expense",VLOOKUP(VL[[#This Row],[Column3]],'Code'!B:D,2,FALSE))</f>
        <v>Expense</v>
      </c>
      <c r="Q2177" t="str">
        <f>IF(AND(VL[[#This Row],[Column3]]="60040-00", VL[[#This Row],[Amount]]&gt;0),"Exchange Loss",VLOOKUP(VL[[#This Row],[Column3]],'Code'!B:D,3,FALSE))</f>
        <v>Exchange Loss</v>
      </c>
      <c r="R2177" s="1">
        <f>VL[[#This Row],[Column6]]-VL[[#This Row],[Column7]]</f>
        <v>0.01</v>
      </c>
      <c r="S2177" s="1" t="str">
        <f>VLOOKUP(VL[[#This Row],[Column3]],'Code'!B:E,4,FALSE)</f>
        <v>Out</v>
      </c>
    </row>
    <row r="2178" spans="1:19" x14ac:dyDescent="0.25">
      <c r="A2178">
        <v>45565</v>
      </c>
      <c r="B2178" s="1" t="s">
        <v>2864</v>
      </c>
      <c r="C2178" s="1" t="s">
        <v>5</v>
      </c>
      <c r="D2178" s="1" t="s">
        <v>3385</v>
      </c>
      <c r="E2178" s="1" t="s">
        <v>3892</v>
      </c>
      <c r="F2178">
        <v>101.04</v>
      </c>
      <c r="I2178" s="1" t="s">
        <v>0</v>
      </c>
      <c r="N2178">
        <v>2024</v>
      </c>
      <c r="O2178">
        <f>MONTH(VL[[#This Row],[Column1]])</f>
        <v>9</v>
      </c>
      <c r="P2178" t="str">
        <f>IF(VL[[#This Row],[Account Name]]="Exchange Loss","Expense",VLOOKUP(VL[[#This Row],[Column3]],'Code'!B:D,2,FALSE))</f>
        <v>Expense</v>
      </c>
      <c r="Q2178" t="str">
        <f>IF(AND(VL[[#This Row],[Column3]]="60040-00", VL[[#This Row],[Amount]]&gt;0),"Exchange Loss",VLOOKUP(VL[[#This Row],[Column3]],'Code'!B:D,3,FALSE))</f>
        <v>Bank Charge</v>
      </c>
      <c r="R2178" s="1">
        <f>VL[[#This Row],[Column6]]-VL[[#This Row],[Column7]]</f>
        <v>101.04</v>
      </c>
      <c r="S2178" s="1">
        <f>VLOOKUP(VL[[#This Row],[Column3]],'Code'!B:E,4,FALSE)</f>
        <v>0</v>
      </c>
    </row>
    <row r="2179" spans="1:19" x14ac:dyDescent="0.25">
      <c r="A2179">
        <v>45565</v>
      </c>
      <c r="B2179" s="1" t="s">
        <v>2864</v>
      </c>
      <c r="C2179" s="1" t="s">
        <v>6</v>
      </c>
      <c r="D2179" s="1" t="s">
        <v>3383</v>
      </c>
      <c r="E2179" s="1" t="s">
        <v>3893</v>
      </c>
      <c r="F2179">
        <v>0.01</v>
      </c>
      <c r="I2179" s="1" t="s">
        <v>0</v>
      </c>
      <c r="N2179">
        <v>2024</v>
      </c>
      <c r="O2179">
        <f>MONTH(VL[[#This Row],[Column1]])</f>
        <v>9</v>
      </c>
      <c r="P2179" t="str">
        <f>IF(VL[[#This Row],[Account Name]]="Exchange Loss","Expense",VLOOKUP(VL[[#This Row],[Column3]],'Code'!B:D,2,FALSE))</f>
        <v>Expense</v>
      </c>
      <c r="Q2179" t="str">
        <f>IF(AND(VL[[#This Row],[Column3]]="60040-00", VL[[#This Row],[Amount]]&gt;0),"Exchange Loss",VLOOKUP(VL[[#This Row],[Column3]],'Code'!B:D,3,FALSE))</f>
        <v>Exchange Loss</v>
      </c>
      <c r="R2179" s="1">
        <f>VL[[#This Row],[Column6]]-VL[[#This Row],[Column7]]</f>
        <v>0.01</v>
      </c>
      <c r="S2179" s="1" t="str">
        <f>VLOOKUP(VL[[#This Row],[Column3]],'Code'!B:E,4,FALSE)</f>
        <v>Out</v>
      </c>
    </row>
    <row r="2180" spans="1:19" x14ac:dyDescent="0.25">
      <c r="A2180">
        <v>45565</v>
      </c>
      <c r="B2180" s="1" t="s">
        <v>2865</v>
      </c>
      <c r="C2180" s="1" t="s">
        <v>20</v>
      </c>
      <c r="D2180" s="1" t="s">
        <v>21</v>
      </c>
      <c r="E2180" s="1" t="s">
        <v>2866</v>
      </c>
      <c r="G2180">
        <v>5.81</v>
      </c>
      <c r="I2180" s="1" t="s">
        <v>0</v>
      </c>
      <c r="N2180">
        <v>2024</v>
      </c>
      <c r="O2180">
        <f>MONTH(VL[[#This Row],[Column1]])</f>
        <v>9</v>
      </c>
      <c r="P2180" t="str">
        <f>IF(VL[[#This Row],[Account Name]]="Exchange Loss","Expense",VLOOKUP(VL[[#This Row],[Column3]],'Code'!B:D,2,FALSE))</f>
        <v>Income</v>
      </c>
      <c r="Q2180" t="str">
        <f>IF(AND(VL[[#This Row],[Column3]]="60040-00", VL[[#This Row],[Amount]]&gt;0),"Exchange Loss",VLOOKUP(VL[[#This Row],[Column3]],'Code'!B:D,3,FALSE))</f>
        <v>Interest Income</v>
      </c>
      <c r="R2180" s="1">
        <f>VL[[#This Row],[Column6]]-VL[[#This Row],[Column7]]</f>
        <v>-5.81</v>
      </c>
      <c r="S2180" s="1" t="str">
        <f>VLOOKUP(VL[[#This Row],[Column3]],'Code'!B:E,4,FALSE)</f>
        <v>Out</v>
      </c>
    </row>
    <row r="2181" spans="1:19" x14ac:dyDescent="0.25">
      <c r="A2181">
        <v>45565</v>
      </c>
      <c r="B2181" s="1" t="s">
        <v>2865</v>
      </c>
      <c r="C2181" s="1" t="s">
        <v>20</v>
      </c>
      <c r="D2181" s="1" t="s">
        <v>21</v>
      </c>
      <c r="E2181" s="1" t="s">
        <v>2867</v>
      </c>
      <c r="G2181">
        <v>0.39</v>
      </c>
      <c r="I2181" s="1" t="s">
        <v>0</v>
      </c>
      <c r="N2181">
        <v>2024</v>
      </c>
      <c r="O2181">
        <f>MONTH(VL[[#This Row],[Column1]])</f>
        <v>9</v>
      </c>
      <c r="P2181" t="str">
        <f>IF(VL[[#This Row],[Account Name]]="Exchange Loss","Expense",VLOOKUP(VL[[#This Row],[Column3]],'Code'!B:D,2,FALSE))</f>
        <v>Income</v>
      </c>
      <c r="Q2181" t="str">
        <f>IF(AND(VL[[#This Row],[Column3]]="60040-00", VL[[#This Row],[Amount]]&gt;0),"Exchange Loss",VLOOKUP(VL[[#This Row],[Column3]],'Code'!B:D,3,FALSE))</f>
        <v>Interest Income</v>
      </c>
      <c r="R2181" s="1">
        <f>VL[[#This Row],[Column6]]-VL[[#This Row],[Column7]]</f>
        <v>-0.39</v>
      </c>
      <c r="S2181" s="1" t="str">
        <f>VLOOKUP(VL[[#This Row],[Column3]],'Code'!B:E,4,FALSE)</f>
        <v>Out</v>
      </c>
    </row>
    <row r="2182" spans="1:19" x14ac:dyDescent="0.25">
      <c r="A2182">
        <v>45560</v>
      </c>
      <c r="B2182" s="1" t="s">
        <v>2868</v>
      </c>
      <c r="C2182" s="1" t="s">
        <v>5</v>
      </c>
      <c r="D2182" s="1" t="s">
        <v>3385</v>
      </c>
      <c r="E2182" s="1" t="s">
        <v>3894</v>
      </c>
      <c r="F2182">
        <v>101.22</v>
      </c>
      <c r="I2182" s="1" t="s">
        <v>0</v>
      </c>
      <c r="N2182">
        <v>2024</v>
      </c>
      <c r="O2182">
        <f>MONTH(VL[[#This Row],[Column1]])</f>
        <v>9</v>
      </c>
      <c r="P2182" t="str">
        <f>IF(VL[[#This Row],[Account Name]]="Exchange Loss","Expense",VLOOKUP(VL[[#This Row],[Column3]],'Code'!B:D,2,FALSE))</f>
        <v>Expense</v>
      </c>
      <c r="Q2182" t="str">
        <f>IF(AND(VL[[#This Row],[Column3]]="60040-00", VL[[#This Row],[Amount]]&gt;0),"Exchange Loss",VLOOKUP(VL[[#This Row],[Column3]],'Code'!B:D,3,FALSE))</f>
        <v>Bank Charge</v>
      </c>
      <c r="R2182" s="1">
        <f>VL[[#This Row],[Column6]]-VL[[#This Row],[Column7]]</f>
        <v>101.22</v>
      </c>
      <c r="S2182" s="1">
        <f>VLOOKUP(VL[[#This Row],[Column3]],'Code'!B:E,4,FALSE)</f>
        <v>0</v>
      </c>
    </row>
    <row r="2183" spans="1:19" x14ac:dyDescent="0.25">
      <c r="A2183">
        <v>45560</v>
      </c>
      <c r="B2183" s="1" t="s">
        <v>2868</v>
      </c>
      <c r="C2183" s="1" t="s">
        <v>6</v>
      </c>
      <c r="D2183" s="1" t="s">
        <v>3383</v>
      </c>
      <c r="E2183" s="1" t="s">
        <v>3895</v>
      </c>
      <c r="F2183">
        <v>0.01</v>
      </c>
      <c r="I2183" s="1" t="s">
        <v>0</v>
      </c>
      <c r="N2183">
        <v>2024</v>
      </c>
      <c r="O2183">
        <f>MONTH(VL[[#This Row],[Column1]])</f>
        <v>9</v>
      </c>
      <c r="P2183" t="str">
        <f>IF(VL[[#This Row],[Account Name]]="Exchange Loss","Expense",VLOOKUP(VL[[#This Row],[Column3]],'Code'!B:D,2,FALSE))</f>
        <v>Expense</v>
      </c>
      <c r="Q2183" t="str">
        <f>IF(AND(VL[[#This Row],[Column3]]="60040-00", VL[[#This Row],[Amount]]&gt;0),"Exchange Loss",VLOOKUP(VL[[#This Row],[Column3]],'Code'!B:D,3,FALSE))</f>
        <v>Exchange Loss</v>
      </c>
      <c r="R2183" s="1">
        <f>VL[[#This Row],[Column6]]-VL[[#This Row],[Column7]]</f>
        <v>0.01</v>
      </c>
      <c r="S2183" s="1" t="str">
        <f>VLOOKUP(VL[[#This Row],[Column3]],'Code'!B:E,4,FALSE)</f>
        <v>Out</v>
      </c>
    </row>
    <row r="2184" spans="1:19" x14ac:dyDescent="0.25">
      <c r="A2184">
        <v>45565</v>
      </c>
      <c r="B2184" s="1" t="s">
        <v>1571</v>
      </c>
      <c r="C2184" s="1" t="s">
        <v>5</v>
      </c>
      <c r="D2184" s="1" t="s">
        <v>3385</v>
      </c>
      <c r="E2184" s="1" t="s">
        <v>2625</v>
      </c>
      <c r="F2184">
        <v>200</v>
      </c>
      <c r="I2184" s="1" t="s">
        <v>0</v>
      </c>
      <c r="N2184">
        <v>2024</v>
      </c>
      <c r="O2184">
        <f>MONTH(VL[[#This Row],[Column1]])</f>
        <v>9</v>
      </c>
      <c r="P2184" t="str">
        <f>IF(VL[[#This Row],[Account Name]]="Exchange Loss","Expense",VLOOKUP(VL[[#This Row],[Column3]],'Code'!B:D,2,FALSE))</f>
        <v>Expense</v>
      </c>
      <c r="Q2184" t="str">
        <f>IF(AND(VL[[#This Row],[Column3]]="60040-00", VL[[#This Row],[Amount]]&gt;0),"Exchange Loss",VLOOKUP(VL[[#This Row],[Column3]],'Code'!B:D,3,FALSE))</f>
        <v>Bank Charge</v>
      </c>
      <c r="R2184" s="1">
        <f>VL[[#This Row],[Column6]]-VL[[#This Row],[Column7]]</f>
        <v>200</v>
      </c>
      <c r="S2184" s="1">
        <f>VLOOKUP(VL[[#This Row],[Column3]],'Code'!B:E,4,FALSE)</f>
        <v>0</v>
      </c>
    </row>
    <row r="2185" spans="1:19" x14ac:dyDescent="0.25">
      <c r="A2185">
        <v>45565</v>
      </c>
      <c r="B2185" s="1" t="s">
        <v>1747</v>
      </c>
      <c r="C2185" s="1" t="s">
        <v>20</v>
      </c>
      <c r="D2185" s="1" t="s">
        <v>21</v>
      </c>
      <c r="E2185" s="1" t="s">
        <v>2626</v>
      </c>
      <c r="G2185">
        <v>32.450000000000003</v>
      </c>
      <c r="I2185" s="1" t="s">
        <v>0</v>
      </c>
      <c r="N2185">
        <v>2024</v>
      </c>
      <c r="O2185">
        <f>MONTH(VL[[#This Row],[Column1]])</f>
        <v>9</v>
      </c>
      <c r="P2185" t="str">
        <f>IF(VL[[#This Row],[Account Name]]="Exchange Loss","Expense",VLOOKUP(VL[[#This Row],[Column3]],'Code'!B:D,2,FALSE))</f>
        <v>Income</v>
      </c>
      <c r="Q2185" t="str">
        <f>IF(AND(VL[[#This Row],[Column3]]="60040-00", VL[[#This Row],[Amount]]&gt;0),"Exchange Loss",VLOOKUP(VL[[#This Row],[Column3]],'Code'!B:D,3,FALSE))</f>
        <v>Interest Income</v>
      </c>
      <c r="R2185" s="1">
        <f>VL[[#This Row],[Column6]]-VL[[#This Row],[Column7]]</f>
        <v>-32.450000000000003</v>
      </c>
      <c r="S2185" s="1" t="str">
        <f>VLOOKUP(VL[[#This Row],[Column3]],'Code'!B:E,4,FALSE)</f>
        <v>Out</v>
      </c>
    </row>
    <row r="2186" spans="1:19" x14ac:dyDescent="0.25">
      <c r="A2186">
        <v>45565</v>
      </c>
      <c r="B2186" s="1" t="s">
        <v>1747</v>
      </c>
      <c r="C2186" s="1" t="s">
        <v>20</v>
      </c>
      <c r="D2186" s="1" t="s">
        <v>21</v>
      </c>
      <c r="E2186" s="1" t="s">
        <v>202</v>
      </c>
      <c r="G2186">
        <v>13.62</v>
      </c>
      <c r="I2186" s="1" t="s">
        <v>0</v>
      </c>
      <c r="N2186">
        <v>2024</v>
      </c>
      <c r="O2186">
        <f>MONTH(VL[[#This Row],[Column1]])</f>
        <v>9</v>
      </c>
      <c r="P2186" t="str">
        <f>IF(VL[[#This Row],[Account Name]]="Exchange Loss","Expense",VLOOKUP(VL[[#This Row],[Column3]],'Code'!B:D,2,FALSE))</f>
        <v>Income</v>
      </c>
      <c r="Q2186" t="str">
        <f>IF(AND(VL[[#This Row],[Column3]]="60040-00", VL[[#This Row],[Amount]]&gt;0),"Exchange Loss",VLOOKUP(VL[[#This Row],[Column3]],'Code'!B:D,3,FALSE))</f>
        <v>Interest Income</v>
      </c>
      <c r="R2186" s="1">
        <f>VL[[#This Row],[Column6]]-VL[[#This Row],[Column7]]</f>
        <v>-13.62</v>
      </c>
      <c r="S2186" s="1" t="str">
        <f>VLOOKUP(VL[[#This Row],[Column3]],'Code'!B:E,4,FALSE)</f>
        <v>Out</v>
      </c>
    </row>
    <row r="2187" spans="1:19" x14ac:dyDescent="0.25">
      <c r="A2187">
        <v>45565</v>
      </c>
      <c r="B2187" s="1" t="s">
        <v>2869</v>
      </c>
      <c r="C2187" s="1" t="s">
        <v>47</v>
      </c>
      <c r="D2187" s="1" t="s">
        <v>204</v>
      </c>
      <c r="E2187" s="1" t="s">
        <v>2870</v>
      </c>
      <c r="G2187">
        <v>239888.58</v>
      </c>
      <c r="I2187" s="1" t="s">
        <v>0</v>
      </c>
      <c r="N2187">
        <v>2024</v>
      </c>
      <c r="O2187">
        <f>MONTH(VL[[#This Row],[Column1]])</f>
        <v>9</v>
      </c>
      <c r="P2187" t="str">
        <f>IF(VL[[#This Row],[Account Name]]="Exchange Loss","Expense",VLOOKUP(VL[[#This Row],[Column3]],'Code'!B:D,2,FALSE))</f>
        <v>Income</v>
      </c>
      <c r="Q2187" t="str">
        <f>IF(AND(VL[[#This Row],[Column3]]="60040-00", VL[[#This Row],[Amount]]&gt;0),"Exchange Loss",VLOOKUP(VL[[#This Row],[Column3]],'Code'!B:D,3,FALSE))</f>
        <v>Royalty Income</v>
      </c>
      <c r="R2187" s="1">
        <f>VL[[#This Row],[Column6]]-VL[[#This Row],[Column7]]</f>
        <v>-239888.58</v>
      </c>
      <c r="S2187" s="1">
        <f>VLOOKUP(VL[[#This Row],[Column3]],'Code'!B:E,4,FALSE)</f>
        <v>0</v>
      </c>
    </row>
    <row r="2188" spans="1:19" x14ac:dyDescent="0.25">
      <c r="A2188">
        <v>45565</v>
      </c>
      <c r="B2188" s="1" t="s">
        <v>2871</v>
      </c>
      <c r="C2188" s="1" t="s">
        <v>47</v>
      </c>
      <c r="D2188" s="1" t="s">
        <v>204</v>
      </c>
      <c r="E2188" s="1" t="s">
        <v>2872</v>
      </c>
      <c r="G2188">
        <v>60822.85</v>
      </c>
      <c r="I2188" s="1" t="s">
        <v>0</v>
      </c>
      <c r="N2188">
        <v>2024</v>
      </c>
      <c r="O2188">
        <f>MONTH(VL[[#This Row],[Column1]])</f>
        <v>9</v>
      </c>
      <c r="P2188" t="str">
        <f>IF(VL[[#This Row],[Account Name]]="Exchange Loss","Expense",VLOOKUP(VL[[#This Row],[Column3]],'Code'!B:D,2,FALSE))</f>
        <v>Income</v>
      </c>
      <c r="Q2188" t="str">
        <f>IF(AND(VL[[#This Row],[Column3]]="60040-00", VL[[#This Row],[Amount]]&gt;0),"Exchange Loss",VLOOKUP(VL[[#This Row],[Column3]],'Code'!B:D,3,FALSE))</f>
        <v>Royalty Income</v>
      </c>
      <c r="R2188" s="1">
        <f>VL[[#This Row],[Column6]]-VL[[#This Row],[Column7]]</f>
        <v>-60822.85</v>
      </c>
      <c r="S2188" s="1">
        <f>VLOOKUP(VL[[#This Row],[Column3]],'Code'!B:E,4,FALSE)</f>
        <v>0</v>
      </c>
    </row>
    <row r="2189" spans="1:19" x14ac:dyDescent="0.25">
      <c r="A2189">
        <v>45565</v>
      </c>
      <c r="B2189" s="1" t="s">
        <v>2873</v>
      </c>
      <c r="C2189" s="1" t="s">
        <v>47</v>
      </c>
      <c r="D2189" s="1" t="s">
        <v>204</v>
      </c>
      <c r="E2189" s="1" t="s">
        <v>2874</v>
      </c>
      <c r="G2189">
        <v>121940.53</v>
      </c>
      <c r="I2189" s="1" t="s">
        <v>0</v>
      </c>
      <c r="N2189">
        <v>2024</v>
      </c>
      <c r="O2189">
        <f>MONTH(VL[[#This Row],[Column1]])</f>
        <v>9</v>
      </c>
      <c r="P2189" t="str">
        <f>IF(VL[[#This Row],[Account Name]]="Exchange Loss","Expense",VLOOKUP(VL[[#This Row],[Column3]],'Code'!B:D,2,FALSE))</f>
        <v>Income</v>
      </c>
      <c r="Q2189" t="str">
        <f>IF(AND(VL[[#This Row],[Column3]]="60040-00", VL[[#This Row],[Amount]]&gt;0),"Exchange Loss",VLOOKUP(VL[[#This Row],[Column3]],'Code'!B:D,3,FALSE))</f>
        <v>Royalty Income</v>
      </c>
      <c r="R2189" s="1">
        <f>VL[[#This Row],[Column6]]-VL[[#This Row],[Column7]]</f>
        <v>-121940.53</v>
      </c>
      <c r="S2189" s="1">
        <f>VLOOKUP(VL[[#This Row],[Column3]],'Code'!B:E,4,FALSE)</f>
        <v>0</v>
      </c>
    </row>
    <row r="2190" spans="1:19" x14ac:dyDescent="0.25">
      <c r="A2190">
        <v>45565</v>
      </c>
      <c r="B2190" s="1" t="s">
        <v>2875</v>
      </c>
      <c r="C2190" s="1" t="s">
        <v>47</v>
      </c>
      <c r="D2190" s="1" t="s">
        <v>204</v>
      </c>
      <c r="E2190" s="1" t="s">
        <v>2876</v>
      </c>
      <c r="G2190">
        <v>300257.75</v>
      </c>
      <c r="I2190" s="1" t="s">
        <v>0</v>
      </c>
      <c r="N2190">
        <v>2024</v>
      </c>
      <c r="O2190">
        <f>MONTH(VL[[#This Row],[Column1]])</f>
        <v>9</v>
      </c>
      <c r="P2190" t="str">
        <f>IF(VL[[#This Row],[Account Name]]="Exchange Loss","Expense",VLOOKUP(VL[[#This Row],[Column3]],'Code'!B:D,2,FALSE))</f>
        <v>Income</v>
      </c>
      <c r="Q2190" t="str">
        <f>IF(AND(VL[[#This Row],[Column3]]="60040-00", VL[[#This Row],[Amount]]&gt;0),"Exchange Loss",VLOOKUP(VL[[#This Row],[Column3]],'Code'!B:D,3,FALSE))</f>
        <v>Royalty Income</v>
      </c>
      <c r="R2190" s="1">
        <f>VL[[#This Row],[Column6]]-VL[[#This Row],[Column7]]</f>
        <v>-300257.75</v>
      </c>
      <c r="S2190" s="1">
        <f>VLOOKUP(VL[[#This Row],[Column3]],'Code'!B:E,4,FALSE)</f>
        <v>0</v>
      </c>
    </row>
    <row r="2191" spans="1:19" x14ac:dyDescent="0.25">
      <c r="A2191">
        <v>45565</v>
      </c>
      <c r="B2191" s="1" t="s">
        <v>2877</v>
      </c>
      <c r="C2191" s="1" t="s">
        <v>47</v>
      </c>
      <c r="D2191" s="1" t="s">
        <v>204</v>
      </c>
      <c r="E2191" s="1" t="s">
        <v>2878</v>
      </c>
      <c r="G2191">
        <v>197929.69</v>
      </c>
      <c r="I2191" s="1" t="s">
        <v>0</v>
      </c>
      <c r="N2191">
        <v>2024</v>
      </c>
      <c r="O2191">
        <f>MONTH(VL[[#This Row],[Column1]])</f>
        <v>9</v>
      </c>
      <c r="P2191" t="str">
        <f>IF(VL[[#This Row],[Account Name]]="Exchange Loss","Expense",VLOOKUP(VL[[#This Row],[Column3]],'Code'!B:D,2,FALSE))</f>
        <v>Income</v>
      </c>
      <c r="Q2191" t="str">
        <f>IF(AND(VL[[#This Row],[Column3]]="60040-00", VL[[#This Row],[Amount]]&gt;0),"Exchange Loss",VLOOKUP(VL[[#This Row],[Column3]],'Code'!B:D,3,FALSE))</f>
        <v>Royalty Income</v>
      </c>
      <c r="R2191" s="1">
        <f>VL[[#This Row],[Column6]]-VL[[#This Row],[Column7]]</f>
        <v>-197929.69</v>
      </c>
      <c r="S2191" s="1">
        <f>VLOOKUP(VL[[#This Row],[Column3]],'Code'!B:E,4,FALSE)</f>
        <v>0</v>
      </c>
    </row>
    <row r="2192" spans="1:19" x14ac:dyDescent="0.25">
      <c r="A2192">
        <v>45565</v>
      </c>
      <c r="B2192" s="1" t="s">
        <v>2879</v>
      </c>
      <c r="C2192" s="1" t="s">
        <v>18</v>
      </c>
      <c r="D2192" s="1" t="s">
        <v>19</v>
      </c>
      <c r="E2192" s="1" t="s">
        <v>2880</v>
      </c>
      <c r="G2192">
        <v>18177.73</v>
      </c>
      <c r="I2192" s="1" t="s">
        <v>0</v>
      </c>
      <c r="N2192">
        <v>2024</v>
      </c>
      <c r="O2192">
        <f>MONTH(VL[[#This Row],[Column1]])</f>
        <v>9</v>
      </c>
      <c r="P2192" t="str">
        <f>IF(VL[[#This Row],[Account Name]]="Exchange Loss","Expense",VLOOKUP(VL[[#This Row],[Column3]],'Code'!B:D,2,FALSE))</f>
        <v>Income</v>
      </c>
      <c r="Q2192" t="str">
        <f>IF(AND(VL[[#This Row],[Column3]]="60040-00", VL[[#This Row],[Amount]]&gt;0),"Exchange Loss",VLOOKUP(VL[[#This Row],[Column3]],'Code'!B:D,3,FALSE))</f>
        <v>Royalty Income</v>
      </c>
      <c r="R2192" s="1">
        <f>VL[[#This Row],[Column6]]-VL[[#This Row],[Column7]]</f>
        <v>-18177.73</v>
      </c>
      <c r="S2192" s="1">
        <f>VLOOKUP(VL[[#This Row],[Column3]],'Code'!B:E,4,FALSE)</f>
        <v>0</v>
      </c>
    </row>
    <row r="2193" spans="1:19" x14ac:dyDescent="0.25">
      <c r="A2193">
        <v>45565</v>
      </c>
      <c r="B2193" s="1" t="s">
        <v>2881</v>
      </c>
      <c r="C2193" s="1" t="s">
        <v>47</v>
      </c>
      <c r="D2193" s="1" t="s">
        <v>204</v>
      </c>
      <c r="E2193" s="1" t="s">
        <v>2882</v>
      </c>
      <c r="G2193">
        <v>34277.06</v>
      </c>
      <c r="I2193" s="1" t="s">
        <v>0</v>
      </c>
      <c r="N2193">
        <v>2024</v>
      </c>
      <c r="O2193">
        <f>MONTH(VL[[#This Row],[Column1]])</f>
        <v>9</v>
      </c>
      <c r="P2193" t="str">
        <f>IF(VL[[#This Row],[Account Name]]="Exchange Loss","Expense",VLOOKUP(VL[[#This Row],[Column3]],'Code'!B:D,2,FALSE))</f>
        <v>Income</v>
      </c>
      <c r="Q2193" t="str">
        <f>IF(AND(VL[[#This Row],[Column3]]="60040-00", VL[[#This Row],[Amount]]&gt;0),"Exchange Loss",VLOOKUP(VL[[#This Row],[Column3]],'Code'!B:D,3,FALSE))</f>
        <v>Royalty Income</v>
      </c>
      <c r="R2193" s="1">
        <f>VL[[#This Row],[Column6]]-VL[[#This Row],[Column7]]</f>
        <v>-34277.06</v>
      </c>
      <c r="S2193" s="1">
        <f>VLOOKUP(VL[[#This Row],[Column3]],'Code'!B:E,4,FALSE)</f>
        <v>0</v>
      </c>
    </row>
    <row r="2194" spans="1:19" x14ac:dyDescent="0.25">
      <c r="A2194">
        <v>45565</v>
      </c>
      <c r="B2194" s="1" t="s">
        <v>2883</v>
      </c>
      <c r="C2194" s="1" t="s">
        <v>47</v>
      </c>
      <c r="D2194" s="1" t="s">
        <v>204</v>
      </c>
      <c r="E2194" s="1" t="s">
        <v>2884</v>
      </c>
      <c r="G2194">
        <v>35478.730000000003</v>
      </c>
      <c r="I2194" s="1" t="s">
        <v>0</v>
      </c>
      <c r="N2194">
        <v>2024</v>
      </c>
      <c r="O2194">
        <f>MONTH(VL[[#This Row],[Column1]])</f>
        <v>9</v>
      </c>
      <c r="P2194" t="str">
        <f>IF(VL[[#This Row],[Account Name]]="Exchange Loss","Expense",VLOOKUP(VL[[#This Row],[Column3]],'Code'!B:D,2,FALSE))</f>
        <v>Income</v>
      </c>
      <c r="Q2194" t="str">
        <f>IF(AND(VL[[#This Row],[Column3]]="60040-00", VL[[#This Row],[Amount]]&gt;0),"Exchange Loss",VLOOKUP(VL[[#This Row],[Column3]],'Code'!B:D,3,FALSE))</f>
        <v>Royalty Income</v>
      </c>
      <c r="R2194" s="1">
        <f>VL[[#This Row],[Column6]]-VL[[#This Row],[Column7]]</f>
        <v>-35478.730000000003</v>
      </c>
      <c r="S2194" s="1">
        <f>VLOOKUP(VL[[#This Row],[Column3]],'Code'!B:E,4,FALSE)</f>
        <v>0</v>
      </c>
    </row>
    <row r="2195" spans="1:19" x14ac:dyDescent="0.25">
      <c r="A2195">
        <v>45565</v>
      </c>
      <c r="B2195" s="1" t="s">
        <v>2885</v>
      </c>
      <c r="C2195" s="1" t="s">
        <v>47</v>
      </c>
      <c r="D2195" s="1" t="s">
        <v>204</v>
      </c>
      <c r="E2195" s="1" t="s">
        <v>2886</v>
      </c>
      <c r="G2195">
        <v>19653.68</v>
      </c>
      <c r="I2195" s="1" t="s">
        <v>0</v>
      </c>
      <c r="N2195">
        <v>2024</v>
      </c>
      <c r="O2195">
        <f>MONTH(VL[[#This Row],[Column1]])</f>
        <v>9</v>
      </c>
      <c r="P2195" t="str">
        <f>IF(VL[[#This Row],[Account Name]]="Exchange Loss","Expense",VLOOKUP(VL[[#This Row],[Column3]],'Code'!B:D,2,FALSE))</f>
        <v>Income</v>
      </c>
      <c r="Q2195" t="str">
        <f>IF(AND(VL[[#This Row],[Column3]]="60040-00", VL[[#This Row],[Amount]]&gt;0),"Exchange Loss",VLOOKUP(VL[[#This Row],[Column3]],'Code'!B:D,3,FALSE))</f>
        <v>Royalty Income</v>
      </c>
      <c r="R2195" s="1">
        <f>VL[[#This Row],[Column6]]-VL[[#This Row],[Column7]]</f>
        <v>-19653.68</v>
      </c>
      <c r="S2195" s="1">
        <f>VLOOKUP(VL[[#This Row],[Column3]],'Code'!B:E,4,FALSE)</f>
        <v>0</v>
      </c>
    </row>
    <row r="2196" spans="1:19" x14ac:dyDescent="0.25">
      <c r="A2196">
        <v>45565</v>
      </c>
      <c r="B2196" s="1" t="s">
        <v>2887</v>
      </c>
      <c r="C2196" s="1" t="s">
        <v>47</v>
      </c>
      <c r="D2196" s="1" t="s">
        <v>204</v>
      </c>
      <c r="E2196" s="1" t="s">
        <v>2888</v>
      </c>
      <c r="G2196">
        <v>26989.01</v>
      </c>
      <c r="I2196" s="1" t="s">
        <v>0</v>
      </c>
      <c r="N2196">
        <v>2024</v>
      </c>
      <c r="O2196">
        <f>MONTH(VL[[#This Row],[Column1]])</f>
        <v>9</v>
      </c>
      <c r="P2196" t="str">
        <f>IF(VL[[#This Row],[Account Name]]="Exchange Loss","Expense",VLOOKUP(VL[[#This Row],[Column3]],'Code'!B:D,2,FALSE))</f>
        <v>Income</v>
      </c>
      <c r="Q2196" t="str">
        <f>IF(AND(VL[[#This Row],[Column3]]="60040-00", VL[[#This Row],[Amount]]&gt;0),"Exchange Loss",VLOOKUP(VL[[#This Row],[Column3]],'Code'!B:D,3,FALSE))</f>
        <v>Royalty Income</v>
      </c>
      <c r="R2196" s="1">
        <f>VL[[#This Row],[Column6]]-VL[[#This Row],[Column7]]</f>
        <v>-26989.01</v>
      </c>
      <c r="S2196" s="1">
        <f>VLOOKUP(VL[[#This Row],[Column3]],'Code'!B:E,4,FALSE)</f>
        <v>0</v>
      </c>
    </row>
    <row r="2197" spans="1:19" x14ac:dyDescent="0.25">
      <c r="A2197">
        <v>45565</v>
      </c>
      <c r="B2197" s="1" t="s">
        <v>2889</v>
      </c>
      <c r="C2197" s="1" t="s">
        <v>47</v>
      </c>
      <c r="D2197" s="1" t="s">
        <v>204</v>
      </c>
      <c r="E2197" s="1" t="s">
        <v>2890</v>
      </c>
      <c r="G2197">
        <v>89954.64</v>
      </c>
      <c r="I2197" s="1" t="s">
        <v>0</v>
      </c>
      <c r="N2197">
        <v>2024</v>
      </c>
      <c r="O2197">
        <f>MONTH(VL[[#This Row],[Column1]])</f>
        <v>9</v>
      </c>
      <c r="P2197" t="str">
        <f>IF(VL[[#This Row],[Account Name]]="Exchange Loss","Expense",VLOOKUP(VL[[#This Row],[Column3]],'Code'!B:D,2,FALSE))</f>
        <v>Income</v>
      </c>
      <c r="Q2197" t="str">
        <f>IF(AND(VL[[#This Row],[Column3]]="60040-00", VL[[#This Row],[Amount]]&gt;0),"Exchange Loss",VLOOKUP(VL[[#This Row],[Column3]],'Code'!B:D,3,FALSE))</f>
        <v>Royalty Income</v>
      </c>
      <c r="R2197" s="1">
        <f>VL[[#This Row],[Column6]]-VL[[#This Row],[Column7]]</f>
        <v>-89954.64</v>
      </c>
      <c r="S2197" s="1">
        <f>VLOOKUP(VL[[#This Row],[Column3]],'Code'!B:E,4,FALSE)</f>
        <v>0</v>
      </c>
    </row>
    <row r="2198" spans="1:19" x14ac:dyDescent="0.25">
      <c r="A2198">
        <v>45565</v>
      </c>
      <c r="B2198" s="1" t="s">
        <v>2891</v>
      </c>
      <c r="C2198" s="1" t="s">
        <v>47</v>
      </c>
      <c r="D2198" s="1" t="s">
        <v>204</v>
      </c>
      <c r="E2198" s="1" t="s">
        <v>2892</v>
      </c>
      <c r="G2198">
        <v>45881.63</v>
      </c>
      <c r="I2198" s="1" t="s">
        <v>0</v>
      </c>
      <c r="N2198">
        <v>2024</v>
      </c>
      <c r="O2198">
        <f>MONTH(VL[[#This Row],[Column1]])</f>
        <v>9</v>
      </c>
      <c r="P2198" t="str">
        <f>IF(VL[[#This Row],[Account Name]]="Exchange Loss","Expense",VLOOKUP(VL[[#This Row],[Column3]],'Code'!B:D,2,FALSE))</f>
        <v>Income</v>
      </c>
      <c r="Q2198" t="str">
        <f>IF(AND(VL[[#This Row],[Column3]]="60040-00", VL[[#This Row],[Amount]]&gt;0),"Exchange Loss",VLOOKUP(VL[[#This Row],[Column3]],'Code'!B:D,3,FALSE))</f>
        <v>Royalty Income</v>
      </c>
      <c r="R2198" s="1">
        <f>VL[[#This Row],[Column6]]-VL[[#This Row],[Column7]]</f>
        <v>-45881.63</v>
      </c>
      <c r="S2198" s="1">
        <f>VLOOKUP(VL[[#This Row],[Column3]],'Code'!B:E,4,FALSE)</f>
        <v>0</v>
      </c>
    </row>
    <row r="2199" spans="1:19" x14ac:dyDescent="0.25">
      <c r="A2199">
        <v>45565</v>
      </c>
      <c r="B2199" s="1" t="s">
        <v>2893</v>
      </c>
      <c r="C2199" s="1" t="s">
        <v>18</v>
      </c>
      <c r="D2199" s="1" t="s">
        <v>19</v>
      </c>
      <c r="E2199" s="1" t="s">
        <v>2894</v>
      </c>
      <c r="G2199">
        <v>11731.27</v>
      </c>
      <c r="I2199" s="1" t="s">
        <v>0</v>
      </c>
      <c r="N2199">
        <v>2024</v>
      </c>
      <c r="O2199">
        <f>MONTH(VL[[#This Row],[Column1]])</f>
        <v>9</v>
      </c>
      <c r="P2199" t="str">
        <f>IF(VL[[#This Row],[Account Name]]="Exchange Loss","Expense",VLOOKUP(VL[[#This Row],[Column3]],'Code'!B:D,2,FALSE))</f>
        <v>Income</v>
      </c>
      <c r="Q2199" t="str">
        <f>IF(AND(VL[[#This Row],[Column3]]="60040-00", VL[[#This Row],[Amount]]&gt;0),"Exchange Loss",VLOOKUP(VL[[#This Row],[Column3]],'Code'!B:D,3,FALSE))</f>
        <v>Royalty Income</v>
      </c>
      <c r="R2199" s="1">
        <f>VL[[#This Row],[Column6]]-VL[[#This Row],[Column7]]</f>
        <v>-11731.27</v>
      </c>
      <c r="S2199" s="1">
        <f>VLOOKUP(VL[[#This Row],[Column3]],'Code'!B:E,4,FALSE)</f>
        <v>0</v>
      </c>
    </row>
    <row r="2200" spans="1:19" x14ac:dyDescent="0.25">
      <c r="A2200">
        <v>45565</v>
      </c>
      <c r="B2200" s="1" t="s">
        <v>2895</v>
      </c>
      <c r="C2200" s="1" t="s">
        <v>47</v>
      </c>
      <c r="D2200" s="1" t="s">
        <v>204</v>
      </c>
      <c r="E2200" s="1" t="s">
        <v>2896</v>
      </c>
      <c r="G2200">
        <v>38850.85</v>
      </c>
      <c r="I2200" s="1" t="s">
        <v>0</v>
      </c>
      <c r="N2200">
        <v>2024</v>
      </c>
      <c r="O2200">
        <f>MONTH(VL[[#This Row],[Column1]])</f>
        <v>9</v>
      </c>
      <c r="P2200" t="str">
        <f>IF(VL[[#This Row],[Account Name]]="Exchange Loss","Expense",VLOOKUP(VL[[#This Row],[Column3]],'Code'!B:D,2,FALSE))</f>
        <v>Income</v>
      </c>
      <c r="Q2200" t="str">
        <f>IF(AND(VL[[#This Row],[Column3]]="60040-00", VL[[#This Row],[Amount]]&gt;0),"Exchange Loss",VLOOKUP(VL[[#This Row],[Column3]],'Code'!B:D,3,FALSE))</f>
        <v>Royalty Income</v>
      </c>
      <c r="R2200" s="1">
        <f>VL[[#This Row],[Column6]]-VL[[#This Row],[Column7]]</f>
        <v>-38850.85</v>
      </c>
      <c r="S2200" s="1">
        <f>VLOOKUP(VL[[#This Row],[Column3]],'Code'!B:E,4,FALSE)</f>
        <v>0</v>
      </c>
    </row>
    <row r="2201" spans="1:19" x14ac:dyDescent="0.25">
      <c r="A2201">
        <v>45565</v>
      </c>
      <c r="B2201" s="1" t="s">
        <v>2897</v>
      </c>
      <c r="C2201" s="1" t="s">
        <v>47</v>
      </c>
      <c r="D2201" s="1" t="s">
        <v>204</v>
      </c>
      <c r="E2201" s="1" t="s">
        <v>2898</v>
      </c>
      <c r="G2201">
        <v>28818.799999999999</v>
      </c>
      <c r="I2201" s="1" t="s">
        <v>0</v>
      </c>
      <c r="N2201">
        <v>2024</v>
      </c>
      <c r="O2201">
        <f>MONTH(VL[[#This Row],[Column1]])</f>
        <v>9</v>
      </c>
      <c r="P2201" t="str">
        <f>IF(VL[[#This Row],[Account Name]]="Exchange Loss","Expense",VLOOKUP(VL[[#This Row],[Column3]],'Code'!B:D,2,FALSE))</f>
        <v>Income</v>
      </c>
      <c r="Q2201" t="str">
        <f>IF(AND(VL[[#This Row],[Column3]]="60040-00", VL[[#This Row],[Amount]]&gt;0),"Exchange Loss",VLOOKUP(VL[[#This Row],[Column3]],'Code'!B:D,3,FALSE))</f>
        <v>Royalty Income</v>
      </c>
      <c r="R2201" s="1">
        <f>VL[[#This Row],[Column6]]-VL[[#This Row],[Column7]]</f>
        <v>-28818.799999999999</v>
      </c>
      <c r="S2201" s="1">
        <f>VLOOKUP(VL[[#This Row],[Column3]],'Code'!B:E,4,FALSE)</f>
        <v>0</v>
      </c>
    </row>
    <row r="2202" spans="1:19" x14ac:dyDescent="0.25">
      <c r="A2202">
        <v>45565</v>
      </c>
      <c r="B2202" s="1" t="s">
        <v>2899</v>
      </c>
      <c r="C2202" s="1" t="s">
        <v>47</v>
      </c>
      <c r="D2202" s="1" t="s">
        <v>204</v>
      </c>
      <c r="E2202" s="1" t="s">
        <v>2900</v>
      </c>
      <c r="G2202">
        <v>34398.019999999997</v>
      </c>
      <c r="I2202" s="1" t="s">
        <v>0</v>
      </c>
      <c r="N2202">
        <v>2024</v>
      </c>
      <c r="O2202">
        <f>MONTH(VL[[#This Row],[Column1]])</f>
        <v>9</v>
      </c>
      <c r="P2202" t="str">
        <f>IF(VL[[#This Row],[Account Name]]="Exchange Loss","Expense",VLOOKUP(VL[[#This Row],[Column3]],'Code'!B:D,2,FALSE))</f>
        <v>Income</v>
      </c>
      <c r="Q2202" t="str">
        <f>IF(AND(VL[[#This Row],[Column3]]="60040-00", VL[[#This Row],[Amount]]&gt;0),"Exchange Loss",VLOOKUP(VL[[#This Row],[Column3]],'Code'!B:D,3,FALSE))</f>
        <v>Royalty Income</v>
      </c>
      <c r="R2202" s="1">
        <f>VL[[#This Row],[Column6]]-VL[[#This Row],[Column7]]</f>
        <v>-34398.019999999997</v>
      </c>
      <c r="S2202" s="1">
        <f>VLOOKUP(VL[[#This Row],[Column3]],'Code'!B:E,4,FALSE)</f>
        <v>0</v>
      </c>
    </row>
    <row r="2203" spans="1:19" x14ac:dyDescent="0.25">
      <c r="A2203">
        <v>45565</v>
      </c>
      <c r="B2203" s="1" t="s">
        <v>2901</v>
      </c>
      <c r="C2203" s="1" t="s">
        <v>47</v>
      </c>
      <c r="D2203" s="1" t="s">
        <v>204</v>
      </c>
      <c r="E2203" s="1" t="s">
        <v>2902</v>
      </c>
      <c r="G2203">
        <v>26648.05</v>
      </c>
      <c r="I2203" s="1" t="s">
        <v>0</v>
      </c>
      <c r="N2203">
        <v>2024</v>
      </c>
      <c r="O2203">
        <f>MONTH(VL[[#This Row],[Column1]])</f>
        <v>9</v>
      </c>
      <c r="P2203" t="str">
        <f>IF(VL[[#This Row],[Account Name]]="Exchange Loss","Expense",VLOOKUP(VL[[#This Row],[Column3]],'Code'!B:D,2,FALSE))</f>
        <v>Income</v>
      </c>
      <c r="Q2203" t="str">
        <f>IF(AND(VL[[#This Row],[Column3]]="60040-00", VL[[#This Row],[Amount]]&gt;0),"Exchange Loss",VLOOKUP(VL[[#This Row],[Column3]],'Code'!B:D,3,FALSE))</f>
        <v>Royalty Income</v>
      </c>
      <c r="R2203" s="1">
        <f>VL[[#This Row],[Column6]]-VL[[#This Row],[Column7]]</f>
        <v>-26648.05</v>
      </c>
      <c r="S2203" s="1">
        <f>VLOOKUP(VL[[#This Row],[Column3]],'Code'!B:E,4,FALSE)</f>
        <v>0</v>
      </c>
    </row>
    <row r="2204" spans="1:19" x14ac:dyDescent="0.25">
      <c r="A2204">
        <v>45565</v>
      </c>
      <c r="B2204" s="1" t="s">
        <v>2903</v>
      </c>
      <c r="C2204" s="1" t="s">
        <v>47</v>
      </c>
      <c r="D2204" s="1" t="s">
        <v>204</v>
      </c>
      <c r="E2204" s="1" t="s">
        <v>2904</v>
      </c>
      <c r="G2204">
        <v>19611.84</v>
      </c>
      <c r="I2204" s="1" t="s">
        <v>0</v>
      </c>
      <c r="N2204">
        <v>2024</v>
      </c>
      <c r="O2204">
        <f>MONTH(VL[[#This Row],[Column1]])</f>
        <v>9</v>
      </c>
      <c r="P2204" t="str">
        <f>IF(VL[[#This Row],[Account Name]]="Exchange Loss","Expense",VLOOKUP(VL[[#This Row],[Column3]],'Code'!B:D,2,FALSE))</f>
        <v>Income</v>
      </c>
      <c r="Q2204" t="str">
        <f>IF(AND(VL[[#This Row],[Column3]]="60040-00", VL[[#This Row],[Amount]]&gt;0),"Exchange Loss",VLOOKUP(VL[[#This Row],[Column3]],'Code'!B:D,3,FALSE))</f>
        <v>Royalty Income</v>
      </c>
      <c r="R2204" s="1">
        <f>VL[[#This Row],[Column6]]-VL[[#This Row],[Column7]]</f>
        <v>-19611.84</v>
      </c>
      <c r="S2204" s="1">
        <f>VLOOKUP(VL[[#This Row],[Column3]],'Code'!B:E,4,FALSE)</f>
        <v>0</v>
      </c>
    </row>
    <row r="2205" spans="1:19" x14ac:dyDescent="0.25">
      <c r="A2205">
        <v>45565</v>
      </c>
      <c r="B2205" s="1" t="s">
        <v>2905</v>
      </c>
      <c r="C2205" s="1" t="s">
        <v>47</v>
      </c>
      <c r="D2205" s="1" t="s">
        <v>204</v>
      </c>
      <c r="E2205" s="1" t="s">
        <v>2906</v>
      </c>
      <c r="G2205">
        <v>3977.82</v>
      </c>
      <c r="I2205" s="1" t="s">
        <v>0</v>
      </c>
      <c r="N2205">
        <v>2024</v>
      </c>
      <c r="O2205">
        <f>MONTH(VL[[#This Row],[Column1]])</f>
        <v>9</v>
      </c>
      <c r="P2205" t="str">
        <f>IF(VL[[#This Row],[Account Name]]="Exchange Loss","Expense",VLOOKUP(VL[[#This Row],[Column3]],'Code'!B:D,2,FALSE))</f>
        <v>Income</v>
      </c>
      <c r="Q2205" t="str">
        <f>IF(AND(VL[[#This Row],[Column3]]="60040-00", VL[[#This Row],[Amount]]&gt;0),"Exchange Loss",VLOOKUP(VL[[#This Row],[Column3]],'Code'!B:D,3,FALSE))</f>
        <v>Royalty Income</v>
      </c>
      <c r="R2205" s="1">
        <f>VL[[#This Row],[Column6]]-VL[[#This Row],[Column7]]</f>
        <v>-3977.82</v>
      </c>
      <c r="S2205" s="1">
        <f>VLOOKUP(VL[[#This Row],[Column3]],'Code'!B:E,4,FALSE)</f>
        <v>0</v>
      </c>
    </row>
    <row r="2206" spans="1:19" x14ac:dyDescent="0.25">
      <c r="A2206">
        <v>45565</v>
      </c>
      <c r="B2206" s="1" t="s">
        <v>2907</v>
      </c>
      <c r="C2206" s="1" t="s">
        <v>47</v>
      </c>
      <c r="D2206" s="1" t="s">
        <v>204</v>
      </c>
      <c r="E2206" s="1" t="s">
        <v>2908</v>
      </c>
      <c r="G2206">
        <v>26299.56</v>
      </c>
      <c r="I2206" s="1" t="s">
        <v>0</v>
      </c>
      <c r="N2206">
        <v>2024</v>
      </c>
      <c r="O2206">
        <f>MONTH(VL[[#This Row],[Column1]])</f>
        <v>9</v>
      </c>
      <c r="P2206" t="str">
        <f>IF(VL[[#This Row],[Account Name]]="Exchange Loss","Expense",VLOOKUP(VL[[#This Row],[Column3]],'Code'!B:D,2,FALSE))</f>
        <v>Income</v>
      </c>
      <c r="Q2206" t="str">
        <f>IF(AND(VL[[#This Row],[Column3]]="60040-00", VL[[#This Row],[Amount]]&gt;0),"Exchange Loss",VLOOKUP(VL[[#This Row],[Column3]],'Code'!B:D,3,FALSE))</f>
        <v>Royalty Income</v>
      </c>
      <c r="R2206" s="1">
        <f>VL[[#This Row],[Column6]]-VL[[#This Row],[Column7]]</f>
        <v>-26299.56</v>
      </c>
      <c r="S2206" s="1">
        <f>VLOOKUP(VL[[#This Row],[Column3]],'Code'!B:E,4,FALSE)</f>
        <v>0</v>
      </c>
    </row>
    <row r="2207" spans="1:19" x14ac:dyDescent="0.25">
      <c r="A2207">
        <v>45565</v>
      </c>
      <c r="B2207" s="1" t="s">
        <v>2909</v>
      </c>
      <c r="C2207" s="1" t="s">
        <v>47</v>
      </c>
      <c r="D2207" s="1" t="s">
        <v>204</v>
      </c>
      <c r="E2207" s="1" t="s">
        <v>2910</v>
      </c>
      <c r="G2207">
        <v>55641.35</v>
      </c>
      <c r="I2207" s="1" t="s">
        <v>0</v>
      </c>
      <c r="N2207">
        <v>2024</v>
      </c>
      <c r="O2207">
        <f>MONTH(VL[[#This Row],[Column1]])</f>
        <v>9</v>
      </c>
      <c r="P2207" t="str">
        <f>IF(VL[[#This Row],[Account Name]]="Exchange Loss","Expense",VLOOKUP(VL[[#This Row],[Column3]],'Code'!B:D,2,FALSE))</f>
        <v>Income</v>
      </c>
      <c r="Q2207" t="str">
        <f>IF(AND(VL[[#This Row],[Column3]]="60040-00", VL[[#This Row],[Amount]]&gt;0),"Exchange Loss",VLOOKUP(VL[[#This Row],[Column3]],'Code'!B:D,3,FALSE))</f>
        <v>Royalty Income</v>
      </c>
      <c r="R2207" s="1">
        <f>VL[[#This Row],[Column6]]-VL[[#This Row],[Column7]]</f>
        <v>-55641.35</v>
      </c>
      <c r="S2207" s="1">
        <f>VLOOKUP(VL[[#This Row],[Column3]],'Code'!B:E,4,FALSE)</f>
        <v>0</v>
      </c>
    </row>
    <row r="2208" spans="1:19" x14ac:dyDescent="0.25">
      <c r="A2208">
        <v>45565</v>
      </c>
      <c r="B2208" s="1" t="s">
        <v>2911</v>
      </c>
      <c r="C2208" s="1" t="s">
        <v>47</v>
      </c>
      <c r="D2208" s="1" t="s">
        <v>204</v>
      </c>
      <c r="E2208" s="1" t="s">
        <v>2912</v>
      </c>
      <c r="G2208">
        <v>66757.679999999993</v>
      </c>
      <c r="I2208" s="1" t="s">
        <v>0</v>
      </c>
      <c r="N2208">
        <v>2024</v>
      </c>
      <c r="O2208">
        <f>MONTH(VL[[#This Row],[Column1]])</f>
        <v>9</v>
      </c>
      <c r="P2208" t="str">
        <f>IF(VL[[#This Row],[Account Name]]="Exchange Loss","Expense",VLOOKUP(VL[[#This Row],[Column3]],'Code'!B:D,2,FALSE))</f>
        <v>Income</v>
      </c>
      <c r="Q2208" t="str">
        <f>IF(AND(VL[[#This Row],[Column3]]="60040-00", VL[[#This Row],[Amount]]&gt;0),"Exchange Loss",VLOOKUP(VL[[#This Row],[Column3]],'Code'!B:D,3,FALSE))</f>
        <v>Royalty Income</v>
      </c>
      <c r="R2208" s="1">
        <f>VL[[#This Row],[Column6]]-VL[[#This Row],[Column7]]</f>
        <v>-66757.679999999993</v>
      </c>
      <c r="S2208" s="1">
        <f>VLOOKUP(VL[[#This Row],[Column3]],'Code'!B:E,4,FALSE)</f>
        <v>0</v>
      </c>
    </row>
    <row r="2209" spans="1:19" x14ac:dyDescent="0.25">
      <c r="A2209">
        <v>45565</v>
      </c>
      <c r="B2209" s="1" t="s">
        <v>2913</v>
      </c>
      <c r="C2209" s="1" t="s">
        <v>47</v>
      </c>
      <c r="D2209" s="1" t="s">
        <v>204</v>
      </c>
      <c r="E2209" s="1" t="s">
        <v>2914</v>
      </c>
      <c r="G2209">
        <v>143011.32999999999</v>
      </c>
      <c r="I2209" s="1" t="s">
        <v>0</v>
      </c>
      <c r="N2209">
        <v>2024</v>
      </c>
      <c r="O2209">
        <f>MONTH(VL[[#This Row],[Column1]])</f>
        <v>9</v>
      </c>
      <c r="P2209" t="str">
        <f>IF(VL[[#This Row],[Account Name]]="Exchange Loss","Expense",VLOOKUP(VL[[#This Row],[Column3]],'Code'!B:D,2,FALSE))</f>
        <v>Income</v>
      </c>
      <c r="Q2209" t="str">
        <f>IF(AND(VL[[#This Row],[Column3]]="60040-00", VL[[#This Row],[Amount]]&gt;0),"Exchange Loss",VLOOKUP(VL[[#This Row],[Column3]],'Code'!B:D,3,FALSE))</f>
        <v>Royalty Income</v>
      </c>
      <c r="R2209" s="1">
        <f>VL[[#This Row],[Column6]]-VL[[#This Row],[Column7]]</f>
        <v>-143011.32999999999</v>
      </c>
      <c r="S2209" s="1">
        <f>VLOOKUP(VL[[#This Row],[Column3]],'Code'!B:E,4,FALSE)</f>
        <v>0</v>
      </c>
    </row>
    <row r="2210" spans="1:19" x14ac:dyDescent="0.25">
      <c r="A2210">
        <v>45565</v>
      </c>
      <c r="B2210" s="1" t="s">
        <v>2915</v>
      </c>
      <c r="C2210" s="1" t="s">
        <v>47</v>
      </c>
      <c r="D2210" s="1" t="s">
        <v>204</v>
      </c>
      <c r="E2210" s="1" t="s">
        <v>2916</v>
      </c>
      <c r="G2210">
        <v>390277.77</v>
      </c>
      <c r="I2210" s="1" t="s">
        <v>0</v>
      </c>
      <c r="N2210">
        <v>2024</v>
      </c>
      <c r="O2210">
        <f>MONTH(VL[[#This Row],[Column1]])</f>
        <v>9</v>
      </c>
      <c r="P2210" t="str">
        <f>IF(VL[[#This Row],[Account Name]]="Exchange Loss","Expense",VLOOKUP(VL[[#This Row],[Column3]],'Code'!B:D,2,FALSE))</f>
        <v>Income</v>
      </c>
      <c r="Q2210" t="str">
        <f>IF(AND(VL[[#This Row],[Column3]]="60040-00", VL[[#This Row],[Amount]]&gt;0),"Exchange Loss",VLOOKUP(VL[[#This Row],[Column3]],'Code'!B:D,3,FALSE))</f>
        <v>Royalty Income</v>
      </c>
      <c r="R2210" s="1">
        <f>VL[[#This Row],[Column6]]-VL[[#This Row],[Column7]]</f>
        <v>-390277.77</v>
      </c>
      <c r="S2210" s="1">
        <f>VLOOKUP(VL[[#This Row],[Column3]],'Code'!B:E,4,FALSE)</f>
        <v>0</v>
      </c>
    </row>
    <row r="2211" spans="1:19" x14ac:dyDescent="0.25">
      <c r="A2211">
        <v>45565</v>
      </c>
      <c r="B2211" s="1" t="s">
        <v>2869</v>
      </c>
      <c r="C2211" s="1" t="s">
        <v>46</v>
      </c>
      <c r="D2211" s="1" t="s">
        <v>148</v>
      </c>
      <c r="E2211" s="1" t="s">
        <v>2917</v>
      </c>
      <c r="F2211">
        <v>13578.6</v>
      </c>
      <c r="I2211" s="1" t="s">
        <v>0</v>
      </c>
      <c r="N2211">
        <v>2024</v>
      </c>
      <c r="O2211">
        <f>MONTH(VL[[#This Row],[Column1]])</f>
        <v>9</v>
      </c>
      <c r="P2211" t="str">
        <f>IF(VL[[#This Row],[Account Name]]="Exchange Loss","Expense",VLOOKUP(VL[[#This Row],[Column3]],'Code'!B:D,2,FALSE))</f>
        <v>Expense</v>
      </c>
      <c r="Q2211" t="str">
        <f>IF(AND(VL[[#This Row],[Column3]]="60040-00", VL[[#This Row],[Amount]]&gt;0),"Exchange Loss",VLOOKUP(VL[[#This Row],[Column3]],'Code'!B:D,3,FALSE))</f>
        <v>Tax Expense</v>
      </c>
      <c r="R2211" s="1">
        <f>VL[[#This Row],[Column6]]-VL[[#This Row],[Column7]]</f>
        <v>13578.6</v>
      </c>
      <c r="S2211" s="1" t="str">
        <f>VLOOKUP(VL[[#This Row],[Column3]],'Code'!B:E,4,FALSE)</f>
        <v>Out</v>
      </c>
    </row>
    <row r="2212" spans="1:19" x14ac:dyDescent="0.25">
      <c r="A2212">
        <v>45565</v>
      </c>
      <c r="B2212" s="1" t="s">
        <v>2871</v>
      </c>
      <c r="C2212" s="1" t="s">
        <v>46</v>
      </c>
      <c r="D2212" s="1" t="s">
        <v>148</v>
      </c>
      <c r="E2212" s="1" t="s">
        <v>2918</v>
      </c>
      <c r="F2212">
        <v>3442.8</v>
      </c>
      <c r="I2212" s="1" t="s">
        <v>0</v>
      </c>
      <c r="N2212">
        <v>2024</v>
      </c>
      <c r="O2212">
        <f>MONTH(VL[[#This Row],[Column1]])</f>
        <v>9</v>
      </c>
      <c r="P2212" t="str">
        <f>IF(VL[[#This Row],[Account Name]]="Exchange Loss","Expense",VLOOKUP(VL[[#This Row],[Column3]],'Code'!B:D,2,FALSE))</f>
        <v>Expense</v>
      </c>
      <c r="Q2212" t="str">
        <f>IF(AND(VL[[#This Row],[Column3]]="60040-00", VL[[#This Row],[Amount]]&gt;0),"Exchange Loss",VLOOKUP(VL[[#This Row],[Column3]],'Code'!B:D,3,FALSE))</f>
        <v>Tax Expense</v>
      </c>
      <c r="R2212" s="1">
        <f>VL[[#This Row],[Column6]]-VL[[#This Row],[Column7]]</f>
        <v>3442.8</v>
      </c>
      <c r="S2212" s="1" t="str">
        <f>VLOOKUP(VL[[#This Row],[Column3]],'Code'!B:E,4,FALSE)</f>
        <v>Out</v>
      </c>
    </row>
    <row r="2213" spans="1:19" x14ac:dyDescent="0.25">
      <c r="A2213">
        <v>45565</v>
      </c>
      <c r="B2213" s="1" t="s">
        <v>2873</v>
      </c>
      <c r="C2213" s="1" t="s">
        <v>46</v>
      </c>
      <c r="D2213" s="1" t="s">
        <v>148</v>
      </c>
      <c r="E2213" s="1" t="s">
        <v>2919</v>
      </c>
      <c r="F2213">
        <v>6902.29</v>
      </c>
      <c r="I2213" s="1" t="s">
        <v>0</v>
      </c>
      <c r="N2213">
        <v>2024</v>
      </c>
      <c r="O2213">
        <f>MONTH(VL[[#This Row],[Column1]])</f>
        <v>9</v>
      </c>
      <c r="P2213" t="str">
        <f>IF(VL[[#This Row],[Account Name]]="Exchange Loss","Expense",VLOOKUP(VL[[#This Row],[Column3]],'Code'!B:D,2,FALSE))</f>
        <v>Expense</v>
      </c>
      <c r="Q2213" t="str">
        <f>IF(AND(VL[[#This Row],[Column3]]="60040-00", VL[[#This Row],[Amount]]&gt;0),"Exchange Loss",VLOOKUP(VL[[#This Row],[Column3]],'Code'!B:D,3,FALSE))</f>
        <v>Tax Expense</v>
      </c>
      <c r="R2213" s="1">
        <f>VL[[#This Row],[Column6]]-VL[[#This Row],[Column7]]</f>
        <v>6902.29</v>
      </c>
      <c r="S2213" s="1" t="str">
        <f>VLOOKUP(VL[[#This Row],[Column3]],'Code'!B:E,4,FALSE)</f>
        <v>Out</v>
      </c>
    </row>
    <row r="2214" spans="1:19" x14ac:dyDescent="0.25">
      <c r="A2214">
        <v>45565</v>
      </c>
      <c r="B2214" s="1" t="s">
        <v>2875</v>
      </c>
      <c r="C2214" s="1" t="s">
        <v>46</v>
      </c>
      <c r="D2214" s="1" t="s">
        <v>148</v>
      </c>
      <c r="E2214" s="1" t="s">
        <v>2920</v>
      </c>
      <c r="F2214">
        <v>16995.72</v>
      </c>
      <c r="I2214" s="1" t="s">
        <v>0</v>
      </c>
      <c r="N2214">
        <v>2024</v>
      </c>
      <c r="O2214">
        <f>MONTH(VL[[#This Row],[Column1]])</f>
        <v>9</v>
      </c>
      <c r="P2214" t="str">
        <f>IF(VL[[#This Row],[Account Name]]="Exchange Loss","Expense",VLOOKUP(VL[[#This Row],[Column3]],'Code'!B:D,2,FALSE))</f>
        <v>Expense</v>
      </c>
      <c r="Q2214" t="str">
        <f>IF(AND(VL[[#This Row],[Column3]]="60040-00", VL[[#This Row],[Amount]]&gt;0),"Exchange Loss",VLOOKUP(VL[[#This Row],[Column3]],'Code'!B:D,3,FALSE))</f>
        <v>Tax Expense</v>
      </c>
      <c r="R2214" s="1">
        <f>VL[[#This Row],[Column6]]-VL[[#This Row],[Column7]]</f>
        <v>16995.72</v>
      </c>
      <c r="S2214" s="1" t="str">
        <f>VLOOKUP(VL[[#This Row],[Column3]],'Code'!B:E,4,FALSE)</f>
        <v>Out</v>
      </c>
    </row>
    <row r="2215" spans="1:19" x14ac:dyDescent="0.25">
      <c r="A2215">
        <v>45565</v>
      </c>
      <c r="B2215" s="1" t="s">
        <v>2877</v>
      </c>
      <c r="C2215" s="1" t="s">
        <v>46</v>
      </c>
      <c r="D2215" s="1" t="s">
        <v>148</v>
      </c>
      <c r="E2215" s="1" t="s">
        <v>2921</v>
      </c>
      <c r="F2215">
        <v>11203.57</v>
      </c>
      <c r="I2215" s="1" t="s">
        <v>0</v>
      </c>
      <c r="N2215">
        <v>2024</v>
      </c>
      <c r="O2215">
        <f>MONTH(VL[[#This Row],[Column1]])</f>
        <v>9</v>
      </c>
      <c r="P2215" t="str">
        <f>IF(VL[[#This Row],[Account Name]]="Exchange Loss","Expense",VLOOKUP(VL[[#This Row],[Column3]],'Code'!B:D,2,FALSE))</f>
        <v>Expense</v>
      </c>
      <c r="Q2215" t="str">
        <f>IF(AND(VL[[#This Row],[Column3]]="60040-00", VL[[#This Row],[Amount]]&gt;0),"Exchange Loss",VLOOKUP(VL[[#This Row],[Column3]],'Code'!B:D,3,FALSE))</f>
        <v>Tax Expense</v>
      </c>
      <c r="R2215" s="1">
        <f>VL[[#This Row],[Column6]]-VL[[#This Row],[Column7]]</f>
        <v>11203.57</v>
      </c>
      <c r="S2215" s="1" t="str">
        <f>VLOOKUP(VL[[#This Row],[Column3]],'Code'!B:E,4,FALSE)</f>
        <v>Out</v>
      </c>
    </row>
    <row r="2216" spans="1:19" x14ac:dyDescent="0.25">
      <c r="A2216">
        <v>45565</v>
      </c>
      <c r="B2216" s="1" t="s">
        <v>2879</v>
      </c>
      <c r="C2216" s="1" t="s">
        <v>4</v>
      </c>
      <c r="D2216" s="1" t="s">
        <v>3381</v>
      </c>
      <c r="E2216" s="1" t="s">
        <v>2922</v>
      </c>
      <c r="F2216">
        <v>1028.93</v>
      </c>
      <c r="I2216" s="1" t="s">
        <v>0</v>
      </c>
      <c r="N2216">
        <v>2024</v>
      </c>
      <c r="O2216">
        <f>MONTH(VL[[#This Row],[Column1]])</f>
        <v>9</v>
      </c>
      <c r="P2216" t="str">
        <f>IF(VL[[#This Row],[Account Name]]="Exchange Loss","Expense",VLOOKUP(VL[[#This Row],[Column3]],'Code'!B:D,2,FALSE))</f>
        <v>Expense</v>
      </c>
      <c r="Q2216" t="str">
        <f>IF(AND(VL[[#This Row],[Column3]]="60040-00", VL[[#This Row],[Amount]]&gt;0),"Exchange Loss",VLOOKUP(VL[[#This Row],[Column3]],'Code'!B:D,3,FALSE))</f>
        <v>Tax Expense</v>
      </c>
      <c r="R2216" s="1">
        <f>VL[[#This Row],[Column6]]-VL[[#This Row],[Column7]]</f>
        <v>1028.93</v>
      </c>
      <c r="S2216" s="1" t="str">
        <f>VLOOKUP(VL[[#This Row],[Column3]],'Code'!B:E,4,FALSE)</f>
        <v>Out</v>
      </c>
    </row>
    <row r="2217" spans="1:19" x14ac:dyDescent="0.25">
      <c r="A2217">
        <v>45565</v>
      </c>
      <c r="B2217" s="1" t="s">
        <v>2881</v>
      </c>
      <c r="C2217" s="1" t="s">
        <v>46</v>
      </c>
      <c r="D2217" s="1" t="s">
        <v>148</v>
      </c>
      <c r="E2217" s="1" t="s">
        <v>2923</v>
      </c>
      <c r="F2217">
        <v>1940.21</v>
      </c>
      <c r="I2217" s="1" t="s">
        <v>0</v>
      </c>
      <c r="N2217">
        <v>2024</v>
      </c>
      <c r="O2217">
        <f>MONTH(VL[[#This Row],[Column1]])</f>
        <v>9</v>
      </c>
      <c r="P2217" t="str">
        <f>IF(VL[[#This Row],[Account Name]]="Exchange Loss","Expense",VLOOKUP(VL[[#This Row],[Column3]],'Code'!B:D,2,FALSE))</f>
        <v>Expense</v>
      </c>
      <c r="Q2217" t="str">
        <f>IF(AND(VL[[#This Row],[Column3]]="60040-00", VL[[#This Row],[Amount]]&gt;0),"Exchange Loss",VLOOKUP(VL[[#This Row],[Column3]],'Code'!B:D,3,FALSE))</f>
        <v>Tax Expense</v>
      </c>
      <c r="R2217" s="1">
        <f>VL[[#This Row],[Column6]]-VL[[#This Row],[Column7]]</f>
        <v>1940.21</v>
      </c>
      <c r="S2217" s="1" t="str">
        <f>VLOOKUP(VL[[#This Row],[Column3]],'Code'!B:E,4,FALSE)</f>
        <v>Out</v>
      </c>
    </row>
    <row r="2218" spans="1:19" x14ac:dyDescent="0.25">
      <c r="A2218">
        <v>45565</v>
      </c>
      <c r="B2218" s="1" t="s">
        <v>2883</v>
      </c>
      <c r="C2218" s="1" t="s">
        <v>46</v>
      </c>
      <c r="D2218" s="1" t="s">
        <v>148</v>
      </c>
      <c r="E2218" s="1" t="s">
        <v>2924</v>
      </c>
      <c r="F2218">
        <v>2008.24</v>
      </c>
      <c r="I2218" s="1" t="s">
        <v>0</v>
      </c>
      <c r="N2218">
        <v>2024</v>
      </c>
      <c r="O2218">
        <f>MONTH(VL[[#This Row],[Column1]])</f>
        <v>9</v>
      </c>
      <c r="P2218" t="str">
        <f>IF(VL[[#This Row],[Account Name]]="Exchange Loss","Expense",VLOOKUP(VL[[#This Row],[Column3]],'Code'!B:D,2,FALSE))</f>
        <v>Expense</v>
      </c>
      <c r="Q2218" t="str">
        <f>IF(AND(VL[[#This Row],[Column3]]="60040-00", VL[[#This Row],[Amount]]&gt;0),"Exchange Loss",VLOOKUP(VL[[#This Row],[Column3]],'Code'!B:D,3,FALSE))</f>
        <v>Tax Expense</v>
      </c>
      <c r="R2218" s="1">
        <f>VL[[#This Row],[Column6]]-VL[[#This Row],[Column7]]</f>
        <v>2008.24</v>
      </c>
      <c r="S2218" s="1" t="str">
        <f>VLOOKUP(VL[[#This Row],[Column3]],'Code'!B:E,4,FALSE)</f>
        <v>Out</v>
      </c>
    </row>
    <row r="2219" spans="1:19" x14ac:dyDescent="0.25">
      <c r="A2219">
        <v>45565</v>
      </c>
      <c r="B2219" s="1" t="s">
        <v>2885</v>
      </c>
      <c r="C2219" s="1" t="s">
        <v>46</v>
      </c>
      <c r="D2219" s="1" t="s">
        <v>148</v>
      </c>
      <c r="E2219" s="1" t="s">
        <v>2925</v>
      </c>
      <c r="F2219">
        <v>1112.47</v>
      </c>
      <c r="I2219" s="1" t="s">
        <v>0</v>
      </c>
      <c r="N2219">
        <v>2024</v>
      </c>
      <c r="O2219">
        <f>MONTH(VL[[#This Row],[Column1]])</f>
        <v>9</v>
      </c>
      <c r="P2219" t="str">
        <f>IF(VL[[#This Row],[Account Name]]="Exchange Loss","Expense",VLOOKUP(VL[[#This Row],[Column3]],'Code'!B:D,2,FALSE))</f>
        <v>Expense</v>
      </c>
      <c r="Q2219" t="str">
        <f>IF(AND(VL[[#This Row],[Column3]]="60040-00", VL[[#This Row],[Amount]]&gt;0),"Exchange Loss",VLOOKUP(VL[[#This Row],[Column3]],'Code'!B:D,3,FALSE))</f>
        <v>Tax Expense</v>
      </c>
      <c r="R2219" s="1">
        <f>VL[[#This Row],[Column6]]-VL[[#This Row],[Column7]]</f>
        <v>1112.47</v>
      </c>
      <c r="S2219" s="1" t="str">
        <f>VLOOKUP(VL[[#This Row],[Column3]],'Code'!B:E,4,FALSE)</f>
        <v>Out</v>
      </c>
    </row>
    <row r="2220" spans="1:19" x14ac:dyDescent="0.25">
      <c r="A2220">
        <v>45565</v>
      </c>
      <c r="B2220" s="1" t="s">
        <v>2887</v>
      </c>
      <c r="C2220" s="1" t="s">
        <v>4</v>
      </c>
      <c r="D2220" s="1" t="s">
        <v>3381</v>
      </c>
      <c r="E2220" s="1" t="s">
        <v>2926</v>
      </c>
      <c r="F2220">
        <v>1527.68</v>
      </c>
      <c r="I2220" s="1" t="s">
        <v>0</v>
      </c>
      <c r="N2220">
        <v>2024</v>
      </c>
      <c r="O2220">
        <f>MONTH(VL[[#This Row],[Column1]])</f>
        <v>9</v>
      </c>
      <c r="P2220" t="str">
        <f>IF(VL[[#This Row],[Account Name]]="Exchange Loss","Expense",VLOOKUP(VL[[#This Row],[Column3]],'Code'!B:D,2,FALSE))</f>
        <v>Expense</v>
      </c>
      <c r="Q2220" t="str">
        <f>IF(AND(VL[[#This Row],[Column3]]="60040-00", VL[[#This Row],[Amount]]&gt;0),"Exchange Loss",VLOOKUP(VL[[#This Row],[Column3]],'Code'!B:D,3,FALSE))</f>
        <v>Tax Expense</v>
      </c>
      <c r="R2220" s="1">
        <f>VL[[#This Row],[Column6]]-VL[[#This Row],[Column7]]</f>
        <v>1527.68</v>
      </c>
      <c r="S2220" s="1" t="str">
        <f>VLOOKUP(VL[[#This Row],[Column3]],'Code'!B:E,4,FALSE)</f>
        <v>Out</v>
      </c>
    </row>
    <row r="2221" spans="1:19" x14ac:dyDescent="0.25">
      <c r="A2221">
        <v>45565</v>
      </c>
      <c r="B2221" s="1" t="s">
        <v>2889</v>
      </c>
      <c r="C2221" s="1" t="s">
        <v>46</v>
      </c>
      <c r="D2221" s="1" t="s">
        <v>148</v>
      </c>
      <c r="E2221" s="1" t="s">
        <v>2927</v>
      </c>
      <c r="F2221">
        <v>5091.7700000000004</v>
      </c>
      <c r="I2221" s="1" t="s">
        <v>0</v>
      </c>
      <c r="N2221">
        <v>2024</v>
      </c>
      <c r="O2221">
        <f>MONTH(VL[[#This Row],[Column1]])</f>
        <v>9</v>
      </c>
      <c r="P2221" t="str">
        <f>IF(VL[[#This Row],[Account Name]]="Exchange Loss","Expense",VLOOKUP(VL[[#This Row],[Column3]],'Code'!B:D,2,FALSE))</f>
        <v>Expense</v>
      </c>
      <c r="Q2221" t="str">
        <f>IF(AND(VL[[#This Row],[Column3]]="60040-00", VL[[#This Row],[Amount]]&gt;0),"Exchange Loss",VLOOKUP(VL[[#This Row],[Column3]],'Code'!B:D,3,FALSE))</f>
        <v>Tax Expense</v>
      </c>
      <c r="R2221" s="1">
        <f>VL[[#This Row],[Column6]]-VL[[#This Row],[Column7]]</f>
        <v>5091.7700000000004</v>
      </c>
      <c r="S2221" s="1" t="str">
        <f>VLOOKUP(VL[[#This Row],[Column3]],'Code'!B:E,4,FALSE)</f>
        <v>Out</v>
      </c>
    </row>
    <row r="2222" spans="1:19" x14ac:dyDescent="0.25">
      <c r="A2222">
        <v>45565</v>
      </c>
      <c r="B2222" s="1" t="s">
        <v>2891</v>
      </c>
      <c r="C2222" s="1" t="s">
        <v>4</v>
      </c>
      <c r="D2222" s="1" t="s">
        <v>3381</v>
      </c>
      <c r="E2222" s="1" t="s">
        <v>2928</v>
      </c>
      <c r="F2222">
        <v>2597.08</v>
      </c>
      <c r="I2222" s="1" t="s">
        <v>0</v>
      </c>
      <c r="N2222">
        <v>2024</v>
      </c>
      <c r="O2222">
        <f>MONTH(VL[[#This Row],[Column1]])</f>
        <v>9</v>
      </c>
      <c r="P2222" t="str">
        <f>IF(VL[[#This Row],[Account Name]]="Exchange Loss","Expense",VLOOKUP(VL[[#This Row],[Column3]],'Code'!B:D,2,FALSE))</f>
        <v>Expense</v>
      </c>
      <c r="Q2222" t="str">
        <f>IF(AND(VL[[#This Row],[Column3]]="60040-00", VL[[#This Row],[Amount]]&gt;0),"Exchange Loss",VLOOKUP(VL[[#This Row],[Column3]],'Code'!B:D,3,FALSE))</f>
        <v>Tax Expense</v>
      </c>
      <c r="R2222" s="1">
        <f>VL[[#This Row],[Column6]]-VL[[#This Row],[Column7]]</f>
        <v>2597.08</v>
      </c>
      <c r="S2222" s="1" t="str">
        <f>VLOOKUP(VL[[#This Row],[Column3]],'Code'!B:E,4,FALSE)</f>
        <v>Out</v>
      </c>
    </row>
    <row r="2223" spans="1:19" x14ac:dyDescent="0.25">
      <c r="A2223">
        <v>45565</v>
      </c>
      <c r="B2223" s="1" t="s">
        <v>2893</v>
      </c>
      <c r="C2223" s="1" t="s">
        <v>4</v>
      </c>
      <c r="D2223" s="1" t="s">
        <v>3381</v>
      </c>
      <c r="E2223" s="1" t="s">
        <v>2929</v>
      </c>
      <c r="F2223">
        <v>664.03</v>
      </c>
      <c r="I2223" s="1" t="s">
        <v>0</v>
      </c>
      <c r="N2223">
        <v>2024</v>
      </c>
      <c r="O2223">
        <f>MONTH(VL[[#This Row],[Column1]])</f>
        <v>9</v>
      </c>
      <c r="P2223" t="str">
        <f>IF(VL[[#This Row],[Account Name]]="Exchange Loss","Expense",VLOOKUP(VL[[#This Row],[Column3]],'Code'!B:D,2,FALSE))</f>
        <v>Expense</v>
      </c>
      <c r="Q2223" t="str">
        <f>IF(AND(VL[[#This Row],[Column3]]="60040-00", VL[[#This Row],[Amount]]&gt;0),"Exchange Loss",VLOOKUP(VL[[#This Row],[Column3]],'Code'!B:D,3,FALSE))</f>
        <v>Tax Expense</v>
      </c>
      <c r="R2223" s="1">
        <f>VL[[#This Row],[Column6]]-VL[[#This Row],[Column7]]</f>
        <v>664.03</v>
      </c>
      <c r="S2223" s="1" t="str">
        <f>VLOOKUP(VL[[#This Row],[Column3]],'Code'!B:E,4,FALSE)</f>
        <v>Out</v>
      </c>
    </row>
    <row r="2224" spans="1:19" x14ac:dyDescent="0.25">
      <c r="A2224">
        <v>45565</v>
      </c>
      <c r="B2224" s="1" t="s">
        <v>2895</v>
      </c>
      <c r="C2224" s="1" t="s">
        <v>46</v>
      </c>
      <c r="D2224" s="1" t="s">
        <v>148</v>
      </c>
      <c r="E2224" s="1" t="s">
        <v>2930</v>
      </c>
      <c r="F2224">
        <v>2199.11</v>
      </c>
      <c r="I2224" s="1" t="s">
        <v>0</v>
      </c>
      <c r="N2224">
        <v>2024</v>
      </c>
      <c r="O2224">
        <f>MONTH(VL[[#This Row],[Column1]])</f>
        <v>9</v>
      </c>
      <c r="P2224" t="str">
        <f>IF(VL[[#This Row],[Account Name]]="Exchange Loss","Expense",VLOOKUP(VL[[#This Row],[Column3]],'Code'!B:D,2,FALSE))</f>
        <v>Expense</v>
      </c>
      <c r="Q2224" t="str">
        <f>IF(AND(VL[[#This Row],[Column3]]="60040-00", VL[[#This Row],[Amount]]&gt;0),"Exchange Loss",VLOOKUP(VL[[#This Row],[Column3]],'Code'!B:D,3,FALSE))</f>
        <v>Tax Expense</v>
      </c>
      <c r="R2224" s="1">
        <f>VL[[#This Row],[Column6]]-VL[[#This Row],[Column7]]</f>
        <v>2199.11</v>
      </c>
      <c r="S2224" s="1" t="str">
        <f>VLOOKUP(VL[[#This Row],[Column3]],'Code'!B:E,4,FALSE)</f>
        <v>Out</v>
      </c>
    </row>
    <row r="2225" spans="1:19" x14ac:dyDescent="0.25">
      <c r="A2225">
        <v>45565</v>
      </c>
      <c r="B2225" s="1" t="s">
        <v>2897</v>
      </c>
      <c r="C2225" s="1" t="s">
        <v>46</v>
      </c>
      <c r="D2225" s="1" t="s">
        <v>148</v>
      </c>
      <c r="E2225" s="1" t="s">
        <v>2931</v>
      </c>
      <c r="F2225">
        <v>1631.26</v>
      </c>
      <c r="I2225" s="1" t="s">
        <v>0</v>
      </c>
      <c r="N2225">
        <v>2024</v>
      </c>
      <c r="O2225">
        <f>MONTH(VL[[#This Row],[Column1]])</f>
        <v>9</v>
      </c>
      <c r="P2225" t="str">
        <f>IF(VL[[#This Row],[Account Name]]="Exchange Loss","Expense",VLOOKUP(VL[[#This Row],[Column3]],'Code'!B:D,2,FALSE))</f>
        <v>Expense</v>
      </c>
      <c r="Q2225" t="str">
        <f>IF(AND(VL[[#This Row],[Column3]]="60040-00", VL[[#This Row],[Amount]]&gt;0),"Exchange Loss",VLOOKUP(VL[[#This Row],[Column3]],'Code'!B:D,3,FALSE))</f>
        <v>Tax Expense</v>
      </c>
      <c r="R2225" s="1">
        <f>VL[[#This Row],[Column6]]-VL[[#This Row],[Column7]]</f>
        <v>1631.26</v>
      </c>
      <c r="S2225" s="1" t="str">
        <f>VLOOKUP(VL[[#This Row],[Column3]],'Code'!B:E,4,FALSE)</f>
        <v>Out</v>
      </c>
    </row>
    <row r="2226" spans="1:19" x14ac:dyDescent="0.25">
      <c r="A2226">
        <v>45565</v>
      </c>
      <c r="B2226" s="1" t="s">
        <v>2899</v>
      </c>
      <c r="C2226" s="1" t="s">
        <v>4</v>
      </c>
      <c r="D2226" s="1" t="s">
        <v>3381</v>
      </c>
      <c r="E2226" s="1" t="s">
        <v>2932</v>
      </c>
      <c r="F2226">
        <v>1947.06</v>
      </c>
      <c r="I2226" s="1" t="s">
        <v>0</v>
      </c>
      <c r="N2226">
        <v>2024</v>
      </c>
      <c r="O2226">
        <f>MONTH(VL[[#This Row],[Column1]])</f>
        <v>9</v>
      </c>
      <c r="P2226" t="str">
        <f>IF(VL[[#This Row],[Account Name]]="Exchange Loss","Expense",VLOOKUP(VL[[#This Row],[Column3]],'Code'!B:D,2,FALSE))</f>
        <v>Expense</v>
      </c>
      <c r="Q2226" t="str">
        <f>IF(AND(VL[[#This Row],[Column3]]="60040-00", VL[[#This Row],[Amount]]&gt;0),"Exchange Loss",VLOOKUP(VL[[#This Row],[Column3]],'Code'!B:D,3,FALSE))</f>
        <v>Tax Expense</v>
      </c>
      <c r="R2226" s="1">
        <f>VL[[#This Row],[Column6]]-VL[[#This Row],[Column7]]</f>
        <v>1947.06</v>
      </c>
      <c r="S2226" s="1" t="str">
        <f>VLOOKUP(VL[[#This Row],[Column3]],'Code'!B:E,4,FALSE)</f>
        <v>Out</v>
      </c>
    </row>
    <row r="2227" spans="1:19" x14ac:dyDescent="0.25">
      <c r="A2227">
        <v>45565</v>
      </c>
      <c r="B2227" s="1" t="s">
        <v>2901</v>
      </c>
      <c r="C2227" s="1" t="s">
        <v>46</v>
      </c>
      <c r="D2227" s="1" t="s">
        <v>148</v>
      </c>
      <c r="E2227" s="1" t="s">
        <v>2933</v>
      </c>
      <c r="F2227">
        <v>1508.38</v>
      </c>
      <c r="I2227" s="1" t="s">
        <v>0</v>
      </c>
      <c r="N2227">
        <v>2024</v>
      </c>
      <c r="O2227">
        <f>MONTH(VL[[#This Row],[Column1]])</f>
        <v>9</v>
      </c>
      <c r="P2227" t="str">
        <f>IF(VL[[#This Row],[Account Name]]="Exchange Loss","Expense",VLOOKUP(VL[[#This Row],[Column3]],'Code'!B:D,2,FALSE))</f>
        <v>Expense</v>
      </c>
      <c r="Q2227" t="str">
        <f>IF(AND(VL[[#This Row],[Column3]]="60040-00", VL[[#This Row],[Amount]]&gt;0),"Exchange Loss",VLOOKUP(VL[[#This Row],[Column3]],'Code'!B:D,3,FALSE))</f>
        <v>Tax Expense</v>
      </c>
      <c r="R2227" s="1">
        <f>VL[[#This Row],[Column6]]-VL[[#This Row],[Column7]]</f>
        <v>1508.38</v>
      </c>
      <c r="S2227" s="1" t="str">
        <f>VLOOKUP(VL[[#This Row],[Column3]],'Code'!B:E,4,FALSE)</f>
        <v>Out</v>
      </c>
    </row>
    <row r="2228" spans="1:19" x14ac:dyDescent="0.25">
      <c r="A2228">
        <v>45565</v>
      </c>
      <c r="B2228" s="1" t="s">
        <v>2903</v>
      </c>
      <c r="C2228" s="1" t="s">
        <v>4</v>
      </c>
      <c r="D2228" s="1" t="s">
        <v>3381</v>
      </c>
      <c r="E2228" s="1" t="s">
        <v>2934</v>
      </c>
      <c r="F2228">
        <v>1110.1099999999999</v>
      </c>
      <c r="I2228" s="1" t="s">
        <v>0</v>
      </c>
      <c r="N2228">
        <v>2024</v>
      </c>
      <c r="O2228">
        <f>MONTH(VL[[#This Row],[Column1]])</f>
        <v>9</v>
      </c>
      <c r="P2228" t="str">
        <f>IF(VL[[#This Row],[Account Name]]="Exchange Loss","Expense",VLOOKUP(VL[[#This Row],[Column3]],'Code'!B:D,2,FALSE))</f>
        <v>Expense</v>
      </c>
      <c r="Q2228" t="str">
        <f>IF(AND(VL[[#This Row],[Column3]]="60040-00", VL[[#This Row],[Amount]]&gt;0),"Exchange Loss",VLOOKUP(VL[[#This Row],[Column3]],'Code'!B:D,3,FALSE))</f>
        <v>Tax Expense</v>
      </c>
      <c r="R2228" s="1">
        <f>VL[[#This Row],[Column6]]-VL[[#This Row],[Column7]]</f>
        <v>1110.1099999999999</v>
      </c>
      <c r="S2228" s="1" t="str">
        <f>VLOOKUP(VL[[#This Row],[Column3]],'Code'!B:E,4,FALSE)</f>
        <v>Out</v>
      </c>
    </row>
    <row r="2229" spans="1:19" x14ac:dyDescent="0.25">
      <c r="A2229">
        <v>45565</v>
      </c>
      <c r="B2229" s="1" t="s">
        <v>2905</v>
      </c>
      <c r="C2229" s="1" t="s">
        <v>4</v>
      </c>
      <c r="D2229" s="1" t="s">
        <v>3381</v>
      </c>
      <c r="E2229" s="1" t="s">
        <v>2935</v>
      </c>
      <c r="F2229">
        <v>225.16</v>
      </c>
      <c r="I2229" s="1" t="s">
        <v>0</v>
      </c>
      <c r="N2229">
        <v>2024</v>
      </c>
      <c r="O2229">
        <f>MONTH(VL[[#This Row],[Column1]])</f>
        <v>9</v>
      </c>
      <c r="P2229" t="str">
        <f>IF(VL[[#This Row],[Account Name]]="Exchange Loss","Expense",VLOOKUP(VL[[#This Row],[Column3]],'Code'!B:D,2,FALSE))</f>
        <v>Expense</v>
      </c>
      <c r="Q2229" t="str">
        <f>IF(AND(VL[[#This Row],[Column3]]="60040-00", VL[[#This Row],[Amount]]&gt;0),"Exchange Loss",VLOOKUP(VL[[#This Row],[Column3]],'Code'!B:D,3,FALSE))</f>
        <v>Tax Expense</v>
      </c>
      <c r="R2229" s="1">
        <f>VL[[#This Row],[Column6]]-VL[[#This Row],[Column7]]</f>
        <v>225.16</v>
      </c>
      <c r="S2229" s="1" t="str">
        <f>VLOOKUP(VL[[#This Row],[Column3]],'Code'!B:E,4,FALSE)</f>
        <v>Out</v>
      </c>
    </row>
    <row r="2230" spans="1:19" x14ac:dyDescent="0.25">
      <c r="A2230">
        <v>45565</v>
      </c>
      <c r="B2230" s="1" t="s">
        <v>2907</v>
      </c>
      <c r="C2230" s="1" t="s">
        <v>4</v>
      </c>
      <c r="D2230" s="1" t="s">
        <v>3381</v>
      </c>
      <c r="E2230" s="1" t="s">
        <v>2936</v>
      </c>
      <c r="F2230">
        <v>1488.66</v>
      </c>
      <c r="I2230" s="1" t="s">
        <v>0</v>
      </c>
      <c r="N2230">
        <v>2024</v>
      </c>
      <c r="O2230">
        <f>MONTH(VL[[#This Row],[Column1]])</f>
        <v>9</v>
      </c>
      <c r="P2230" t="str">
        <f>IF(VL[[#This Row],[Account Name]]="Exchange Loss","Expense",VLOOKUP(VL[[#This Row],[Column3]],'Code'!B:D,2,FALSE))</f>
        <v>Expense</v>
      </c>
      <c r="Q2230" t="str">
        <f>IF(AND(VL[[#This Row],[Column3]]="60040-00", VL[[#This Row],[Amount]]&gt;0),"Exchange Loss",VLOOKUP(VL[[#This Row],[Column3]],'Code'!B:D,3,FALSE))</f>
        <v>Tax Expense</v>
      </c>
      <c r="R2230" s="1">
        <f>VL[[#This Row],[Column6]]-VL[[#This Row],[Column7]]</f>
        <v>1488.66</v>
      </c>
      <c r="S2230" s="1" t="str">
        <f>VLOOKUP(VL[[#This Row],[Column3]],'Code'!B:E,4,FALSE)</f>
        <v>Out</v>
      </c>
    </row>
    <row r="2231" spans="1:19" x14ac:dyDescent="0.25">
      <c r="A2231">
        <v>45565</v>
      </c>
      <c r="B2231" s="1" t="s">
        <v>2909</v>
      </c>
      <c r="C2231" s="1" t="s">
        <v>46</v>
      </c>
      <c r="D2231" s="1" t="s">
        <v>148</v>
      </c>
      <c r="E2231" s="1" t="s">
        <v>2937</v>
      </c>
      <c r="F2231">
        <v>3149.51</v>
      </c>
      <c r="I2231" s="1" t="s">
        <v>0</v>
      </c>
      <c r="N2231">
        <v>2024</v>
      </c>
      <c r="O2231">
        <f>MONTH(VL[[#This Row],[Column1]])</f>
        <v>9</v>
      </c>
      <c r="P2231" t="str">
        <f>IF(VL[[#This Row],[Account Name]]="Exchange Loss","Expense",VLOOKUP(VL[[#This Row],[Column3]],'Code'!B:D,2,FALSE))</f>
        <v>Expense</v>
      </c>
      <c r="Q2231" t="str">
        <f>IF(AND(VL[[#This Row],[Column3]]="60040-00", VL[[#This Row],[Amount]]&gt;0),"Exchange Loss",VLOOKUP(VL[[#This Row],[Column3]],'Code'!B:D,3,FALSE))</f>
        <v>Tax Expense</v>
      </c>
      <c r="R2231" s="1">
        <f>VL[[#This Row],[Column6]]-VL[[#This Row],[Column7]]</f>
        <v>3149.51</v>
      </c>
      <c r="S2231" s="1" t="str">
        <f>VLOOKUP(VL[[#This Row],[Column3]],'Code'!B:E,4,FALSE)</f>
        <v>Out</v>
      </c>
    </row>
    <row r="2232" spans="1:19" x14ac:dyDescent="0.25">
      <c r="A2232">
        <v>45565</v>
      </c>
      <c r="B2232" s="1" t="s">
        <v>2911</v>
      </c>
      <c r="C2232" s="1" t="s">
        <v>46</v>
      </c>
      <c r="D2232" s="1" t="s">
        <v>148</v>
      </c>
      <c r="E2232" s="1" t="s">
        <v>2938</v>
      </c>
      <c r="F2232">
        <v>3778.74</v>
      </c>
      <c r="I2232" s="1" t="s">
        <v>0</v>
      </c>
      <c r="N2232">
        <v>2024</v>
      </c>
      <c r="O2232">
        <f>MONTH(VL[[#This Row],[Column1]])</f>
        <v>9</v>
      </c>
      <c r="P2232" t="str">
        <f>IF(VL[[#This Row],[Account Name]]="Exchange Loss","Expense",VLOOKUP(VL[[#This Row],[Column3]],'Code'!B:D,2,FALSE))</f>
        <v>Expense</v>
      </c>
      <c r="Q2232" t="str">
        <f>IF(AND(VL[[#This Row],[Column3]]="60040-00", VL[[#This Row],[Amount]]&gt;0),"Exchange Loss",VLOOKUP(VL[[#This Row],[Column3]],'Code'!B:D,3,FALSE))</f>
        <v>Tax Expense</v>
      </c>
      <c r="R2232" s="1">
        <f>VL[[#This Row],[Column6]]-VL[[#This Row],[Column7]]</f>
        <v>3778.74</v>
      </c>
      <c r="S2232" s="1" t="str">
        <f>VLOOKUP(VL[[#This Row],[Column3]],'Code'!B:E,4,FALSE)</f>
        <v>Out</v>
      </c>
    </row>
    <row r="2233" spans="1:19" x14ac:dyDescent="0.25">
      <c r="A2233">
        <v>45573</v>
      </c>
      <c r="B2233" s="1" t="s">
        <v>2939</v>
      </c>
      <c r="C2233" s="1" t="s">
        <v>63</v>
      </c>
      <c r="D2233" s="1" t="s">
        <v>3398</v>
      </c>
      <c r="E2233" s="1" t="s">
        <v>2940</v>
      </c>
      <c r="F2233">
        <v>16300.77</v>
      </c>
      <c r="I2233" s="1" t="s">
        <v>0</v>
      </c>
      <c r="N2233">
        <v>2024</v>
      </c>
      <c r="O2233">
        <f>MONTH(VL[[#This Row],[Column1]])</f>
        <v>10</v>
      </c>
      <c r="P2233" t="str">
        <f>IF(VL[[#This Row],[Account Name]]="Exchange Loss","Expense",VLOOKUP(VL[[#This Row],[Column3]],'Code'!B:D,2,FALSE))</f>
        <v>Expense</v>
      </c>
      <c r="Q2233" t="str">
        <f>IF(AND(VL[[#This Row],[Column3]]="60040-00", VL[[#This Row],[Amount]]&gt;0),"Exchange Loss",VLOOKUP(VL[[#This Row],[Column3]],'Code'!B:D,3,FALSE))</f>
        <v>Entertainment</v>
      </c>
      <c r="R2233" s="1">
        <f>VL[[#This Row],[Column6]]-VL[[#This Row],[Column7]]</f>
        <v>16300.77</v>
      </c>
      <c r="S2233" s="1">
        <f>VLOOKUP(VL[[#This Row],[Column3]],'Code'!B:E,4,FALSE)</f>
        <v>0</v>
      </c>
    </row>
    <row r="2234" spans="1:19" x14ac:dyDescent="0.25">
      <c r="A2234">
        <v>45573</v>
      </c>
      <c r="B2234" s="1" t="s">
        <v>2941</v>
      </c>
      <c r="C2234" s="1" t="s">
        <v>63</v>
      </c>
      <c r="D2234" s="1" t="s">
        <v>3398</v>
      </c>
      <c r="E2234" s="1" t="s">
        <v>2942</v>
      </c>
      <c r="F2234">
        <v>2359</v>
      </c>
      <c r="I2234" s="1" t="s">
        <v>0</v>
      </c>
      <c r="N2234">
        <v>2024</v>
      </c>
      <c r="O2234">
        <f>MONTH(VL[[#This Row],[Column1]])</f>
        <v>10</v>
      </c>
      <c r="P2234" t="str">
        <f>IF(VL[[#This Row],[Account Name]]="Exchange Loss","Expense",VLOOKUP(VL[[#This Row],[Column3]],'Code'!B:D,2,FALSE))</f>
        <v>Expense</v>
      </c>
      <c r="Q2234" t="str">
        <f>IF(AND(VL[[#This Row],[Column3]]="60040-00", VL[[#This Row],[Amount]]&gt;0),"Exchange Loss",VLOOKUP(VL[[#This Row],[Column3]],'Code'!B:D,3,FALSE))</f>
        <v>Entertainment</v>
      </c>
      <c r="R2234" s="1">
        <f>VL[[#This Row],[Column6]]-VL[[#This Row],[Column7]]</f>
        <v>2359</v>
      </c>
      <c r="S2234" s="1">
        <f>VLOOKUP(VL[[#This Row],[Column3]],'Code'!B:E,4,FALSE)</f>
        <v>0</v>
      </c>
    </row>
    <row r="2235" spans="1:19" x14ac:dyDescent="0.25">
      <c r="A2235">
        <v>45596</v>
      </c>
      <c r="B2235" s="1" t="s">
        <v>1749</v>
      </c>
      <c r="C2235" s="1" t="s">
        <v>60</v>
      </c>
      <c r="D2235" s="1" t="s">
        <v>1731</v>
      </c>
      <c r="E2235" s="1" t="s">
        <v>2943</v>
      </c>
      <c r="G2235">
        <v>1403.91</v>
      </c>
      <c r="I2235" s="1" t="s">
        <v>0</v>
      </c>
      <c r="N2235">
        <v>2024</v>
      </c>
      <c r="O2235">
        <f>MONTH(VL[[#This Row],[Column1]])</f>
        <v>10</v>
      </c>
      <c r="P2235" t="str">
        <f>IF(VL[[#This Row],[Account Name]]="Exchange Loss","Expense",VLOOKUP(VL[[#This Row],[Column3]],'Code'!B:D,2,FALSE))</f>
        <v>Income</v>
      </c>
      <c r="Q2235" t="str">
        <f>IF(AND(VL[[#This Row],[Column3]]="60040-00", VL[[#This Row],[Amount]]&gt;0),"Exchange Loss",VLOOKUP(VL[[#This Row],[Column3]],'Code'!B:D,3,FALSE))</f>
        <v>Interest Income</v>
      </c>
      <c r="R2235" s="1">
        <f>VL[[#This Row],[Column6]]-VL[[#This Row],[Column7]]</f>
        <v>-1403.91</v>
      </c>
      <c r="S2235" s="1" t="str">
        <f>VLOOKUP(VL[[#This Row],[Column3]],'Code'!B:E,4,FALSE)</f>
        <v>Out</v>
      </c>
    </row>
    <row r="2236" spans="1:19" x14ac:dyDescent="0.25">
      <c r="A2236">
        <v>45626</v>
      </c>
      <c r="B2236" s="1" t="s">
        <v>1751</v>
      </c>
      <c r="C2236" s="1" t="s">
        <v>60</v>
      </c>
      <c r="D2236" s="1" t="s">
        <v>1731</v>
      </c>
      <c r="E2236" s="1" t="s">
        <v>2944</v>
      </c>
      <c r="G2236">
        <v>1762.18</v>
      </c>
      <c r="I2236" s="1" t="s">
        <v>0</v>
      </c>
      <c r="N2236">
        <v>2024</v>
      </c>
      <c r="O2236">
        <f>MONTH(VL[[#This Row],[Column1]])</f>
        <v>11</v>
      </c>
      <c r="P2236" t="str">
        <f>IF(VL[[#This Row],[Account Name]]="Exchange Loss","Expense",VLOOKUP(VL[[#This Row],[Column3]],'Code'!B:D,2,FALSE))</f>
        <v>Income</v>
      </c>
      <c r="Q2236" t="str">
        <f>IF(AND(VL[[#This Row],[Column3]]="60040-00", VL[[#This Row],[Amount]]&gt;0),"Exchange Loss",VLOOKUP(VL[[#This Row],[Column3]],'Code'!B:D,3,FALSE))</f>
        <v>Interest Income</v>
      </c>
      <c r="R2236" s="1">
        <f>VL[[#This Row],[Column6]]-VL[[#This Row],[Column7]]</f>
        <v>-1762.18</v>
      </c>
      <c r="S2236" s="1" t="str">
        <f>VLOOKUP(VL[[#This Row],[Column3]],'Code'!B:E,4,FALSE)</f>
        <v>Out</v>
      </c>
    </row>
    <row r="2237" spans="1:19" x14ac:dyDescent="0.25">
      <c r="A2237">
        <v>45657</v>
      </c>
      <c r="B2237" s="1" t="s">
        <v>1753</v>
      </c>
      <c r="C2237" s="1" t="s">
        <v>60</v>
      </c>
      <c r="D2237" s="1" t="s">
        <v>1731</v>
      </c>
      <c r="E2237" s="1" t="s">
        <v>2945</v>
      </c>
      <c r="G2237">
        <v>1829.47</v>
      </c>
      <c r="I2237" s="1" t="s">
        <v>0</v>
      </c>
      <c r="N2237">
        <v>2024</v>
      </c>
      <c r="O2237">
        <f>MONTH(VL[[#This Row],[Column1]])</f>
        <v>12</v>
      </c>
      <c r="P2237" t="str">
        <f>IF(VL[[#This Row],[Account Name]]="Exchange Loss","Expense",VLOOKUP(VL[[#This Row],[Column3]],'Code'!B:D,2,FALSE))</f>
        <v>Income</v>
      </c>
      <c r="Q2237" t="str">
        <f>IF(AND(VL[[#This Row],[Column3]]="60040-00", VL[[#This Row],[Amount]]&gt;0),"Exchange Loss",VLOOKUP(VL[[#This Row],[Column3]],'Code'!B:D,3,FALSE))</f>
        <v>Interest Income</v>
      </c>
      <c r="R2237" s="1">
        <f>VL[[#This Row],[Column6]]-VL[[#This Row],[Column7]]</f>
        <v>-1829.47</v>
      </c>
      <c r="S2237" s="1" t="str">
        <f>VLOOKUP(VL[[#This Row],[Column3]],'Code'!B:E,4,FALSE)</f>
        <v>Out</v>
      </c>
    </row>
    <row r="2238" spans="1:19" x14ac:dyDescent="0.25">
      <c r="A2238">
        <v>45573</v>
      </c>
      <c r="B2238" s="1" t="s">
        <v>2946</v>
      </c>
      <c r="C2238" s="1" t="s">
        <v>5</v>
      </c>
      <c r="D2238" s="1" t="s">
        <v>3385</v>
      </c>
      <c r="E2238" s="1" t="s">
        <v>2947</v>
      </c>
      <c r="F2238">
        <v>284.83</v>
      </c>
      <c r="I2238" s="1" t="s">
        <v>0</v>
      </c>
      <c r="N2238">
        <v>2024</v>
      </c>
      <c r="O2238">
        <f>MONTH(VL[[#This Row],[Column1]])</f>
        <v>10</v>
      </c>
      <c r="P2238" t="str">
        <f>IF(VL[[#This Row],[Account Name]]="Exchange Loss","Expense",VLOOKUP(VL[[#This Row],[Column3]],'Code'!B:D,2,FALSE))</f>
        <v>Expense</v>
      </c>
      <c r="Q2238" t="str">
        <f>IF(AND(VL[[#This Row],[Column3]]="60040-00", VL[[#This Row],[Amount]]&gt;0),"Exchange Loss",VLOOKUP(VL[[#This Row],[Column3]],'Code'!B:D,3,FALSE))</f>
        <v>Bank Charge</v>
      </c>
      <c r="R2238" s="1">
        <f>VL[[#This Row],[Column6]]-VL[[#This Row],[Column7]]</f>
        <v>284.83</v>
      </c>
      <c r="S2238" s="1">
        <f>VLOOKUP(VL[[#This Row],[Column3]],'Code'!B:E,4,FALSE)</f>
        <v>0</v>
      </c>
    </row>
    <row r="2239" spans="1:19" x14ac:dyDescent="0.25">
      <c r="A2239">
        <v>45580</v>
      </c>
      <c r="B2239" s="1" t="s">
        <v>2948</v>
      </c>
      <c r="C2239" s="1" t="s">
        <v>13</v>
      </c>
      <c r="D2239" s="1" t="s">
        <v>14</v>
      </c>
      <c r="E2239" s="1" t="s">
        <v>2949</v>
      </c>
      <c r="F2239">
        <v>3581.51</v>
      </c>
      <c r="I2239" s="1" t="s">
        <v>0</v>
      </c>
      <c r="N2239">
        <v>2024</v>
      </c>
      <c r="O2239">
        <f>MONTH(VL[[#This Row],[Column1]])</f>
        <v>10</v>
      </c>
      <c r="P2239" t="str">
        <f>IF(VL[[#This Row],[Account Name]]="Exchange Loss","Expense",VLOOKUP(VL[[#This Row],[Column3]],'Code'!B:D,2,FALSE))</f>
        <v>Expense</v>
      </c>
      <c r="Q2239" t="str">
        <f>IF(AND(VL[[#This Row],[Column3]]="60040-00", VL[[#This Row],[Amount]]&gt;0),"Exchange Loss",VLOOKUP(VL[[#This Row],[Column3]],'Code'!B:D,3,FALSE))</f>
        <v>Sundry Expense</v>
      </c>
      <c r="R2239" s="1">
        <f>VL[[#This Row],[Column6]]-VL[[#This Row],[Column7]]</f>
        <v>3581.51</v>
      </c>
      <c r="S2239" s="1">
        <f>VLOOKUP(VL[[#This Row],[Column3]],'Code'!B:E,4,FALSE)</f>
        <v>0</v>
      </c>
    </row>
    <row r="2240" spans="1:19" x14ac:dyDescent="0.25">
      <c r="A2240">
        <v>45626</v>
      </c>
      <c r="B2240" s="1" t="s">
        <v>2948</v>
      </c>
      <c r="C2240" s="1" t="s">
        <v>13</v>
      </c>
      <c r="D2240" s="1" t="s">
        <v>14</v>
      </c>
      <c r="E2240" s="1" t="s">
        <v>2949</v>
      </c>
      <c r="F2240">
        <v>1193.83</v>
      </c>
      <c r="I2240" s="1" t="s">
        <v>0</v>
      </c>
      <c r="N2240">
        <v>2024</v>
      </c>
      <c r="O2240">
        <f>MONTH(VL[[#This Row],[Column1]])</f>
        <v>11</v>
      </c>
      <c r="P2240" t="str">
        <f>IF(VL[[#This Row],[Account Name]]="Exchange Loss","Expense",VLOOKUP(VL[[#This Row],[Column3]],'Code'!B:D,2,FALSE))</f>
        <v>Expense</v>
      </c>
      <c r="Q2240" t="str">
        <f>IF(AND(VL[[#This Row],[Column3]]="60040-00", VL[[#This Row],[Amount]]&gt;0),"Exchange Loss",VLOOKUP(VL[[#This Row],[Column3]],'Code'!B:D,3,FALSE))</f>
        <v>Sundry Expense</v>
      </c>
      <c r="R2240" s="1">
        <f>VL[[#This Row],[Column6]]-VL[[#This Row],[Column7]]</f>
        <v>1193.83</v>
      </c>
      <c r="S2240" s="1">
        <f>VLOOKUP(VL[[#This Row],[Column3]],'Code'!B:E,4,FALSE)</f>
        <v>0</v>
      </c>
    </row>
    <row r="2241" spans="1:19" x14ac:dyDescent="0.25">
      <c r="A2241">
        <v>45657</v>
      </c>
      <c r="B2241" s="1" t="s">
        <v>2948</v>
      </c>
      <c r="C2241" s="1" t="s">
        <v>13</v>
      </c>
      <c r="D2241" s="1" t="s">
        <v>14</v>
      </c>
      <c r="E2241" s="1" t="s">
        <v>2949</v>
      </c>
      <c r="F2241">
        <v>1193.83</v>
      </c>
      <c r="I2241" s="1" t="s">
        <v>0</v>
      </c>
      <c r="N2241">
        <v>2024</v>
      </c>
      <c r="O2241">
        <f>MONTH(VL[[#This Row],[Column1]])</f>
        <v>12</v>
      </c>
      <c r="P2241" t="str">
        <f>IF(VL[[#This Row],[Account Name]]="Exchange Loss","Expense",VLOOKUP(VL[[#This Row],[Column3]],'Code'!B:D,2,FALSE))</f>
        <v>Expense</v>
      </c>
      <c r="Q2241" t="str">
        <f>IF(AND(VL[[#This Row],[Column3]]="60040-00", VL[[#This Row],[Amount]]&gt;0),"Exchange Loss",VLOOKUP(VL[[#This Row],[Column3]],'Code'!B:D,3,FALSE))</f>
        <v>Sundry Expense</v>
      </c>
      <c r="R2241" s="1">
        <f>VL[[#This Row],[Column6]]-VL[[#This Row],[Column7]]</f>
        <v>1193.83</v>
      </c>
      <c r="S2241" s="1">
        <f>VLOOKUP(VL[[#This Row],[Column3]],'Code'!B:E,4,FALSE)</f>
        <v>0</v>
      </c>
    </row>
    <row r="2242" spans="1:19" x14ac:dyDescent="0.25">
      <c r="A2242">
        <v>45580</v>
      </c>
      <c r="B2242" s="1" t="s">
        <v>2950</v>
      </c>
      <c r="C2242" s="1" t="s">
        <v>24</v>
      </c>
      <c r="D2242" s="1" t="s">
        <v>3394</v>
      </c>
      <c r="E2242" s="1" t="s">
        <v>2951</v>
      </c>
      <c r="F2242">
        <v>1872</v>
      </c>
      <c r="I2242" s="1" t="s">
        <v>0</v>
      </c>
      <c r="N2242">
        <v>2024</v>
      </c>
      <c r="O2242">
        <f>MONTH(VL[[#This Row],[Column1]])</f>
        <v>10</v>
      </c>
      <c r="P2242" t="str">
        <f>IF(VL[[#This Row],[Account Name]]="Exchange Loss","Expense",VLOOKUP(VL[[#This Row],[Column3]],'Code'!B:D,2,FALSE))</f>
        <v>Expense</v>
      </c>
      <c r="Q2242" t="str">
        <f>IF(AND(VL[[#This Row],[Column3]]="60040-00", VL[[#This Row],[Amount]]&gt;0),"Exchange Loss",VLOOKUP(VL[[#This Row],[Column3]],'Code'!B:D,3,FALSE))</f>
        <v>Travelling Fee</v>
      </c>
      <c r="R2242" s="1">
        <f>VL[[#This Row],[Column6]]-VL[[#This Row],[Column7]]</f>
        <v>1872</v>
      </c>
      <c r="S2242" s="1">
        <f>VLOOKUP(VL[[#This Row],[Column3]],'Code'!B:E,4,FALSE)</f>
        <v>0</v>
      </c>
    </row>
    <row r="2243" spans="1:19" x14ac:dyDescent="0.25">
      <c r="A2243">
        <v>45580</v>
      </c>
      <c r="B2243" s="1" t="s">
        <v>2952</v>
      </c>
      <c r="C2243" s="1" t="s">
        <v>25</v>
      </c>
      <c r="D2243" s="1" t="s">
        <v>3389</v>
      </c>
      <c r="E2243" s="1" t="s">
        <v>2953</v>
      </c>
      <c r="F2243">
        <v>19200</v>
      </c>
      <c r="I2243" s="1" t="s">
        <v>0</v>
      </c>
      <c r="N2243">
        <v>2024</v>
      </c>
      <c r="O2243">
        <f>MONTH(VL[[#This Row],[Column1]])</f>
        <v>10</v>
      </c>
      <c r="P2243" t="str">
        <f>IF(VL[[#This Row],[Account Name]]="Exchange Loss","Expense",VLOOKUP(VL[[#This Row],[Column3]],'Code'!B:D,2,FALSE))</f>
        <v>Expense</v>
      </c>
      <c r="Q2243" t="str">
        <f>IF(AND(VL[[#This Row],[Column3]]="60040-00", VL[[#This Row],[Amount]]&gt;0),"Exchange Loss",VLOOKUP(VL[[#This Row],[Column3]],'Code'!B:D,3,FALSE))</f>
        <v>Sundry Expense</v>
      </c>
      <c r="R2243" s="1">
        <f>VL[[#This Row],[Column6]]-VL[[#This Row],[Column7]]</f>
        <v>19200</v>
      </c>
      <c r="S2243" s="1">
        <f>VLOOKUP(VL[[#This Row],[Column3]],'Code'!B:E,4,FALSE)</f>
        <v>0</v>
      </c>
    </row>
    <row r="2244" spans="1:19" x14ac:dyDescent="0.25">
      <c r="A2244">
        <v>45580</v>
      </c>
      <c r="B2244" s="1" t="s">
        <v>2952</v>
      </c>
      <c r="C2244" s="1" t="s">
        <v>6</v>
      </c>
      <c r="D2244" s="1" t="s">
        <v>3383</v>
      </c>
      <c r="E2244" s="1" t="s">
        <v>2953</v>
      </c>
      <c r="G2244">
        <v>1600</v>
      </c>
      <c r="I2244" s="1" t="s">
        <v>0</v>
      </c>
      <c r="N2244">
        <v>2024</v>
      </c>
      <c r="O2244">
        <f>MONTH(VL[[#This Row],[Column1]])</f>
        <v>10</v>
      </c>
      <c r="P2244" t="str">
        <f>IF(VL[[#This Row],[Account Name]]="Exchange Loss","Expense",VLOOKUP(VL[[#This Row],[Column3]],'Code'!B:D,2,FALSE))</f>
        <v>Income</v>
      </c>
      <c r="Q2244" t="str">
        <f>IF(AND(VL[[#This Row],[Column3]]="60040-00", VL[[#This Row],[Amount]]&gt;0),"Exchange Loss",VLOOKUP(VL[[#This Row],[Column3]],'Code'!B:D,3,FALSE))</f>
        <v>Exchange Gain</v>
      </c>
      <c r="R2244" s="1">
        <f>VL[[#This Row],[Column6]]-VL[[#This Row],[Column7]]</f>
        <v>-1600</v>
      </c>
      <c r="S2244" s="1" t="str">
        <f>VLOOKUP(VL[[#This Row],[Column3]],'Code'!B:E,4,FALSE)</f>
        <v>Out</v>
      </c>
    </row>
    <row r="2245" spans="1:19" x14ac:dyDescent="0.25">
      <c r="A2245">
        <v>45580</v>
      </c>
      <c r="B2245" s="1" t="s">
        <v>2954</v>
      </c>
      <c r="C2245" s="1" t="s">
        <v>30</v>
      </c>
      <c r="D2245" s="1" t="s">
        <v>3391</v>
      </c>
      <c r="E2245" s="1" t="s">
        <v>2955</v>
      </c>
      <c r="F2245">
        <v>218.78</v>
      </c>
      <c r="I2245" s="1" t="s">
        <v>0</v>
      </c>
      <c r="N2245">
        <v>2024</v>
      </c>
      <c r="O2245">
        <f>MONTH(VL[[#This Row],[Column1]])</f>
        <v>10</v>
      </c>
      <c r="P2245" t="str">
        <f>IF(VL[[#This Row],[Account Name]]="Exchange Loss","Expense",VLOOKUP(VL[[#This Row],[Column3]],'Code'!B:D,2,FALSE))</f>
        <v>Expense</v>
      </c>
      <c r="Q2245" t="str">
        <f>IF(AND(VL[[#This Row],[Column3]]="60040-00", VL[[#This Row],[Amount]]&gt;0),"Exchange Loss",VLOOKUP(VL[[#This Row],[Column3]],'Code'!B:D,3,FALSE))</f>
        <v>Sundry Expense</v>
      </c>
      <c r="R2245" s="1">
        <f>VL[[#This Row],[Column6]]-VL[[#This Row],[Column7]]</f>
        <v>218.78</v>
      </c>
      <c r="S2245" s="1">
        <f>VLOOKUP(VL[[#This Row],[Column3]],'Code'!B:E,4,FALSE)</f>
        <v>0</v>
      </c>
    </row>
    <row r="2246" spans="1:19" x14ac:dyDescent="0.25">
      <c r="A2246">
        <v>45589</v>
      </c>
      <c r="B2246" s="1" t="s">
        <v>2956</v>
      </c>
      <c r="C2246" s="1" t="s">
        <v>63</v>
      </c>
      <c r="D2246" s="1" t="s">
        <v>3398</v>
      </c>
      <c r="E2246" s="1" t="s">
        <v>2957</v>
      </c>
      <c r="F2246">
        <v>887.21</v>
      </c>
      <c r="I2246" s="1" t="s">
        <v>0</v>
      </c>
      <c r="N2246">
        <v>2024</v>
      </c>
      <c r="O2246">
        <f>MONTH(VL[[#This Row],[Column1]])</f>
        <v>10</v>
      </c>
      <c r="P2246" t="str">
        <f>IF(VL[[#This Row],[Account Name]]="Exchange Loss","Expense",VLOOKUP(VL[[#This Row],[Column3]],'Code'!B:D,2,FALSE))</f>
        <v>Expense</v>
      </c>
      <c r="Q2246" t="str">
        <f>IF(AND(VL[[#This Row],[Column3]]="60040-00", VL[[#This Row],[Amount]]&gt;0),"Exchange Loss",VLOOKUP(VL[[#This Row],[Column3]],'Code'!B:D,3,FALSE))</f>
        <v>Entertainment</v>
      </c>
      <c r="R2246" s="1">
        <f>VL[[#This Row],[Column6]]-VL[[#This Row],[Column7]]</f>
        <v>887.21</v>
      </c>
      <c r="S2246" s="1">
        <f>VLOOKUP(VL[[#This Row],[Column3]],'Code'!B:E,4,FALSE)</f>
        <v>0</v>
      </c>
    </row>
    <row r="2247" spans="1:19" x14ac:dyDescent="0.25">
      <c r="A2247">
        <v>45590</v>
      </c>
      <c r="B2247" s="1" t="s">
        <v>2958</v>
      </c>
      <c r="C2247" s="1" t="s">
        <v>63</v>
      </c>
      <c r="D2247" s="1" t="s">
        <v>3398</v>
      </c>
      <c r="E2247" s="1" t="s">
        <v>2959</v>
      </c>
      <c r="F2247">
        <v>29058.16</v>
      </c>
      <c r="I2247" s="1" t="s">
        <v>0</v>
      </c>
      <c r="N2247">
        <v>2024</v>
      </c>
      <c r="O2247">
        <f>MONTH(VL[[#This Row],[Column1]])</f>
        <v>10</v>
      </c>
      <c r="P2247" t="str">
        <f>IF(VL[[#This Row],[Account Name]]="Exchange Loss","Expense",VLOOKUP(VL[[#This Row],[Column3]],'Code'!B:D,2,FALSE))</f>
        <v>Expense</v>
      </c>
      <c r="Q2247" t="str">
        <f>IF(AND(VL[[#This Row],[Column3]]="60040-00", VL[[#This Row],[Amount]]&gt;0),"Exchange Loss",VLOOKUP(VL[[#This Row],[Column3]],'Code'!B:D,3,FALSE))</f>
        <v>Entertainment</v>
      </c>
      <c r="R2247" s="1">
        <f>VL[[#This Row],[Column6]]-VL[[#This Row],[Column7]]</f>
        <v>29058.16</v>
      </c>
      <c r="S2247" s="1">
        <f>VLOOKUP(VL[[#This Row],[Column3]],'Code'!B:E,4,FALSE)</f>
        <v>0</v>
      </c>
    </row>
    <row r="2248" spans="1:19" x14ac:dyDescent="0.25">
      <c r="A2248">
        <v>45590</v>
      </c>
      <c r="B2248" s="1" t="s">
        <v>2960</v>
      </c>
      <c r="C2248" s="1" t="s">
        <v>5</v>
      </c>
      <c r="D2248" s="1" t="s">
        <v>3385</v>
      </c>
      <c r="E2248" s="1" t="s">
        <v>2961</v>
      </c>
      <c r="F2248">
        <v>261.85000000000002</v>
      </c>
      <c r="I2248" s="1" t="s">
        <v>0</v>
      </c>
      <c r="N2248">
        <v>2024</v>
      </c>
      <c r="O2248">
        <f>MONTH(VL[[#This Row],[Column1]])</f>
        <v>10</v>
      </c>
      <c r="P2248" t="str">
        <f>IF(VL[[#This Row],[Account Name]]="Exchange Loss","Expense",VLOOKUP(VL[[#This Row],[Column3]],'Code'!B:D,2,FALSE))</f>
        <v>Expense</v>
      </c>
      <c r="Q2248" t="str">
        <f>IF(AND(VL[[#This Row],[Column3]]="60040-00", VL[[#This Row],[Amount]]&gt;0),"Exchange Loss",VLOOKUP(VL[[#This Row],[Column3]],'Code'!B:D,3,FALSE))</f>
        <v>Bank Charge</v>
      </c>
      <c r="R2248" s="1">
        <f>VL[[#This Row],[Column6]]-VL[[#This Row],[Column7]]</f>
        <v>261.85000000000002</v>
      </c>
      <c r="S2248" s="1">
        <f>VLOOKUP(VL[[#This Row],[Column3]],'Code'!B:E,4,FALSE)</f>
        <v>0</v>
      </c>
    </row>
    <row r="2249" spans="1:19" x14ac:dyDescent="0.25">
      <c r="A2249">
        <v>45593</v>
      </c>
      <c r="B2249" s="1" t="s">
        <v>2962</v>
      </c>
      <c r="C2249" s="1" t="s">
        <v>13</v>
      </c>
      <c r="D2249" s="1" t="s">
        <v>14</v>
      </c>
      <c r="E2249" s="1" t="s">
        <v>2963</v>
      </c>
      <c r="F2249">
        <v>3159.31</v>
      </c>
      <c r="I2249" s="1" t="s">
        <v>0</v>
      </c>
      <c r="N2249">
        <v>2024</v>
      </c>
      <c r="O2249">
        <f>MONTH(VL[[#This Row],[Column1]])</f>
        <v>10</v>
      </c>
      <c r="P2249" t="str">
        <f>IF(VL[[#This Row],[Account Name]]="Exchange Loss","Expense",VLOOKUP(VL[[#This Row],[Column3]],'Code'!B:D,2,FALSE))</f>
        <v>Expense</v>
      </c>
      <c r="Q2249" t="str">
        <f>IF(AND(VL[[#This Row],[Column3]]="60040-00", VL[[#This Row],[Amount]]&gt;0),"Exchange Loss",VLOOKUP(VL[[#This Row],[Column3]],'Code'!B:D,3,FALSE))</f>
        <v>Sundry Expense</v>
      </c>
      <c r="R2249" s="1">
        <f>VL[[#This Row],[Column6]]-VL[[#This Row],[Column7]]</f>
        <v>3159.31</v>
      </c>
      <c r="S2249" s="1">
        <f>VLOOKUP(VL[[#This Row],[Column3]],'Code'!B:E,4,FALSE)</f>
        <v>0</v>
      </c>
    </row>
    <row r="2250" spans="1:19" x14ac:dyDescent="0.25">
      <c r="A2250">
        <v>45593</v>
      </c>
      <c r="B2250" s="1" t="s">
        <v>2962</v>
      </c>
      <c r="C2250" s="1" t="s">
        <v>6</v>
      </c>
      <c r="D2250" s="1" t="s">
        <v>3383</v>
      </c>
      <c r="E2250" s="1" t="s">
        <v>2963</v>
      </c>
      <c r="F2250">
        <v>51.2</v>
      </c>
      <c r="I2250" s="1" t="s">
        <v>0</v>
      </c>
      <c r="N2250">
        <v>2024</v>
      </c>
      <c r="O2250">
        <f>MONTH(VL[[#This Row],[Column1]])</f>
        <v>10</v>
      </c>
      <c r="P2250" t="str">
        <f>IF(VL[[#This Row],[Account Name]]="Exchange Loss","Expense",VLOOKUP(VL[[#This Row],[Column3]],'Code'!B:D,2,FALSE))</f>
        <v>Expense</v>
      </c>
      <c r="Q2250" t="str">
        <f>IF(AND(VL[[#This Row],[Column3]]="60040-00", VL[[#This Row],[Amount]]&gt;0),"Exchange Loss",VLOOKUP(VL[[#This Row],[Column3]],'Code'!B:D,3,FALSE))</f>
        <v>Exchange Loss</v>
      </c>
      <c r="R2250" s="1">
        <f>VL[[#This Row],[Column6]]-VL[[#This Row],[Column7]]</f>
        <v>51.2</v>
      </c>
      <c r="S2250" s="1" t="str">
        <f>VLOOKUP(VL[[#This Row],[Column3]],'Code'!B:E,4,FALSE)</f>
        <v>Out</v>
      </c>
    </row>
    <row r="2251" spans="1:19" x14ac:dyDescent="0.25">
      <c r="A2251">
        <v>45594</v>
      </c>
      <c r="B2251" s="1" t="s">
        <v>2964</v>
      </c>
      <c r="C2251" s="1" t="s">
        <v>63</v>
      </c>
      <c r="D2251" s="1" t="s">
        <v>3398</v>
      </c>
      <c r="E2251" s="1" t="s">
        <v>2965</v>
      </c>
      <c r="F2251">
        <v>9437.9699999999993</v>
      </c>
      <c r="I2251" s="1" t="s">
        <v>0</v>
      </c>
      <c r="N2251">
        <v>2024</v>
      </c>
      <c r="O2251">
        <f>MONTH(VL[[#This Row],[Column1]])</f>
        <v>10</v>
      </c>
      <c r="P2251" t="str">
        <f>IF(VL[[#This Row],[Account Name]]="Exchange Loss","Expense",VLOOKUP(VL[[#This Row],[Column3]],'Code'!B:D,2,FALSE))</f>
        <v>Expense</v>
      </c>
      <c r="Q2251" t="str">
        <f>IF(AND(VL[[#This Row],[Column3]]="60040-00", VL[[#This Row],[Amount]]&gt;0),"Exchange Loss",VLOOKUP(VL[[#This Row],[Column3]],'Code'!B:D,3,FALSE))</f>
        <v>Entertainment</v>
      </c>
      <c r="R2251" s="1">
        <f>VL[[#This Row],[Column6]]-VL[[#This Row],[Column7]]</f>
        <v>9437.9699999999993</v>
      </c>
      <c r="S2251" s="1">
        <f>VLOOKUP(VL[[#This Row],[Column3]],'Code'!B:E,4,FALSE)</f>
        <v>0</v>
      </c>
    </row>
    <row r="2252" spans="1:19" x14ac:dyDescent="0.25">
      <c r="A2252">
        <v>45624</v>
      </c>
      <c r="B2252" s="1" t="s">
        <v>2966</v>
      </c>
      <c r="C2252" s="1" t="s">
        <v>20</v>
      </c>
      <c r="D2252" s="1" t="s">
        <v>21</v>
      </c>
      <c r="E2252" s="1" t="s">
        <v>2967</v>
      </c>
      <c r="G2252">
        <v>53780.38</v>
      </c>
      <c r="I2252" s="1" t="s">
        <v>0</v>
      </c>
      <c r="N2252">
        <v>2024</v>
      </c>
      <c r="O2252">
        <f>MONTH(VL[[#This Row],[Column1]])</f>
        <v>11</v>
      </c>
      <c r="P2252" t="str">
        <f>IF(VL[[#This Row],[Account Name]]="Exchange Loss","Expense",VLOOKUP(VL[[#This Row],[Column3]],'Code'!B:D,2,FALSE))</f>
        <v>Income</v>
      </c>
      <c r="Q2252" t="str">
        <f>IF(AND(VL[[#This Row],[Column3]]="60040-00", VL[[#This Row],[Amount]]&gt;0),"Exchange Loss",VLOOKUP(VL[[#This Row],[Column3]],'Code'!B:D,3,FALSE))</f>
        <v>Interest Income</v>
      </c>
      <c r="R2252" s="1">
        <f>VL[[#This Row],[Column6]]-VL[[#This Row],[Column7]]</f>
        <v>-53780.38</v>
      </c>
      <c r="S2252" s="1" t="str">
        <f>VLOOKUP(VL[[#This Row],[Column3]],'Code'!B:E,4,FALSE)</f>
        <v>Out</v>
      </c>
    </row>
    <row r="2253" spans="1:19" x14ac:dyDescent="0.25">
      <c r="A2253">
        <v>45628</v>
      </c>
      <c r="B2253" s="1" t="s">
        <v>2968</v>
      </c>
      <c r="C2253" s="1" t="s">
        <v>20</v>
      </c>
      <c r="D2253" s="1" t="s">
        <v>21</v>
      </c>
      <c r="E2253" s="1" t="s">
        <v>2969</v>
      </c>
      <c r="G2253">
        <v>167310</v>
      </c>
      <c r="I2253" s="1" t="s">
        <v>0</v>
      </c>
      <c r="N2253">
        <v>2024</v>
      </c>
      <c r="O2253">
        <f>MONTH(VL[[#This Row],[Column1]])</f>
        <v>12</v>
      </c>
      <c r="P2253" t="str">
        <f>IF(VL[[#This Row],[Account Name]]="Exchange Loss","Expense",VLOOKUP(VL[[#This Row],[Column3]],'Code'!B:D,2,FALSE))</f>
        <v>Income</v>
      </c>
      <c r="Q2253" t="str">
        <f>IF(AND(VL[[#This Row],[Column3]]="60040-00", VL[[#This Row],[Amount]]&gt;0),"Exchange Loss",VLOOKUP(VL[[#This Row],[Column3]],'Code'!B:D,3,FALSE))</f>
        <v>Interest Income</v>
      </c>
      <c r="R2253" s="1">
        <f>VL[[#This Row],[Column6]]-VL[[#This Row],[Column7]]</f>
        <v>-167310</v>
      </c>
      <c r="S2253" s="1" t="str">
        <f>VLOOKUP(VL[[#This Row],[Column3]],'Code'!B:E,4,FALSE)</f>
        <v>Out</v>
      </c>
    </row>
    <row r="2254" spans="1:19" x14ac:dyDescent="0.25">
      <c r="A2254">
        <v>45595</v>
      </c>
      <c r="B2254" s="1" t="s">
        <v>2970</v>
      </c>
      <c r="C2254" s="1" t="s">
        <v>5</v>
      </c>
      <c r="D2254" s="1" t="s">
        <v>3385</v>
      </c>
      <c r="E2254" s="1" t="s">
        <v>3896</v>
      </c>
      <c r="F2254">
        <v>102.47</v>
      </c>
      <c r="I2254" s="1" t="s">
        <v>0</v>
      </c>
      <c r="N2254">
        <v>2024</v>
      </c>
      <c r="O2254">
        <f>MONTH(VL[[#This Row],[Column1]])</f>
        <v>10</v>
      </c>
      <c r="P2254" t="str">
        <f>IF(VL[[#This Row],[Account Name]]="Exchange Loss","Expense",VLOOKUP(VL[[#This Row],[Column3]],'Code'!B:D,2,FALSE))</f>
        <v>Expense</v>
      </c>
      <c r="Q2254" t="str">
        <f>IF(AND(VL[[#This Row],[Column3]]="60040-00", VL[[#This Row],[Amount]]&gt;0),"Exchange Loss",VLOOKUP(VL[[#This Row],[Column3]],'Code'!B:D,3,FALSE))</f>
        <v>Bank Charge</v>
      </c>
      <c r="R2254" s="1">
        <f>VL[[#This Row],[Column6]]-VL[[#This Row],[Column7]]</f>
        <v>102.47</v>
      </c>
      <c r="S2254" s="1">
        <f>VLOOKUP(VL[[#This Row],[Column3]],'Code'!B:E,4,FALSE)</f>
        <v>0</v>
      </c>
    </row>
    <row r="2255" spans="1:19" x14ac:dyDescent="0.25">
      <c r="A2255">
        <v>45595</v>
      </c>
      <c r="B2255" s="1" t="s">
        <v>2971</v>
      </c>
      <c r="C2255" s="1" t="s">
        <v>5</v>
      </c>
      <c r="D2255" s="1" t="s">
        <v>3385</v>
      </c>
      <c r="E2255" s="1" t="s">
        <v>3897</v>
      </c>
      <c r="I2255" s="1" t="s">
        <v>0</v>
      </c>
      <c r="N2255">
        <v>2024</v>
      </c>
      <c r="O2255">
        <f>MONTH(VL[[#This Row],[Column1]])</f>
        <v>10</v>
      </c>
      <c r="P2255" t="str">
        <f>IF(VL[[#This Row],[Account Name]]="Exchange Loss","Expense",VLOOKUP(VL[[#This Row],[Column3]],'Code'!B:D,2,FALSE))</f>
        <v>Expense</v>
      </c>
      <c r="Q2255" t="str">
        <f>IF(AND(VL[[#This Row],[Column3]]="60040-00", VL[[#This Row],[Amount]]&gt;0),"Exchange Loss",VLOOKUP(VL[[#This Row],[Column3]],'Code'!B:D,3,FALSE))</f>
        <v>Bank Charge</v>
      </c>
      <c r="R2255" s="1">
        <f>VL[[#This Row],[Column6]]-VL[[#This Row],[Column7]]</f>
        <v>0</v>
      </c>
      <c r="S2255" s="1">
        <f>VLOOKUP(VL[[#This Row],[Column3]],'Code'!B:E,4,FALSE)</f>
        <v>0</v>
      </c>
    </row>
    <row r="2256" spans="1:19" x14ac:dyDescent="0.25">
      <c r="A2256">
        <v>45595</v>
      </c>
      <c r="B2256" s="1" t="s">
        <v>2972</v>
      </c>
      <c r="C2256" s="1" t="s">
        <v>5</v>
      </c>
      <c r="D2256" s="1" t="s">
        <v>3385</v>
      </c>
      <c r="E2256" s="1" t="s">
        <v>3898</v>
      </c>
      <c r="F2256">
        <v>90.54</v>
      </c>
      <c r="I2256" s="1" t="s">
        <v>0</v>
      </c>
      <c r="N2256">
        <v>2024</v>
      </c>
      <c r="O2256">
        <f>MONTH(VL[[#This Row],[Column1]])</f>
        <v>10</v>
      </c>
      <c r="P2256" t="str">
        <f>IF(VL[[#This Row],[Account Name]]="Exchange Loss","Expense",VLOOKUP(VL[[#This Row],[Column3]],'Code'!B:D,2,FALSE))</f>
        <v>Expense</v>
      </c>
      <c r="Q2256" t="str">
        <f>IF(AND(VL[[#This Row],[Column3]]="60040-00", VL[[#This Row],[Amount]]&gt;0),"Exchange Loss",VLOOKUP(VL[[#This Row],[Column3]],'Code'!B:D,3,FALSE))</f>
        <v>Bank Charge</v>
      </c>
      <c r="R2256" s="1">
        <f>VL[[#This Row],[Column6]]-VL[[#This Row],[Column7]]</f>
        <v>90.54</v>
      </c>
      <c r="S2256" s="1">
        <f>VLOOKUP(VL[[#This Row],[Column3]],'Code'!B:E,4,FALSE)</f>
        <v>0</v>
      </c>
    </row>
    <row r="2257" spans="1:19" x14ac:dyDescent="0.25">
      <c r="A2257">
        <v>45595</v>
      </c>
      <c r="B2257" s="1" t="s">
        <v>2973</v>
      </c>
      <c r="C2257" s="1" t="s">
        <v>5</v>
      </c>
      <c r="D2257" s="1" t="s">
        <v>3385</v>
      </c>
      <c r="E2257" s="1" t="s">
        <v>3899</v>
      </c>
      <c r="F2257">
        <v>102.59</v>
      </c>
      <c r="I2257" s="1" t="s">
        <v>0</v>
      </c>
      <c r="N2257">
        <v>2024</v>
      </c>
      <c r="O2257">
        <f>MONTH(VL[[#This Row],[Column1]])</f>
        <v>10</v>
      </c>
      <c r="P2257" t="str">
        <f>IF(VL[[#This Row],[Account Name]]="Exchange Loss","Expense",VLOOKUP(VL[[#This Row],[Column3]],'Code'!B:D,2,FALSE))</f>
        <v>Expense</v>
      </c>
      <c r="Q2257" t="str">
        <f>IF(AND(VL[[#This Row],[Column3]]="60040-00", VL[[#This Row],[Amount]]&gt;0),"Exchange Loss",VLOOKUP(VL[[#This Row],[Column3]],'Code'!B:D,3,FALSE))</f>
        <v>Bank Charge</v>
      </c>
      <c r="R2257" s="1">
        <f>VL[[#This Row],[Column6]]-VL[[#This Row],[Column7]]</f>
        <v>102.59</v>
      </c>
      <c r="S2257" s="1">
        <f>VLOOKUP(VL[[#This Row],[Column3]],'Code'!B:E,4,FALSE)</f>
        <v>0</v>
      </c>
    </row>
    <row r="2258" spans="1:19" x14ac:dyDescent="0.25">
      <c r="A2258">
        <v>45594</v>
      </c>
      <c r="B2258" s="1" t="s">
        <v>2974</v>
      </c>
      <c r="C2258" s="1" t="s">
        <v>5</v>
      </c>
      <c r="D2258" s="1" t="s">
        <v>3385</v>
      </c>
      <c r="E2258" s="1" t="s">
        <v>3900</v>
      </c>
      <c r="F2258">
        <v>102.71</v>
      </c>
      <c r="I2258" s="1" t="s">
        <v>0</v>
      </c>
      <c r="N2258">
        <v>2024</v>
      </c>
      <c r="O2258">
        <f>MONTH(VL[[#This Row],[Column1]])</f>
        <v>10</v>
      </c>
      <c r="P2258" t="str">
        <f>IF(VL[[#This Row],[Account Name]]="Exchange Loss","Expense",VLOOKUP(VL[[#This Row],[Column3]],'Code'!B:D,2,FALSE))</f>
        <v>Expense</v>
      </c>
      <c r="Q2258" t="str">
        <f>IF(AND(VL[[#This Row],[Column3]]="60040-00", VL[[#This Row],[Amount]]&gt;0),"Exchange Loss",VLOOKUP(VL[[#This Row],[Column3]],'Code'!B:D,3,FALSE))</f>
        <v>Bank Charge</v>
      </c>
      <c r="R2258" s="1">
        <f>VL[[#This Row],[Column6]]-VL[[#This Row],[Column7]]</f>
        <v>102.71</v>
      </c>
      <c r="S2258" s="1">
        <f>VLOOKUP(VL[[#This Row],[Column3]],'Code'!B:E,4,FALSE)</f>
        <v>0</v>
      </c>
    </row>
    <row r="2259" spans="1:19" x14ac:dyDescent="0.25">
      <c r="A2259">
        <v>45590</v>
      </c>
      <c r="B2259" s="1" t="s">
        <v>2975</v>
      </c>
      <c r="C2259" s="1" t="s">
        <v>5</v>
      </c>
      <c r="D2259" s="1" t="s">
        <v>3385</v>
      </c>
      <c r="E2259" s="1" t="s">
        <v>3901</v>
      </c>
      <c r="F2259">
        <v>90.5</v>
      </c>
      <c r="I2259" s="1" t="s">
        <v>0</v>
      </c>
      <c r="N2259">
        <v>2024</v>
      </c>
      <c r="O2259">
        <f>MONTH(VL[[#This Row],[Column1]])</f>
        <v>10</v>
      </c>
      <c r="P2259" t="str">
        <f>IF(VL[[#This Row],[Account Name]]="Exchange Loss","Expense",VLOOKUP(VL[[#This Row],[Column3]],'Code'!B:D,2,FALSE))</f>
        <v>Expense</v>
      </c>
      <c r="Q2259" t="str">
        <f>IF(AND(VL[[#This Row],[Column3]]="60040-00", VL[[#This Row],[Amount]]&gt;0),"Exchange Loss",VLOOKUP(VL[[#This Row],[Column3]],'Code'!B:D,3,FALSE))</f>
        <v>Bank Charge</v>
      </c>
      <c r="R2259" s="1">
        <f>VL[[#This Row],[Column6]]-VL[[#This Row],[Column7]]</f>
        <v>90.5</v>
      </c>
      <c r="S2259" s="1">
        <f>VLOOKUP(VL[[#This Row],[Column3]],'Code'!B:E,4,FALSE)</f>
        <v>0</v>
      </c>
    </row>
    <row r="2260" spans="1:19" x14ac:dyDescent="0.25">
      <c r="A2260">
        <v>45590</v>
      </c>
      <c r="B2260" s="1" t="s">
        <v>2976</v>
      </c>
      <c r="C2260" s="1" t="s">
        <v>5</v>
      </c>
      <c r="D2260" s="1" t="s">
        <v>3385</v>
      </c>
      <c r="E2260" s="1" t="s">
        <v>3902</v>
      </c>
      <c r="F2260">
        <v>50.22</v>
      </c>
      <c r="I2260" s="1" t="s">
        <v>0</v>
      </c>
      <c r="N2260">
        <v>2024</v>
      </c>
      <c r="O2260">
        <f>MONTH(VL[[#This Row],[Column1]])</f>
        <v>10</v>
      </c>
      <c r="P2260" t="str">
        <f>IF(VL[[#This Row],[Account Name]]="Exchange Loss","Expense",VLOOKUP(VL[[#This Row],[Column3]],'Code'!B:D,2,FALSE))</f>
        <v>Expense</v>
      </c>
      <c r="Q2260" t="str">
        <f>IF(AND(VL[[#This Row],[Column3]]="60040-00", VL[[#This Row],[Amount]]&gt;0),"Exchange Loss",VLOOKUP(VL[[#This Row],[Column3]],'Code'!B:D,3,FALSE))</f>
        <v>Bank Charge</v>
      </c>
      <c r="R2260" s="1">
        <f>VL[[#This Row],[Column6]]-VL[[#This Row],[Column7]]</f>
        <v>50.22</v>
      </c>
      <c r="S2260" s="1">
        <f>VLOOKUP(VL[[#This Row],[Column3]],'Code'!B:E,4,FALSE)</f>
        <v>0</v>
      </c>
    </row>
    <row r="2261" spans="1:19" x14ac:dyDescent="0.25">
      <c r="A2261">
        <v>45590</v>
      </c>
      <c r="B2261" s="1" t="s">
        <v>2977</v>
      </c>
      <c r="C2261" s="1" t="s">
        <v>5</v>
      </c>
      <c r="D2261" s="1" t="s">
        <v>3385</v>
      </c>
      <c r="E2261" s="1" t="s">
        <v>3903</v>
      </c>
      <c r="F2261">
        <v>66.47</v>
      </c>
      <c r="I2261" s="1" t="s">
        <v>0</v>
      </c>
      <c r="N2261">
        <v>2024</v>
      </c>
      <c r="O2261">
        <f>MONTH(VL[[#This Row],[Column1]])</f>
        <v>10</v>
      </c>
      <c r="P2261" t="str">
        <f>IF(VL[[#This Row],[Account Name]]="Exchange Loss","Expense",VLOOKUP(VL[[#This Row],[Column3]],'Code'!B:D,2,FALSE))</f>
        <v>Expense</v>
      </c>
      <c r="Q2261" t="str">
        <f>IF(AND(VL[[#This Row],[Column3]]="60040-00", VL[[#This Row],[Amount]]&gt;0),"Exchange Loss",VLOOKUP(VL[[#This Row],[Column3]],'Code'!B:D,3,FALSE))</f>
        <v>Bank Charge</v>
      </c>
      <c r="R2261" s="1">
        <f>VL[[#This Row],[Column6]]-VL[[#This Row],[Column7]]</f>
        <v>66.47</v>
      </c>
      <c r="S2261" s="1">
        <f>VLOOKUP(VL[[#This Row],[Column3]],'Code'!B:E,4,FALSE)</f>
        <v>0</v>
      </c>
    </row>
    <row r="2262" spans="1:19" x14ac:dyDescent="0.25">
      <c r="A2262">
        <v>45589</v>
      </c>
      <c r="B2262" s="1" t="s">
        <v>2978</v>
      </c>
      <c r="C2262" s="1" t="s">
        <v>5</v>
      </c>
      <c r="D2262" s="1" t="s">
        <v>3385</v>
      </c>
      <c r="E2262" s="1" t="s">
        <v>3904</v>
      </c>
      <c r="F2262">
        <v>102.38</v>
      </c>
      <c r="I2262" s="1" t="s">
        <v>0</v>
      </c>
      <c r="N2262">
        <v>2024</v>
      </c>
      <c r="O2262">
        <f>MONTH(VL[[#This Row],[Column1]])</f>
        <v>10</v>
      </c>
      <c r="P2262" t="str">
        <f>IF(VL[[#This Row],[Account Name]]="Exchange Loss","Expense",VLOOKUP(VL[[#This Row],[Column3]],'Code'!B:D,2,FALSE))</f>
        <v>Expense</v>
      </c>
      <c r="Q2262" t="str">
        <f>IF(AND(VL[[#This Row],[Column3]]="60040-00", VL[[#This Row],[Amount]]&gt;0),"Exchange Loss",VLOOKUP(VL[[#This Row],[Column3]],'Code'!B:D,3,FALSE))</f>
        <v>Bank Charge</v>
      </c>
      <c r="R2262" s="1">
        <f>VL[[#This Row],[Column6]]-VL[[#This Row],[Column7]]</f>
        <v>102.38</v>
      </c>
      <c r="S2262" s="1">
        <f>VLOOKUP(VL[[#This Row],[Column3]],'Code'!B:E,4,FALSE)</f>
        <v>0</v>
      </c>
    </row>
    <row r="2263" spans="1:19" x14ac:dyDescent="0.25">
      <c r="A2263">
        <v>45588</v>
      </c>
      <c r="B2263" s="1" t="s">
        <v>2979</v>
      </c>
      <c r="C2263" s="1" t="s">
        <v>5</v>
      </c>
      <c r="D2263" s="1" t="s">
        <v>3385</v>
      </c>
      <c r="E2263" s="1" t="s">
        <v>3905</v>
      </c>
      <c r="F2263">
        <v>102.54</v>
      </c>
      <c r="I2263" s="1" t="s">
        <v>0</v>
      </c>
      <c r="N2263">
        <v>2024</v>
      </c>
      <c r="O2263">
        <f>MONTH(VL[[#This Row],[Column1]])</f>
        <v>10</v>
      </c>
      <c r="P2263" t="str">
        <f>IF(VL[[#This Row],[Account Name]]="Exchange Loss","Expense",VLOOKUP(VL[[#This Row],[Column3]],'Code'!B:D,2,FALSE))</f>
        <v>Expense</v>
      </c>
      <c r="Q2263" t="str">
        <f>IF(AND(VL[[#This Row],[Column3]]="60040-00", VL[[#This Row],[Amount]]&gt;0),"Exchange Loss",VLOOKUP(VL[[#This Row],[Column3]],'Code'!B:D,3,FALSE))</f>
        <v>Bank Charge</v>
      </c>
      <c r="R2263" s="1">
        <f>VL[[#This Row],[Column6]]-VL[[#This Row],[Column7]]</f>
        <v>102.54</v>
      </c>
      <c r="S2263" s="1">
        <f>VLOOKUP(VL[[#This Row],[Column3]],'Code'!B:E,4,FALSE)</f>
        <v>0</v>
      </c>
    </row>
    <row r="2264" spans="1:19" x14ac:dyDescent="0.25">
      <c r="A2264">
        <v>45596</v>
      </c>
      <c r="B2264" s="1" t="s">
        <v>2980</v>
      </c>
      <c r="C2264" s="1" t="s">
        <v>63</v>
      </c>
      <c r="D2264" s="1" t="s">
        <v>3398</v>
      </c>
      <c r="E2264" s="1" t="s">
        <v>2981</v>
      </c>
      <c r="F2264">
        <v>5328</v>
      </c>
      <c r="I2264" s="1" t="s">
        <v>0</v>
      </c>
      <c r="N2264">
        <v>2024</v>
      </c>
      <c r="O2264">
        <f>MONTH(VL[[#This Row],[Column1]])</f>
        <v>10</v>
      </c>
      <c r="P2264" t="str">
        <f>IF(VL[[#This Row],[Account Name]]="Exchange Loss","Expense",VLOOKUP(VL[[#This Row],[Column3]],'Code'!B:D,2,FALSE))</f>
        <v>Expense</v>
      </c>
      <c r="Q2264" t="str">
        <f>IF(AND(VL[[#This Row],[Column3]]="60040-00", VL[[#This Row],[Amount]]&gt;0),"Exchange Loss",VLOOKUP(VL[[#This Row],[Column3]],'Code'!B:D,3,FALSE))</f>
        <v>Entertainment</v>
      </c>
      <c r="R2264" s="1">
        <f>VL[[#This Row],[Column6]]-VL[[#This Row],[Column7]]</f>
        <v>5328</v>
      </c>
      <c r="S2264" s="1">
        <f>VLOOKUP(VL[[#This Row],[Column3]],'Code'!B:E,4,FALSE)</f>
        <v>0</v>
      </c>
    </row>
    <row r="2265" spans="1:19" x14ac:dyDescent="0.25">
      <c r="A2265">
        <v>45597</v>
      </c>
      <c r="B2265" s="1" t="s">
        <v>1573</v>
      </c>
      <c r="C2265" s="1" t="s">
        <v>48</v>
      </c>
      <c r="D2265" s="1" t="s">
        <v>49</v>
      </c>
      <c r="E2265" s="1" t="s">
        <v>2982</v>
      </c>
      <c r="F2265">
        <v>11150</v>
      </c>
      <c r="I2265" s="1" t="s">
        <v>0</v>
      </c>
      <c r="N2265">
        <v>2024</v>
      </c>
      <c r="O2265">
        <f>MONTH(VL[[#This Row],[Column1]])</f>
        <v>11</v>
      </c>
      <c r="P2265" t="str">
        <f>IF(VL[[#This Row],[Account Name]]="Exchange Loss","Expense",VLOOKUP(VL[[#This Row],[Column3]],'Code'!B:D,2,FALSE))</f>
        <v>Expense</v>
      </c>
      <c r="Q2265" t="str">
        <f>IF(AND(VL[[#This Row],[Column3]]="60040-00", VL[[#This Row],[Amount]]&gt;0),"Exchange Loss",VLOOKUP(VL[[#This Row],[Column3]],'Code'!B:D,3,FALSE))</f>
        <v>Management Fee</v>
      </c>
      <c r="R2265" s="1">
        <f>VL[[#This Row],[Column6]]-VL[[#This Row],[Column7]]</f>
        <v>11150</v>
      </c>
      <c r="S2265" s="1">
        <f>VLOOKUP(VL[[#This Row],[Column3]],'Code'!B:E,4,FALSE)</f>
        <v>0</v>
      </c>
    </row>
    <row r="2266" spans="1:19" x14ac:dyDescent="0.25">
      <c r="A2266">
        <v>45596</v>
      </c>
      <c r="B2266" s="1" t="s">
        <v>1573</v>
      </c>
      <c r="C2266" s="1" t="s">
        <v>7</v>
      </c>
      <c r="D2266" s="1" t="s">
        <v>8</v>
      </c>
      <c r="E2266" s="1" t="s">
        <v>2983</v>
      </c>
      <c r="F2266">
        <v>6000</v>
      </c>
      <c r="I2266" s="1" t="s">
        <v>0</v>
      </c>
      <c r="N2266">
        <v>2024</v>
      </c>
      <c r="O2266">
        <f>MONTH(VL[[#This Row],[Column1]])</f>
        <v>10</v>
      </c>
      <c r="P2266" t="str">
        <f>IF(VL[[#This Row],[Account Name]]="Exchange Loss","Expense",VLOOKUP(VL[[#This Row],[Column3]],'Code'!B:D,2,FALSE))</f>
        <v>Expense</v>
      </c>
      <c r="Q2266" t="str">
        <f>IF(AND(VL[[#This Row],[Column3]]="60040-00", VL[[#This Row],[Amount]]&gt;0),"Exchange Loss",VLOOKUP(VL[[#This Row],[Column3]],'Code'!B:D,3,FALSE))</f>
        <v>Salary &amp; MPF</v>
      </c>
      <c r="R2266" s="1">
        <f>VL[[#This Row],[Column6]]-VL[[#This Row],[Column7]]</f>
        <v>6000</v>
      </c>
      <c r="S2266" s="1">
        <f>VLOOKUP(VL[[#This Row],[Column3]],'Code'!B:E,4,FALSE)</f>
        <v>0</v>
      </c>
    </row>
    <row r="2267" spans="1:19" x14ac:dyDescent="0.25">
      <c r="A2267">
        <v>45596</v>
      </c>
      <c r="B2267" s="1" t="s">
        <v>1573</v>
      </c>
      <c r="C2267" s="1" t="s">
        <v>15</v>
      </c>
      <c r="D2267" s="1" t="s">
        <v>16</v>
      </c>
      <c r="E2267" s="1" t="s">
        <v>2984</v>
      </c>
      <c r="F2267">
        <v>426898</v>
      </c>
      <c r="I2267" s="1" t="s">
        <v>0</v>
      </c>
      <c r="N2267">
        <v>2024</v>
      </c>
      <c r="O2267">
        <f>MONTH(VL[[#This Row],[Column1]])</f>
        <v>10</v>
      </c>
      <c r="P2267" t="str">
        <f>IF(VL[[#This Row],[Account Name]]="Exchange Loss","Expense",VLOOKUP(VL[[#This Row],[Column3]],'Code'!B:D,2,FALSE))</f>
        <v>Expense</v>
      </c>
      <c r="Q2267" t="str">
        <f>IF(AND(VL[[#This Row],[Column3]]="60040-00", VL[[#This Row],[Amount]]&gt;0),"Exchange Loss",VLOOKUP(VL[[#This Row],[Column3]],'Code'!B:D,3,FALSE))</f>
        <v>Salary &amp; MPF</v>
      </c>
      <c r="R2267" s="1">
        <f>VL[[#This Row],[Column6]]-VL[[#This Row],[Column7]]</f>
        <v>426898</v>
      </c>
      <c r="S2267" s="1">
        <f>VLOOKUP(VL[[#This Row],[Column3]],'Code'!B:E,4,FALSE)</f>
        <v>0</v>
      </c>
    </row>
    <row r="2268" spans="1:19" x14ac:dyDescent="0.25">
      <c r="A2268">
        <v>45597</v>
      </c>
      <c r="B2268" s="1" t="s">
        <v>2985</v>
      </c>
      <c r="C2268" s="1" t="s">
        <v>2</v>
      </c>
      <c r="D2268" s="1" t="s">
        <v>3</v>
      </c>
      <c r="E2268" s="1" t="s">
        <v>2986</v>
      </c>
      <c r="F2268">
        <v>29000</v>
      </c>
      <c r="I2268" s="1" t="s">
        <v>0</v>
      </c>
      <c r="N2268">
        <v>2024</v>
      </c>
      <c r="O2268">
        <f>MONTH(VL[[#This Row],[Column1]])</f>
        <v>11</v>
      </c>
      <c r="P2268" t="str">
        <f>IF(VL[[#This Row],[Account Name]]="Exchange Loss","Expense",VLOOKUP(VL[[#This Row],[Column3]],'Code'!B:D,2,FALSE))</f>
        <v>Expense</v>
      </c>
      <c r="Q2268" t="str">
        <f>IF(AND(VL[[#This Row],[Column3]]="60040-00", VL[[#This Row],[Amount]]&gt;0),"Exchange Loss",VLOOKUP(VL[[#This Row],[Column3]],'Code'!B:D,3,FALSE))</f>
        <v>Management Fee</v>
      </c>
      <c r="R2268" s="1">
        <f>VL[[#This Row],[Column6]]-VL[[#This Row],[Column7]]</f>
        <v>29000</v>
      </c>
      <c r="S2268" s="1">
        <f>VLOOKUP(VL[[#This Row],[Column3]],'Code'!B:E,4,FALSE)</f>
        <v>0</v>
      </c>
    </row>
    <row r="2269" spans="1:19" x14ac:dyDescent="0.25">
      <c r="A2269">
        <v>45597</v>
      </c>
      <c r="B2269" s="1" t="s">
        <v>2987</v>
      </c>
      <c r="C2269" s="1" t="s">
        <v>45</v>
      </c>
      <c r="D2269" s="1" t="s">
        <v>128</v>
      </c>
      <c r="E2269" s="1" t="s">
        <v>2988</v>
      </c>
      <c r="F2269">
        <v>1291698.1100000001</v>
      </c>
      <c r="I2269" s="1" t="s">
        <v>0</v>
      </c>
      <c r="N2269">
        <v>2024</v>
      </c>
      <c r="O2269">
        <f>MONTH(VL[[#This Row],[Column1]])</f>
        <v>11</v>
      </c>
      <c r="P2269" t="str">
        <f>IF(VL[[#This Row],[Account Name]]="Exchange Loss","Expense",VLOOKUP(VL[[#This Row],[Column3]],'Code'!B:D,2,FALSE))</f>
        <v>Expense</v>
      </c>
      <c r="Q2269" t="str">
        <f>IF(AND(VL[[#This Row],[Column3]]="60040-00", VL[[#This Row],[Amount]]&gt;0),"Exchange Loss",VLOOKUP(VL[[#This Row],[Column3]],'Code'!B:D,3,FALSE))</f>
        <v>Sub-contract Fee</v>
      </c>
      <c r="R2269" s="1">
        <f>VL[[#This Row],[Column6]]-VL[[#This Row],[Column7]]</f>
        <v>1291698.1100000001</v>
      </c>
      <c r="S2269" s="1">
        <f>VLOOKUP(VL[[#This Row],[Column3]],'Code'!B:E,4,FALSE)</f>
        <v>0</v>
      </c>
    </row>
    <row r="2270" spans="1:19" x14ac:dyDescent="0.25">
      <c r="A2270">
        <v>45597</v>
      </c>
      <c r="B2270" s="1" t="s">
        <v>2987</v>
      </c>
      <c r="C2270" s="1" t="s">
        <v>59</v>
      </c>
      <c r="D2270" s="1" t="s">
        <v>3387</v>
      </c>
      <c r="E2270" s="1" t="s">
        <v>3906</v>
      </c>
      <c r="F2270">
        <v>77501.89</v>
      </c>
      <c r="I2270" s="1" t="s">
        <v>0</v>
      </c>
      <c r="N2270">
        <v>2024</v>
      </c>
      <c r="O2270">
        <f>MONTH(VL[[#This Row],[Column1]])</f>
        <v>11</v>
      </c>
      <c r="P2270" t="str">
        <f>IF(VL[[#This Row],[Account Name]]="Exchange Loss","Expense",VLOOKUP(VL[[#This Row],[Column3]],'Code'!B:D,2,FALSE))</f>
        <v>Expense</v>
      </c>
      <c r="Q2270" t="str">
        <f>IF(AND(VL[[#This Row],[Column3]]="60040-00", VL[[#This Row],[Amount]]&gt;0),"Exchange Loss",VLOOKUP(VL[[#This Row],[Column3]],'Code'!B:D,3,FALSE))</f>
        <v>Sub-contract Fee</v>
      </c>
      <c r="R2270" s="1">
        <f>VL[[#This Row],[Column6]]-VL[[#This Row],[Column7]]</f>
        <v>77501.89</v>
      </c>
      <c r="S2270" s="1">
        <f>VLOOKUP(VL[[#This Row],[Column3]],'Code'!B:E,4,FALSE)</f>
        <v>0</v>
      </c>
    </row>
    <row r="2271" spans="1:19" x14ac:dyDescent="0.25">
      <c r="A2271">
        <v>45596</v>
      </c>
      <c r="B2271" s="1" t="s">
        <v>2989</v>
      </c>
      <c r="C2271" s="1" t="s">
        <v>12</v>
      </c>
      <c r="D2271" s="1" t="s">
        <v>3386</v>
      </c>
      <c r="E2271" s="1" t="s">
        <v>2990</v>
      </c>
      <c r="F2271">
        <v>47700</v>
      </c>
      <c r="I2271" s="1" t="s">
        <v>0</v>
      </c>
      <c r="N2271">
        <v>2024</v>
      </c>
      <c r="O2271">
        <f>MONTH(VL[[#This Row],[Column1]])</f>
        <v>10</v>
      </c>
      <c r="P2271" t="str">
        <f>IF(VL[[#This Row],[Account Name]]="Exchange Loss","Expense",VLOOKUP(VL[[#This Row],[Column3]],'Code'!B:D,2,FALSE))</f>
        <v>Expense</v>
      </c>
      <c r="Q2271" t="str">
        <f>IF(AND(VL[[#This Row],[Column3]]="60040-00", VL[[#This Row],[Amount]]&gt;0),"Exchange Loss",VLOOKUP(VL[[#This Row],[Column3]],'Code'!B:D,3,FALSE))</f>
        <v>Consultant Fee</v>
      </c>
      <c r="R2271" s="1">
        <f>VL[[#This Row],[Column6]]-VL[[#This Row],[Column7]]</f>
        <v>47700</v>
      </c>
      <c r="S2271" s="1">
        <f>VLOOKUP(VL[[#This Row],[Column3]],'Code'!B:E,4,FALSE)</f>
        <v>0</v>
      </c>
    </row>
    <row r="2272" spans="1:19" x14ac:dyDescent="0.25">
      <c r="A2272">
        <v>45596</v>
      </c>
      <c r="B2272" s="1" t="s">
        <v>2991</v>
      </c>
      <c r="C2272" s="1" t="s">
        <v>12</v>
      </c>
      <c r="D2272" s="1" t="s">
        <v>3386</v>
      </c>
      <c r="E2272" s="1" t="s">
        <v>2992</v>
      </c>
      <c r="F2272">
        <v>21950</v>
      </c>
      <c r="I2272" s="1" t="s">
        <v>0</v>
      </c>
      <c r="N2272">
        <v>2024</v>
      </c>
      <c r="O2272">
        <f>MONTH(VL[[#This Row],[Column1]])</f>
        <v>10</v>
      </c>
      <c r="P2272" t="str">
        <f>IF(VL[[#This Row],[Account Name]]="Exchange Loss","Expense",VLOOKUP(VL[[#This Row],[Column3]],'Code'!B:D,2,FALSE))</f>
        <v>Expense</v>
      </c>
      <c r="Q2272" t="str">
        <f>IF(AND(VL[[#This Row],[Column3]]="60040-00", VL[[#This Row],[Amount]]&gt;0),"Exchange Loss",VLOOKUP(VL[[#This Row],[Column3]],'Code'!B:D,3,FALSE))</f>
        <v>Consultant Fee</v>
      </c>
      <c r="R2272" s="1">
        <f>VL[[#This Row],[Column6]]-VL[[#This Row],[Column7]]</f>
        <v>21950</v>
      </c>
      <c r="S2272" s="1">
        <f>VLOOKUP(VL[[#This Row],[Column3]],'Code'!B:E,4,FALSE)</f>
        <v>0</v>
      </c>
    </row>
    <row r="2273" spans="1:19" x14ac:dyDescent="0.25">
      <c r="A2273">
        <v>45596</v>
      </c>
      <c r="B2273" s="1" t="s">
        <v>2993</v>
      </c>
      <c r="C2273" s="1" t="s">
        <v>12</v>
      </c>
      <c r="D2273" s="1" t="s">
        <v>3386</v>
      </c>
      <c r="E2273" s="1" t="s">
        <v>2994</v>
      </c>
      <c r="F2273">
        <v>12000</v>
      </c>
      <c r="I2273" s="1" t="s">
        <v>0</v>
      </c>
      <c r="N2273">
        <v>2024</v>
      </c>
      <c r="O2273">
        <f>MONTH(VL[[#This Row],[Column1]])</f>
        <v>10</v>
      </c>
      <c r="P2273" t="str">
        <f>IF(VL[[#This Row],[Account Name]]="Exchange Loss","Expense",VLOOKUP(VL[[#This Row],[Column3]],'Code'!B:D,2,FALSE))</f>
        <v>Expense</v>
      </c>
      <c r="Q2273" t="str">
        <f>IF(AND(VL[[#This Row],[Column3]]="60040-00", VL[[#This Row],[Amount]]&gt;0),"Exchange Loss",VLOOKUP(VL[[#This Row],[Column3]],'Code'!B:D,3,FALSE))</f>
        <v>Consultant Fee</v>
      </c>
      <c r="R2273" s="1">
        <f>VL[[#This Row],[Column6]]-VL[[#This Row],[Column7]]</f>
        <v>12000</v>
      </c>
      <c r="S2273" s="1">
        <f>VLOOKUP(VL[[#This Row],[Column3]],'Code'!B:E,4,FALSE)</f>
        <v>0</v>
      </c>
    </row>
    <row r="2274" spans="1:19" x14ac:dyDescent="0.25">
      <c r="A2274">
        <v>45596</v>
      </c>
      <c r="B2274" s="1" t="s">
        <v>2995</v>
      </c>
      <c r="C2274" s="1" t="s">
        <v>45</v>
      </c>
      <c r="D2274" s="1" t="s">
        <v>128</v>
      </c>
      <c r="E2274" s="1" t="s">
        <v>2996</v>
      </c>
      <c r="F2274">
        <v>102958</v>
      </c>
      <c r="I2274" s="1" t="s">
        <v>0</v>
      </c>
      <c r="N2274">
        <v>2024</v>
      </c>
      <c r="O2274">
        <f>MONTH(VL[[#This Row],[Column1]])</f>
        <v>10</v>
      </c>
      <c r="P2274" t="str">
        <f>IF(VL[[#This Row],[Account Name]]="Exchange Loss","Expense",VLOOKUP(VL[[#This Row],[Column3]],'Code'!B:D,2,FALSE))</f>
        <v>Expense</v>
      </c>
      <c r="Q2274" t="str">
        <f>IF(AND(VL[[#This Row],[Column3]]="60040-00", VL[[#This Row],[Amount]]&gt;0),"Exchange Loss",VLOOKUP(VL[[#This Row],[Column3]],'Code'!B:D,3,FALSE))</f>
        <v>Sub-contract Fee</v>
      </c>
      <c r="R2274" s="1">
        <f>VL[[#This Row],[Column6]]-VL[[#This Row],[Column7]]</f>
        <v>102958</v>
      </c>
      <c r="S2274" s="1">
        <f>VLOOKUP(VL[[#This Row],[Column3]],'Code'!B:E,4,FALSE)</f>
        <v>0</v>
      </c>
    </row>
    <row r="2275" spans="1:19" x14ac:dyDescent="0.25">
      <c r="A2275">
        <v>45596</v>
      </c>
      <c r="B2275" s="1" t="s">
        <v>2997</v>
      </c>
      <c r="C2275" s="1" t="s">
        <v>17</v>
      </c>
      <c r="D2275" s="1" t="s">
        <v>3382</v>
      </c>
      <c r="E2275" s="1" t="s">
        <v>2998</v>
      </c>
      <c r="G2275">
        <v>33887</v>
      </c>
      <c r="I2275" s="1" t="s">
        <v>0</v>
      </c>
      <c r="N2275">
        <v>2024</v>
      </c>
      <c r="O2275">
        <f>MONTH(VL[[#This Row],[Column1]])</f>
        <v>10</v>
      </c>
      <c r="P2275" t="str">
        <f>IF(VL[[#This Row],[Account Name]]="Exchange Loss","Expense",VLOOKUP(VL[[#This Row],[Column3]],'Code'!B:D,2,FALSE))</f>
        <v>Income</v>
      </c>
      <c r="Q2275" t="str">
        <f>IF(AND(VL[[#This Row],[Column3]]="60040-00", VL[[#This Row],[Amount]]&gt;0),"Exchange Loss",VLOOKUP(VL[[#This Row],[Column3]],'Code'!B:D,3,FALSE))</f>
        <v>Sub-contract Income</v>
      </c>
      <c r="R2275" s="1">
        <f>VL[[#This Row],[Column6]]-VL[[#This Row],[Column7]]</f>
        <v>-33887</v>
      </c>
      <c r="S2275" s="1">
        <f>VLOOKUP(VL[[#This Row],[Column3]],'Code'!B:E,4,FALSE)</f>
        <v>0</v>
      </c>
    </row>
    <row r="2276" spans="1:19" x14ac:dyDescent="0.25">
      <c r="A2276">
        <v>45596</v>
      </c>
      <c r="B2276" s="1" t="s">
        <v>2999</v>
      </c>
      <c r="C2276" s="1" t="s">
        <v>20</v>
      </c>
      <c r="D2276" s="1" t="s">
        <v>21</v>
      </c>
      <c r="E2276" s="1" t="s">
        <v>730</v>
      </c>
      <c r="G2276">
        <v>188.95</v>
      </c>
      <c r="I2276" s="1" t="s">
        <v>0</v>
      </c>
      <c r="N2276">
        <v>2024</v>
      </c>
      <c r="O2276">
        <f>MONTH(VL[[#This Row],[Column1]])</f>
        <v>10</v>
      </c>
      <c r="P2276" t="str">
        <f>IF(VL[[#This Row],[Account Name]]="Exchange Loss","Expense",VLOOKUP(VL[[#This Row],[Column3]],'Code'!B:D,2,FALSE))</f>
        <v>Income</v>
      </c>
      <c r="Q2276" t="str">
        <f>IF(AND(VL[[#This Row],[Column3]]="60040-00", VL[[#This Row],[Amount]]&gt;0),"Exchange Loss",VLOOKUP(VL[[#This Row],[Column3]],'Code'!B:D,3,FALSE))</f>
        <v>Interest Income</v>
      </c>
      <c r="R2276" s="1">
        <f>VL[[#This Row],[Column6]]-VL[[#This Row],[Column7]]</f>
        <v>-188.95</v>
      </c>
      <c r="S2276" s="1" t="str">
        <f>VLOOKUP(VL[[#This Row],[Column3]],'Code'!B:E,4,FALSE)</f>
        <v>Out</v>
      </c>
    </row>
    <row r="2277" spans="1:19" x14ac:dyDescent="0.25">
      <c r="A2277">
        <v>45596</v>
      </c>
      <c r="B2277" s="1" t="s">
        <v>1572</v>
      </c>
      <c r="C2277" s="1" t="s">
        <v>36</v>
      </c>
      <c r="D2277" s="1" t="s">
        <v>37</v>
      </c>
      <c r="E2277" s="1" t="s">
        <v>3000</v>
      </c>
      <c r="I2277" s="1" t="s">
        <v>0</v>
      </c>
      <c r="N2277">
        <v>2024</v>
      </c>
      <c r="O2277">
        <f>MONTH(VL[[#This Row],[Column1]])</f>
        <v>10</v>
      </c>
      <c r="P2277" t="str">
        <f>IF(VL[[#This Row],[Account Name]]="Exchange Loss","Expense",VLOOKUP(VL[[#This Row],[Column3]],'Code'!B:D,2,FALSE))</f>
        <v>Expense</v>
      </c>
      <c r="Q2277" t="str">
        <f>IF(AND(VL[[#This Row],[Column3]]="60040-00", VL[[#This Row],[Amount]]&gt;0),"Exchange Loss",VLOOKUP(VL[[#This Row],[Column3]],'Code'!B:D,3,FALSE))</f>
        <v>Tax Expense</v>
      </c>
      <c r="R2277" s="1">
        <f>VL[[#This Row],[Column6]]-VL[[#This Row],[Column7]]</f>
        <v>0</v>
      </c>
      <c r="S2277" s="1" t="str">
        <f>VLOOKUP(VL[[#This Row],[Column3]],'Code'!B:E,4,FALSE)</f>
        <v>Out</v>
      </c>
    </row>
    <row r="2278" spans="1:19" x14ac:dyDescent="0.25">
      <c r="A2278">
        <v>45596</v>
      </c>
      <c r="B2278" s="1" t="s">
        <v>3001</v>
      </c>
      <c r="C2278" s="1" t="s">
        <v>5</v>
      </c>
      <c r="D2278" s="1" t="s">
        <v>3385</v>
      </c>
      <c r="E2278" s="1" t="s">
        <v>3907</v>
      </c>
      <c r="F2278">
        <v>102.41</v>
      </c>
      <c r="I2278" s="1" t="s">
        <v>0</v>
      </c>
      <c r="N2278">
        <v>2024</v>
      </c>
      <c r="O2278">
        <f>MONTH(VL[[#This Row],[Column1]])</f>
        <v>10</v>
      </c>
      <c r="P2278" t="str">
        <f>IF(VL[[#This Row],[Account Name]]="Exchange Loss","Expense",VLOOKUP(VL[[#This Row],[Column3]],'Code'!B:D,2,FALSE))</f>
        <v>Expense</v>
      </c>
      <c r="Q2278" t="str">
        <f>IF(AND(VL[[#This Row],[Column3]]="60040-00", VL[[#This Row],[Amount]]&gt;0),"Exchange Loss",VLOOKUP(VL[[#This Row],[Column3]],'Code'!B:D,3,FALSE))</f>
        <v>Bank Charge</v>
      </c>
      <c r="R2278" s="1">
        <f>VL[[#This Row],[Column6]]-VL[[#This Row],[Column7]]</f>
        <v>102.41</v>
      </c>
      <c r="S2278" s="1">
        <f>VLOOKUP(VL[[#This Row],[Column3]],'Code'!B:E,4,FALSE)</f>
        <v>0</v>
      </c>
    </row>
    <row r="2279" spans="1:19" x14ac:dyDescent="0.25">
      <c r="A2279">
        <v>45596</v>
      </c>
      <c r="B2279" s="1" t="s">
        <v>1749</v>
      </c>
      <c r="C2279" s="1" t="s">
        <v>20</v>
      </c>
      <c r="D2279" s="1" t="s">
        <v>21</v>
      </c>
      <c r="E2279" s="1" t="s">
        <v>202</v>
      </c>
      <c r="G2279">
        <v>9.32</v>
      </c>
      <c r="I2279" s="1" t="s">
        <v>0</v>
      </c>
      <c r="N2279">
        <v>2024</v>
      </c>
      <c r="O2279">
        <f>MONTH(VL[[#This Row],[Column1]])</f>
        <v>10</v>
      </c>
      <c r="P2279" t="str">
        <f>IF(VL[[#This Row],[Account Name]]="Exchange Loss","Expense",VLOOKUP(VL[[#This Row],[Column3]],'Code'!B:D,2,FALSE))</f>
        <v>Income</v>
      </c>
      <c r="Q2279" t="str">
        <f>IF(AND(VL[[#This Row],[Column3]]="60040-00", VL[[#This Row],[Amount]]&gt;0),"Exchange Loss",VLOOKUP(VL[[#This Row],[Column3]],'Code'!B:D,3,FALSE))</f>
        <v>Interest Income</v>
      </c>
      <c r="R2279" s="1">
        <f>VL[[#This Row],[Column6]]-VL[[#This Row],[Column7]]</f>
        <v>-9.32</v>
      </c>
      <c r="S2279" s="1" t="str">
        <f>VLOOKUP(VL[[#This Row],[Column3]],'Code'!B:E,4,FALSE)</f>
        <v>Out</v>
      </c>
    </row>
    <row r="2280" spans="1:19" x14ac:dyDescent="0.25">
      <c r="A2280">
        <v>45596</v>
      </c>
      <c r="B2280" s="1" t="s">
        <v>1749</v>
      </c>
      <c r="C2280" s="1" t="s">
        <v>20</v>
      </c>
      <c r="D2280" s="1" t="s">
        <v>21</v>
      </c>
      <c r="E2280" s="1" t="s">
        <v>3002</v>
      </c>
      <c r="G2280">
        <v>1420.93</v>
      </c>
      <c r="I2280" s="1" t="s">
        <v>0</v>
      </c>
      <c r="N2280">
        <v>2024</v>
      </c>
      <c r="O2280">
        <f>MONTH(VL[[#This Row],[Column1]])</f>
        <v>10</v>
      </c>
      <c r="P2280" t="str">
        <f>IF(VL[[#This Row],[Account Name]]="Exchange Loss","Expense",VLOOKUP(VL[[#This Row],[Column3]],'Code'!B:D,2,FALSE))</f>
        <v>Income</v>
      </c>
      <c r="Q2280" t="str">
        <f>IF(AND(VL[[#This Row],[Column3]]="60040-00", VL[[#This Row],[Amount]]&gt;0),"Exchange Loss",VLOOKUP(VL[[#This Row],[Column3]],'Code'!B:D,3,FALSE))</f>
        <v>Interest Income</v>
      </c>
      <c r="R2280" s="1">
        <f>VL[[#This Row],[Column6]]-VL[[#This Row],[Column7]]</f>
        <v>-1420.93</v>
      </c>
      <c r="S2280" s="1" t="str">
        <f>VLOOKUP(VL[[#This Row],[Column3]],'Code'!B:E,4,FALSE)</f>
        <v>Out</v>
      </c>
    </row>
    <row r="2281" spans="1:19" x14ac:dyDescent="0.25">
      <c r="A2281">
        <v>45596</v>
      </c>
      <c r="B2281" s="1" t="s">
        <v>1749</v>
      </c>
      <c r="C2281" s="1" t="s">
        <v>20</v>
      </c>
      <c r="D2281" s="1" t="s">
        <v>21</v>
      </c>
      <c r="E2281" s="1" t="s">
        <v>3003</v>
      </c>
      <c r="G2281">
        <v>173.71</v>
      </c>
      <c r="I2281" s="1" t="s">
        <v>0</v>
      </c>
      <c r="N2281">
        <v>2024</v>
      </c>
      <c r="O2281">
        <f>MONTH(VL[[#This Row],[Column1]])</f>
        <v>10</v>
      </c>
      <c r="P2281" t="str">
        <f>IF(VL[[#This Row],[Account Name]]="Exchange Loss","Expense",VLOOKUP(VL[[#This Row],[Column3]],'Code'!B:D,2,FALSE))</f>
        <v>Income</v>
      </c>
      <c r="Q2281" t="str">
        <f>IF(AND(VL[[#This Row],[Column3]]="60040-00", VL[[#This Row],[Amount]]&gt;0),"Exchange Loss",VLOOKUP(VL[[#This Row],[Column3]],'Code'!B:D,3,FALSE))</f>
        <v>Interest Income</v>
      </c>
      <c r="R2281" s="1">
        <f>VL[[#This Row],[Column6]]-VL[[#This Row],[Column7]]</f>
        <v>-173.71</v>
      </c>
      <c r="S2281" s="1" t="str">
        <f>VLOOKUP(VL[[#This Row],[Column3]],'Code'!B:E,4,FALSE)</f>
        <v>Out</v>
      </c>
    </row>
    <row r="2282" spans="1:19" x14ac:dyDescent="0.25">
      <c r="A2282">
        <v>45596</v>
      </c>
      <c r="B2282" s="1" t="s">
        <v>1747</v>
      </c>
      <c r="C2282" s="1" t="s">
        <v>20</v>
      </c>
      <c r="D2282" s="1" t="s">
        <v>21</v>
      </c>
      <c r="E2282" s="1" t="s">
        <v>3004</v>
      </c>
      <c r="G2282">
        <v>1717.48</v>
      </c>
      <c r="I2282" s="1" t="s">
        <v>0</v>
      </c>
      <c r="N2282">
        <v>2024</v>
      </c>
      <c r="O2282">
        <f>MONTH(VL[[#This Row],[Column1]])</f>
        <v>10</v>
      </c>
      <c r="P2282" t="str">
        <f>IF(VL[[#This Row],[Account Name]]="Exchange Loss","Expense",VLOOKUP(VL[[#This Row],[Column3]],'Code'!B:D,2,FALSE))</f>
        <v>Income</v>
      </c>
      <c r="Q2282" t="str">
        <f>IF(AND(VL[[#This Row],[Column3]]="60040-00", VL[[#This Row],[Amount]]&gt;0),"Exchange Loss",VLOOKUP(VL[[#This Row],[Column3]],'Code'!B:D,3,FALSE))</f>
        <v>Interest Income</v>
      </c>
      <c r="R2282" s="1">
        <f>VL[[#This Row],[Column6]]-VL[[#This Row],[Column7]]</f>
        <v>-1717.48</v>
      </c>
      <c r="S2282" s="1" t="str">
        <f>VLOOKUP(VL[[#This Row],[Column3]],'Code'!B:E,4,FALSE)</f>
        <v>Out</v>
      </c>
    </row>
    <row r="2283" spans="1:19" x14ac:dyDescent="0.25">
      <c r="A2283">
        <v>45596</v>
      </c>
      <c r="B2283" s="1" t="s">
        <v>1747</v>
      </c>
      <c r="C2283" s="1" t="s">
        <v>20</v>
      </c>
      <c r="D2283" s="1" t="s">
        <v>21</v>
      </c>
      <c r="E2283" s="1" t="s">
        <v>3005</v>
      </c>
      <c r="G2283">
        <v>162.16</v>
      </c>
      <c r="I2283" s="1" t="s">
        <v>0</v>
      </c>
      <c r="N2283">
        <v>2024</v>
      </c>
      <c r="O2283">
        <f>MONTH(VL[[#This Row],[Column1]])</f>
        <v>10</v>
      </c>
      <c r="P2283" t="str">
        <f>IF(VL[[#This Row],[Account Name]]="Exchange Loss","Expense",VLOOKUP(VL[[#This Row],[Column3]],'Code'!B:D,2,FALSE))</f>
        <v>Income</v>
      </c>
      <c r="Q2283" t="str">
        <f>IF(AND(VL[[#This Row],[Column3]]="60040-00", VL[[#This Row],[Amount]]&gt;0),"Exchange Loss",VLOOKUP(VL[[#This Row],[Column3]],'Code'!B:D,3,FALSE))</f>
        <v>Interest Income</v>
      </c>
      <c r="R2283" s="1">
        <f>VL[[#This Row],[Column6]]-VL[[#This Row],[Column7]]</f>
        <v>-162.16</v>
      </c>
      <c r="S2283" s="1" t="str">
        <f>VLOOKUP(VL[[#This Row],[Column3]],'Code'!B:E,4,FALSE)</f>
        <v>Out</v>
      </c>
    </row>
    <row r="2284" spans="1:19" x14ac:dyDescent="0.25">
      <c r="A2284">
        <v>45600</v>
      </c>
      <c r="B2284" s="1" t="s">
        <v>3006</v>
      </c>
      <c r="C2284" s="1" t="s">
        <v>63</v>
      </c>
      <c r="D2284" s="1" t="s">
        <v>3398</v>
      </c>
      <c r="E2284" s="1" t="s">
        <v>3007</v>
      </c>
      <c r="F2284">
        <v>7974.22</v>
      </c>
      <c r="I2284" s="1" t="s">
        <v>0</v>
      </c>
      <c r="N2284">
        <v>2024</v>
      </c>
      <c r="O2284">
        <f>MONTH(VL[[#This Row],[Column1]])</f>
        <v>11</v>
      </c>
      <c r="P2284" t="str">
        <f>IF(VL[[#This Row],[Account Name]]="Exchange Loss","Expense",VLOOKUP(VL[[#This Row],[Column3]],'Code'!B:D,2,FALSE))</f>
        <v>Expense</v>
      </c>
      <c r="Q2284" t="str">
        <f>IF(AND(VL[[#This Row],[Column3]]="60040-00", VL[[#This Row],[Amount]]&gt;0),"Exchange Loss",VLOOKUP(VL[[#This Row],[Column3]],'Code'!B:D,3,FALSE))</f>
        <v>Entertainment</v>
      </c>
      <c r="R2284" s="1">
        <f>VL[[#This Row],[Column6]]-VL[[#This Row],[Column7]]</f>
        <v>7974.22</v>
      </c>
      <c r="S2284" s="1">
        <f>VLOOKUP(VL[[#This Row],[Column3]],'Code'!B:E,4,FALSE)</f>
        <v>0</v>
      </c>
    </row>
    <row r="2285" spans="1:19" x14ac:dyDescent="0.25">
      <c r="A2285">
        <v>45600</v>
      </c>
      <c r="B2285" s="1" t="s">
        <v>3008</v>
      </c>
      <c r="C2285" s="1" t="s">
        <v>63</v>
      </c>
      <c r="D2285" s="1" t="s">
        <v>3398</v>
      </c>
      <c r="E2285" s="1" t="s">
        <v>3009</v>
      </c>
      <c r="F2285">
        <v>24099.4</v>
      </c>
      <c r="I2285" s="1" t="s">
        <v>0</v>
      </c>
      <c r="N2285">
        <v>2024</v>
      </c>
      <c r="O2285">
        <f>MONTH(VL[[#This Row],[Column1]])</f>
        <v>11</v>
      </c>
      <c r="P2285" t="str">
        <f>IF(VL[[#This Row],[Account Name]]="Exchange Loss","Expense",VLOOKUP(VL[[#This Row],[Column3]],'Code'!B:D,2,FALSE))</f>
        <v>Expense</v>
      </c>
      <c r="Q2285" t="str">
        <f>IF(AND(VL[[#This Row],[Column3]]="60040-00", VL[[#This Row],[Amount]]&gt;0),"Exchange Loss",VLOOKUP(VL[[#This Row],[Column3]],'Code'!B:D,3,FALSE))</f>
        <v>Entertainment</v>
      </c>
      <c r="R2285" s="1">
        <f>VL[[#This Row],[Column6]]-VL[[#This Row],[Column7]]</f>
        <v>24099.4</v>
      </c>
      <c r="S2285" s="1">
        <f>VLOOKUP(VL[[#This Row],[Column3]],'Code'!B:E,4,FALSE)</f>
        <v>0</v>
      </c>
    </row>
    <row r="2286" spans="1:19" x14ac:dyDescent="0.25">
      <c r="A2286">
        <v>45596</v>
      </c>
      <c r="B2286" s="1" t="s">
        <v>3010</v>
      </c>
      <c r="C2286" s="1" t="s">
        <v>20</v>
      </c>
      <c r="D2286" s="1" t="s">
        <v>21</v>
      </c>
      <c r="E2286" s="1" t="s">
        <v>3011</v>
      </c>
      <c r="G2286">
        <v>0.39</v>
      </c>
      <c r="I2286" s="1" t="s">
        <v>0</v>
      </c>
      <c r="N2286">
        <v>2024</v>
      </c>
      <c r="O2286">
        <f>MONTH(VL[[#This Row],[Column1]])</f>
        <v>10</v>
      </c>
      <c r="P2286" t="str">
        <f>IF(VL[[#This Row],[Account Name]]="Exchange Loss","Expense",VLOOKUP(VL[[#This Row],[Column3]],'Code'!B:D,2,FALSE))</f>
        <v>Income</v>
      </c>
      <c r="Q2286" t="str">
        <f>IF(AND(VL[[#This Row],[Column3]]="60040-00", VL[[#This Row],[Amount]]&gt;0),"Exchange Loss",VLOOKUP(VL[[#This Row],[Column3]],'Code'!B:D,3,FALSE))</f>
        <v>Interest Income</v>
      </c>
      <c r="R2286" s="1">
        <f>VL[[#This Row],[Column6]]-VL[[#This Row],[Column7]]</f>
        <v>-0.39</v>
      </c>
      <c r="S2286" s="1" t="str">
        <f>VLOOKUP(VL[[#This Row],[Column3]],'Code'!B:E,4,FALSE)</f>
        <v>Out</v>
      </c>
    </row>
    <row r="2287" spans="1:19" x14ac:dyDescent="0.25">
      <c r="A2287">
        <v>45596</v>
      </c>
      <c r="B2287" s="1" t="s">
        <v>3010</v>
      </c>
      <c r="C2287" s="1" t="s">
        <v>20</v>
      </c>
      <c r="D2287" s="1" t="s">
        <v>21</v>
      </c>
      <c r="E2287" s="1" t="s">
        <v>3012</v>
      </c>
      <c r="G2287">
        <v>2.78</v>
      </c>
      <c r="I2287" s="1" t="s">
        <v>0</v>
      </c>
      <c r="N2287">
        <v>2024</v>
      </c>
      <c r="O2287">
        <f>MONTH(VL[[#This Row],[Column1]])</f>
        <v>10</v>
      </c>
      <c r="P2287" t="str">
        <f>IF(VL[[#This Row],[Account Name]]="Exchange Loss","Expense",VLOOKUP(VL[[#This Row],[Column3]],'Code'!B:D,2,FALSE))</f>
        <v>Income</v>
      </c>
      <c r="Q2287" t="str">
        <f>IF(AND(VL[[#This Row],[Column3]]="60040-00", VL[[#This Row],[Amount]]&gt;0),"Exchange Loss",VLOOKUP(VL[[#This Row],[Column3]],'Code'!B:D,3,FALSE))</f>
        <v>Interest Income</v>
      </c>
      <c r="R2287" s="1">
        <f>VL[[#This Row],[Column6]]-VL[[#This Row],[Column7]]</f>
        <v>-2.78</v>
      </c>
      <c r="S2287" s="1" t="str">
        <f>VLOOKUP(VL[[#This Row],[Column3]],'Code'!B:E,4,FALSE)</f>
        <v>Out</v>
      </c>
    </row>
    <row r="2288" spans="1:19" x14ac:dyDescent="0.25">
      <c r="A2288">
        <v>45596</v>
      </c>
      <c r="B2288" s="1" t="s">
        <v>3013</v>
      </c>
      <c r="C2288" s="1" t="s">
        <v>47</v>
      </c>
      <c r="D2288" s="1" t="s">
        <v>204</v>
      </c>
      <c r="E2288" s="1" t="s">
        <v>3014</v>
      </c>
      <c r="G2288">
        <v>238172.84</v>
      </c>
      <c r="I2288" s="1" t="s">
        <v>0</v>
      </c>
      <c r="N2288">
        <v>2024</v>
      </c>
      <c r="O2288">
        <f>MONTH(VL[[#This Row],[Column1]])</f>
        <v>10</v>
      </c>
      <c r="P2288" t="str">
        <f>IF(VL[[#This Row],[Account Name]]="Exchange Loss","Expense",VLOOKUP(VL[[#This Row],[Column3]],'Code'!B:D,2,FALSE))</f>
        <v>Income</v>
      </c>
      <c r="Q2288" t="str">
        <f>IF(AND(VL[[#This Row],[Column3]]="60040-00", VL[[#This Row],[Amount]]&gt;0),"Exchange Loss",VLOOKUP(VL[[#This Row],[Column3]],'Code'!B:D,3,FALSE))</f>
        <v>Royalty Income</v>
      </c>
      <c r="R2288" s="1">
        <f>VL[[#This Row],[Column6]]-VL[[#This Row],[Column7]]</f>
        <v>-238172.84</v>
      </c>
      <c r="S2288" s="1">
        <f>VLOOKUP(VL[[#This Row],[Column3]],'Code'!B:E,4,FALSE)</f>
        <v>0</v>
      </c>
    </row>
    <row r="2289" spans="1:19" x14ac:dyDescent="0.25">
      <c r="A2289">
        <v>45596</v>
      </c>
      <c r="B2289" s="1" t="s">
        <v>3015</v>
      </c>
      <c r="C2289" s="1" t="s">
        <v>47</v>
      </c>
      <c r="D2289" s="1" t="s">
        <v>204</v>
      </c>
      <c r="E2289" s="1" t="s">
        <v>3016</v>
      </c>
      <c r="G2289">
        <v>59944.06</v>
      </c>
      <c r="I2289" s="1" t="s">
        <v>0</v>
      </c>
      <c r="N2289">
        <v>2024</v>
      </c>
      <c r="O2289">
        <f>MONTH(VL[[#This Row],[Column1]])</f>
        <v>10</v>
      </c>
      <c r="P2289" t="str">
        <f>IF(VL[[#This Row],[Account Name]]="Exchange Loss","Expense",VLOOKUP(VL[[#This Row],[Column3]],'Code'!B:D,2,FALSE))</f>
        <v>Income</v>
      </c>
      <c r="Q2289" t="str">
        <f>IF(AND(VL[[#This Row],[Column3]]="60040-00", VL[[#This Row],[Amount]]&gt;0),"Exchange Loss",VLOOKUP(VL[[#This Row],[Column3]],'Code'!B:D,3,FALSE))</f>
        <v>Royalty Income</v>
      </c>
      <c r="R2289" s="1">
        <f>VL[[#This Row],[Column6]]-VL[[#This Row],[Column7]]</f>
        <v>-59944.06</v>
      </c>
      <c r="S2289" s="1">
        <f>VLOOKUP(VL[[#This Row],[Column3]],'Code'!B:E,4,FALSE)</f>
        <v>0</v>
      </c>
    </row>
    <row r="2290" spans="1:19" x14ac:dyDescent="0.25">
      <c r="A2290">
        <v>45596</v>
      </c>
      <c r="B2290" s="1" t="s">
        <v>3017</v>
      </c>
      <c r="C2290" s="1" t="s">
        <v>47</v>
      </c>
      <c r="D2290" s="1" t="s">
        <v>204</v>
      </c>
      <c r="E2290" s="1" t="s">
        <v>3018</v>
      </c>
      <c r="G2290">
        <v>120376.91</v>
      </c>
      <c r="I2290" s="1" t="s">
        <v>0</v>
      </c>
      <c r="N2290">
        <v>2024</v>
      </c>
      <c r="O2290">
        <f>MONTH(VL[[#This Row],[Column1]])</f>
        <v>10</v>
      </c>
      <c r="P2290" t="str">
        <f>IF(VL[[#This Row],[Account Name]]="Exchange Loss","Expense",VLOOKUP(VL[[#This Row],[Column3]],'Code'!B:D,2,FALSE))</f>
        <v>Income</v>
      </c>
      <c r="Q2290" t="str">
        <f>IF(AND(VL[[#This Row],[Column3]]="60040-00", VL[[#This Row],[Amount]]&gt;0),"Exchange Loss",VLOOKUP(VL[[#This Row],[Column3]],'Code'!B:D,3,FALSE))</f>
        <v>Royalty Income</v>
      </c>
      <c r="R2290" s="1">
        <f>VL[[#This Row],[Column6]]-VL[[#This Row],[Column7]]</f>
        <v>-120376.91</v>
      </c>
      <c r="S2290" s="1">
        <f>VLOOKUP(VL[[#This Row],[Column3]],'Code'!B:E,4,FALSE)</f>
        <v>0</v>
      </c>
    </row>
    <row r="2291" spans="1:19" x14ac:dyDescent="0.25">
      <c r="A2291">
        <v>45596</v>
      </c>
      <c r="B2291" s="1" t="s">
        <v>3019</v>
      </c>
      <c r="C2291" s="1" t="s">
        <v>47</v>
      </c>
      <c r="D2291" s="1" t="s">
        <v>204</v>
      </c>
      <c r="E2291" s="1" t="s">
        <v>3020</v>
      </c>
      <c r="G2291">
        <v>298440.62</v>
      </c>
      <c r="I2291" s="1" t="s">
        <v>0</v>
      </c>
      <c r="N2291">
        <v>2024</v>
      </c>
      <c r="O2291">
        <f>MONTH(VL[[#This Row],[Column1]])</f>
        <v>10</v>
      </c>
      <c r="P2291" t="str">
        <f>IF(VL[[#This Row],[Account Name]]="Exchange Loss","Expense",VLOOKUP(VL[[#This Row],[Column3]],'Code'!B:D,2,FALSE))</f>
        <v>Income</v>
      </c>
      <c r="Q2291" t="str">
        <f>IF(AND(VL[[#This Row],[Column3]]="60040-00", VL[[#This Row],[Amount]]&gt;0),"Exchange Loss",VLOOKUP(VL[[#This Row],[Column3]],'Code'!B:D,3,FALSE))</f>
        <v>Royalty Income</v>
      </c>
      <c r="R2291" s="1">
        <f>VL[[#This Row],[Column6]]-VL[[#This Row],[Column7]]</f>
        <v>-298440.62</v>
      </c>
      <c r="S2291" s="1">
        <f>VLOOKUP(VL[[#This Row],[Column3]],'Code'!B:E,4,FALSE)</f>
        <v>0</v>
      </c>
    </row>
    <row r="2292" spans="1:19" x14ac:dyDescent="0.25">
      <c r="A2292">
        <v>45596</v>
      </c>
      <c r="B2292" s="1" t="s">
        <v>3021</v>
      </c>
      <c r="C2292" s="1" t="s">
        <v>47</v>
      </c>
      <c r="D2292" s="1" t="s">
        <v>204</v>
      </c>
      <c r="E2292" s="1" t="s">
        <v>3022</v>
      </c>
      <c r="G2292">
        <v>198805.45</v>
      </c>
      <c r="I2292" s="1" t="s">
        <v>0</v>
      </c>
      <c r="N2292">
        <v>2024</v>
      </c>
      <c r="O2292">
        <f>MONTH(VL[[#This Row],[Column1]])</f>
        <v>10</v>
      </c>
      <c r="P2292" t="str">
        <f>IF(VL[[#This Row],[Account Name]]="Exchange Loss","Expense",VLOOKUP(VL[[#This Row],[Column3]],'Code'!B:D,2,FALSE))</f>
        <v>Income</v>
      </c>
      <c r="Q2292" t="str">
        <f>IF(AND(VL[[#This Row],[Column3]]="60040-00", VL[[#This Row],[Amount]]&gt;0),"Exchange Loss",VLOOKUP(VL[[#This Row],[Column3]],'Code'!B:D,3,FALSE))</f>
        <v>Royalty Income</v>
      </c>
      <c r="R2292" s="1">
        <f>VL[[#This Row],[Column6]]-VL[[#This Row],[Column7]]</f>
        <v>-198805.45</v>
      </c>
      <c r="S2292" s="1">
        <f>VLOOKUP(VL[[#This Row],[Column3]],'Code'!B:E,4,FALSE)</f>
        <v>0</v>
      </c>
    </row>
    <row r="2293" spans="1:19" x14ac:dyDescent="0.25">
      <c r="A2293">
        <v>45596</v>
      </c>
      <c r="B2293" s="1" t="s">
        <v>3023</v>
      </c>
      <c r="C2293" s="1" t="s">
        <v>18</v>
      </c>
      <c r="D2293" s="1" t="s">
        <v>19</v>
      </c>
      <c r="E2293" s="1" t="s">
        <v>3024</v>
      </c>
      <c r="G2293">
        <v>18243.919999999998</v>
      </c>
      <c r="I2293" s="1" t="s">
        <v>0</v>
      </c>
      <c r="N2293">
        <v>2024</v>
      </c>
      <c r="O2293">
        <f>MONTH(VL[[#This Row],[Column1]])</f>
        <v>10</v>
      </c>
      <c r="P2293" t="str">
        <f>IF(VL[[#This Row],[Account Name]]="Exchange Loss","Expense",VLOOKUP(VL[[#This Row],[Column3]],'Code'!B:D,2,FALSE))</f>
        <v>Income</v>
      </c>
      <c r="Q2293" t="str">
        <f>IF(AND(VL[[#This Row],[Column3]]="60040-00", VL[[#This Row],[Amount]]&gt;0),"Exchange Loss",VLOOKUP(VL[[#This Row],[Column3]],'Code'!B:D,3,FALSE))</f>
        <v>Royalty Income</v>
      </c>
      <c r="R2293" s="1">
        <f>VL[[#This Row],[Column6]]-VL[[#This Row],[Column7]]</f>
        <v>-18243.919999999998</v>
      </c>
      <c r="S2293" s="1">
        <f>VLOOKUP(VL[[#This Row],[Column3]],'Code'!B:E,4,FALSE)</f>
        <v>0</v>
      </c>
    </row>
    <row r="2294" spans="1:19" x14ac:dyDescent="0.25">
      <c r="A2294">
        <v>45596</v>
      </c>
      <c r="B2294" s="1" t="s">
        <v>3025</v>
      </c>
      <c r="C2294" s="1" t="s">
        <v>47</v>
      </c>
      <c r="D2294" s="1" t="s">
        <v>204</v>
      </c>
      <c r="E2294" s="1" t="s">
        <v>3026</v>
      </c>
      <c r="G2294">
        <v>35382.720000000001</v>
      </c>
      <c r="I2294" s="1" t="s">
        <v>0</v>
      </c>
      <c r="N2294">
        <v>2024</v>
      </c>
      <c r="O2294">
        <f>MONTH(VL[[#This Row],[Column1]])</f>
        <v>10</v>
      </c>
      <c r="P2294" t="str">
        <f>IF(VL[[#This Row],[Account Name]]="Exchange Loss","Expense",VLOOKUP(VL[[#This Row],[Column3]],'Code'!B:D,2,FALSE))</f>
        <v>Income</v>
      </c>
      <c r="Q2294" t="str">
        <f>IF(AND(VL[[#This Row],[Column3]]="60040-00", VL[[#This Row],[Amount]]&gt;0),"Exchange Loss",VLOOKUP(VL[[#This Row],[Column3]],'Code'!B:D,3,FALSE))</f>
        <v>Royalty Income</v>
      </c>
      <c r="R2294" s="1">
        <f>VL[[#This Row],[Column6]]-VL[[#This Row],[Column7]]</f>
        <v>-35382.720000000001</v>
      </c>
      <c r="S2294" s="1">
        <f>VLOOKUP(VL[[#This Row],[Column3]],'Code'!B:E,4,FALSE)</f>
        <v>0</v>
      </c>
    </row>
    <row r="2295" spans="1:19" x14ac:dyDescent="0.25">
      <c r="A2295">
        <v>45596</v>
      </c>
      <c r="B2295" s="1" t="s">
        <v>3027</v>
      </c>
      <c r="C2295" s="1" t="s">
        <v>47</v>
      </c>
      <c r="D2295" s="1" t="s">
        <v>204</v>
      </c>
      <c r="E2295" s="1" t="s">
        <v>3028</v>
      </c>
      <c r="G2295">
        <v>33496.82</v>
      </c>
      <c r="I2295" s="1" t="s">
        <v>0</v>
      </c>
      <c r="N2295">
        <v>2024</v>
      </c>
      <c r="O2295">
        <f>MONTH(VL[[#This Row],[Column1]])</f>
        <v>10</v>
      </c>
      <c r="P2295" t="str">
        <f>IF(VL[[#This Row],[Account Name]]="Exchange Loss","Expense",VLOOKUP(VL[[#This Row],[Column3]],'Code'!B:D,2,FALSE))</f>
        <v>Income</v>
      </c>
      <c r="Q2295" t="str">
        <f>IF(AND(VL[[#This Row],[Column3]]="60040-00", VL[[#This Row],[Amount]]&gt;0),"Exchange Loss",VLOOKUP(VL[[#This Row],[Column3]],'Code'!B:D,3,FALSE))</f>
        <v>Royalty Income</v>
      </c>
      <c r="R2295" s="1">
        <f>VL[[#This Row],[Column6]]-VL[[#This Row],[Column7]]</f>
        <v>-33496.82</v>
      </c>
      <c r="S2295" s="1">
        <f>VLOOKUP(VL[[#This Row],[Column3]],'Code'!B:E,4,FALSE)</f>
        <v>0</v>
      </c>
    </row>
    <row r="2296" spans="1:19" x14ac:dyDescent="0.25">
      <c r="A2296">
        <v>45596</v>
      </c>
      <c r="B2296" s="1" t="s">
        <v>3029</v>
      </c>
      <c r="C2296" s="1" t="s">
        <v>47</v>
      </c>
      <c r="D2296" s="1" t="s">
        <v>204</v>
      </c>
      <c r="E2296" s="1" t="s">
        <v>3030</v>
      </c>
      <c r="G2296">
        <v>19131.82</v>
      </c>
      <c r="I2296" s="1" t="s">
        <v>0</v>
      </c>
      <c r="N2296">
        <v>2024</v>
      </c>
      <c r="O2296">
        <f>MONTH(VL[[#This Row],[Column1]])</f>
        <v>10</v>
      </c>
      <c r="P2296" t="str">
        <f>IF(VL[[#This Row],[Account Name]]="Exchange Loss","Expense",VLOOKUP(VL[[#This Row],[Column3]],'Code'!B:D,2,FALSE))</f>
        <v>Income</v>
      </c>
      <c r="Q2296" t="str">
        <f>IF(AND(VL[[#This Row],[Column3]]="60040-00", VL[[#This Row],[Amount]]&gt;0),"Exchange Loss",VLOOKUP(VL[[#This Row],[Column3]],'Code'!B:D,3,FALSE))</f>
        <v>Royalty Income</v>
      </c>
      <c r="R2296" s="1">
        <f>VL[[#This Row],[Column6]]-VL[[#This Row],[Column7]]</f>
        <v>-19131.82</v>
      </c>
      <c r="S2296" s="1">
        <f>VLOOKUP(VL[[#This Row],[Column3]],'Code'!B:E,4,FALSE)</f>
        <v>0</v>
      </c>
    </row>
    <row r="2297" spans="1:19" x14ac:dyDescent="0.25">
      <c r="A2297">
        <v>45596</v>
      </c>
      <c r="B2297" s="1" t="s">
        <v>3031</v>
      </c>
      <c r="C2297" s="1" t="s">
        <v>47</v>
      </c>
      <c r="D2297" s="1" t="s">
        <v>204</v>
      </c>
      <c r="E2297" s="1" t="s">
        <v>3032</v>
      </c>
      <c r="G2297">
        <v>27082.42</v>
      </c>
      <c r="I2297" s="1" t="s">
        <v>0</v>
      </c>
      <c r="N2297">
        <v>2024</v>
      </c>
      <c r="O2297">
        <f>MONTH(VL[[#This Row],[Column1]])</f>
        <v>10</v>
      </c>
      <c r="P2297" t="str">
        <f>IF(VL[[#This Row],[Account Name]]="Exchange Loss","Expense",VLOOKUP(VL[[#This Row],[Column3]],'Code'!B:D,2,FALSE))</f>
        <v>Income</v>
      </c>
      <c r="Q2297" t="str">
        <f>IF(AND(VL[[#This Row],[Column3]]="60040-00", VL[[#This Row],[Amount]]&gt;0),"Exchange Loss",VLOOKUP(VL[[#This Row],[Column3]],'Code'!B:D,3,FALSE))</f>
        <v>Royalty Income</v>
      </c>
      <c r="R2297" s="1">
        <f>VL[[#This Row],[Column6]]-VL[[#This Row],[Column7]]</f>
        <v>-27082.42</v>
      </c>
      <c r="S2297" s="1">
        <f>VLOOKUP(VL[[#This Row],[Column3]],'Code'!B:E,4,FALSE)</f>
        <v>0</v>
      </c>
    </row>
    <row r="2298" spans="1:19" x14ac:dyDescent="0.25">
      <c r="A2298">
        <v>45596</v>
      </c>
      <c r="B2298" s="1" t="s">
        <v>3033</v>
      </c>
      <c r="C2298" s="1" t="s">
        <v>47</v>
      </c>
      <c r="D2298" s="1" t="s">
        <v>204</v>
      </c>
      <c r="E2298" s="1" t="s">
        <v>3034</v>
      </c>
      <c r="G2298">
        <v>91184.8</v>
      </c>
      <c r="I2298" s="1" t="s">
        <v>0</v>
      </c>
      <c r="N2298">
        <v>2024</v>
      </c>
      <c r="O2298">
        <f>MONTH(VL[[#This Row],[Column1]])</f>
        <v>10</v>
      </c>
      <c r="P2298" t="str">
        <f>IF(VL[[#This Row],[Account Name]]="Exchange Loss","Expense",VLOOKUP(VL[[#This Row],[Column3]],'Code'!B:D,2,FALSE))</f>
        <v>Income</v>
      </c>
      <c r="Q2298" t="str">
        <f>IF(AND(VL[[#This Row],[Column3]]="60040-00", VL[[#This Row],[Amount]]&gt;0),"Exchange Loss",VLOOKUP(VL[[#This Row],[Column3]],'Code'!B:D,3,FALSE))</f>
        <v>Royalty Income</v>
      </c>
      <c r="R2298" s="1">
        <f>VL[[#This Row],[Column6]]-VL[[#This Row],[Column7]]</f>
        <v>-91184.8</v>
      </c>
      <c r="S2298" s="1">
        <f>VLOOKUP(VL[[#This Row],[Column3]],'Code'!B:E,4,FALSE)</f>
        <v>0</v>
      </c>
    </row>
    <row r="2299" spans="1:19" x14ac:dyDescent="0.25">
      <c r="A2299">
        <v>45596</v>
      </c>
      <c r="B2299" s="1" t="s">
        <v>3035</v>
      </c>
      <c r="C2299" s="1" t="s">
        <v>47</v>
      </c>
      <c r="D2299" s="1" t="s">
        <v>204</v>
      </c>
      <c r="E2299" s="1" t="s">
        <v>3036</v>
      </c>
      <c r="G2299">
        <v>45994.73</v>
      </c>
      <c r="I2299" s="1" t="s">
        <v>0</v>
      </c>
      <c r="N2299">
        <v>2024</v>
      </c>
      <c r="O2299">
        <f>MONTH(VL[[#This Row],[Column1]])</f>
        <v>10</v>
      </c>
      <c r="P2299" t="str">
        <f>IF(VL[[#This Row],[Account Name]]="Exchange Loss","Expense",VLOOKUP(VL[[#This Row],[Column3]],'Code'!B:D,2,FALSE))</f>
        <v>Income</v>
      </c>
      <c r="Q2299" t="str">
        <f>IF(AND(VL[[#This Row],[Column3]]="60040-00", VL[[#This Row],[Amount]]&gt;0),"Exchange Loss",VLOOKUP(VL[[#This Row],[Column3]],'Code'!B:D,3,FALSE))</f>
        <v>Royalty Income</v>
      </c>
      <c r="R2299" s="1">
        <f>VL[[#This Row],[Column6]]-VL[[#This Row],[Column7]]</f>
        <v>-45994.73</v>
      </c>
      <c r="S2299" s="1">
        <f>VLOOKUP(VL[[#This Row],[Column3]],'Code'!B:E,4,FALSE)</f>
        <v>0</v>
      </c>
    </row>
    <row r="2300" spans="1:19" x14ac:dyDescent="0.25">
      <c r="A2300">
        <v>45596</v>
      </c>
      <c r="B2300" s="1" t="s">
        <v>3037</v>
      </c>
      <c r="C2300" s="1" t="s">
        <v>18</v>
      </c>
      <c r="D2300" s="1" t="s">
        <v>19</v>
      </c>
      <c r="E2300" s="1" t="s">
        <v>3038</v>
      </c>
      <c r="G2300">
        <v>11730.78</v>
      </c>
      <c r="I2300" s="1" t="s">
        <v>0</v>
      </c>
      <c r="N2300">
        <v>2024</v>
      </c>
      <c r="O2300">
        <f>MONTH(VL[[#This Row],[Column1]])</f>
        <v>10</v>
      </c>
      <c r="P2300" t="str">
        <f>IF(VL[[#This Row],[Account Name]]="Exchange Loss","Expense",VLOOKUP(VL[[#This Row],[Column3]],'Code'!B:D,2,FALSE))</f>
        <v>Income</v>
      </c>
      <c r="Q2300" t="str">
        <f>IF(AND(VL[[#This Row],[Column3]]="60040-00", VL[[#This Row],[Amount]]&gt;0),"Exchange Loss",VLOOKUP(VL[[#This Row],[Column3]],'Code'!B:D,3,FALSE))</f>
        <v>Royalty Income</v>
      </c>
      <c r="R2300" s="1">
        <f>VL[[#This Row],[Column6]]-VL[[#This Row],[Column7]]</f>
        <v>-11730.78</v>
      </c>
      <c r="S2300" s="1">
        <f>VLOOKUP(VL[[#This Row],[Column3]],'Code'!B:E,4,FALSE)</f>
        <v>0</v>
      </c>
    </row>
    <row r="2301" spans="1:19" x14ac:dyDescent="0.25">
      <c r="A2301">
        <v>45596</v>
      </c>
      <c r="B2301" s="1" t="s">
        <v>3039</v>
      </c>
      <c r="C2301" s="1" t="s">
        <v>47</v>
      </c>
      <c r="D2301" s="1" t="s">
        <v>204</v>
      </c>
      <c r="E2301" s="1" t="s">
        <v>3040</v>
      </c>
      <c r="G2301">
        <v>40468.5</v>
      </c>
      <c r="I2301" s="1" t="s">
        <v>0</v>
      </c>
      <c r="N2301">
        <v>2024</v>
      </c>
      <c r="O2301">
        <f>MONTH(VL[[#This Row],[Column1]])</f>
        <v>10</v>
      </c>
      <c r="P2301" t="str">
        <f>IF(VL[[#This Row],[Account Name]]="Exchange Loss","Expense",VLOOKUP(VL[[#This Row],[Column3]],'Code'!B:D,2,FALSE))</f>
        <v>Income</v>
      </c>
      <c r="Q2301" t="str">
        <f>IF(AND(VL[[#This Row],[Column3]]="60040-00", VL[[#This Row],[Amount]]&gt;0),"Exchange Loss",VLOOKUP(VL[[#This Row],[Column3]],'Code'!B:D,3,FALSE))</f>
        <v>Royalty Income</v>
      </c>
      <c r="R2301" s="1">
        <f>VL[[#This Row],[Column6]]-VL[[#This Row],[Column7]]</f>
        <v>-40468.5</v>
      </c>
      <c r="S2301" s="1">
        <f>VLOOKUP(VL[[#This Row],[Column3]],'Code'!B:E,4,FALSE)</f>
        <v>0</v>
      </c>
    </row>
    <row r="2302" spans="1:19" x14ac:dyDescent="0.25">
      <c r="A2302">
        <v>45596</v>
      </c>
      <c r="B2302" s="1" t="s">
        <v>3041</v>
      </c>
      <c r="C2302" s="1" t="s">
        <v>47</v>
      </c>
      <c r="D2302" s="1" t="s">
        <v>204</v>
      </c>
      <c r="E2302" s="1" t="s">
        <v>3042</v>
      </c>
      <c r="G2302">
        <v>28607.29</v>
      </c>
      <c r="I2302" s="1" t="s">
        <v>0</v>
      </c>
      <c r="N2302">
        <v>2024</v>
      </c>
      <c r="O2302">
        <f>MONTH(VL[[#This Row],[Column1]])</f>
        <v>10</v>
      </c>
      <c r="P2302" t="str">
        <f>IF(VL[[#This Row],[Account Name]]="Exchange Loss","Expense",VLOOKUP(VL[[#This Row],[Column3]],'Code'!B:D,2,FALSE))</f>
        <v>Income</v>
      </c>
      <c r="Q2302" t="str">
        <f>IF(AND(VL[[#This Row],[Column3]]="60040-00", VL[[#This Row],[Amount]]&gt;0),"Exchange Loss",VLOOKUP(VL[[#This Row],[Column3]],'Code'!B:D,3,FALSE))</f>
        <v>Royalty Income</v>
      </c>
      <c r="R2302" s="1">
        <f>VL[[#This Row],[Column6]]-VL[[#This Row],[Column7]]</f>
        <v>-28607.29</v>
      </c>
      <c r="S2302" s="1">
        <f>VLOOKUP(VL[[#This Row],[Column3]],'Code'!B:E,4,FALSE)</f>
        <v>0</v>
      </c>
    </row>
    <row r="2303" spans="1:19" x14ac:dyDescent="0.25">
      <c r="A2303">
        <v>45596</v>
      </c>
      <c r="B2303" s="1" t="s">
        <v>3043</v>
      </c>
      <c r="C2303" s="1" t="s">
        <v>47</v>
      </c>
      <c r="D2303" s="1" t="s">
        <v>204</v>
      </c>
      <c r="E2303" s="1" t="s">
        <v>3044</v>
      </c>
      <c r="G2303">
        <v>34012.660000000003</v>
      </c>
      <c r="I2303" s="1" t="s">
        <v>0</v>
      </c>
      <c r="N2303">
        <v>2024</v>
      </c>
      <c r="O2303">
        <f>MONTH(VL[[#This Row],[Column1]])</f>
        <v>10</v>
      </c>
      <c r="P2303" t="str">
        <f>IF(VL[[#This Row],[Account Name]]="Exchange Loss","Expense",VLOOKUP(VL[[#This Row],[Column3]],'Code'!B:D,2,FALSE))</f>
        <v>Income</v>
      </c>
      <c r="Q2303" t="str">
        <f>IF(AND(VL[[#This Row],[Column3]]="60040-00", VL[[#This Row],[Amount]]&gt;0),"Exchange Loss",VLOOKUP(VL[[#This Row],[Column3]],'Code'!B:D,3,FALSE))</f>
        <v>Royalty Income</v>
      </c>
      <c r="R2303" s="1">
        <f>VL[[#This Row],[Column6]]-VL[[#This Row],[Column7]]</f>
        <v>-34012.660000000003</v>
      </c>
      <c r="S2303" s="1">
        <f>VLOOKUP(VL[[#This Row],[Column3]],'Code'!B:E,4,FALSE)</f>
        <v>0</v>
      </c>
    </row>
    <row r="2304" spans="1:19" x14ac:dyDescent="0.25">
      <c r="A2304">
        <v>45596</v>
      </c>
      <c r="B2304" s="1" t="s">
        <v>3045</v>
      </c>
      <c r="C2304" s="1" t="s">
        <v>47</v>
      </c>
      <c r="D2304" s="1" t="s">
        <v>204</v>
      </c>
      <c r="E2304" s="1" t="s">
        <v>3046</v>
      </c>
      <c r="G2304">
        <v>25215.34</v>
      </c>
      <c r="I2304" s="1" t="s">
        <v>0</v>
      </c>
      <c r="N2304">
        <v>2024</v>
      </c>
      <c r="O2304">
        <f>MONTH(VL[[#This Row],[Column1]])</f>
        <v>10</v>
      </c>
      <c r="P2304" t="str">
        <f>IF(VL[[#This Row],[Account Name]]="Exchange Loss","Expense",VLOOKUP(VL[[#This Row],[Column3]],'Code'!B:D,2,FALSE))</f>
        <v>Income</v>
      </c>
      <c r="Q2304" t="str">
        <f>IF(AND(VL[[#This Row],[Column3]]="60040-00", VL[[#This Row],[Amount]]&gt;0),"Exchange Loss",VLOOKUP(VL[[#This Row],[Column3]],'Code'!B:D,3,FALSE))</f>
        <v>Royalty Income</v>
      </c>
      <c r="R2304" s="1">
        <f>VL[[#This Row],[Column6]]-VL[[#This Row],[Column7]]</f>
        <v>-25215.34</v>
      </c>
      <c r="S2304" s="1">
        <f>VLOOKUP(VL[[#This Row],[Column3]],'Code'!B:E,4,FALSE)</f>
        <v>0</v>
      </c>
    </row>
    <row r="2305" spans="1:19" x14ac:dyDescent="0.25">
      <c r="A2305">
        <v>45596</v>
      </c>
      <c r="B2305" s="1" t="s">
        <v>3047</v>
      </c>
      <c r="C2305" s="1" t="s">
        <v>47</v>
      </c>
      <c r="D2305" s="1" t="s">
        <v>204</v>
      </c>
      <c r="E2305" s="1" t="s">
        <v>3048</v>
      </c>
      <c r="G2305">
        <v>18885.29</v>
      </c>
      <c r="I2305" s="1" t="s">
        <v>0</v>
      </c>
      <c r="N2305">
        <v>2024</v>
      </c>
      <c r="O2305">
        <f>MONTH(VL[[#This Row],[Column1]])</f>
        <v>10</v>
      </c>
      <c r="P2305" t="str">
        <f>IF(VL[[#This Row],[Account Name]]="Exchange Loss","Expense",VLOOKUP(VL[[#This Row],[Column3]],'Code'!B:D,2,FALSE))</f>
        <v>Income</v>
      </c>
      <c r="Q2305" t="str">
        <f>IF(AND(VL[[#This Row],[Column3]]="60040-00", VL[[#This Row],[Amount]]&gt;0),"Exchange Loss",VLOOKUP(VL[[#This Row],[Column3]],'Code'!B:D,3,FALSE))</f>
        <v>Royalty Income</v>
      </c>
      <c r="R2305" s="1">
        <f>VL[[#This Row],[Column6]]-VL[[#This Row],[Column7]]</f>
        <v>-18885.29</v>
      </c>
      <c r="S2305" s="1">
        <f>VLOOKUP(VL[[#This Row],[Column3]],'Code'!B:E,4,FALSE)</f>
        <v>0</v>
      </c>
    </row>
    <row r="2306" spans="1:19" x14ac:dyDescent="0.25">
      <c r="A2306">
        <v>45596</v>
      </c>
      <c r="B2306" s="1" t="s">
        <v>3049</v>
      </c>
      <c r="C2306" s="1" t="s">
        <v>47</v>
      </c>
      <c r="D2306" s="1" t="s">
        <v>204</v>
      </c>
      <c r="E2306" s="1" t="s">
        <v>3050</v>
      </c>
      <c r="G2306">
        <v>3840.49</v>
      </c>
      <c r="I2306" s="1" t="s">
        <v>0</v>
      </c>
      <c r="N2306">
        <v>2024</v>
      </c>
      <c r="O2306">
        <f>MONTH(VL[[#This Row],[Column1]])</f>
        <v>10</v>
      </c>
      <c r="P2306" t="str">
        <f>IF(VL[[#This Row],[Account Name]]="Exchange Loss","Expense",VLOOKUP(VL[[#This Row],[Column3]],'Code'!B:D,2,FALSE))</f>
        <v>Income</v>
      </c>
      <c r="Q2306" t="str">
        <f>IF(AND(VL[[#This Row],[Column3]]="60040-00", VL[[#This Row],[Amount]]&gt;0),"Exchange Loss",VLOOKUP(VL[[#This Row],[Column3]],'Code'!B:D,3,FALSE))</f>
        <v>Royalty Income</v>
      </c>
      <c r="R2306" s="1">
        <f>VL[[#This Row],[Column6]]-VL[[#This Row],[Column7]]</f>
        <v>-3840.49</v>
      </c>
      <c r="S2306" s="1">
        <f>VLOOKUP(VL[[#This Row],[Column3]],'Code'!B:E,4,FALSE)</f>
        <v>0</v>
      </c>
    </row>
    <row r="2307" spans="1:19" x14ac:dyDescent="0.25">
      <c r="A2307">
        <v>45596</v>
      </c>
      <c r="B2307" s="1" t="s">
        <v>3051</v>
      </c>
      <c r="C2307" s="1" t="s">
        <v>47</v>
      </c>
      <c r="D2307" s="1" t="s">
        <v>204</v>
      </c>
      <c r="E2307" s="1" t="s">
        <v>3052</v>
      </c>
      <c r="G2307">
        <v>26849.38</v>
      </c>
      <c r="I2307" s="1" t="s">
        <v>0</v>
      </c>
      <c r="N2307">
        <v>2024</v>
      </c>
      <c r="O2307">
        <f>MONTH(VL[[#This Row],[Column1]])</f>
        <v>10</v>
      </c>
      <c r="P2307" t="str">
        <f>IF(VL[[#This Row],[Account Name]]="Exchange Loss","Expense",VLOOKUP(VL[[#This Row],[Column3]],'Code'!B:D,2,FALSE))</f>
        <v>Income</v>
      </c>
      <c r="Q2307" t="str">
        <f>IF(AND(VL[[#This Row],[Column3]]="60040-00", VL[[#This Row],[Amount]]&gt;0),"Exchange Loss",VLOOKUP(VL[[#This Row],[Column3]],'Code'!B:D,3,FALSE))</f>
        <v>Royalty Income</v>
      </c>
      <c r="R2307" s="1">
        <f>VL[[#This Row],[Column6]]-VL[[#This Row],[Column7]]</f>
        <v>-26849.38</v>
      </c>
      <c r="S2307" s="1">
        <f>VLOOKUP(VL[[#This Row],[Column3]],'Code'!B:E,4,FALSE)</f>
        <v>0</v>
      </c>
    </row>
    <row r="2308" spans="1:19" x14ac:dyDescent="0.25">
      <c r="A2308">
        <v>45596</v>
      </c>
      <c r="B2308" s="1" t="s">
        <v>3053</v>
      </c>
      <c r="C2308" s="1" t="s">
        <v>47</v>
      </c>
      <c r="D2308" s="1" t="s">
        <v>204</v>
      </c>
      <c r="E2308" s="1" t="s">
        <v>3054</v>
      </c>
      <c r="G2308">
        <v>57003.26</v>
      </c>
      <c r="I2308" s="1" t="s">
        <v>0</v>
      </c>
      <c r="N2308">
        <v>2024</v>
      </c>
      <c r="O2308">
        <f>MONTH(VL[[#This Row],[Column1]])</f>
        <v>10</v>
      </c>
      <c r="P2308" t="str">
        <f>IF(VL[[#This Row],[Account Name]]="Exchange Loss","Expense",VLOOKUP(VL[[#This Row],[Column3]],'Code'!B:D,2,FALSE))</f>
        <v>Income</v>
      </c>
      <c r="Q2308" t="str">
        <f>IF(AND(VL[[#This Row],[Column3]]="60040-00", VL[[#This Row],[Amount]]&gt;0),"Exchange Loss",VLOOKUP(VL[[#This Row],[Column3]],'Code'!B:D,3,FALSE))</f>
        <v>Royalty Income</v>
      </c>
      <c r="R2308" s="1">
        <f>VL[[#This Row],[Column6]]-VL[[#This Row],[Column7]]</f>
        <v>-57003.26</v>
      </c>
      <c r="S2308" s="1">
        <f>VLOOKUP(VL[[#This Row],[Column3]],'Code'!B:E,4,FALSE)</f>
        <v>0</v>
      </c>
    </row>
    <row r="2309" spans="1:19" x14ac:dyDescent="0.25">
      <c r="A2309">
        <v>45596</v>
      </c>
      <c r="B2309" s="1" t="s">
        <v>3055</v>
      </c>
      <c r="C2309" s="1" t="s">
        <v>47</v>
      </c>
      <c r="D2309" s="1" t="s">
        <v>204</v>
      </c>
      <c r="E2309" s="1" t="s">
        <v>3056</v>
      </c>
      <c r="G2309">
        <v>66449.820000000007</v>
      </c>
      <c r="I2309" s="1" t="s">
        <v>0</v>
      </c>
      <c r="N2309">
        <v>2024</v>
      </c>
      <c r="O2309">
        <f>MONTH(VL[[#This Row],[Column1]])</f>
        <v>10</v>
      </c>
      <c r="P2309" t="str">
        <f>IF(VL[[#This Row],[Account Name]]="Exchange Loss","Expense",VLOOKUP(VL[[#This Row],[Column3]],'Code'!B:D,2,FALSE))</f>
        <v>Income</v>
      </c>
      <c r="Q2309" t="str">
        <f>IF(AND(VL[[#This Row],[Column3]]="60040-00", VL[[#This Row],[Amount]]&gt;0),"Exchange Loss",VLOOKUP(VL[[#This Row],[Column3]],'Code'!B:D,3,FALSE))</f>
        <v>Royalty Income</v>
      </c>
      <c r="R2309" s="1">
        <f>VL[[#This Row],[Column6]]-VL[[#This Row],[Column7]]</f>
        <v>-66449.820000000007</v>
      </c>
      <c r="S2309" s="1">
        <f>VLOOKUP(VL[[#This Row],[Column3]],'Code'!B:E,4,FALSE)</f>
        <v>0</v>
      </c>
    </row>
    <row r="2310" spans="1:19" x14ac:dyDescent="0.25">
      <c r="A2310">
        <v>45596</v>
      </c>
      <c r="B2310" s="1" t="s">
        <v>3057</v>
      </c>
      <c r="C2310" s="1" t="s">
        <v>47</v>
      </c>
      <c r="D2310" s="1" t="s">
        <v>204</v>
      </c>
      <c r="E2310" s="1" t="s">
        <v>3058</v>
      </c>
      <c r="G2310">
        <v>144598.68</v>
      </c>
      <c r="I2310" s="1" t="s">
        <v>0</v>
      </c>
      <c r="N2310">
        <v>2024</v>
      </c>
      <c r="O2310">
        <f>MONTH(VL[[#This Row],[Column1]])</f>
        <v>10</v>
      </c>
      <c r="P2310" t="str">
        <f>IF(VL[[#This Row],[Account Name]]="Exchange Loss","Expense",VLOOKUP(VL[[#This Row],[Column3]],'Code'!B:D,2,FALSE))</f>
        <v>Income</v>
      </c>
      <c r="Q2310" t="str">
        <f>IF(AND(VL[[#This Row],[Column3]]="60040-00", VL[[#This Row],[Amount]]&gt;0),"Exchange Loss",VLOOKUP(VL[[#This Row],[Column3]],'Code'!B:D,3,FALSE))</f>
        <v>Royalty Income</v>
      </c>
      <c r="R2310" s="1">
        <f>VL[[#This Row],[Column6]]-VL[[#This Row],[Column7]]</f>
        <v>-144598.68</v>
      </c>
      <c r="S2310" s="1">
        <f>VLOOKUP(VL[[#This Row],[Column3]],'Code'!B:E,4,FALSE)</f>
        <v>0</v>
      </c>
    </row>
    <row r="2311" spans="1:19" x14ac:dyDescent="0.25">
      <c r="A2311">
        <v>45596</v>
      </c>
      <c r="B2311" s="1" t="s">
        <v>3059</v>
      </c>
      <c r="C2311" s="1" t="s">
        <v>47</v>
      </c>
      <c r="D2311" s="1" t="s">
        <v>204</v>
      </c>
      <c r="E2311" s="1" t="s">
        <v>3060</v>
      </c>
      <c r="G2311">
        <v>366627.2</v>
      </c>
      <c r="I2311" s="1" t="s">
        <v>0</v>
      </c>
      <c r="N2311">
        <v>2024</v>
      </c>
      <c r="O2311">
        <f>MONTH(VL[[#This Row],[Column1]])</f>
        <v>10</v>
      </c>
      <c r="P2311" t="str">
        <f>IF(VL[[#This Row],[Account Name]]="Exchange Loss","Expense",VLOOKUP(VL[[#This Row],[Column3]],'Code'!B:D,2,FALSE))</f>
        <v>Income</v>
      </c>
      <c r="Q2311" t="str">
        <f>IF(AND(VL[[#This Row],[Column3]]="60040-00", VL[[#This Row],[Amount]]&gt;0),"Exchange Loss",VLOOKUP(VL[[#This Row],[Column3]],'Code'!B:D,3,FALSE))</f>
        <v>Royalty Income</v>
      </c>
      <c r="R2311" s="1">
        <f>VL[[#This Row],[Column6]]-VL[[#This Row],[Column7]]</f>
        <v>-366627.2</v>
      </c>
      <c r="S2311" s="1">
        <f>VLOOKUP(VL[[#This Row],[Column3]],'Code'!B:E,4,FALSE)</f>
        <v>0</v>
      </c>
    </row>
    <row r="2312" spans="1:19" x14ac:dyDescent="0.25">
      <c r="A2312">
        <v>45596</v>
      </c>
      <c r="B2312" s="1" t="s">
        <v>3013</v>
      </c>
      <c r="C2312" s="1" t="s">
        <v>46</v>
      </c>
      <c r="D2312" s="1" t="s">
        <v>148</v>
      </c>
      <c r="E2312" s="1" t="s">
        <v>3061</v>
      </c>
      <c r="F2312">
        <v>13481.48</v>
      </c>
      <c r="I2312" s="1" t="s">
        <v>0</v>
      </c>
      <c r="N2312">
        <v>2024</v>
      </c>
      <c r="O2312">
        <f>MONTH(VL[[#This Row],[Column1]])</f>
        <v>10</v>
      </c>
      <c r="P2312" t="str">
        <f>IF(VL[[#This Row],[Account Name]]="Exchange Loss","Expense",VLOOKUP(VL[[#This Row],[Column3]],'Code'!B:D,2,FALSE))</f>
        <v>Expense</v>
      </c>
      <c r="Q2312" t="str">
        <f>IF(AND(VL[[#This Row],[Column3]]="60040-00", VL[[#This Row],[Amount]]&gt;0),"Exchange Loss",VLOOKUP(VL[[#This Row],[Column3]],'Code'!B:D,3,FALSE))</f>
        <v>Tax Expense</v>
      </c>
      <c r="R2312" s="1">
        <f>VL[[#This Row],[Column6]]-VL[[#This Row],[Column7]]</f>
        <v>13481.48</v>
      </c>
      <c r="S2312" s="1" t="str">
        <f>VLOOKUP(VL[[#This Row],[Column3]],'Code'!B:E,4,FALSE)</f>
        <v>Out</v>
      </c>
    </row>
    <row r="2313" spans="1:19" x14ac:dyDescent="0.25">
      <c r="A2313">
        <v>45596</v>
      </c>
      <c r="B2313" s="1" t="s">
        <v>3015</v>
      </c>
      <c r="C2313" s="1" t="s">
        <v>46</v>
      </c>
      <c r="D2313" s="1" t="s">
        <v>148</v>
      </c>
      <c r="E2313" s="1" t="s">
        <v>3062</v>
      </c>
      <c r="F2313">
        <v>3393.06</v>
      </c>
      <c r="I2313" s="1" t="s">
        <v>0</v>
      </c>
      <c r="N2313">
        <v>2024</v>
      </c>
      <c r="O2313">
        <f>MONTH(VL[[#This Row],[Column1]])</f>
        <v>10</v>
      </c>
      <c r="P2313" t="str">
        <f>IF(VL[[#This Row],[Account Name]]="Exchange Loss","Expense",VLOOKUP(VL[[#This Row],[Column3]],'Code'!B:D,2,FALSE))</f>
        <v>Expense</v>
      </c>
      <c r="Q2313" t="str">
        <f>IF(AND(VL[[#This Row],[Column3]]="60040-00", VL[[#This Row],[Amount]]&gt;0),"Exchange Loss",VLOOKUP(VL[[#This Row],[Column3]],'Code'!B:D,3,FALSE))</f>
        <v>Tax Expense</v>
      </c>
      <c r="R2313" s="1">
        <f>VL[[#This Row],[Column6]]-VL[[#This Row],[Column7]]</f>
        <v>3393.06</v>
      </c>
      <c r="S2313" s="1" t="str">
        <f>VLOOKUP(VL[[#This Row],[Column3]],'Code'!B:E,4,FALSE)</f>
        <v>Out</v>
      </c>
    </row>
    <row r="2314" spans="1:19" x14ac:dyDescent="0.25">
      <c r="A2314">
        <v>45596</v>
      </c>
      <c r="B2314" s="1" t="s">
        <v>3017</v>
      </c>
      <c r="C2314" s="1" t="s">
        <v>46</v>
      </c>
      <c r="D2314" s="1" t="s">
        <v>148</v>
      </c>
      <c r="E2314" s="1" t="s">
        <v>3063</v>
      </c>
      <c r="F2314">
        <v>6813.79</v>
      </c>
      <c r="I2314" s="1" t="s">
        <v>0</v>
      </c>
      <c r="N2314">
        <v>2024</v>
      </c>
      <c r="O2314">
        <f>MONTH(VL[[#This Row],[Column1]])</f>
        <v>10</v>
      </c>
      <c r="P2314" t="str">
        <f>IF(VL[[#This Row],[Account Name]]="Exchange Loss","Expense",VLOOKUP(VL[[#This Row],[Column3]],'Code'!B:D,2,FALSE))</f>
        <v>Expense</v>
      </c>
      <c r="Q2314" t="str">
        <f>IF(AND(VL[[#This Row],[Column3]]="60040-00", VL[[#This Row],[Amount]]&gt;0),"Exchange Loss",VLOOKUP(VL[[#This Row],[Column3]],'Code'!B:D,3,FALSE))</f>
        <v>Tax Expense</v>
      </c>
      <c r="R2314" s="1">
        <f>VL[[#This Row],[Column6]]-VL[[#This Row],[Column7]]</f>
        <v>6813.79</v>
      </c>
      <c r="S2314" s="1" t="str">
        <f>VLOOKUP(VL[[#This Row],[Column3]],'Code'!B:E,4,FALSE)</f>
        <v>Out</v>
      </c>
    </row>
    <row r="2315" spans="1:19" x14ac:dyDescent="0.25">
      <c r="A2315">
        <v>45596</v>
      </c>
      <c r="B2315" s="1" t="s">
        <v>3019</v>
      </c>
      <c r="C2315" s="1" t="s">
        <v>46</v>
      </c>
      <c r="D2315" s="1" t="s">
        <v>148</v>
      </c>
      <c r="E2315" s="1" t="s">
        <v>3064</v>
      </c>
      <c r="F2315">
        <v>16892.87</v>
      </c>
      <c r="I2315" s="1" t="s">
        <v>0</v>
      </c>
      <c r="N2315">
        <v>2024</v>
      </c>
      <c r="O2315">
        <f>MONTH(VL[[#This Row],[Column1]])</f>
        <v>10</v>
      </c>
      <c r="P2315" t="str">
        <f>IF(VL[[#This Row],[Account Name]]="Exchange Loss","Expense",VLOOKUP(VL[[#This Row],[Column3]],'Code'!B:D,2,FALSE))</f>
        <v>Expense</v>
      </c>
      <c r="Q2315" t="str">
        <f>IF(AND(VL[[#This Row],[Column3]]="60040-00", VL[[#This Row],[Amount]]&gt;0),"Exchange Loss",VLOOKUP(VL[[#This Row],[Column3]],'Code'!B:D,3,FALSE))</f>
        <v>Tax Expense</v>
      </c>
      <c r="R2315" s="1">
        <f>VL[[#This Row],[Column6]]-VL[[#This Row],[Column7]]</f>
        <v>16892.87</v>
      </c>
      <c r="S2315" s="1" t="str">
        <f>VLOOKUP(VL[[#This Row],[Column3]],'Code'!B:E,4,FALSE)</f>
        <v>Out</v>
      </c>
    </row>
    <row r="2316" spans="1:19" x14ac:dyDescent="0.25">
      <c r="A2316">
        <v>45596</v>
      </c>
      <c r="B2316" s="1" t="s">
        <v>3021</v>
      </c>
      <c r="C2316" s="1" t="s">
        <v>46</v>
      </c>
      <c r="D2316" s="1" t="s">
        <v>148</v>
      </c>
      <c r="E2316" s="1" t="s">
        <v>3065</v>
      </c>
      <c r="F2316">
        <v>11253.14</v>
      </c>
      <c r="I2316" s="1" t="s">
        <v>0</v>
      </c>
      <c r="N2316">
        <v>2024</v>
      </c>
      <c r="O2316">
        <f>MONTH(VL[[#This Row],[Column1]])</f>
        <v>10</v>
      </c>
      <c r="P2316" t="str">
        <f>IF(VL[[#This Row],[Account Name]]="Exchange Loss","Expense",VLOOKUP(VL[[#This Row],[Column3]],'Code'!B:D,2,FALSE))</f>
        <v>Expense</v>
      </c>
      <c r="Q2316" t="str">
        <f>IF(AND(VL[[#This Row],[Column3]]="60040-00", VL[[#This Row],[Amount]]&gt;0),"Exchange Loss",VLOOKUP(VL[[#This Row],[Column3]],'Code'!B:D,3,FALSE))</f>
        <v>Tax Expense</v>
      </c>
      <c r="R2316" s="1">
        <f>VL[[#This Row],[Column6]]-VL[[#This Row],[Column7]]</f>
        <v>11253.14</v>
      </c>
      <c r="S2316" s="1" t="str">
        <f>VLOOKUP(VL[[#This Row],[Column3]],'Code'!B:E,4,FALSE)</f>
        <v>Out</v>
      </c>
    </row>
    <row r="2317" spans="1:19" x14ac:dyDescent="0.25">
      <c r="A2317">
        <v>45596</v>
      </c>
      <c r="B2317" s="1" t="s">
        <v>3023</v>
      </c>
      <c r="C2317" s="1" t="s">
        <v>4</v>
      </c>
      <c r="D2317" s="1" t="s">
        <v>3381</v>
      </c>
      <c r="E2317" s="1" t="s">
        <v>3066</v>
      </c>
      <c r="F2317">
        <v>1032.67</v>
      </c>
      <c r="I2317" s="1" t="s">
        <v>0</v>
      </c>
      <c r="N2317">
        <v>2024</v>
      </c>
      <c r="O2317">
        <f>MONTH(VL[[#This Row],[Column1]])</f>
        <v>10</v>
      </c>
      <c r="P2317" t="str">
        <f>IF(VL[[#This Row],[Account Name]]="Exchange Loss","Expense",VLOOKUP(VL[[#This Row],[Column3]],'Code'!B:D,2,FALSE))</f>
        <v>Expense</v>
      </c>
      <c r="Q2317" t="str">
        <f>IF(AND(VL[[#This Row],[Column3]]="60040-00", VL[[#This Row],[Amount]]&gt;0),"Exchange Loss",VLOOKUP(VL[[#This Row],[Column3]],'Code'!B:D,3,FALSE))</f>
        <v>Tax Expense</v>
      </c>
      <c r="R2317" s="1">
        <f>VL[[#This Row],[Column6]]-VL[[#This Row],[Column7]]</f>
        <v>1032.67</v>
      </c>
      <c r="S2317" s="1" t="str">
        <f>VLOOKUP(VL[[#This Row],[Column3]],'Code'!B:E,4,FALSE)</f>
        <v>Out</v>
      </c>
    </row>
    <row r="2318" spans="1:19" x14ac:dyDescent="0.25">
      <c r="A2318">
        <v>45596</v>
      </c>
      <c r="B2318" s="1" t="s">
        <v>3025</v>
      </c>
      <c r="C2318" s="1" t="s">
        <v>46</v>
      </c>
      <c r="D2318" s="1" t="s">
        <v>148</v>
      </c>
      <c r="E2318" s="1" t="s">
        <v>3067</v>
      </c>
      <c r="F2318">
        <v>2002.8</v>
      </c>
      <c r="I2318" s="1" t="s">
        <v>0</v>
      </c>
      <c r="N2318">
        <v>2024</v>
      </c>
      <c r="O2318">
        <f>MONTH(VL[[#This Row],[Column1]])</f>
        <v>10</v>
      </c>
      <c r="P2318" t="str">
        <f>IF(VL[[#This Row],[Account Name]]="Exchange Loss","Expense",VLOOKUP(VL[[#This Row],[Column3]],'Code'!B:D,2,FALSE))</f>
        <v>Expense</v>
      </c>
      <c r="Q2318" t="str">
        <f>IF(AND(VL[[#This Row],[Column3]]="60040-00", VL[[#This Row],[Amount]]&gt;0),"Exchange Loss",VLOOKUP(VL[[#This Row],[Column3]],'Code'!B:D,3,FALSE))</f>
        <v>Tax Expense</v>
      </c>
      <c r="R2318" s="1">
        <f>VL[[#This Row],[Column6]]-VL[[#This Row],[Column7]]</f>
        <v>2002.8</v>
      </c>
      <c r="S2318" s="1" t="str">
        <f>VLOOKUP(VL[[#This Row],[Column3]],'Code'!B:E,4,FALSE)</f>
        <v>Out</v>
      </c>
    </row>
    <row r="2319" spans="1:19" x14ac:dyDescent="0.25">
      <c r="A2319">
        <v>45596</v>
      </c>
      <c r="B2319" s="1" t="s">
        <v>3027</v>
      </c>
      <c r="C2319" s="1" t="s">
        <v>46</v>
      </c>
      <c r="D2319" s="1" t="s">
        <v>148</v>
      </c>
      <c r="E2319" s="1" t="s">
        <v>3068</v>
      </c>
      <c r="F2319">
        <v>1896.05</v>
      </c>
      <c r="I2319" s="1" t="s">
        <v>0</v>
      </c>
      <c r="N2319">
        <v>2024</v>
      </c>
      <c r="O2319">
        <f>MONTH(VL[[#This Row],[Column1]])</f>
        <v>10</v>
      </c>
      <c r="P2319" t="str">
        <f>IF(VL[[#This Row],[Account Name]]="Exchange Loss","Expense",VLOOKUP(VL[[#This Row],[Column3]],'Code'!B:D,2,FALSE))</f>
        <v>Expense</v>
      </c>
      <c r="Q2319" t="str">
        <f>IF(AND(VL[[#This Row],[Column3]]="60040-00", VL[[#This Row],[Amount]]&gt;0),"Exchange Loss",VLOOKUP(VL[[#This Row],[Column3]],'Code'!B:D,3,FALSE))</f>
        <v>Tax Expense</v>
      </c>
      <c r="R2319" s="1">
        <f>VL[[#This Row],[Column6]]-VL[[#This Row],[Column7]]</f>
        <v>1896.05</v>
      </c>
      <c r="S2319" s="1" t="str">
        <f>VLOOKUP(VL[[#This Row],[Column3]],'Code'!B:E,4,FALSE)</f>
        <v>Out</v>
      </c>
    </row>
    <row r="2320" spans="1:19" x14ac:dyDescent="0.25">
      <c r="A2320">
        <v>45596</v>
      </c>
      <c r="B2320" s="1" t="s">
        <v>3029</v>
      </c>
      <c r="C2320" s="1" t="s">
        <v>46</v>
      </c>
      <c r="D2320" s="1" t="s">
        <v>148</v>
      </c>
      <c r="E2320" s="1" t="s">
        <v>3069</v>
      </c>
      <c r="F2320">
        <v>1082.93</v>
      </c>
      <c r="I2320" s="1" t="s">
        <v>0</v>
      </c>
      <c r="N2320">
        <v>2024</v>
      </c>
      <c r="O2320">
        <f>MONTH(VL[[#This Row],[Column1]])</f>
        <v>10</v>
      </c>
      <c r="P2320" t="str">
        <f>IF(VL[[#This Row],[Account Name]]="Exchange Loss","Expense",VLOOKUP(VL[[#This Row],[Column3]],'Code'!B:D,2,FALSE))</f>
        <v>Expense</v>
      </c>
      <c r="Q2320" t="str">
        <f>IF(AND(VL[[#This Row],[Column3]]="60040-00", VL[[#This Row],[Amount]]&gt;0),"Exchange Loss",VLOOKUP(VL[[#This Row],[Column3]],'Code'!B:D,3,FALSE))</f>
        <v>Tax Expense</v>
      </c>
      <c r="R2320" s="1">
        <f>VL[[#This Row],[Column6]]-VL[[#This Row],[Column7]]</f>
        <v>1082.93</v>
      </c>
      <c r="S2320" s="1" t="str">
        <f>VLOOKUP(VL[[#This Row],[Column3]],'Code'!B:E,4,FALSE)</f>
        <v>Out</v>
      </c>
    </row>
    <row r="2321" spans="1:19" x14ac:dyDescent="0.25">
      <c r="A2321">
        <v>45596</v>
      </c>
      <c r="B2321" s="1" t="s">
        <v>3031</v>
      </c>
      <c r="C2321" s="1" t="s">
        <v>4</v>
      </c>
      <c r="D2321" s="1" t="s">
        <v>3381</v>
      </c>
      <c r="E2321" s="1" t="s">
        <v>3070</v>
      </c>
      <c r="F2321">
        <v>1532.96</v>
      </c>
      <c r="I2321" s="1" t="s">
        <v>0</v>
      </c>
      <c r="N2321">
        <v>2024</v>
      </c>
      <c r="O2321">
        <f>MONTH(VL[[#This Row],[Column1]])</f>
        <v>10</v>
      </c>
      <c r="P2321" t="str">
        <f>IF(VL[[#This Row],[Account Name]]="Exchange Loss","Expense",VLOOKUP(VL[[#This Row],[Column3]],'Code'!B:D,2,FALSE))</f>
        <v>Expense</v>
      </c>
      <c r="Q2321" t="str">
        <f>IF(AND(VL[[#This Row],[Column3]]="60040-00", VL[[#This Row],[Amount]]&gt;0),"Exchange Loss",VLOOKUP(VL[[#This Row],[Column3]],'Code'!B:D,3,FALSE))</f>
        <v>Tax Expense</v>
      </c>
      <c r="R2321" s="1">
        <f>VL[[#This Row],[Column6]]-VL[[#This Row],[Column7]]</f>
        <v>1532.96</v>
      </c>
      <c r="S2321" s="1" t="str">
        <f>VLOOKUP(VL[[#This Row],[Column3]],'Code'!B:E,4,FALSE)</f>
        <v>Out</v>
      </c>
    </row>
    <row r="2322" spans="1:19" x14ac:dyDescent="0.25">
      <c r="A2322">
        <v>45596</v>
      </c>
      <c r="B2322" s="1" t="s">
        <v>3033</v>
      </c>
      <c r="C2322" s="1" t="s">
        <v>46</v>
      </c>
      <c r="D2322" s="1" t="s">
        <v>148</v>
      </c>
      <c r="E2322" s="1" t="s">
        <v>3071</v>
      </c>
      <c r="F2322">
        <v>5161.3999999999996</v>
      </c>
      <c r="I2322" s="1" t="s">
        <v>0</v>
      </c>
      <c r="N2322">
        <v>2024</v>
      </c>
      <c r="O2322">
        <f>MONTH(VL[[#This Row],[Column1]])</f>
        <v>10</v>
      </c>
      <c r="P2322" t="str">
        <f>IF(VL[[#This Row],[Account Name]]="Exchange Loss","Expense",VLOOKUP(VL[[#This Row],[Column3]],'Code'!B:D,2,FALSE))</f>
        <v>Expense</v>
      </c>
      <c r="Q2322" t="str">
        <f>IF(AND(VL[[#This Row],[Column3]]="60040-00", VL[[#This Row],[Amount]]&gt;0),"Exchange Loss",VLOOKUP(VL[[#This Row],[Column3]],'Code'!B:D,3,FALSE))</f>
        <v>Tax Expense</v>
      </c>
      <c r="R2322" s="1">
        <f>VL[[#This Row],[Column6]]-VL[[#This Row],[Column7]]</f>
        <v>5161.3999999999996</v>
      </c>
      <c r="S2322" s="1" t="str">
        <f>VLOOKUP(VL[[#This Row],[Column3]],'Code'!B:E,4,FALSE)</f>
        <v>Out</v>
      </c>
    </row>
    <row r="2323" spans="1:19" x14ac:dyDescent="0.25">
      <c r="A2323">
        <v>45596</v>
      </c>
      <c r="B2323" s="1" t="s">
        <v>3035</v>
      </c>
      <c r="C2323" s="1" t="s">
        <v>4</v>
      </c>
      <c r="D2323" s="1" t="s">
        <v>3381</v>
      </c>
      <c r="E2323" s="1" t="s">
        <v>3072</v>
      </c>
      <c r="F2323">
        <v>2603.4699999999998</v>
      </c>
      <c r="I2323" s="1" t="s">
        <v>0</v>
      </c>
      <c r="N2323">
        <v>2024</v>
      </c>
      <c r="O2323">
        <f>MONTH(VL[[#This Row],[Column1]])</f>
        <v>10</v>
      </c>
      <c r="P2323" t="str">
        <f>IF(VL[[#This Row],[Account Name]]="Exchange Loss","Expense",VLOOKUP(VL[[#This Row],[Column3]],'Code'!B:D,2,FALSE))</f>
        <v>Expense</v>
      </c>
      <c r="Q2323" t="str">
        <f>IF(AND(VL[[#This Row],[Column3]]="60040-00", VL[[#This Row],[Amount]]&gt;0),"Exchange Loss",VLOOKUP(VL[[#This Row],[Column3]],'Code'!B:D,3,FALSE))</f>
        <v>Tax Expense</v>
      </c>
      <c r="R2323" s="1">
        <f>VL[[#This Row],[Column6]]-VL[[#This Row],[Column7]]</f>
        <v>2603.4699999999998</v>
      </c>
      <c r="S2323" s="1" t="str">
        <f>VLOOKUP(VL[[#This Row],[Column3]],'Code'!B:E,4,FALSE)</f>
        <v>Out</v>
      </c>
    </row>
    <row r="2324" spans="1:19" x14ac:dyDescent="0.25">
      <c r="A2324">
        <v>45596</v>
      </c>
      <c r="B2324" s="1" t="s">
        <v>3037</v>
      </c>
      <c r="C2324" s="1" t="s">
        <v>4</v>
      </c>
      <c r="D2324" s="1" t="s">
        <v>3381</v>
      </c>
      <c r="E2324" s="1" t="s">
        <v>3073</v>
      </c>
      <c r="F2324">
        <v>664.01</v>
      </c>
      <c r="I2324" s="1" t="s">
        <v>0</v>
      </c>
      <c r="N2324">
        <v>2024</v>
      </c>
      <c r="O2324">
        <f>MONTH(VL[[#This Row],[Column1]])</f>
        <v>10</v>
      </c>
      <c r="P2324" t="str">
        <f>IF(VL[[#This Row],[Account Name]]="Exchange Loss","Expense",VLOOKUP(VL[[#This Row],[Column3]],'Code'!B:D,2,FALSE))</f>
        <v>Expense</v>
      </c>
      <c r="Q2324" t="str">
        <f>IF(AND(VL[[#This Row],[Column3]]="60040-00", VL[[#This Row],[Amount]]&gt;0),"Exchange Loss",VLOOKUP(VL[[#This Row],[Column3]],'Code'!B:D,3,FALSE))</f>
        <v>Tax Expense</v>
      </c>
      <c r="R2324" s="1">
        <f>VL[[#This Row],[Column6]]-VL[[#This Row],[Column7]]</f>
        <v>664.01</v>
      </c>
      <c r="S2324" s="1" t="str">
        <f>VLOOKUP(VL[[#This Row],[Column3]],'Code'!B:E,4,FALSE)</f>
        <v>Out</v>
      </c>
    </row>
    <row r="2325" spans="1:19" x14ac:dyDescent="0.25">
      <c r="A2325">
        <v>45596</v>
      </c>
      <c r="B2325" s="1" t="s">
        <v>3039</v>
      </c>
      <c r="C2325" s="1" t="s">
        <v>46</v>
      </c>
      <c r="D2325" s="1" t="s">
        <v>148</v>
      </c>
      <c r="E2325" s="1" t="s">
        <v>3074</v>
      </c>
      <c r="F2325">
        <v>2290.67</v>
      </c>
      <c r="I2325" s="1" t="s">
        <v>0</v>
      </c>
      <c r="N2325">
        <v>2024</v>
      </c>
      <c r="O2325">
        <f>MONTH(VL[[#This Row],[Column1]])</f>
        <v>10</v>
      </c>
      <c r="P2325" t="str">
        <f>IF(VL[[#This Row],[Account Name]]="Exchange Loss","Expense",VLOOKUP(VL[[#This Row],[Column3]],'Code'!B:D,2,FALSE))</f>
        <v>Expense</v>
      </c>
      <c r="Q2325" t="str">
        <f>IF(AND(VL[[#This Row],[Column3]]="60040-00", VL[[#This Row],[Amount]]&gt;0),"Exchange Loss",VLOOKUP(VL[[#This Row],[Column3]],'Code'!B:D,3,FALSE))</f>
        <v>Tax Expense</v>
      </c>
      <c r="R2325" s="1">
        <f>VL[[#This Row],[Column6]]-VL[[#This Row],[Column7]]</f>
        <v>2290.67</v>
      </c>
      <c r="S2325" s="1" t="str">
        <f>VLOOKUP(VL[[#This Row],[Column3]],'Code'!B:E,4,FALSE)</f>
        <v>Out</v>
      </c>
    </row>
    <row r="2326" spans="1:19" x14ac:dyDescent="0.25">
      <c r="A2326">
        <v>45596</v>
      </c>
      <c r="B2326" s="1" t="s">
        <v>3041</v>
      </c>
      <c r="C2326" s="1" t="s">
        <v>46</v>
      </c>
      <c r="D2326" s="1" t="s">
        <v>148</v>
      </c>
      <c r="E2326" s="1" t="s">
        <v>3075</v>
      </c>
      <c r="F2326">
        <v>1619.28</v>
      </c>
      <c r="I2326" s="1" t="s">
        <v>0</v>
      </c>
      <c r="N2326">
        <v>2024</v>
      </c>
      <c r="O2326">
        <f>MONTH(VL[[#This Row],[Column1]])</f>
        <v>10</v>
      </c>
      <c r="P2326" t="str">
        <f>IF(VL[[#This Row],[Account Name]]="Exchange Loss","Expense",VLOOKUP(VL[[#This Row],[Column3]],'Code'!B:D,2,FALSE))</f>
        <v>Expense</v>
      </c>
      <c r="Q2326" t="str">
        <f>IF(AND(VL[[#This Row],[Column3]]="60040-00", VL[[#This Row],[Amount]]&gt;0),"Exchange Loss",VLOOKUP(VL[[#This Row],[Column3]],'Code'!B:D,3,FALSE))</f>
        <v>Tax Expense</v>
      </c>
      <c r="R2326" s="1">
        <f>VL[[#This Row],[Column6]]-VL[[#This Row],[Column7]]</f>
        <v>1619.28</v>
      </c>
      <c r="S2326" s="1" t="str">
        <f>VLOOKUP(VL[[#This Row],[Column3]],'Code'!B:E,4,FALSE)</f>
        <v>Out</v>
      </c>
    </row>
    <row r="2327" spans="1:19" x14ac:dyDescent="0.25">
      <c r="A2327">
        <v>45596</v>
      </c>
      <c r="B2327" s="1" t="s">
        <v>3043</v>
      </c>
      <c r="C2327" s="1" t="s">
        <v>4</v>
      </c>
      <c r="D2327" s="1" t="s">
        <v>3381</v>
      </c>
      <c r="E2327" s="1" t="s">
        <v>3076</v>
      </c>
      <c r="F2327">
        <v>1925.24</v>
      </c>
      <c r="I2327" s="1" t="s">
        <v>0</v>
      </c>
      <c r="N2327">
        <v>2024</v>
      </c>
      <c r="O2327">
        <f>MONTH(VL[[#This Row],[Column1]])</f>
        <v>10</v>
      </c>
      <c r="P2327" t="str">
        <f>IF(VL[[#This Row],[Account Name]]="Exchange Loss","Expense",VLOOKUP(VL[[#This Row],[Column3]],'Code'!B:D,2,FALSE))</f>
        <v>Expense</v>
      </c>
      <c r="Q2327" t="str">
        <f>IF(AND(VL[[#This Row],[Column3]]="60040-00", VL[[#This Row],[Amount]]&gt;0),"Exchange Loss",VLOOKUP(VL[[#This Row],[Column3]],'Code'!B:D,3,FALSE))</f>
        <v>Tax Expense</v>
      </c>
      <c r="R2327" s="1">
        <f>VL[[#This Row],[Column6]]-VL[[#This Row],[Column7]]</f>
        <v>1925.24</v>
      </c>
      <c r="S2327" s="1" t="str">
        <f>VLOOKUP(VL[[#This Row],[Column3]],'Code'!B:E,4,FALSE)</f>
        <v>Out</v>
      </c>
    </row>
    <row r="2328" spans="1:19" x14ac:dyDescent="0.25">
      <c r="A2328">
        <v>45596</v>
      </c>
      <c r="B2328" s="1" t="s">
        <v>3045</v>
      </c>
      <c r="C2328" s="1" t="s">
        <v>46</v>
      </c>
      <c r="D2328" s="1" t="s">
        <v>148</v>
      </c>
      <c r="E2328" s="1" t="s">
        <v>3077</v>
      </c>
      <c r="F2328">
        <v>1427.28</v>
      </c>
      <c r="I2328" s="1" t="s">
        <v>0</v>
      </c>
      <c r="N2328">
        <v>2024</v>
      </c>
      <c r="O2328">
        <f>MONTH(VL[[#This Row],[Column1]])</f>
        <v>10</v>
      </c>
      <c r="P2328" t="str">
        <f>IF(VL[[#This Row],[Account Name]]="Exchange Loss","Expense",VLOOKUP(VL[[#This Row],[Column3]],'Code'!B:D,2,FALSE))</f>
        <v>Expense</v>
      </c>
      <c r="Q2328" t="str">
        <f>IF(AND(VL[[#This Row],[Column3]]="60040-00", VL[[#This Row],[Amount]]&gt;0),"Exchange Loss",VLOOKUP(VL[[#This Row],[Column3]],'Code'!B:D,3,FALSE))</f>
        <v>Tax Expense</v>
      </c>
      <c r="R2328" s="1">
        <f>VL[[#This Row],[Column6]]-VL[[#This Row],[Column7]]</f>
        <v>1427.28</v>
      </c>
      <c r="S2328" s="1" t="str">
        <f>VLOOKUP(VL[[#This Row],[Column3]],'Code'!B:E,4,FALSE)</f>
        <v>Out</v>
      </c>
    </row>
    <row r="2329" spans="1:19" x14ac:dyDescent="0.25">
      <c r="A2329">
        <v>45596</v>
      </c>
      <c r="B2329" s="1" t="s">
        <v>3047</v>
      </c>
      <c r="C2329" s="1" t="s">
        <v>4</v>
      </c>
      <c r="D2329" s="1" t="s">
        <v>3381</v>
      </c>
      <c r="E2329" s="1" t="s">
        <v>3078</v>
      </c>
      <c r="F2329">
        <v>1068.98</v>
      </c>
      <c r="I2329" s="1" t="s">
        <v>0</v>
      </c>
      <c r="N2329">
        <v>2024</v>
      </c>
      <c r="O2329">
        <f>MONTH(VL[[#This Row],[Column1]])</f>
        <v>10</v>
      </c>
      <c r="P2329" t="str">
        <f>IF(VL[[#This Row],[Account Name]]="Exchange Loss","Expense",VLOOKUP(VL[[#This Row],[Column3]],'Code'!B:D,2,FALSE))</f>
        <v>Expense</v>
      </c>
      <c r="Q2329" t="str">
        <f>IF(AND(VL[[#This Row],[Column3]]="60040-00", VL[[#This Row],[Amount]]&gt;0),"Exchange Loss",VLOOKUP(VL[[#This Row],[Column3]],'Code'!B:D,3,FALSE))</f>
        <v>Tax Expense</v>
      </c>
      <c r="R2329" s="1">
        <f>VL[[#This Row],[Column6]]-VL[[#This Row],[Column7]]</f>
        <v>1068.98</v>
      </c>
      <c r="S2329" s="1" t="str">
        <f>VLOOKUP(VL[[#This Row],[Column3]],'Code'!B:E,4,FALSE)</f>
        <v>Out</v>
      </c>
    </row>
    <row r="2330" spans="1:19" x14ac:dyDescent="0.25">
      <c r="A2330">
        <v>45596</v>
      </c>
      <c r="B2330" s="1" t="s">
        <v>3049</v>
      </c>
      <c r="C2330" s="1" t="s">
        <v>4</v>
      </c>
      <c r="D2330" s="1" t="s">
        <v>3381</v>
      </c>
      <c r="E2330" s="1" t="s">
        <v>3079</v>
      </c>
      <c r="F2330">
        <v>217.39</v>
      </c>
      <c r="I2330" s="1" t="s">
        <v>0</v>
      </c>
      <c r="N2330">
        <v>2024</v>
      </c>
      <c r="O2330">
        <f>MONTH(VL[[#This Row],[Column1]])</f>
        <v>10</v>
      </c>
      <c r="P2330" t="str">
        <f>IF(VL[[#This Row],[Account Name]]="Exchange Loss","Expense",VLOOKUP(VL[[#This Row],[Column3]],'Code'!B:D,2,FALSE))</f>
        <v>Expense</v>
      </c>
      <c r="Q2330" t="str">
        <f>IF(AND(VL[[#This Row],[Column3]]="60040-00", VL[[#This Row],[Amount]]&gt;0),"Exchange Loss",VLOOKUP(VL[[#This Row],[Column3]],'Code'!B:D,3,FALSE))</f>
        <v>Tax Expense</v>
      </c>
      <c r="R2330" s="1">
        <f>VL[[#This Row],[Column6]]-VL[[#This Row],[Column7]]</f>
        <v>217.39</v>
      </c>
      <c r="S2330" s="1" t="str">
        <f>VLOOKUP(VL[[#This Row],[Column3]],'Code'!B:E,4,FALSE)</f>
        <v>Out</v>
      </c>
    </row>
    <row r="2331" spans="1:19" x14ac:dyDescent="0.25">
      <c r="A2331">
        <v>45596</v>
      </c>
      <c r="B2331" s="1" t="s">
        <v>3051</v>
      </c>
      <c r="C2331" s="1" t="s">
        <v>4</v>
      </c>
      <c r="D2331" s="1" t="s">
        <v>3381</v>
      </c>
      <c r="E2331" s="1" t="s">
        <v>3080</v>
      </c>
      <c r="F2331">
        <v>1519.78</v>
      </c>
      <c r="I2331" s="1" t="s">
        <v>0</v>
      </c>
      <c r="N2331">
        <v>2024</v>
      </c>
      <c r="O2331">
        <f>MONTH(VL[[#This Row],[Column1]])</f>
        <v>10</v>
      </c>
      <c r="P2331" t="str">
        <f>IF(VL[[#This Row],[Account Name]]="Exchange Loss","Expense",VLOOKUP(VL[[#This Row],[Column3]],'Code'!B:D,2,FALSE))</f>
        <v>Expense</v>
      </c>
      <c r="Q2331" t="str">
        <f>IF(AND(VL[[#This Row],[Column3]]="60040-00", VL[[#This Row],[Amount]]&gt;0),"Exchange Loss",VLOOKUP(VL[[#This Row],[Column3]],'Code'!B:D,3,FALSE))</f>
        <v>Tax Expense</v>
      </c>
      <c r="R2331" s="1">
        <f>VL[[#This Row],[Column6]]-VL[[#This Row],[Column7]]</f>
        <v>1519.78</v>
      </c>
      <c r="S2331" s="1" t="str">
        <f>VLOOKUP(VL[[#This Row],[Column3]],'Code'!B:E,4,FALSE)</f>
        <v>Out</v>
      </c>
    </row>
    <row r="2332" spans="1:19" x14ac:dyDescent="0.25">
      <c r="A2332">
        <v>45596</v>
      </c>
      <c r="B2332" s="1" t="s">
        <v>3053</v>
      </c>
      <c r="C2332" s="1" t="s">
        <v>46</v>
      </c>
      <c r="D2332" s="1" t="s">
        <v>148</v>
      </c>
      <c r="E2332" s="1" t="s">
        <v>3081</v>
      </c>
      <c r="F2332">
        <v>3226.6</v>
      </c>
      <c r="I2332" s="1" t="s">
        <v>0</v>
      </c>
      <c r="N2332">
        <v>2024</v>
      </c>
      <c r="O2332">
        <f>MONTH(VL[[#This Row],[Column1]])</f>
        <v>10</v>
      </c>
      <c r="P2332" t="str">
        <f>IF(VL[[#This Row],[Account Name]]="Exchange Loss","Expense",VLOOKUP(VL[[#This Row],[Column3]],'Code'!B:D,2,FALSE))</f>
        <v>Expense</v>
      </c>
      <c r="Q2332" t="str">
        <f>IF(AND(VL[[#This Row],[Column3]]="60040-00", VL[[#This Row],[Amount]]&gt;0),"Exchange Loss",VLOOKUP(VL[[#This Row],[Column3]],'Code'!B:D,3,FALSE))</f>
        <v>Tax Expense</v>
      </c>
      <c r="R2332" s="1">
        <f>VL[[#This Row],[Column6]]-VL[[#This Row],[Column7]]</f>
        <v>3226.6</v>
      </c>
      <c r="S2332" s="1" t="str">
        <f>VLOOKUP(VL[[#This Row],[Column3]],'Code'!B:E,4,FALSE)</f>
        <v>Out</v>
      </c>
    </row>
    <row r="2333" spans="1:19" x14ac:dyDescent="0.25">
      <c r="A2333">
        <v>45596</v>
      </c>
      <c r="B2333" s="1" t="s">
        <v>3055</v>
      </c>
      <c r="C2333" s="1" t="s">
        <v>46</v>
      </c>
      <c r="D2333" s="1" t="s">
        <v>148</v>
      </c>
      <c r="E2333" s="1" t="s">
        <v>3082</v>
      </c>
      <c r="F2333">
        <v>3761.32</v>
      </c>
      <c r="I2333" s="1" t="s">
        <v>0</v>
      </c>
      <c r="N2333">
        <v>2024</v>
      </c>
      <c r="O2333">
        <f>MONTH(VL[[#This Row],[Column1]])</f>
        <v>10</v>
      </c>
      <c r="P2333" t="str">
        <f>IF(VL[[#This Row],[Account Name]]="Exchange Loss","Expense",VLOOKUP(VL[[#This Row],[Column3]],'Code'!B:D,2,FALSE))</f>
        <v>Expense</v>
      </c>
      <c r="Q2333" t="str">
        <f>IF(AND(VL[[#This Row],[Column3]]="60040-00", VL[[#This Row],[Amount]]&gt;0),"Exchange Loss",VLOOKUP(VL[[#This Row],[Column3]],'Code'!B:D,3,FALSE))</f>
        <v>Tax Expense</v>
      </c>
      <c r="R2333" s="1">
        <f>VL[[#This Row],[Column6]]-VL[[#This Row],[Column7]]</f>
        <v>3761.32</v>
      </c>
      <c r="S2333" s="1" t="str">
        <f>VLOOKUP(VL[[#This Row],[Column3]],'Code'!B:E,4,FALSE)</f>
        <v>Out</v>
      </c>
    </row>
    <row r="2334" spans="1:19" x14ac:dyDescent="0.25">
      <c r="A2334">
        <v>45596</v>
      </c>
      <c r="B2334" s="1" t="s">
        <v>1572</v>
      </c>
      <c r="C2334" s="1" t="s">
        <v>5</v>
      </c>
      <c r="D2334" s="1" t="s">
        <v>3385</v>
      </c>
      <c r="E2334" s="1" t="s">
        <v>2625</v>
      </c>
      <c r="F2334">
        <v>200</v>
      </c>
      <c r="I2334" s="1" t="s">
        <v>0</v>
      </c>
      <c r="N2334">
        <v>2024</v>
      </c>
      <c r="O2334">
        <f>MONTH(VL[[#This Row],[Column1]])</f>
        <v>10</v>
      </c>
      <c r="P2334" t="str">
        <f>IF(VL[[#This Row],[Account Name]]="Exchange Loss","Expense",VLOOKUP(VL[[#This Row],[Column3]],'Code'!B:D,2,FALSE))</f>
        <v>Expense</v>
      </c>
      <c r="Q2334" t="str">
        <f>IF(AND(VL[[#This Row],[Column3]]="60040-00", VL[[#This Row],[Amount]]&gt;0),"Exchange Loss",VLOOKUP(VL[[#This Row],[Column3]],'Code'!B:D,3,FALSE))</f>
        <v>Bank Charge</v>
      </c>
      <c r="R2334" s="1">
        <f>VL[[#This Row],[Column6]]-VL[[#This Row],[Column7]]</f>
        <v>200</v>
      </c>
      <c r="S2334" s="1">
        <f>VLOOKUP(VL[[#This Row],[Column3]],'Code'!B:E,4,FALSE)</f>
        <v>0</v>
      </c>
    </row>
    <row r="2335" spans="1:19" x14ac:dyDescent="0.25">
      <c r="A2335">
        <v>45596</v>
      </c>
      <c r="B2335" s="1" t="s">
        <v>1749</v>
      </c>
      <c r="C2335" s="1" t="s">
        <v>20</v>
      </c>
      <c r="D2335" s="1" t="s">
        <v>21</v>
      </c>
      <c r="E2335" s="1" t="s">
        <v>2626</v>
      </c>
      <c r="G2335">
        <v>23.64</v>
      </c>
      <c r="I2335" s="1" t="s">
        <v>0</v>
      </c>
      <c r="N2335">
        <v>2024</v>
      </c>
      <c r="O2335">
        <f>MONTH(VL[[#This Row],[Column1]])</f>
        <v>10</v>
      </c>
      <c r="P2335" t="str">
        <f>IF(VL[[#This Row],[Account Name]]="Exchange Loss","Expense",VLOOKUP(VL[[#This Row],[Column3]],'Code'!B:D,2,FALSE))</f>
        <v>Income</v>
      </c>
      <c r="Q2335" t="str">
        <f>IF(AND(VL[[#This Row],[Column3]]="60040-00", VL[[#This Row],[Amount]]&gt;0),"Exchange Loss",VLOOKUP(VL[[#This Row],[Column3]],'Code'!B:D,3,FALSE))</f>
        <v>Interest Income</v>
      </c>
      <c r="R2335" s="1">
        <f>VL[[#This Row],[Column6]]-VL[[#This Row],[Column7]]</f>
        <v>-23.64</v>
      </c>
      <c r="S2335" s="1" t="str">
        <f>VLOOKUP(VL[[#This Row],[Column3]],'Code'!B:E,4,FALSE)</f>
        <v>Out</v>
      </c>
    </row>
    <row r="2336" spans="1:19" x14ac:dyDescent="0.25">
      <c r="A2336">
        <v>45603</v>
      </c>
      <c r="B2336" s="1" t="s">
        <v>3083</v>
      </c>
      <c r="C2336" s="1" t="s">
        <v>30</v>
      </c>
      <c r="D2336" s="1" t="s">
        <v>3391</v>
      </c>
      <c r="E2336" s="1" t="s">
        <v>3084</v>
      </c>
      <c r="F2336">
        <v>220</v>
      </c>
      <c r="I2336" s="1" t="s">
        <v>0</v>
      </c>
      <c r="N2336">
        <v>2024</v>
      </c>
      <c r="O2336">
        <f>MONTH(VL[[#This Row],[Column1]])</f>
        <v>11</v>
      </c>
      <c r="P2336" t="str">
        <f>IF(VL[[#This Row],[Account Name]]="Exchange Loss","Expense",VLOOKUP(VL[[#This Row],[Column3]],'Code'!B:D,2,FALSE))</f>
        <v>Expense</v>
      </c>
      <c r="Q2336" t="str">
        <f>IF(AND(VL[[#This Row],[Column3]]="60040-00", VL[[#This Row],[Amount]]&gt;0),"Exchange Loss",VLOOKUP(VL[[#This Row],[Column3]],'Code'!B:D,3,FALSE))</f>
        <v>Sundry Expense</v>
      </c>
      <c r="R2336" s="1">
        <f>VL[[#This Row],[Column6]]-VL[[#This Row],[Column7]]</f>
        <v>220</v>
      </c>
      <c r="S2336" s="1">
        <f>VLOOKUP(VL[[#This Row],[Column3]],'Code'!B:E,4,FALSE)</f>
        <v>0</v>
      </c>
    </row>
    <row r="2337" spans="1:19" x14ac:dyDescent="0.25">
      <c r="A2337">
        <v>45596</v>
      </c>
      <c r="B2337" s="1" t="s">
        <v>3085</v>
      </c>
      <c r="C2337" s="1" t="s">
        <v>5</v>
      </c>
      <c r="D2337" s="1" t="s">
        <v>3385</v>
      </c>
      <c r="E2337" s="1" t="s">
        <v>3908</v>
      </c>
      <c r="F2337">
        <v>60</v>
      </c>
      <c r="I2337" s="1" t="s">
        <v>0</v>
      </c>
      <c r="N2337">
        <v>2024</v>
      </c>
      <c r="O2337">
        <f>MONTH(VL[[#This Row],[Column1]])</f>
        <v>10</v>
      </c>
      <c r="P2337" t="str">
        <f>IF(VL[[#This Row],[Account Name]]="Exchange Loss","Expense",VLOOKUP(VL[[#This Row],[Column3]],'Code'!B:D,2,FALSE))</f>
        <v>Expense</v>
      </c>
      <c r="Q2337" t="str">
        <f>IF(AND(VL[[#This Row],[Column3]]="60040-00", VL[[#This Row],[Amount]]&gt;0),"Exchange Loss",VLOOKUP(VL[[#This Row],[Column3]],'Code'!B:D,3,FALSE))</f>
        <v>Bank Charge</v>
      </c>
      <c r="R2337" s="1">
        <f>VL[[#This Row],[Column6]]-VL[[#This Row],[Column7]]</f>
        <v>60</v>
      </c>
      <c r="S2337" s="1">
        <f>VLOOKUP(VL[[#This Row],[Column3]],'Code'!B:E,4,FALSE)</f>
        <v>0</v>
      </c>
    </row>
    <row r="2338" spans="1:19" x14ac:dyDescent="0.25">
      <c r="A2338">
        <v>45596</v>
      </c>
      <c r="B2338" s="1" t="s">
        <v>3085</v>
      </c>
      <c r="C2338" s="1" t="s">
        <v>6</v>
      </c>
      <c r="D2338" s="1" t="s">
        <v>3383</v>
      </c>
      <c r="E2338" s="1" t="s">
        <v>3909</v>
      </c>
      <c r="F2338">
        <v>202.53</v>
      </c>
      <c r="I2338" s="1" t="s">
        <v>0</v>
      </c>
      <c r="N2338">
        <v>2024</v>
      </c>
      <c r="O2338">
        <f>MONTH(VL[[#This Row],[Column1]])</f>
        <v>10</v>
      </c>
      <c r="P2338" t="str">
        <f>IF(VL[[#This Row],[Account Name]]="Exchange Loss","Expense",VLOOKUP(VL[[#This Row],[Column3]],'Code'!B:D,2,FALSE))</f>
        <v>Expense</v>
      </c>
      <c r="Q2338" t="str">
        <f>IF(AND(VL[[#This Row],[Column3]]="60040-00", VL[[#This Row],[Amount]]&gt;0),"Exchange Loss",VLOOKUP(VL[[#This Row],[Column3]],'Code'!B:D,3,FALSE))</f>
        <v>Exchange Loss</v>
      </c>
      <c r="R2338" s="1">
        <f>VL[[#This Row],[Column6]]-VL[[#This Row],[Column7]]</f>
        <v>202.53</v>
      </c>
      <c r="S2338" s="1" t="str">
        <f>VLOOKUP(VL[[#This Row],[Column3]],'Code'!B:E,4,FALSE)</f>
        <v>Out</v>
      </c>
    </row>
    <row r="2339" spans="1:19" x14ac:dyDescent="0.25">
      <c r="A2339">
        <v>45601</v>
      </c>
      <c r="B2339" s="1" t="s">
        <v>3086</v>
      </c>
      <c r="C2339" s="1" t="s">
        <v>5</v>
      </c>
      <c r="D2339" s="1" t="s">
        <v>3385</v>
      </c>
      <c r="E2339" s="1" t="s">
        <v>3087</v>
      </c>
      <c r="F2339">
        <v>287.16000000000003</v>
      </c>
      <c r="I2339" s="1" t="s">
        <v>0</v>
      </c>
      <c r="N2339">
        <v>2024</v>
      </c>
      <c r="O2339">
        <f>MONTH(VL[[#This Row],[Column1]])</f>
        <v>11</v>
      </c>
      <c r="P2339" t="str">
        <f>IF(VL[[#This Row],[Account Name]]="Exchange Loss","Expense",VLOOKUP(VL[[#This Row],[Column3]],'Code'!B:D,2,FALSE))</f>
        <v>Expense</v>
      </c>
      <c r="Q2339" t="str">
        <f>IF(AND(VL[[#This Row],[Column3]]="60040-00", VL[[#This Row],[Amount]]&gt;0),"Exchange Loss",VLOOKUP(VL[[#This Row],[Column3]],'Code'!B:D,3,FALSE))</f>
        <v>Bank Charge</v>
      </c>
      <c r="R2339" s="1">
        <f>VL[[#This Row],[Column6]]-VL[[#This Row],[Column7]]</f>
        <v>287.16000000000003</v>
      </c>
      <c r="S2339" s="1">
        <f>VLOOKUP(VL[[#This Row],[Column3]],'Code'!B:E,4,FALSE)</f>
        <v>0</v>
      </c>
    </row>
    <row r="2340" spans="1:19" x14ac:dyDescent="0.25">
      <c r="A2340">
        <v>45602</v>
      </c>
      <c r="B2340" s="1" t="s">
        <v>3088</v>
      </c>
      <c r="C2340" s="1" t="s">
        <v>5</v>
      </c>
      <c r="D2340" s="1" t="s">
        <v>3385</v>
      </c>
      <c r="E2340" s="1" t="s">
        <v>3910</v>
      </c>
      <c r="F2340">
        <v>50.3</v>
      </c>
      <c r="I2340" s="1" t="s">
        <v>0</v>
      </c>
      <c r="N2340">
        <v>2024</v>
      </c>
      <c r="O2340">
        <f>MONTH(VL[[#This Row],[Column1]])</f>
        <v>11</v>
      </c>
      <c r="P2340" t="str">
        <f>IF(VL[[#This Row],[Account Name]]="Exchange Loss","Expense",VLOOKUP(VL[[#This Row],[Column3]],'Code'!B:D,2,FALSE))</f>
        <v>Expense</v>
      </c>
      <c r="Q2340" t="str">
        <f>IF(AND(VL[[#This Row],[Column3]]="60040-00", VL[[#This Row],[Amount]]&gt;0),"Exchange Loss",VLOOKUP(VL[[#This Row],[Column3]],'Code'!B:D,3,FALSE))</f>
        <v>Bank Charge</v>
      </c>
      <c r="R2340" s="1">
        <f>VL[[#This Row],[Column6]]-VL[[#This Row],[Column7]]</f>
        <v>50.3</v>
      </c>
      <c r="S2340" s="1">
        <f>VLOOKUP(VL[[#This Row],[Column3]],'Code'!B:E,4,FALSE)</f>
        <v>0</v>
      </c>
    </row>
    <row r="2341" spans="1:19" x14ac:dyDescent="0.25">
      <c r="A2341">
        <v>45602</v>
      </c>
      <c r="B2341" s="1" t="s">
        <v>3088</v>
      </c>
      <c r="C2341" s="1" t="s">
        <v>4</v>
      </c>
      <c r="D2341" s="1" t="s">
        <v>3381</v>
      </c>
      <c r="E2341" s="1" t="s">
        <v>3911</v>
      </c>
      <c r="F2341">
        <v>1954.59</v>
      </c>
      <c r="I2341" s="1" t="s">
        <v>0</v>
      </c>
      <c r="N2341">
        <v>2024</v>
      </c>
      <c r="O2341">
        <f>MONTH(VL[[#This Row],[Column1]])</f>
        <v>11</v>
      </c>
      <c r="P2341" t="str">
        <f>IF(VL[[#This Row],[Account Name]]="Exchange Loss","Expense",VLOOKUP(VL[[#This Row],[Column3]],'Code'!B:D,2,FALSE))</f>
        <v>Expense</v>
      </c>
      <c r="Q2341" t="str">
        <f>IF(AND(VL[[#This Row],[Column3]]="60040-00", VL[[#This Row],[Amount]]&gt;0),"Exchange Loss",VLOOKUP(VL[[#This Row],[Column3]],'Code'!B:D,3,FALSE))</f>
        <v>Tax Expense</v>
      </c>
      <c r="R2341" s="1">
        <f>VL[[#This Row],[Column6]]-VL[[#This Row],[Column7]]</f>
        <v>1954.59</v>
      </c>
      <c r="S2341" s="1" t="str">
        <f>VLOOKUP(VL[[#This Row],[Column3]],'Code'!B:E,4,FALSE)</f>
        <v>Out</v>
      </c>
    </row>
    <row r="2342" spans="1:19" x14ac:dyDescent="0.25">
      <c r="A2342">
        <v>45602</v>
      </c>
      <c r="B2342" s="1" t="s">
        <v>3088</v>
      </c>
      <c r="C2342" s="1" t="s">
        <v>18</v>
      </c>
      <c r="D2342" s="1" t="s">
        <v>19</v>
      </c>
      <c r="E2342" s="1" t="s">
        <v>3912</v>
      </c>
      <c r="G2342">
        <v>7192.27</v>
      </c>
      <c r="I2342" s="1" t="s">
        <v>0</v>
      </c>
      <c r="N2342">
        <v>2024</v>
      </c>
      <c r="O2342">
        <f>MONTH(VL[[#This Row],[Column1]])</f>
        <v>11</v>
      </c>
      <c r="P2342" t="str">
        <f>IF(VL[[#This Row],[Account Name]]="Exchange Loss","Expense",VLOOKUP(VL[[#This Row],[Column3]],'Code'!B:D,2,FALSE))</f>
        <v>Income</v>
      </c>
      <c r="Q2342" t="str">
        <f>IF(AND(VL[[#This Row],[Column3]]="60040-00", VL[[#This Row],[Amount]]&gt;0),"Exchange Loss",VLOOKUP(VL[[#This Row],[Column3]],'Code'!B:D,3,FALSE))</f>
        <v>Royalty Income</v>
      </c>
      <c r="R2342" s="1">
        <f>VL[[#This Row],[Column6]]-VL[[#This Row],[Column7]]</f>
        <v>-7192.27</v>
      </c>
      <c r="S2342" s="1">
        <f>VLOOKUP(VL[[#This Row],[Column3]],'Code'!B:E,4,FALSE)</f>
        <v>0</v>
      </c>
    </row>
    <row r="2343" spans="1:19" x14ac:dyDescent="0.25">
      <c r="A2343">
        <v>45608</v>
      </c>
      <c r="B2343" s="1" t="s">
        <v>3089</v>
      </c>
      <c r="C2343" s="1" t="s">
        <v>6</v>
      </c>
      <c r="D2343" s="1" t="s">
        <v>3383</v>
      </c>
      <c r="E2343" s="1" t="s">
        <v>3090</v>
      </c>
      <c r="F2343">
        <v>2632.06</v>
      </c>
      <c r="I2343" s="1" t="s">
        <v>0</v>
      </c>
      <c r="N2343">
        <v>2024</v>
      </c>
      <c r="O2343">
        <f>MONTH(VL[[#This Row],[Column1]])</f>
        <v>11</v>
      </c>
      <c r="P2343" t="str">
        <f>IF(VL[[#This Row],[Account Name]]="Exchange Loss","Expense",VLOOKUP(VL[[#This Row],[Column3]],'Code'!B:D,2,FALSE))</f>
        <v>Expense</v>
      </c>
      <c r="Q2343" t="str">
        <f>IF(AND(VL[[#This Row],[Column3]]="60040-00", VL[[#This Row],[Amount]]&gt;0),"Exchange Loss",VLOOKUP(VL[[#This Row],[Column3]],'Code'!B:D,3,FALSE))</f>
        <v>Exchange Loss</v>
      </c>
      <c r="R2343" s="1">
        <f>VL[[#This Row],[Column6]]-VL[[#This Row],[Column7]]</f>
        <v>2632.06</v>
      </c>
      <c r="S2343" s="1" t="str">
        <f>VLOOKUP(VL[[#This Row],[Column3]],'Code'!B:E,4,FALSE)</f>
        <v>Out</v>
      </c>
    </row>
    <row r="2344" spans="1:19" x14ac:dyDescent="0.25">
      <c r="A2344">
        <v>45608</v>
      </c>
      <c r="B2344" s="1" t="s">
        <v>3089</v>
      </c>
      <c r="C2344" s="1" t="s">
        <v>5</v>
      </c>
      <c r="D2344" s="1" t="s">
        <v>3385</v>
      </c>
      <c r="E2344" s="1" t="s">
        <v>3091</v>
      </c>
      <c r="F2344">
        <v>15.05</v>
      </c>
      <c r="I2344" s="1" t="s">
        <v>0</v>
      </c>
      <c r="N2344">
        <v>2024</v>
      </c>
      <c r="O2344">
        <f>MONTH(VL[[#This Row],[Column1]])</f>
        <v>11</v>
      </c>
      <c r="P2344" t="str">
        <f>IF(VL[[#This Row],[Account Name]]="Exchange Loss","Expense",VLOOKUP(VL[[#This Row],[Column3]],'Code'!B:D,2,FALSE))</f>
        <v>Expense</v>
      </c>
      <c r="Q2344" t="str">
        <f>IF(AND(VL[[#This Row],[Column3]]="60040-00", VL[[#This Row],[Amount]]&gt;0),"Exchange Loss",VLOOKUP(VL[[#This Row],[Column3]],'Code'!B:D,3,FALSE))</f>
        <v>Bank Charge</v>
      </c>
      <c r="R2344" s="1">
        <f>VL[[#This Row],[Column6]]-VL[[#This Row],[Column7]]</f>
        <v>15.05</v>
      </c>
      <c r="S2344" s="1">
        <f>VLOOKUP(VL[[#This Row],[Column3]],'Code'!B:E,4,FALSE)</f>
        <v>0</v>
      </c>
    </row>
    <row r="2345" spans="1:19" x14ac:dyDescent="0.25">
      <c r="A2345">
        <v>45608</v>
      </c>
      <c r="B2345" s="1" t="s">
        <v>3092</v>
      </c>
      <c r="C2345" s="1" t="s">
        <v>5</v>
      </c>
      <c r="D2345" s="1" t="s">
        <v>3385</v>
      </c>
      <c r="E2345" s="1" t="s">
        <v>3093</v>
      </c>
      <c r="F2345">
        <v>181.51</v>
      </c>
      <c r="I2345" s="1" t="s">
        <v>0</v>
      </c>
      <c r="N2345">
        <v>2024</v>
      </c>
      <c r="O2345">
        <f>MONTH(VL[[#This Row],[Column1]])</f>
        <v>11</v>
      </c>
      <c r="P2345" t="str">
        <f>IF(VL[[#This Row],[Account Name]]="Exchange Loss","Expense",VLOOKUP(VL[[#This Row],[Column3]],'Code'!B:D,2,FALSE))</f>
        <v>Expense</v>
      </c>
      <c r="Q2345" t="str">
        <f>IF(AND(VL[[#This Row],[Column3]]="60040-00", VL[[#This Row],[Amount]]&gt;0),"Exchange Loss",VLOOKUP(VL[[#This Row],[Column3]],'Code'!B:D,3,FALSE))</f>
        <v>Bank Charge</v>
      </c>
      <c r="R2345" s="1">
        <f>VL[[#This Row],[Column6]]-VL[[#This Row],[Column7]]</f>
        <v>181.51</v>
      </c>
      <c r="S2345" s="1">
        <f>VLOOKUP(VL[[#This Row],[Column3]],'Code'!B:E,4,FALSE)</f>
        <v>0</v>
      </c>
    </row>
    <row r="2346" spans="1:19" x14ac:dyDescent="0.25">
      <c r="A2346">
        <v>45609</v>
      </c>
      <c r="B2346" s="1" t="s">
        <v>3094</v>
      </c>
      <c r="C2346" s="1" t="s">
        <v>6</v>
      </c>
      <c r="D2346" s="1" t="s">
        <v>3383</v>
      </c>
      <c r="E2346" s="1" t="s">
        <v>3095</v>
      </c>
      <c r="F2346">
        <v>2754</v>
      </c>
      <c r="I2346" s="1" t="s">
        <v>0</v>
      </c>
      <c r="N2346">
        <v>2024</v>
      </c>
      <c r="O2346">
        <f>MONTH(VL[[#This Row],[Column1]])</f>
        <v>11</v>
      </c>
      <c r="P2346" t="str">
        <f>IF(VL[[#This Row],[Account Name]]="Exchange Loss","Expense",VLOOKUP(VL[[#This Row],[Column3]],'Code'!B:D,2,FALSE))</f>
        <v>Expense</v>
      </c>
      <c r="Q2346" t="str">
        <f>IF(AND(VL[[#This Row],[Column3]]="60040-00", VL[[#This Row],[Amount]]&gt;0),"Exchange Loss",VLOOKUP(VL[[#This Row],[Column3]],'Code'!B:D,3,FALSE))</f>
        <v>Exchange Loss</v>
      </c>
      <c r="R2346" s="1">
        <f>VL[[#This Row],[Column6]]-VL[[#This Row],[Column7]]</f>
        <v>2754</v>
      </c>
      <c r="S2346" s="1" t="str">
        <f>VLOOKUP(VL[[#This Row],[Column3]],'Code'!B:E,4,FALSE)</f>
        <v>Out</v>
      </c>
    </row>
    <row r="2347" spans="1:19" x14ac:dyDescent="0.25">
      <c r="A2347">
        <v>45596</v>
      </c>
      <c r="B2347" s="1" t="s">
        <v>3096</v>
      </c>
      <c r="C2347" s="1" t="s">
        <v>28</v>
      </c>
      <c r="D2347" s="1" t="s">
        <v>3390</v>
      </c>
      <c r="E2347" s="1" t="s">
        <v>3097</v>
      </c>
      <c r="F2347">
        <v>47900</v>
      </c>
      <c r="I2347" s="1" t="s">
        <v>0</v>
      </c>
      <c r="N2347">
        <v>2024</v>
      </c>
      <c r="O2347">
        <f>MONTH(VL[[#This Row],[Column1]])</f>
        <v>10</v>
      </c>
      <c r="P2347" t="str">
        <f>IF(VL[[#This Row],[Account Name]]="Exchange Loss","Expense",VLOOKUP(VL[[#This Row],[Column3]],'Code'!B:D,2,FALSE))</f>
        <v>Expense</v>
      </c>
      <c r="Q2347" t="str">
        <f>IF(AND(VL[[#This Row],[Column3]]="60040-00", VL[[#This Row],[Amount]]&gt;0),"Exchange Loss",VLOOKUP(VL[[#This Row],[Column3]],'Code'!B:D,3,FALSE))</f>
        <v>Sundry Expense</v>
      </c>
      <c r="R2347" s="1">
        <f>VL[[#This Row],[Column6]]-VL[[#This Row],[Column7]]</f>
        <v>47900</v>
      </c>
      <c r="S2347" s="1">
        <f>VLOOKUP(VL[[#This Row],[Column3]],'Code'!B:E,4,FALSE)</f>
        <v>0</v>
      </c>
    </row>
    <row r="2348" spans="1:19" x14ac:dyDescent="0.25">
      <c r="A2348">
        <v>45611</v>
      </c>
      <c r="B2348" s="1" t="s">
        <v>3098</v>
      </c>
      <c r="C2348" s="1" t="s">
        <v>63</v>
      </c>
      <c r="D2348" s="1" t="s">
        <v>3398</v>
      </c>
      <c r="E2348" s="1" t="s">
        <v>3099</v>
      </c>
      <c r="F2348">
        <v>648</v>
      </c>
      <c r="I2348" s="1" t="s">
        <v>0</v>
      </c>
      <c r="N2348">
        <v>2024</v>
      </c>
      <c r="O2348">
        <f>MONTH(VL[[#This Row],[Column1]])</f>
        <v>11</v>
      </c>
      <c r="P2348" t="str">
        <f>IF(VL[[#This Row],[Account Name]]="Exchange Loss","Expense",VLOOKUP(VL[[#This Row],[Column3]],'Code'!B:D,2,FALSE))</f>
        <v>Expense</v>
      </c>
      <c r="Q2348" t="str">
        <f>IF(AND(VL[[#This Row],[Column3]]="60040-00", VL[[#This Row],[Amount]]&gt;0),"Exchange Loss",VLOOKUP(VL[[#This Row],[Column3]],'Code'!B:D,3,FALSE))</f>
        <v>Entertainment</v>
      </c>
      <c r="R2348" s="1">
        <f>VL[[#This Row],[Column6]]-VL[[#This Row],[Column7]]</f>
        <v>648</v>
      </c>
      <c r="S2348" s="1">
        <f>VLOOKUP(VL[[#This Row],[Column3]],'Code'!B:E,4,FALSE)</f>
        <v>0</v>
      </c>
    </row>
    <row r="2349" spans="1:19" x14ac:dyDescent="0.25">
      <c r="A2349">
        <v>45611</v>
      </c>
      <c r="B2349" s="1" t="s">
        <v>3100</v>
      </c>
      <c r="C2349" s="1" t="s">
        <v>13</v>
      </c>
      <c r="D2349" s="1" t="s">
        <v>14</v>
      </c>
      <c r="E2349" s="1" t="s">
        <v>3101</v>
      </c>
      <c r="F2349">
        <v>1472</v>
      </c>
      <c r="I2349" s="1" t="s">
        <v>0</v>
      </c>
      <c r="N2349">
        <v>2024</v>
      </c>
      <c r="O2349">
        <f>MONTH(VL[[#This Row],[Column1]])</f>
        <v>11</v>
      </c>
      <c r="P2349" t="str">
        <f>IF(VL[[#This Row],[Account Name]]="Exchange Loss","Expense",VLOOKUP(VL[[#This Row],[Column3]],'Code'!B:D,2,FALSE))</f>
        <v>Expense</v>
      </c>
      <c r="Q2349" t="str">
        <f>IF(AND(VL[[#This Row],[Column3]]="60040-00", VL[[#This Row],[Amount]]&gt;0),"Exchange Loss",VLOOKUP(VL[[#This Row],[Column3]],'Code'!B:D,3,FALSE))</f>
        <v>Sundry Expense</v>
      </c>
      <c r="R2349" s="1">
        <f>VL[[#This Row],[Column6]]-VL[[#This Row],[Column7]]</f>
        <v>1472</v>
      </c>
      <c r="S2349" s="1">
        <f>VLOOKUP(VL[[#This Row],[Column3]],'Code'!B:E,4,FALSE)</f>
        <v>0</v>
      </c>
    </row>
    <row r="2350" spans="1:19" x14ac:dyDescent="0.25">
      <c r="A2350">
        <v>45615</v>
      </c>
      <c r="B2350" s="1" t="s">
        <v>3102</v>
      </c>
      <c r="C2350" s="1" t="s">
        <v>63</v>
      </c>
      <c r="D2350" s="1" t="s">
        <v>3398</v>
      </c>
      <c r="E2350" s="1" t="s">
        <v>3103</v>
      </c>
      <c r="F2350">
        <v>1983</v>
      </c>
      <c r="I2350" s="1" t="s">
        <v>0</v>
      </c>
      <c r="N2350">
        <v>2024</v>
      </c>
      <c r="O2350">
        <f>MONTH(VL[[#This Row],[Column1]])</f>
        <v>11</v>
      </c>
      <c r="P2350" t="str">
        <f>IF(VL[[#This Row],[Account Name]]="Exchange Loss","Expense",VLOOKUP(VL[[#This Row],[Column3]],'Code'!B:D,2,FALSE))</f>
        <v>Expense</v>
      </c>
      <c r="Q2350" t="str">
        <f>IF(AND(VL[[#This Row],[Column3]]="60040-00", VL[[#This Row],[Amount]]&gt;0),"Exchange Loss",VLOOKUP(VL[[#This Row],[Column3]],'Code'!B:D,3,FALSE))</f>
        <v>Entertainment</v>
      </c>
      <c r="R2350" s="1">
        <f>VL[[#This Row],[Column6]]-VL[[#This Row],[Column7]]</f>
        <v>1983</v>
      </c>
      <c r="S2350" s="1">
        <f>VLOOKUP(VL[[#This Row],[Column3]],'Code'!B:E,4,FALSE)</f>
        <v>0</v>
      </c>
    </row>
    <row r="2351" spans="1:19" x14ac:dyDescent="0.25">
      <c r="A2351">
        <v>45621</v>
      </c>
      <c r="B2351" s="1" t="s">
        <v>3104</v>
      </c>
      <c r="C2351" s="1" t="s">
        <v>24</v>
      </c>
      <c r="D2351" s="1" t="s">
        <v>3394</v>
      </c>
      <c r="E2351" s="1" t="s">
        <v>3105</v>
      </c>
      <c r="F2351">
        <v>760</v>
      </c>
      <c r="I2351" s="1" t="s">
        <v>0</v>
      </c>
      <c r="N2351">
        <v>2024</v>
      </c>
      <c r="O2351">
        <f>MONTH(VL[[#This Row],[Column1]])</f>
        <v>11</v>
      </c>
      <c r="P2351" t="str">
        <f>IF(VL[[#This Row],[Account Name]]="Exchange Loss","Expense",VLOOKUP(VL[[#This Row],[Column3]],'Code'!B:D,2,FALSE))</f>
        <v>Expense</v>
      </c>
      <c r="Q2351" t="str">
        <f>IF(AND(VL[[#This Row],[Column3]]="60040-00", VL[[#This Row],[Amount]]&gt;0),"Exchange Loss",VLOOKUP(VL[[#This Row],[Column3]],'Code'!B:D,3,FALSE))</f>
        <v>Travelling Fee</v>
      </c>
      <c r="R2351" s="1">
        <f>VL[[#This Row],[Column6]]-VL[[#This Row],[Column7]]</f>
        <v>760</v>
      </c>
      <c r="S2351" s="1">
        <f>VLOOKUP(VL[[#This Row],[Column3]],'Code'!B:E,4,FALSE)</f>
        <v>0</v>
      </c>
    </row>
    <row r="2352" spans="1:19" x14ac:dyDescent="0.25">
      <c r="A2352">
        <v>45621</v>
      </c>
      <c r="B2352" s="1" t="s">
        <v>3106</v>
      </c>
      <c r="C2352" s="1" t="s">
        <v>63</v>
      </c>
      <c r="D2352" s="1" t="s">
        <v>3398</v>
      </c>
      <c r="E2352" s="1" t="s">
        <v>3107</v>
      </c>
      <c r="F2352">
        <v>1742.4</v>
      </c>
      <c r="I2352" s="1" t="s">
        <v>0</v>
      </c>
      <c r="N2352">
        <v>2024</v>
      </c>
      <c r="O2352">
        <f>MONTH(VL[[#This Row],[Column1]])</f>
        <v>11</v>
      </c>
      <c r="P2352" t="str">
        <f>IF(VL[[#This Row],[Account Name]]="Exchange Loss","Expense",VLOOKUP(VL[[#This Row],[Column3]],'Code'!B:D,2,FALSE))</f>
        <v>Expense</v>
      </c>
      <c r="Q2352" t="str">
        <f>IF(AND(VL[[#This Row],[Column3]]="60040-00", VL[[#This Row],[Amount]]&gt;0),"Exchange Loss",VLOOKUP(VL[[#This Row],[Column3]],'Code'!B:D,3,FALSE))</f>
        <v>Entertainment</v>
      </c>
      <c r="R2352" s="1">
        <f>VL[[#This Row],[Column6]]-VL[[#This Row],[Column7]]</f>
        <v>1742.4</v>
      </c>
      <c r="S2352" s="1">
        <f>VLOOKUP(VL[[#This Row],[Column3]],'Code'!B:E,4,FALSE)</f>
        <v>0</v>
      </c>
    </row>
    <row r="2353" spans="1:19" x14ac:dyDescent="0.25">
      <c r="A2353">
        <v>45621</v>
      </c>
      <c r="B2353" s="1" t="s">
        <v>3106</v>
      </c>
      <c r="C2353" s="1" t="s">
        <v>6</v>
      </c>
      <c r="D2353" s="1" t="s">
        <v>3383</v>
      </c>
      <c r="E2353" s="1" t="s">
        <v>3107</v>
      </c>
      <c r="G2353">
        <v>188.76</v>
      </c>
      <c r="I2353" s="1" t="s">
        <v>0</v>
      </c>
      <c r="N2353">
        <v>2024</v>
      </c>
      <c r="O2353">
        <f>MONTH(VL[[#This Row],[Column1]])</f>
        <v>11</v>
      </c>
      <c r="P2353" t="str">
        <f>IF(VL[[#This Row],[Account Name]]="Exchange Loss","Expense",VLOOKUP(VL[[#This Row],[Column3]],'Code'!B:D,2,FALSE))</f>
        <v>Income</v>
      </c>
      <c r="Q2353" t="str">
        <f>IF(AND(VL[[#This Row],[Column3]]="60040-00", VL[[#This Row],[Amount]]&gt;0),"Exchange Loss",VLOOKUP(VL[[#This Row],[Column3]],'Code'!B:D,3,FALSE))</f>
        <v>Exchange Gain</v>
      </c>
      <c r="R2353" s="1">
        <f>VL[[#This Row],[Column6]]-VL[[#This Row],[Column7]]</f>
        <v>-188.76</v>
      </c>
      <c r="S2353" s="1" t="str">
        <f>VLOOKUP(VL[[#This Row],[Column3]],'Code'!B:E,4,FALSE)</f>
        <v>Out</v>
      </c>
    </row>
    <row r="2354" spans="1:19" x14ac:dyDescent="0.25">
      <c r="A2354">
        <v>45621</v>
      </c>
      <c r="B2354" s="1" t="s">
        <v>3108</v>
      </c>
      <c r="C2354" s="1" t="s">
        <v>63</v>
      </c>
      <c r="D2354" s="1" t="s">
        <v>3398</v>
      </c>
      <c r="E2354" s="1" t="s">
        <v>3109</v>
      </c>
      <c r="F2354">
        <v>1824</v>
      </c>
      <c r="I2354" s="1" t="s">
        <v>0</v>
      </c>
      <c r="N2354">
        <v>2024</v>
      </c>
      <c r="O2354">
        <f>MONTH(VL[[#This Row],[Column1]])</f>
        <v>11</v>
      </c>
      <c r="P2354" t="str">
        <f>IF(VL[[#This Row],[Account Name]]="Exchange Loss","Expense",VLOOKUP(VL[[#This Row],[Column3]],'Code'!B:D,2,FALSE))</f>
        <v>Expense</v>
      </c>
      <c r="Q2354" t="str">
        <f>IF(AND(VL[[#This Row],[Column3]]="60040-00", VL[[#This Row],[Amount]]&gt;0),"Exchange Loss",VLOOKUP(VL[[#This Row],[Column3]],'Code'!B:D,3,FALSE))</f>
        <v>Entertainment</v>
      </c>
      <c r="R2354" s="1">
        <f>VL[[#This Row],[Column6]]-VL[[#This Row],[Column7]]</f>
        <v>1824</v>
      </c>
      <c r="S2354" s="1">
        <f>VLOOKUP(VL[[#This Row],[Column3]],'Code'!B:E,4,FALSE)</f>
        <v>0</v>
      </c>
    </row>
    <row r="2355" spans="1:19" x14ac:dyDescent="0.25">
      <c r="A2355">
        <v>45621</v>
      </c>
      <c r="B2355" s="1" t="s">
        <v>3108</v>
      </c>
      <c r="C2355" s="1" t="s">
        <v>6</v>
      </c>
      <c r="D2355" s="1" t="s">
        <v>3383</v>
      </c>
      <c r="E2355" s="1" t="s">
        <v>3109</v>
      </c>
      <c r="G2355">
        <v>197.59999999999991</v>
      </c>
      <c r="I2355" s="1" t="s">
        <v>0</v>
      </c>
      <c r="N2355">
        <v>2024</v>
      </c>
      <c r="O2355">
        <f>MONTH(VL[[#This Row],[Column1]])</f>
        <v>11</v>
      </c>
      <c r="P2355" t="str">
        <f>IF(VL[[#This Row],[Account Name]]="Exchange Loss","Expense",VLOOKUP(VL[[#This Row],[Column3]],'Code'!B:D,2,FALSE))</f>
        <v>Income</v>
      </c>
      <c r="Q2355" t="str">
        <f>IF(AND(VL[[#This Row],[Column3]]="60040-00", VL[[#This Row],[Amount]]&gt;0),"Exchange Loss",VLOOKUP(VL[[#This Row],[Column3]],'Code'!B:D,3,FALSE))</f>
        <v>Exchange Gain</v>
      </c>
      <c r="R2355" s="1">
        <f>VL[[#This Row],[Column6]]-VL[[#This Row],[Column7]]</f>
        <v>-197.59999999999991</v>
      </c>
      <c r="S2355" s="1" t="str">
        <f>VLOOKUP(VL[[#This Row],[Column3]],'Code'!B:E,4,FALSE)</f>
        <v>Out</v>
      </c>
    </row>
    <row r="2356" spans="1:19" x14ac:dyDescent="0.25">
      <c r="A2356">
        <v>45622</v>
      </c>
      <c r="B2356" s="1" t="s">
        <v>3110</v>
      </c>
      <c r="C2356" s="1" t="s">
        <v>63</v>
      </c>
      <c r="D2356" s="1" t="s">
        <v>3398</v>
      </c>
      <c r="E2356" s="1" t="s">
        <v>3913</v>
      </c>
      <c r="F2356">
        <v>841.2</v>
      </c>
      <c r="I2356" s="1" t="s">
        <v>0</v>
      </c>
      <c r="N2356">
        <v>2024</v>
      </c>
      <c r="O2356">
        <f>MONTH(VL[[#This Row],[Column1]])</f>
        <v>11</v>
      </c>
      <c r="P2356" t="str">
        <f>IF(VL[[#This Row],[Account Name]]="Exchange Loss","Expense",VLOOKUP(VL[[#This Row],[Column3]],'Code'!B:D,2,FALSE))</f>
        <v>Expense</v>
      </c>
      <c r="Q2356" t="str">
        <f>IF(AND(VL[[#This Row],[Column3]]="60040-00", VL[[#This Row],[Amount]]&gt;0),"Exchange Loss",VLOOKUP(VL[[#This Row],[Column3]],'Code'!B:D,3,FALSE))</f>
        <v>Entertainment</v>
      </c>
      <c r="R2356" s="1">
        <f>VL[[#This Row],[Column6]]-VL[[#This Row],[Column7]]</f>
        <v>841.2</v>
      </c>
      <c r="S2356" s="1">
        <f>VLOOKUP(VL[[#This Row],[Column3]],'Code'!B:E,4,FALSE)</f>
        <v>0</v>
      </c>
    </row>
    <row r="2357" spans="1:19" x14ac:dyDescent="0.25">
      <c r="A2357">
        <v>45622</v>
      </c>
      <c r="B2357" s="1" t="s">
        <v>3110</v>
      </c>
      <c r="C2357" s="1" t="s">
        <v>6</v>
      </c>
      <c r="D2357" s="1" t="s">
        <v>3383</v>
      </c>
      <c r="E2357" s="1" t="s">
        <v>3111</v>
      </c>
      <c r="G2357">
        <v>35290.58</v>
      </c>
      <c r="I2357" s="1" t="s">
        <v>0</v>
      </c>
      <c r="N2357">
        <v>2024</v>
      </c>
      <c r="O2357">
        <f>MONTH(VL[[#This Row],[Column1]])</f>
        <v>11</v>
      </c>
      <c r="P2357" t="str">
        <f>IF(VL[[#This Row],[Account Name]]="Exchange Loss","Expense",VLOOKUP(VL[[#This Row],[Column3]],'Code'!B:D,2,FALSE))</f>
        <v>Income</v>
      </c>
      <c r="Q2357" t="str">
        <f>IF(AND(VL[[#This Row],[Column3]]="60040-00", VL[[#This Row],[Amount]]&gt;0),"Exchange Loss",VLOOKUP(VL[[#This Row],[Column3]],'Code'!B:D,3,FALSE))</f>
        <v>Exchange Gain</v>
      </c>
      <c r="R2357" s="1">
        <f>VL[[#This Row],[Column6]]-VL[[#This Row],[Column7]]</f>
        <v>-35290.58</v>
      </c>
      <c r="S2357" s="1" t="str">
        <f>VLOOKUP(VL[[#This Row],[Column3]],'Code'!B:E,4,FALSE)</f>
        <v>Out</v>
      </c>
    </row>
    <row r="2358" spans="1:19" x14ac:dyDescent="0.25">
      <c r="A2358">
        <v>45623</v>
      </c>
      <c r="B2358" s="1" t="s">
        <v>3112</v>
      </c>
      <c r="C2358" s="1" t="s">
        <v>6</v>
      </c>
      <c r="D2358" s="1" t="s">
        <v>3383</v>
      </c>
      <c r="E2358" s="1" t="s">
        <v>3113</v>
      </c>
      <c r="F2358">
        <v>4180</v>
      </c>
      <c r="I2358" s="1" t="s">
        <v>0</v>
      </c>
      <c r="N2358">
        <v>2024</v>
      </c>
      <c r="O2358">
        <f>MONTH(VL[[#This Row],[Column1]])</f>
        <v>11</v>
      </c>
      <c r="P2358" t="str">
        <f>IF(VL[[#This Row],[Account Name]]="Exchange Loss","Expense",VLOOKUP(VL[[#This Row],[Column3]],'Code'!B:D,2,FALSE))</f>
        <v>Expense</v>
      </c>
      <c r="Q2358" t="str">
        <f>IF(AND(VL[[#This Row],[Column3]]="60040-00", VL[[#This Row],[Amount]]&gt;0),"Exchange Loss",VLOOKUP(VL[[#This Row],[Column3]],'Code'!B:D,3,FALSE))</f>
        <v>Exchange Loss</v>
      </c>
      <c r="R2358" s="1">
        <f>VL[[#This Row],[Column6]]-VL[[#This Row],[Column7]]</f>
        <v>4180</v>
      </c>
      <c r="S2358" s="1" t="str">
        <f>VLOOKUP(VL[[#This Row],[Column3]],'Code'!B:E,4,FALSE)</f>
        <v>Out</v>
      </c>
    </row>
    <row r="2359" spans="1:19" x14ac:dyDescent="0.25">
      <c r="A2359">
        <v>45624</v>
      </c>
      <c r="B2359" s="1" t="s">
        <v>3114</v>
      </c>
      <c r="C2359" s="1" t="s">
        <v>12</v>
      </c>
      <c r="D2359" s="1" t="s">
        <v>3386</v>
      </c>
      <c r="E2359" s="1" t="s">
        <v>3115</v>
      </c>
      <c r="F2359">
        <v>7200</v>
      </c>
      <c r="I2359" s="1" t="s">
        <v>0</v>
      </c>
      <c r="J2359">
        <v>45597</v>
      </c>
      <c r="N2359">
        <v>2024</v>
      </c>
      <c r="O2359">
        <f>MONTH(VL[[#This Row],[Column1]])</f>
        <v>11</v>
      </c>
      <c r="P2359" t="str">
        <f>IF(VL[[#This Row],[Account Name]]="Exchange Loss","Expense",VLOOKUP(VL[[#This Row],[Column3]],'Code'!B:D,2,FALSE))</f>
        <v>Expense</v>
      </c>
      <c r="Q2359" t="str">
        <f>IF(AND(VL[[#This Row],[Column3]]="60040-00", VL[[#This Row],[Amount]]&gt;0),"Exchange Loss",VLOOKUP(VL[[#This Row],[Column3]],'Code'!B:D,3,FALSE))</f>
        <v>Consultant Fee</v>
      </c>
      <c r="R2359" s="1">
        <f>VL[[#This Row],[Column6]]-VL[[#This Row],[Column7]]</f>
        <v>7200</v>
      </c>
      <c r="S2359" s="1">
        <f>VLOOKUP(VL[[#This Row],[Column3]],'Code'!B:E,4,FALSE)</f>
        <v>0</v>
      </c>
    </row>
    <row r="2360" spans="1:19" x14ac:dyDescent="0.25">
      <c r="A2360">
        <v>45627</v>
      </c>
      <c r="B2360" s="1" t="s">
        <v>1574</v>
      </c>
      <c r="C2360" s="1" t="s">
        <v>48</v>
      </c>
      <c r="D2360" s="1" t="s">
        <v>49</v>
      </c>
      <c r="E2360" s="1" t="s">
        <v>3116</v>
      </c>
      <c r="F2360">
        <v>11150</v>
      </c>
      <c r="I2360" s="1" t="s">
        <v>0</v>
      </c>
      <c r="N2360">
        <v>2024</v>
      </c>
      <c r="O2360">
        <f>MONTH(VL[[#This Row],[Column1]])</f>
        <v>12</v>
      </c>
      <c r="P2360" t="str">
        <f>IF(VL[[#This Row],[Account Name]]="Exchange Loss","Expense",VLOOKUP(VL[[#This Row],[Column3]],'Code'!B:D,2,FALSE))</f>
        <v>Expense</v>
      </c>
      <c r="Q2360" t="str">
        <f>IF(AND(VL[[#This Row],[Column3]]="60040-00", VL[[#This Row],[Amount]]&gt;0),"Exchange Loss",VLOOKUP(VL[[#This Row],[Column3]],'Code'!B:D,3,FALSE))</f>
        <v>Management Fee</v>
      </c>
      <c r="R2360" s="1">
        <f>VL[[#This Row],[Column6]]-VL[[#This Row],[Column7]]</f>
        <v>11150</v>
      </c>
      <c r="S2360" s="1">
        <f>VLOOKUP(VL[[#This Row],[Column3]],'Code'!B:E,4,FALSE)</f>
        <v>0</v>
      </c>
    </row>
    <row r="2361" spans="1:19" x14ac:dyDescent="0.25">
      <c r="A2361">
        <v>45626</v>
      </c>
      <c r="B2361" s="1" t="s">
        <v>1574</v>
      </c>
      <c r="C2361" s="1" t="s">
        <v>7</v>
      </c>
      <c r="D2361" s="1" t="s">
        <v>8</v>
      </c>
      <c r="E2361" s="1" t="s">
        <v>3117</v>
      </c>
      <c r="F2361">
        <v>6000</v>
      </c>
      <c r="I2361" s="1" t="s">
        <v>0</v>
      </c>
      <c r="N2361">
        <v>2024</v>
      </c>
      <c r="O2361">
        <f>MONTH(VL[[#This Row],[Column1]])</f>
        <v>11</v>
      </c>
      <c r="P2361" t="str">
        <f>IF(VL[[#This Row],[Account Name]]="Exchange Loss","Expense",VLOOKUP(VL[[#This Row],[Column3]],'Code'!B:D,2,FALSE))</f>
        <v>Expense</v>
      </c>
      <c r="Q2361" t="str">
        <f>IF(AND(VL[[#This Row],[Column3]]="60040-00", VL[[#This Row],[Amount]]&gt;0),"Exchange Loss",VLOOKUP(VL[[#This Row],[Column3]],'Code'!B:D,3,FALSE))</f>
        <v>Salary &amp; MPF</v>
      </c>
      <c r="R2361" s="1">
        <f>VL[[#This Row],[Column6]]-VL[[#This Row],[Column7]]</f>
        <v>6000</v>
      </c>
      <c r="S2361" s="1">
        <f>VLOOKUP(VL[[#This Row],[Column3]],'Code'!B:E,4,FALSE)</f>
        <v>0</v>
      </c>
    </row>
    <row r="2362" spans="1:19" x14ac:dyDescent="0.25">
      <c r="A2362">
        <v>45626</v>
      </c>
      <c r="B2362" s="1" t="s">
        <v>1574</v>
      </c>
      <c r="C2362" s="1" t="s">
        <v>15</v>
      </c>
      <c r="D2362" s="1" t="s">
        <v>16</v>
      </c>
      <c r="E2362" s="1" t="s">
        <v>3118</v>
      </c>
      <c r="F2362">
        <v>426898</v>
      </c>
      <c r="I2362" s="1" t="s">
        <v>0</v>
      </c>
      <c r="N2362">
        <v>2024</v>
      </c>
      <c r="O2362">
        <f>MONTH(VL[[#This Row],[Column1]])</f>
        <v>11</v>
      </c>
      <c r="P2362" t="str">
        <f>IF(VL[[#This Row],[Account Name]]="Exchange Loss","Expense",VLOOKUP(VL[[#This Row],[Column3]],'Code'!B:D,2,FALSE))</f>
        <v>Expense</v>
      </c>
      <c r="Q2362" t="str">
        <f>IF(AND(VL[[#This Row],[Column3]]="60040-00", VL[[#This Row],[Amount]]&gt;0),"Exchange Loss",VLOOKUP(VL[[#This Row],[Column3]],'Code'!B:D,3,FALSE))</f>
        <v>Salary &amp; MPF</v>
      </c>
      <c r="R2362" s="1">
        <f>VL[[#This Row],[Column6]]-VL[[#This Row],[Column7]]</f>
        <v>426898</v>
      </c>
      <c r="S2362" s="1">
        <f>VLOOKUP(VL[[#This Row],[Column3]],'Code'!B:E,4,FALSE)</f>
        <v>0</v>
      </c>
    </row>
    <row r="2363" spans="1:19" x14ac:dyDescent="0.25">
      <c r="A2363">
        <v>45627</v>
      </c>
      <c r="B2363" s="1" t="s">
        <v>3119</v>
      </c>
      <c r="C2363" s="1" t="s">
        <v>2</v>
      </c>
      <c r="D2363" s="1" t="s">
        <v>3</v>
      </c>
      <c r="E2363" s="1" t="s">
        <v>3120</v>
      </c>
      <c r="F2363">
        <v>29000</v>
      </c>
      <c r="I2363" s="1" t="s">
        <v>0</v>
      </c>
      <c r="N2363">
        <v>2024</v>
      </c>
      <c r="O2363">
        <f>MONTH(VL[[#This Row],[Column1]])</f>
        <v>12</v>
      </c>
      <c r="P2363" t="str">
        <f>IF(VL[[#This Row],[Account Name]]="Exchange Loss","Expense",VLOOKUP(VL[[#This Row],[Column3]],'Code'!B:D,2,FALSE))</f>
        <v>Expense</v>
      </c>
      <c r="Q2363" t="str">
        <f>IF(AND(VL[[#This Row],[Column3]]="60040-00", VL[[#This Row],[Amount]]&gt;0),"Exchange Loss",VLOOKUP(VL[[#This Row],[Column3]],'Code'!B:D,3,FALSE))</f>
        <v>Management Fee</v>
      </c>
      <c r="R2363" s="1">
        <f>VL[[#This Row],[Column6]]-VL[[#This Row],[Column7]]</f>
        <v>29000</v>
      </c>
      <c r="S2363" s="1">
        <f>VLOOKUP(VL[[#This Row],[Column3]],'Code'!B:E,4,FALSE)</f>
        <v>0</v>
      </c>
    </row>
    <row r="2364" spans="1:19" x14ac:dyDescent="0.25">
      <c r="A2364">
        <v>45627</v>
      </c>
      <c r="B2364" s="1" t="s">
        <v>3121</v>
      </c>
      <c r="C2364" s="1" t="s">
        <v>45</v>
      </c>
      <c r="D2364" s="1" t="s">
        <v>128</v>
      </c>
      <c r="E2364" s="1" t="s">
        <v>3122</v>
      </c>
      <c r="F2364">
        <v>1291698.1100000001</v>
      </c>
      <c r="I2364" s="1" t="s">
        <v>0</v>
      </c>
      <c r="N2364">
        <v>2024</v>
      </c>
      <c r="O2364">
        <f>MONTH(VL[[#This Row],[Column1]])</f>
        <v>12</v>
      </c>
      <c r="P2364" t="str">
        <f>IF(VL[[#This Row],[Account Name]]="Exchange Loss","Expense",VLOOKUP(VL[[#This Row],[Column3]],'Code'!B:D,2,FALSE))</f>
        <v>Expense</v>
      </c>
      <c r="Q2364" t="str">
        <f>IF(AND(VL[[#This Row],[Column3]]="60040-00", VL[[#This Row],[Amount]]&gt;0),"Exchange Loss",VLOOKUP(VL[[#This Row],[Column3]],'Code'!B:D,3,FALSE))</f>
        <v>Sub-contract Fee</v>
      </c>
      <c r="R2364" s="1">
        <f>VL[[#This Row],[Column6]]-VL[[#This Row],[Column7]]</f>
        <v>1291698.1100000001</v>
      </c>
      <c r="S2364" s="1">
        <f>VLOOKUP(VL[[#This Row],[Column3]],'Code'!B:E,4,FALSE)</f>
        <v>0</v>
      </c>
    </row>
    <row r="2365" spans="1:19" x14ac:dyDescent="0.25">
      <c r="A2365">
        <v>45627</v>
      </c>
      <c r="B2365" s="1" t="s">
        <v>3121</v>
      </c>
      <c r="C2365" s="1" t="s">
        <v>3123</v>
      </c>
      <c r="D2365" s="1" t="s">
        <v>3124</v>
      </c>
      <c r="E2365" s="1" t="s">
        <v>3125</v>
      </c>
      <c r="F2365">
        <v>77501.89</v>
      </c>
      <c r="I2365" s="1" t="s">
        <v>0</v>
      </c>
      <c r="N2365">
        <v>2024</v>
      </c>
      <c r="O2365">
        <f>MONTH(VL[[#This Row],[Column1]])</f>
        <v>12</v>
      </c>
      <c r="P2365" t="str">
        <f>IF(VL[[#This Row],[Account Name]]="Exchange Loss","Expense",VLOOKUP(VL[[#This Row],[Column3]],'Code'!B:D,2,FALSE))</f>
        <v>Expense</v>
      </c>
      <c r="Q2365" t="str">
        <f>IF(AND(VL[[#This Row],[Column3]]="60040-00", VL[[#This Row],[Amount]]&gt;0),"Exchange Loss",VLOOKUP(VL[[#This Row],[Column3]],'Code'!B:D,3,FALSE))</f>
        <v>Sub-contract Fee</v>
      </c>
      <c r="R2365" s="1">
        <f>VL[[#This Row],[Column6]]-VL[[#This Row],[Column7]]</f>
        <v>77501.89</v>
      </c>
      <c r="S2365" s="1">
        <f>VLOOKUP(VL[[#This Row],[Column3]],'Code'!B:E,4,FALSE)</f>
        <v>0</v>
      </c>
    </row>
    <row r="2366" spans="1:19" x14ac:dyDescent="0.25">
      <c r="A2366">
        <v>45626</v>
      </c>
      <c r="B2366" s="1" t="s">
        <v>3126</v>
      </c>
      <c r="C2366" s="1" t="s">
        <v>12</v>
      </c>
      <c r="D2366" s="1" t="s">
        <v>3386</v>
      </c>
      <c r="E2366" s="1" t="s">
        <v>3127</v>
      </c>
      <c r="F2366">
        <v>47700</v>
      </c>
      <c r="I2366" s="1" t="s">
        <v>0</v>
      </c>
      <c r="N2366">
        <v>2024</v>
      </c>
      <c r="O2366">
        <f>MONTH(VL[[#This Row],[Column1]])</f>
        <v>11</v>
      </c>
      <c r="P2366" t="str">
        <f>IF(VL[[#This Row],[Account Name]]="Exchange Loss","Expense",VLOOKUP(VL[[#This Row],[Column3]],'Code'!B:D,2,FALSE))</f>
        <v>Expense</v>
      </c>
      <c r="Q2366" t="str">
        <f>IF(AND(VL[[#This Row],[Column3]]="60040-00", VL[[#This Row],[Amount]]&gt;0),"Exchange Loss",VLOOKUP(VL[[#This Row],[Column3]],'Code'!B:D,3,FALSE))</f>
        <v>Consultant Fee</v>
      </c>
      <c r="R2366" s="1">
        <f>VL[[#This Row],[Column6]]-VL[[#This Row],[Column7]]</f>
        <v>47700</v>
      </c>
      <c r="S2366" s="1">
        <f>VLOOKUP(VL[[#This Row],[Column3]],'Code'!B:E,4,FALSE)</f>
        <v>0</v>
      </c>
    </row>
    <row r="2367" spans="1:19" x14ac:dyDescent="0.25">
      <c r="A2367">
        <v>45626</v>
      </c>
      <c r="B2367" s="1" t="s">
        <v>3128</v>
      </c>
      <c r="C2367" s="1" t="s">
        <v>12</v>
      </c>
      <c r="D2367" s="1" t="s">
        <v>3386</v>
      </c>
      <c r="E2367" s="1" t="s">
        <v>3129</v>
      </c>
      <c r="F2367">
        <v>21950</v>
      </c>
      <c r="I2367" s="1" t="s">
        <v>0</v>
      </c>
      <c r="N2367">
        <v>2024</v>
      </c>
      <c r="O2367">
        <f>MONTH(VL[[#This Row],[Column1]])</f>
        <v>11</v>
      </c>
      <c r="P2367" t="str">
        <f>IF(VL[[#This Row],[Account Name]]="Exchange Loss","Expense",VLOOKUP(VL[[#This Row],[Column3]],'Code'!B:D,2,FALSE))</f>
        <v>Expense</v>
      </c>
      <c r="Q2367" t="str">
        <f>IF(AND(VL[[#This Row],[Column3]]="60040-00", VL[[#This Row],[Amount]]&gt;0),"Exchange Loss",VLOOKUP(VL[[#This Row],[Column3]],'Code'!B:D,3,FALSE))</f>
        <v>Consultant Fee</v>
      </c>
      <c r="R2367" s="1">
        <f>VL[[#This Row],[Column6]]-VL[[#This Row],[Column7]]</f>
        <v>21950</v>
      </c>
      <c r="S2367" s="1">
        <f>VLOOKUP(VL[[#This Row],[Column3]],'Code'!B:E,4,FALSE)</f>
        <v>0</v>
      </c>
    </row>
    <row r="2368" spans="1:19" x14ac:dyDescent="0.25">
      <c r="A2368">
        <v>45626</v>
      </c>
      <c r="B2368" s="1" t="s">
        <v>3130</v>
      </c>
      <c r="C2368" s="1" t="s">
        <v>12</v>
      </c>
      <c r="D2368" s="1" t="s">
        <v>3386</v>
      </c>
      <c r="E2368" s="1" t="s">
        <v>3131</v>
      </c>
      <c r="F2368">
        <v>12000</v>
      </c>
      <c r="I2368" s="1" t="s">
        <v>0</v>
      </c>
      <c r="N2368">
        <v>2024</v>
      </c>
      <c r="O2368">
        <f>MONTH(VL[[#This Row],[Column1]])</f>
        <v>11</v>
      </c>
      <c r="P2368" t="str">
        <f>IF(VL[[#This Row],[Account Name]]="Exchange Loss","Expense",VLOOKUP(VL[[#This Row],[Column3]],'Code'!B:D,2,FALSE))</f>
        <v>Expense</v>
      </c>
      <c r="Q2368" t="str">
        <f>IF(AND(VL[[#This Row],[Column3]]="60040-00", VL[[#This Row],[Amount]]&gt;0),"Exchange Loss",VLOOKUP(VL[[#This Row],[Column3]],'Code'!B:D,3,FALSE))</f>
        <v>Consultant Fee</v>
      </c>
      <c r="R2368" s="1">
        <f>VL[[#This Row],[Column6]]-VL[[#This Row],[Column7]]</f>
        <v>12000</v>
      </c>
      <c r="S2368" s="1">
        <f>VLOOKUP(VL[[#This Row],[Column3]],'Code'!B:E,4,FALSE)</f>
        <v>0</v>
      </c>
    </row>
    <row r="2369" spans="1:19" x14ac:dyDescent="0.25">
      <c r="A2369">
        <v>45626</v>
      </c>
      <c r="B2369" s="1" t="s">
        <v>3132</v>
      </c>
      <c r="C2369" s="1" t="s">
        <v>45</v>
      </c>
      <c r="D2369" s="1" t="s">
        <v>128</v>
      </c>
      <c r="E2369" s="1" t="s">
        <v>3133</v>
      </c>
      <c r="F2369">
        <v>102298</v>
      </c>
      <c r="I2369" s="1" t="s">
        <v>0</v>
      </c>
      <c r="N2369">
        <v>2024</v>
      </c>
      <c r="O2369">
        <f>MONTH(VL[[#This Row],[Column1]])</f>
        <v>11</v>
      </c>
      <c r="P2369" t="str">
        <f>IF(VL[[#This Row],[Account Name]]="Exchange Loss","Expense",VLOOKUP(VL[[#This Row],[Column3]],'Code'!B:D,2,FALSE))</f>
        <v>Expense</v>
      </c>
      <c r="Q2369" t="str">
        <f>IF(AND(VL[[#This Row],[Column3]]="60040-00", VL[[#This Row],[Amount]]&gt;0),"Exchange Loss",VLOOKUP(VL[[#This Row],[Column3]],'Code'!B:D,3,FALSE))</f>
        <v>Sub-contract Fee</v>
      </c>
      <c r="R2369" s="1">
        <f>VL[[#This Row],[Column6]]-VL[[#This Row],[Column7]]</f>
        <v>102298</v>
      </c>
      <c r="S2369" s="1">
        <f>VLOOKUP(VL[[#This Row],[Column3]],'Code'!B:E,4,FALSE)</f>
        <v>0</v>
      </c>
    </row>
    <row r="2370" spans="1:19" x14ac:dyDescent="0.25">
      <c r="A2370">
        <v>45626</v>
      </c>
      <c r="B2370" s="1" t="s">
        <v>3134</v>
      </c>
      <c r="C2370" s="1" t="s">
        <v>17</v>
      </c>
      <c r="D2370" s="1" t="s">
        <v>3382</v>
      </c>
      <c r="E2370" s="1" t="s">
        <v>3135</v>
      </c>
      <c r="G2370">
        <v>33887</v>
      </c>
      <c r="I2370" s="1" t="s">
        <v>0</v>
      </c>
      <c r="N2370">
        <v>2024</v>
      </c>
      <c r="O2370">
        <f>MONTH(VL[[#This Row],[Column1]])</f>
        <v>11</v>
      </c>
      <c r="P2370" t="str">
        <f>IF(VL[[#This Row],[Account Name]]="Exchange Loss","Expense",VLOOKUP(VL[[#This Row],[Column3]],'Code'!B:D,2,FALSE))</f>
        <v>Income</v>
      </c>
      <c r="Q2370" t="str">
        <f>IF(AND(VL[[#This Row],[Column3]]="60040-00", VL[[#This Row],[Amount]]&gt;0),"Exchange Loss",VLOOKUP(VL[[#This Row],[Column3]],'Code'!B:D,3,FALSE))</f>
        <v>Sub-contract Income</v>
      </c>
      <c r="R2370" s="1">
        <f>VL[[#This Row],[Column6]]-VL[[#This Row],[Column7]]</f>
        <v>-33887</v>
      </c>
      <c r="S2370" s="1">
        <f>VLOOKUP(VL[[#This Row],[Column3]],'Code'!B:E,4,FALSE)</f>
        <v>0</v>
      </c>
    </row>
    <row r="2371" spans="1:19" x14ac:dyDescent="0.25">
      <c r="A2371">
        <v>45626</v>
      </c>
      <c r="B2371" s="1" t="s">
        <v>3136</v>
      </c>
      <c r="C2371" s="1" t="s">
        <v>20</v>
      </c>
      <c r="D2371" s="1" t="s">
        <v>21</v>
      </c>
      <c r="E2371" s="1" t="s">
        <v>730</v>
      </c>
      <c r="G2371">
        <v>213.05</v>
      </c>
      <c r="I2371" s="1" t="s">
        <v>0</v>
      </c>
      <c r="N2371">
        <v>2024</v>
      </c>
      <c r="O2371">
        <f>MONTH(VL[[#This Row],[Column1]])</f>
        <v>11</v>
      </c>
      <c r="P2371" t="str">
        <f>IF(VL[[#This Row],[Account Name]]="Exchange Loss","Expense",VLOOKUP(VL[[#This Row],[Column3]],'Code'!B:D,2,FALSE))</f>
        <v>Income</v>
      </c>
      <c r="Q2371" t="str">
        <f>IF(AND(VL[[#This Row],[Column3]]="60040-00", VL[[#This Row],[Amount]]&gt;0),"Exchange Loss",VLOOKUP(VL[[#This Row],[Column3]],'Code'!B:D,3,FALSE))</f>
        <v>Interest Income</v>
      </c>
      <c r="R2371" s="1">
        <f>VL[[#This Row],[Column6]]-VL[[#This Row],[Column7]]</f>
        <v>-213.05</v>
      </c>
      <c r="S2371" s="1" t="str">
        <f>VLOOKUP(VL[[#This Row],[Column3]],'Code'!B:E,4,FALSE)</f>
        <v>Out</v>
      </c>
    </row>
    <row r="2372" spans="1:19" x14ac:dyDescent="0.25">
      <c r="A2372">
        <v>45626</v>
      </c>
      <c r="B2372" s="1" t="s">
        <v>1573</v>
      </c>
      <c r="C2372" s="1" t="s">
        <v>36</v>
      </c>
      <c r="D2372" s="1" t="s">
        <v>37</v>
      </c>
      <c r="E2372" s="1" t="s">
        <v>3137</v>
      </c>
      <c r="I2372" s="1" t="s">
        <v>0</v>
      </c>
      <c r="N2372">
        <v>2024</v>
      </c>
      <c r="O2372">
        <f>MONTH(VL[[#This Row],[Column1]])</f>
        <v>11</v>
      </c>
      <c r="P2372" t="str">
        <f>IF(VL[[#This Row],[Account Name]]="Exchange Loss","Expense",VLOOKUP(VL[[#This Row],[Column3]],'Code'!B:D,2,FALSE))</f>
        <v>Expense</v>
      </c>
      <c r="Q2372" t="str">
        <f>IF(AND(VL[[#This Row],[Column3]]="60040-00", VL[[#This Row],[Amount]]&gt;0),"Exchange Loss",VLOOKUP(VL[[#This Row],[Column3]],'Code'!B:D,3,FALSE))</f>
        <v>Tax Expense</v>
      </c>
      <c r="R2372" s="1">
        <f>VL[[#This Row],[Column6]]-VL[[#This Row],[Column7]]</f>
        <v>0</v>
      </c>
      <c r="S2372" s="1" t="str">
        <f>VLOOKUP(VL[[#This Row],[Column3]],'Code'!B:E,4,FALSE)</f>
        <v>Out</v>
      </c>
    </row>
    <row r="2373" spans="1:19" x14ac:dyDescent="0.25">
      <c r="A2373">
        <v>45627</v>
      </c>
      <c r="B2373" s="1" t="s">
        <v>3138</v>
      </c>
      <c r="C2373" s="1" t="s">
        <v>6</v>
      </c>
      <c r="D2373" s="1" t="s">
        <v>3383</v>
      </c>
      <c r="E2373" s="1" t="s">
        <v>3139</v>
      </c>
      <c r="G2373">
        <v>2856.16</v>
      </c>
      <c r="I2373" s="1" t="s">
        <v>0</v>
      </c>
      <c r="N2373">
        <v>2024</v>
      </c>
      <c r="O2373">
        <f>MONTH(VL[[#This Row],[Column1]])</f>
        <v>12</v>
      </c>
      <c r="P2373" t="str">
        <f>IF(VL[[#This Row],[Account Name]]="Exchange Loss","Expense",VLOOKUP(VL[[#This Row],[Column3]],'Code'!B:D,2,FALSE))</f>
        <v>Income</v>
      </c>
      <c r="Q2373" t="str">
        <f>IF(AND(VL[[#This Row],[Column3]]="60040-00", VL[[#This Row],[Amount]]&gt;0),"Exchange Loss",VLOOKUP(VL[[#This Row],[Column3]],'Code'!B:D,3,FALSE))</f>
        <v>Exchange Gain</v>
      </c>
      <c r="R2373" s="1">
        <f>VL[[#This Row],[Column6]]-VL[[#This Row],[Column7]]</f>
        <v>-2856.16</v>
      </c>
      <c r="S2373" s="1" t="str">
        <f>VLOOKUP(VL[[#This Row],[Column3]],'Code'!B:E,4,FALSE)</f>
        <v>Out</v>
      </c>
    </row>
    <row r="2374" spans="1:19" x14ac:dyDescent="0.25">
      <c r="A2374">
        <v>45627</v>
      </c>
      <c r="B2374" s="1" t="s">
        <v>3140</v>
      </c>
      <c r="C2374" s="1" t="s">
        <v>30</v>
      </c>
      <c r="D2374" s="1" t="s">
        <v>3391</v>
      </c>
      <c r="E2374" s="1" t="s">
        <v>3141</v>
      </c>
      <c r="F2374">
        <v>257</v>
      </c>
      <c r="I2374" s="1" t="s">
        <v>0</v>
      </c>
      <c r="N2374">
        <v>2024</v>
      </c>
      <c r="O2374">
        <f>MONTH(VL[[#This Row],[Column1]])</f>
        <v>12</v>
      </c>
      <c r="P2374" t="str">
        <f>IF(VL[[#This Row],[Account Name]]="Exchange Loss","Expense",VLOOKUP(VL[[#This Row],[Column3]],'Code'!B:D,2,FALSE))</f>
        <v>Expense</v>
      </c>
      <c r="Q2374" t="str">
        <f>IF(AND(VL[[#This Row],[Column3]]="60040-00", VL[[#This Row],[Amount]]&gt;0),"Exchange Loss",VLOOKUP(VL[[#This Row],[Column3]],'Code'!B:D,3,FALSE))</f>
        <v>Sundry Expense</v>
      </c>
      <c r="R2374" s="1">
        <f>VL[[#This Row],[Column6]]-VL[[#This Row],[Column7]]</f>
        <v>257</v>
      </c>
      <c r="S2374" s="1">
        <f>VLOOKUP(VL[[#This Row],[Column3]],'Code'!B:E,4,FALSE)</f>
        <v>0</v>
      </c>
    </row>
    <row r="2375" spans="1:19" x14ac:dyDescent="0.25">
      <c r="A2375">
        <v>45624</v>
      </c>
      <c r="B2375" s="1" t="s">
        <v>3142</v>
      </c>
      <c r="C2375" s="1" t="s">
        <v>5</v>
      </c>
      <c r="D2375" s="1" t="s">
        <v>3385</v>
      </c>
      <c r="E2375" s="1" t="s">
        <v>3914</v>
      </c>
      <c r="F2375">
        <v>50.48</v>
      </c>
      <c r="I2375" s="1" t="s">
        <v>0</v>
      </c>
      <c r="N2375">
        <v>2024</v>
      </c>
      <c r="O2375">
        <f>MONTH(VL[[#This Row],[Column1]])</f>
        <v>11</v>
      </c>
      <c r="P2375" t="str">
        <f>IF(VL[[#This Row],[Account Name]]="Exchange Loss","Expense",VLOOKUP(VL[[#This Row],[Column3]],'Code'!B:D,2,FALSE))</f>
        <v>Expense</v>
      </c>
      <c r="Q2375" t="str">
        <f>IF(AND(VL[[#This Row],[Column3]]="60040-00", VL[[#This Row],[Amount]]&gt;0),"Exchange Loss",VLOOKUP(VL[[#This Row],[Column3]],'Code'!B:D,3,FALSE))</f>
        <v>Bank Charge</v>
      </c>
      <c r="R2375" s="1">
        <f>VL[[#This Row],[Column6]]-VL[[#This Row],[Column7]]</f>
        <v>50.48</v>
      </c>
      <c r="S2375" s="1">
        <f>VLOOKUP(VL[[#This Row],[Column3]],'Code'!B:E,4,FALSE)</f>
        <v>0</v>
      </c>
    </row>
    <row r="2376" spans="1:19" x14ac:dyDescent="0.25">
      <c r="A2376">
        <v>45624</v>
      </c>
      <c r="B2376" s="1" t="s">
        <v>3143</v>
      </c>
      <c r="C2376" s="1" t="s">
        <v>5</v>
      </c>
      <c r="D2376" s="1" t="s">
        <v>3385</v>
      </c>
      <c r="E2376" s="1" t="s">
        <v>3915</v>
      </c>
      <c r="F2376">
        <v>102.02</v>
      </c>
      <c r="I2376" s="1" t="s">
        <v>0</v>
      </c>
      <c r="N2376">
        <v>2024</v>
      </c>
      <c r="O2376">
        <f>MONTH(VL[[#This Row],[Column1]])</f>
        <v>11</v>
      </c>
      <c r="P2376" t="str">
        <f>IF(VL[[#This Row],[Account Name]]="Exchange Loss","Expense",VLOOKUP(VL[[#This Row],[Column3]],'Code'!B:D,2,FALSE))</f>
        <v>Expense</v>
      </c>
      <c r="Q2376" t="str">
        <f>IF(AND(VL[[#This Row],[Column3]]="60040-00", VL[[#This Row],[Amount]]&gt;0),"Exchange Loss",VLOOKUP(VL[[#This Row],[Column3]],'Code'!B:D,3,FALSE))</f>
        <v>Bank Charge</v>
      </c>
      <c r="R2376" s="1">
        <f>VL[[#This Row],[Column6]]-VL[[#This Row],[Column7]]</f>
        <v>102.02</v>
      </c>
      <c r="S2376" s="1">
        <f>VLOOKUP(VL[[#This Row],[Column3]],'Code'!B:E,4,FALSE)</f>
        <v>0</v>
      </c>
    </row>
    <row r="2377" spans="1:19" x14ac:dyDescent="0.25">
      <c r="A2377">
        <v>45624</v>
      </c>
      <c r="B2377" s="1" t="s">
        <v>3144</v>
      </c>
      <c r="C2377" s="1" t="s">
        <v>5</v>
      </c>
      <c r="D2377" s="1" t="s">
        <v>3385</v>
      </c>
      <c r="E2377" s="1" t="s">
        <v>3916</v>
      </c>
      <c r="F2377">
        <v>90</v>
      </c>
      <c r="I2377" s="1" t="s">
        <v>0</v>
      </c>
      <c r="N2377">
        <v>2024</v>
      </c>
      <c r="O2377">
        <f>MONTH(VL[[#This Row],[Column1]])</f>
        <v>11</v>
      </c>
      <c r="P2377" t="str">
        <f>IF(VL[[#This Row],[Account Name]]="Exchange Loss","Expense",VLOOKUP(VL[[#This Row],[Column3]],'Code'!B:D,2,FALSE))</f>
        <v>Expense</v>
      </c>
      <c r="Q2377" t="str">
        <f>IF(AND(VL[[#This Row],[Column3]]="60040-00", VL[[#This Row],[Amount]]&gt;0),"Exchange Loss",VLOOKUP(VL[[#This Row],[Column3]],'Code'!B:D,3,FALSE))</f>
        <v>Bank Charge</v>
      </c>
      <c r="R2377" s="1">
        <f>VL[[#This Row],[Column6]]-VL[[#This Row],[Column7]]</f>
        <v>90</v>
      </c>
      <c r="S2377" s="1">
        <f>VLOOKUP(VL[[#This Row],[Column3]],'Code'!B:E,4,FALSE)</f>
        <v>0</v>
      </c>
    </row>
    <row r="2378" spans="1:19" x14ac:dyDescent="0.25">
      <c r="A2378">
        <v>45624</v>
      </c>
      <c r="B2378" s="1" t="s">
        <v>3145</v>
      </c>
      <c r="C2378" s="1" t="s">
        <v>5</v>
      </c>
      <c r="D2378" s="1" t="s">
        <v>3385</v>
      </c>
      <c r="E2378" s="1" t="s">
        <v>3917</v>
      </c>
      <c r="F2378">
        <v>90.02</v>
      </c>
      <c r="I2378" s="1" t="s">
        <v>0</v>
      </c>
      <c r="N2378">
        <v>2024</v>
      </c>
      <c r="O2378">
        <f>MONTH(VL[[#This Row],[Column1]])</f>
        <v>11</v>
      </c>
      <c r="P2378" t="str">
        <f>IF(VL[[#This Row],[Account Name]]="Exchange Loss","Expense",VLOOKUP(VL[[#This Row],[Column3]],'Code'!B:D,2,FALSE))</f>
        <v>Expense</v>
      </c>
      <c r="Q2378" t="str">
        <f>IF(AND(VL[[#This Row],[Column3]]="60040-00", VL[[#This Row],[Amount]]&gt;0),"Exchange Loss",VLOOKUP(VL[[#This Row],[Column3]],'Code'!B:D,3,FALSE))</f>
        <v>Bank Charge</v>
      </c>
      <c r="R2378" s="1">
        <f>VL[[#This Row],[Column6]]-VL[[#This Row],[Column7]]</f>
        <v>90.02</v>
      </c>
      <c r="S2378" s="1">
        <f>VLOOKUP(VL[[#This Row],[Column3]],'Code'!B:E,4,FALSE)</f>
        <v>0</v>
      </c>
    </row>
    <row r="2379" spans="1:19" x14ac:dyDescent="0.25">
      <c r="A2379">
        <v>45623</v>
      </c>
      <c r="B2379" s="1" t="s">
        <v>3146</v>
      </c>
      <c r="C2379" s="1" t="s">
        <v>5</v>
      </c>
      <c r="D2379" s="1" t="s">
        <v>3385</v>
      </c>
      <c r="E2379" s="1" t="s">
        <v>3918</v>
      </c>
      <c r="F2379">
        <v>50.48</v>
      </c>
      <c r="I2379" s="1" t="s">
        <v>0</v>
      </c>
      <c r="N2379">
        <v>2024</v>
      </c>
      <c r="O2379">
        <f>MONTH(VL[[#This Row],[Column1]])</f>
        <v>11</v>
      </c>
      <c r="P2379" t="str">
        <f>IF(VL[[#This Row],[Account Name]]="Exchange Loss","Expense",VLOOKUP(VL[[#This Row],[Column3]],'Code'!B:D,2,FALSE))</f>
        <v>Expense</v>
      </c>
      <c r="Q2379" t="str">
        <f>IF(AND(VL[[#This Row],[Column3]]="60040-00", VL[[#This Row],[Amount]]&gt;0),"Exchange Loss",VLOOKUP(VL[[#This Row],[Column3]],'Code'!B:D,3,FALSE))</f>
        <v>Bank Charge</v>
      </c>
      <c r="R2379" s="1">
        <f>VL[[#This Row],[Column6]]-VL[[#This Row],[Column7]]</f>
        <v>50.48</v>
      </c>
      <c r="S2379" s="1">
        <f>VLOOKUP(VL[[#This Row],[Column3]],'Code'!B:E,4,FALSE)</f>
        <v>0</v>
      </c>
    </row>
    <row r="2380" spans="1:19" x14ac:dyDescent="0.25">
      <c r="A2380">
        <v>45623</v>
      </c>
      <c r="B2380" s="1" t="s">
        <v>3147</v>
      </c>
      <c r="C2380" s="1" t="s">
        <v>5</v>
      </c>
      <c r="D2380" s="1" t="s">
        <v>3385</v>
      </c>
      <c r="E2380" s="1" t="s">
        <v>3919</v>
      </c>
      <c r="F2380">
        <v>102.01</v>
      </c>
      <c r="I2380" s="1" t="s">
        <v>0</v>
      </c>
      <c r="N2380">
        <v>2024</v>
      </c>
      <c r="O2380">
        <f>MONTH(VL[[#This Row],[Column1]])</f>
        <v>11</v>
      </c>
      <c r="P2380" t="str">
        <f>IF(VL[[#This Row],[Account Name]]="Exchange Loss","Expense",VLOOKUP(VL[[#This Row],[Column3]],'Code'!B:D,2,FALSE))</f>
        <v>Expense</v>
      </c>
      <c r="Q2380" t="str">
        <f>IF(AND(VL[[#This Row],[Column3]]="60040-00", VL[[#This Row],[Amount]]&gt;0),"Exchange Loss",VLOOKUP(VL[[#This Row],[Column3]],'Code'!B:D,3,FALSE))</f>
        <v>Bank Charge</v>
      </c>
      <c r="R2380" s="1">
        <f>VL[[#This Row],[Column6]]-VL[[#This Row],[Column7]]</f>
        <v>102.01</v>
      </c>
      <c r="S2380" s="1">
        <f>VLOOKUP(VL[[#This Row],[Column3]],'Code'!B:E,4,FALSE)</f>
        <v>0</v>
      </c>
    </row>
    <row r="2381" spans="1:19" x14ac:dyDescent="0.25">
      <c r="A2381">
        <v>45623</v>
      </c>
      <c r="B2381" s="1" t="s">
        <v>3148</v>
      </c>
      <c r="C2381" s="1" t="s">
        <v>5</v>
      </c>
      <c r="D2381" s="1" t="s">
        <v>3385</v>
      </c>
      <c r="E2381" s="1" t="s">
        <v>3920</v>
      </c>
      <c r="F2381">
        <v>102.02</v>
      </c>
      <c r="I2381" s="1" t="s">
        <v>0</v>
      </c>
      <c r="N2381">
        <v>2024</v>
      </c>
      <c r="O2381">
        <f>MONTH(VL[[#This Row],[Column1]])</f>
        <v>11</v>
      </c>
      <c r="P2381" t="str">
        <f>IF(VL[[#This Row],[Account Name]]="Exchange Loss","Expense",VLOOKUP(VL[[#This Row],[Column3]],'Code'!B:D,2,FALSE))</f>
        <v>Expense</v>
      </c>
      <c r="Q2381" t="str">
        <f>IF(AND(VL[[#This Row],[Column3]]="60040-00", VL[[#This Row],[Amount]]&gt;0),"Exchange Loss",VLOOKUP(VL[[#This Row],[Column3]],'Code'!B:D,3,FALSE))</f>
        <v>Bank Charge</v>
      </c>
      <c r="R2381" s="1">
        <f>VL[[#This Row],[Column6]]-VL[[#This Row],[Column7]]</f>
        <v>102.02</v>
      </c>
      <c r="S2381" s="1">
        <f>VLOOKUP(VL[[#This Row],[Column3]],'Code'!B:E,4,FALSE)</f>
        <v>0</v>
      </c>
    </row>
    <row r="2382" spans="1:19" x14ac:dyDescent="0.25">
      <c r="A2382">
        <v>45623</v>
      </c>
      <c r="B2382" s="1" t="s">
        <v>3149</v>
      </c>
      <c r="C2382" s="1" t="s">
        <v>5</v>
      </c>
      <c r="D2382" s="1" t="s">
        <v>3385</v>
      </c>
      <c r="E2382" s="1" t="s">
        <v>3921</v>
      </c>
      <c r="F2382">
        <v>102.01</v>
      </c>
      <c r="I2382" s="1" t="s">
        <v>0</v>
      </c>
      <c r="N2382">
        <v>2024</v>
      </c>
      <c r="O2382">
        <f>MONTH(VL[[#This Row],[Column1]])</f>
        <v>11</v>
      </c>
      <c r="P2382" t="str">
        <f>IF(VL[[#This Row],[Account Name]]="Exchange Loss","Expense",VLOOKUP(VL[[#This Row],[Column3]],'Code'!B:D,2,FALSE))</f>
        <v>Expense</v>
      </c>
      <c r="Q2382" t="str">
        <f>IF(AND(VL[[#This Row],[Column3]]="60040-00", VL[[#This Row],[Amount]]&gt;0),"Exchange Loss",VLOOKUP(VL[[#This Row],[Column3]],'Code'!B:D,3,FALSE))</f>
        <v>Bank Charge</v>
      </c>
      <c r="R2382" s="1">
        <f>VL[[#This Row],[Column6]]-VL[[#This Row],[Column7]]</f>
        <v>102.01</v>
      </c>
      <c r="S2382" s="1">
        <f>VLOOKUP(VL[[#This Row],[Column3]],'Code'!B:E,4,FALSE)</f>
        <v>0</v>
      </c>
    </row>
    <row r="2383" spans="1:19" x14ac:dyDescent="0.25">
      <c r="A2383">
        <v>45623</v>
      </c>
      <c r="B2383" s="1" t="s">
        <v>3150</v>
      </c>
      <c r="C2383" s="1" t="s">
        <v>5</v>
      </c>
      <c r="D2383" s="1" t="s">
        <v>3385</v>
      </c>
      <c r="E2383" s="1" t="s">
        <v>3922</v>
      </c>
      <c r="F2383">
        <v>102.01</v>
      </c>
      <c r="I2383" s="1" t="s">
        <v>0</v>
      </c>
      <c r="N2383">
        <v>2024</v>
      </c>
      <c r="O2383">
        <f>MONTH(VL[[#This Row],[Column1]])</f>
        <v>11</v>
      </c>
      <c r="P2383" t="str">
        <f>IF(VL[[#This Row],[Account Name]]="Exchange Loss","Expense",VLOOKUP(VL[[#This Row],[Column3]],'Code'!B:D,2,FALSE))</f>
        <v>Expense</v>
      </c>
      <c r="Q2383" t="str">
        <f>IF(AND(VL[[#This Row],[Column3]]="60040-00", VL[[#This Row],[Amount]]&gt;0),"Exchange Loss",VLOOKUP(VL[[#This Row],[Column3]],'Code'!B:D,3,FALSE))</f>
        <v>Bank Charge</v>
      </c>
      <c r="R2383" s="1">
        <f>VL[[#This Row],[Column6]]-VL[[#This Row],[Column7]]</f>
        <v>102.01</v>
      </c>
      <c r="S2383" s="1">
        <f>VLOOKUP(VL[[#This Row],[Column3]],'Code'!B:E,4,FALSE)</f>
        <v>0</v>
      </c>
    </row>
    <row r="2384" spans="1:19" x14ac:dyDescent="0.25">
      <c r="A2384">
        <v>45622</v>
      </c>
      <c r="B2384" s="1" t="s">
        <v>3151</v>
      </c>
      <c r="C2384" s="1" t="s">
        <v>5</v>
      </c>
      <c r="D2384" s="1" t="s">
        <v>3385</v>
      </c>
      <c r="E2384" s="1" t="s">
        <v>3923</v>
      </c>
      <c r="F2384">
        <v>102.01</v>
      </c>
      <c r="I2384" s="1" t="s">
        <v>0</v>
      </c>
      <c r="N2384">
        <v>2024</v>
      </c>
      <c r="O2384">
        <f>MONTH(VL[[#This Row],[Column1]])</f>
        <v>11</v>
      </c>
      <c r="P2384" t="str">
        <f>IF(VL[[#This Row],[Account Name]]="Exchange Loss","Expense",VLOOKUP(VL[[#This Row],[Column3]],'Code'!B:D,2,FALSE))</f>
        <v>Expense</v>
      </c>
      <c r="Q2384" t="str">
        <f>IF(AND(VL[[#This Row],[Column3]]="60040-00", VL[[#This Row],[Amount]]&gt;0),"Exchange Loss",VLOOKUP(VL[[#This Row],[Column3]],'Code'!B:D,3,FALSE))</f>
        <v>Bank Charge</v>
      </c>
      <c r="R2384" s="1">
        <f>VL[[#This Row],[Column6]]-VL[[#This Row],[Column7]]</f>
        <v>102.01</v>
      </c>
      <c r="S2384" s="1">
        <f>VLOOKUP(VL[[#This Row],[Column3]],'Code'!B:E,4,FALSE)</f>
        <v>0</v>
      </c>
    </row>
    <row r="2385" spans="1:19" x14ac:dyDescent="0.25">
      <c r="A2385">
        <v>45621</v>
      </c>
      <c r="B2385" s="1" t="s">
        <v>3152</v>
      </c>
      <c r="C2385" s="1" t="s">
        <v>5</v>
      </c>
      <c r="D2385" s="1" t="s">
        <v>3385</v>
      </c>
      <c r="E2385" s="1" t="s">
        <v>3924</v>
      </c>
      <c r="F2385">
        <v>102.01</v>
      </c>
      <c r="I2385" s="1" t="s">
        <v>0</v>
      </c>
      <c r="N2385">
        <v>2024</v>
      </c>
      <c r="O2385">
        <f>MONTH(VL[[#This Row],[Column1]])</f>
        <v>11</v>
      </c>
      <c r="P2385" t="str">
        <f>IF(VL[[#This Row],[Account Name]]="Exchange Loss","Expense",VLOOKUP(VL[[#This Row],[Column3]],'Code'!B:D,2,FALSE))</f>
        <v>Expense</v>
      </c>
      <c r="Q2385" t="str">
        <f>IF(AND(VL[[#This Row],[Column3]]="60040-00", VL[[#This Row],[Amount]]&gt;0),"Exchange Loss",VLOOKUP(VL[[#This Row],[Column3]],'Code'!B:D,3,FALSE))</f>
        <v>Bank Charge</v>
      </c>
      <c r="R2385" s="1">
        <f>VL[[#This Row],[Column6]]-VL[[#This Row],[Column7]]</f>
        <v>102.01</v>
      </c>
      <c r="S2385" s="1">
        <f>VLOOKUP(VL[[#This Row],[Column3]],'Code'!B:E,4,FALSE)</f>
        <v>0</v>
      </c>
    </row>
    <row r="2386" spans="1:19" x14ac:dyDescent="0.25">
      <c r="A2386">
        <v>45616</v>
      </c>
      <c r="B2386" s="1" t="s">
        <v>3153</v>
      </c>
      <c r="C2386" s="1" t="s">
        <v>5</v>
      </c>
      <c r="D2386" s="1" t="s">
        <v>3385</v>
      </c>
      <c r="E2386" s="1" t="s">
        <v>3925</v>
      </c>
      <c r="F2386">
        <v>102.01</v>
      </c>
      <c r="I2386" s="1" t="s">
        <v>0</v>
      </c>
      <c r="N2386">
        <v>2024</v>
      </c>
      <c r="O2386">
        <f>MONTH(VL[[#This Row],[Column1]])</f>
        <v>11</v>
      </c>
      <c r="P2386" t="str">
        <f>IF(VL[[#This Row],[Account Name]]="Exchange Loss","Expense",VLOOKUP(VL[[#This Row],[Column3]],'Code'!B:D,2,FALSE))</f>
        <v>Expense</v>
      </c>
      <c r="Q2386" t="str">
        <f>IF(AND(VL[[#This Row],[Column3]]="60040-00", VL[[#This Row],[Amount]]&gt;0),"Exchange Loss",VLOOKUP(VL[[#This Row],[Column3]],'Code'!B:D,3,FALSE))</f>
        <v>Bank Charge</v>
      </c>
      <c r="R2386" s="1">
        <f>VL[[#This Row],[Column6]]-VL[[#This Row],[Column7]]</f>
        <v>102.01</v>
      </c>
      <c r="S2386" s="1">
        <f>VLOOKUP(VL[[#This Row],[Column3]],'Code'!B:E,4,FALSE)</f>
        <v>0</v>
      </c>
    </row>
    <row r="2387" spans="1:19" x14ac:dyDescent="0.25">
      <c r="A2387">
        <v>45609</v>
      </c>
      <c r="B2387" s="1" t="s">
        <v>3154</v>
      </c>
      <c r="C2387" s="1" t="s">
        <v>5</v>
      </c>
      <c r="D2387" s="1" t="s">
        <v>3385</v>
      </c>
      <c r="E2387" s="1" t="s">
        <v>3926</v>
      </c>
      <c r="F2387">
        <v>50.41</v>
      </c>
      <c r="I2387" s="1" t="s">
        <v>0</v>
      </c>
      <c r="N2387">
        <v>2024</v>
      </c>
      <c r="O2387">
        <f>MONTH(VL[[#This Row],[Column1]])</f>
        <v>11</v>
      </c>
      <c r="P2387" t="str">
        <f>IF(VL[[#This Row],[Account Name]]="Exchange Loss","Expense",VLOOKUP(VL[[#This Row],[Column3]],'Code'!B:D,2,FALSE))</f>
        <v>Expense</v>
      </c>
      <c r="Q2387" t="str">
        <f>IF(AND(VL[[#This Row],[Column3]]="60040-00", VL[[#This Row],[Amount]]&gt;0),"Exchange Loss",VLOOKUP(VL[[#This Row],[Column3]],'Code'!B:D,3,FALSE))</f>
        <v>Bank Charge</v>
      </c>
      <c r="R2387" s="1">
        <f>VL[[#This Row],[Column6]]-VL[[#This Row],[Column7]]</f>
        <v>50.41</v>
      </c>
      <c r="S2387" s="1">
        <f>VLOOKUP(VL[[#This Row],[Column3]],'Code'!B:E,4,FALSE)</f>
        <v>0</v>
      </c>
    </row>
    <row r="2388" spans="1:19" x14ac:dyDescent="0.25">
      <c r="A2388">
        <v>45618</v>
      </c>
      <c r="B2388" s="1" t="s">
        <v>3155</v>
      </c>
      <c r="C2388" s="1" t="s">
        <v>5</v>
      </c>
      <c r="D2388" s="1" t="s">
        <v>3385</v>
      </c>
      <c r="E2388" s="1" t="s">
        <v>3927</v>
      </c>
      <c r="F2388">
        <v>60</v>
      </c>
      <c r="I2388" s="1" t="s">
        <v>0</v>
      </c>
      <c r="N2388">
        <v>2024</v>
      </c>
      <c r="O2388">
        <f>MONTH(VL[[#This Row],[Column1]])</f>
        <v>11</v>
      </c>
      <c r="P2388" t="str">
        <f>IF(VL[[#This Row],[Account Name]]="Exchange Loss","Expense",VLOOKUP(VL[[#This Row],[Column3]],'Code'!B:D,2,FALSE))</f>
        <v>Expense</v>
      </c>
      <c r="Q2388" t="str">
        <f>IF(AND(VL[[#This Row],[Column3]]="60040-00", VL[[#This Row],[Amount]]&gt;0),"Exchange Loss",VLOOKUP(VL[[#This Row],[Column3]],'Code'!B:D,3,FALSE))</f>
        <v>Bank Charge</v>
      </c>
      <c r="R2388" s="1">
        <f>VL[[#This Row],[Column6]]-VL[[#This Row],[Column7]]</f>
        <v>60</v>
      </c>
      <c r="S2388" s="1">
        <f>VLOOKUP(VL[[#This Row],[Column3]],'Code'!B:E,4,FALSE)</f>
        <v>0</v>
      </c>
    </row>
    <row r="2389" spans="1:19" x14ac:dyDescent="0.25">
      <c r="A2389">
        <v>45618</v>
      </c>
      <c r="B2389" s="1" t="s">
        <v>3155</v>
      </c>
      <c r="C2389" s="1" t="s">
        <v>6</v>
      </c>
      <c r="D2389" s="1" t="s">
        <v>3383</v>
      </c>
      <c r="E2389" s="1" t="s">
        <v>3928</v>
      </c>
      <c r="F2389">
        <v>4997</v>
      </c>
      <c r="I2389" s="1" t="s">
        <v>0</v>
      </c>
      <c r="N2389">
        <v>2024</v>
      </c>
      <c r="O2389">
        <f>MONTH(VL[[#This Row],[Column1]])</f>
        <v>11</v>
      </c>
      <c r="P2389" t="str">
        <f>IF(VL[[#This Row],[Account Name]]="Exchange Loss","Expense",VLOOKUP(VL[[#This Row],[Column3]],'Code'!B:D,2,FALSE))</f>
        <v>Expense</v>
      </c>
      <c r="Q2389" t="str">
        <f>IF(AND(VL[[#This Row],[Column3]]="60040-00", VL[[#This Row],[Amount]]&gt;0),"Exchange Loss",VLOOKUP(VL[[#This Row],[Column3]],'Code'!B:D,3,FALSE))</f>
        <v>Exchange Loss</v>
      </c>
      <c r="R2389" s="1">
        <f>VL[[#This Row],[Column6]]-VL[[#This Row],[Column7]]</f>
        <v>4997</v>
      </c>
      <c r="S2389" s="1" t="str">
        <f>VLOOKUP(VL[[#This Row],[Column3]],'Code'!B:E,4,FALSE)</f>
        <v>Out</v>
      </c>
    </row>
    <row r="2390" spans="1:19" x14ac:dyDescent="0.25">
      <c r="A2390">
        <v>45625</v>
      </c>
      <c r="B2390" s="1" t="s">
        <v>3156</v>
      </c>
      <c r="C2390" s="1" t="s">
        <v>5</v>
      </c>
      <c r="D2390" s="1" t="s">
        <v>3385</v>
      </c>
      <c r="E2390" s="1" t="s">
        <v>3929</v>
      </c>
      <c r="F2390">
        <v>60</v>
      </c>
      <c r="I2390" s="1" t="s">
        <v>0</v>
      </c>
      <c r="N2390">
        <v>2024</v>
      </c>
      <c r="O2390">
        <f>MONTH(VL[[#This Row],[Column1]])</f>
        <v>11</v>
      </c>
      <c r="P2390" t="str">
        <f>IF(VL[[#This Row],[Account Name]]="Exchange Loss","Expense",VLOOKUP(VL[[#This Row],[Column3]],'Code'!B:D,2,FALSE))</f>
        <v>Expense</v>
      </c>
      <c r="Q2390" t="str">
        <f>IF(AND(VL[[#This Row],[Column3]]="60040-00", VL[[#This Row],[Amount]]&gt;0),"Exchange Loss",VLOOKUP(VL[[#This Row],[Column3]],'Code'!B:D,3,FALSE))</f>
        <v>Bank Charge</v>
      </c>
      <c r="R2390" s="1">
        <f>VL[[#This Row],[Column6]]-VL[[#This Row],[Column7]]</f>
        <v>60</v>
      </c>
      <c r="S2390" s="1">
        <f>VLOOKUP(VL[[#This Row],[Column3]],'Code'!B:E,4,FALSE)</f>
        <v>0</v>
      </c>
    </row>
    <row r="2391" spans="1:19" x14ac:dyDescent="0.25">
      <c r="A2391">
        <v>45625</v>
      </c>
      <c r="B2391" s="1" t="s">
        <v>3156</v>
      </c>
      <c r="C2391" s="1" t="s">
        <v>6</v>
      </c>
      <c r="D2391" s="1" t="s">
        <v>3383</v>
      </c>
      <c r="E2391" s="1" t="s">
        <v>3930</v>
      </c>
      <c r="F2391">
        <v>206.6</v>
      </c>
      <c r="I2391" s="1" t="s">
        <v>0</v>
      </c>
      <c r="N2391">
        <v>2024</v>
      </c>
      <c r="O2391">
        <f>MONTH(VL[[#This Row],[Column1]])</f>
        <v>11</v>
      </c>
      <c r="P2391" t="str">
        <f>IF(VL[[#This Row],[Account Name]]="Exchange Loss","Expense",VLOOKUP(VL[[#This Row],[Column3]],'Code'!B:D,2,FALSE))</f>
        <v>Expense</v>
      </c>
      <c r="Q2391" t="str">
        <f>IF(AND(VL[[#This Row],[Column3]]="60040-00", VL[[#This Row],[Amount]]&gt;0),"Exchange Loss",VLOOKUP(VL[[#This Row],[Column3]],'Code'!B:D,3,FALSE))</f>
        <v>Exchange Loss</v>
      </c>
      <c r="R2391" s="1">
        <f>VL[[#This Row],[Column6]]-VL[[#This Row],[Column7]]</f>
        <v>206.6</v>
      </c>
      <c r="S2391" s="1" t="str">
        <f>VLOOKUP(VL[[#This Row],[Column3]],'Code'!B:E,4,FALSE)</f>
        <v>Out</v>
      </c>
    </row>
    <row r="2392" spans="1:19" x14ac:dyDescent="0.25">
      <c r="A2392">
        <v>45626</v>
      </c>
      <c r="B2392" s="1" t="s">
        <v>273</v>
      </c>
      <c r="C2392" s="1" t="s">
        <v>22</v>
      </c>
      <c r="D2392" s="1" t="s">
        <v>23</v>
      </c>
      <c r="E2392" s="1" t="s">
        <v>274</v>
      </c>
      <c r="F2392">
        <v>36</v>
      </c>
      <c r="I2392" s="1" t="s">
        <v>0</v>
      </c>
      <c r="N2392">
        <v>2024</v>
      </c>
      <c r="O2392">
        <f>MONTH(VL[[#This Row],[Column1]])</f>
        <v>11</v>
      </c>
      <c r="P2392" t="str">
        <f>IF(VL[[#This Row],[Account Name]]="Exchange Loss","Expense",VLOOKUP(VL[[#This Row],[Column3]],'Code'!B:D,2,FALSE))</f>
        <v>Expense</v>
      </c>
      <c r="Q2392" t="str">
        <f>IF(AND(VL[[#This Row],[Column3]]="60040-00", VL[[#This Row],[Amount]]&gt;0),"Exchange Loss",VLOOKUP(VL[[#This Row],[Column3]],'Code'!B:D,3,FALSE))</f>
        <v>Insurance Fee</v>
      </c>
      <c r="R2392" s="1">
        <f>VL[[#This Row],[Column6]]-VL[[#This Row],[Column7]]</f>
        <v>36</v>
      </c>
      <c r="S2392" s="1">
        <f>VLOOKUP(VL[[#This Row],[Column3]],'Code'!B:E,4,FALSE)</f>
        <v>0</v>
      </c>
    </row>
    <row r="2393" spans="1:19" x14ac:dyDescent="0.25">
      <c r="A2393">
        <v>45626</v>
      </c>
      <c r="B2393" s="1" t="s">
        <v>3157</v>
      </c>
      <c r="C2393" s="1" t="s">
        <v>6</v>
      </c>
      <c r="D2393" s="1" t="s">
        <v>3383</v>
      </c>
      <c r="E2393" s="1" t="s">
        <v>3158</v>
      </c>
      <c r="G2393">
        <v>0.02</v>
      </c>
      <c r="I2393" s="1" t="s">
        <v>0</v>
      </c>
      <c r="N2393">
        <v>2024</v>
      </c>
      <c r="O2393">
        <f>MONTH(VL[[#This Row],[Column1]])</f>
        <v>11</v>
      </c>
      <c r="P2393" t="str">
        <f>IF(VL[[#This Row],[Account Name]]="Exchange Loss","Expense",VLOOKUP(VL[[#This Row],[Column3]],'Code'!B:D,2,FALSE))</f>
        <v>Income</v>
      </c>
      <c r="Q2393" t="str">
        <f>IF(AND(VL[[#This Row],[Column3]]="60040-00", VL[[#This Row],[Amount]]&gt;0),"Exchange Loss",VLOOKUP(VL[[#This Row],[Column3]],'Code'!B:D,3,FALSE))</f>
        <v>Exchange Gain</v>
      </c>
      <c r="R2393" s="1">
        <f>VL[[#This Row],[Column6]]-VL[[#This Row],[Column7]]</f>
        <v>-0.02</v>
      </c>
      <c r="S2393" s="1" t="str">
        <f>VLOOKUP(VL[[#This Row],[Column3]],'Code'!B:E,4,FALSE)</f>
        <v>Out</v>
      </c>
    </row>
    <row r="2394" spans="1:19" x14ac:dyDescent="0.25">
      <c r="A2394">
        <v>45631</v>
      </c>
      <c r="B2394" s="1" t="s">
        <v>3159</v>
      </c>
      <c r="C2394" s="1" t="s">
        <v>24</v>
      </c>
      <c r="D2394" s="1" t="s">
        <v>3394</v>
      </c>
      <c r="E2394" s="1" t="s">
        <v>3160</v>
      </c>
      <c r="F2394">
        <v>1334.5</v>
      </c>
      <c r="I2394" s="1" t="s">
        <v>0</v>
      </c>
      <c r="N2394">
        <v>2024</v>
      </c>
      <c r="O2394">
        <f>MONTH(VL[[#This Row],[Column1]])</f>
        <v>12</v>
      </c>
      <c r="P2394" t="str">
        <f>IF(VL[[#This Row],[Account Name]]="Exchange Loss","Expense",VLOOKUP(VL[[#This Row],[Column3]],'Code'!B:D,2,FALSE))</f>
        <v>Expense</v>
      </c>
      <c r="Q2394" t="str">
        <f>IF(AND(VL[[#This Row],[Column3]]="60040-00", VL[[#This Row],[Amount]]&gt;0),"Exchange Loss",VLOOKUP(VL[[#This Row],[Column3]],'Code'!B:D,3,FALSE))</f>
        <v>Travelling Fee</v>
      </c>
      <c r="R2394" s="1">
        <f>VL[[#This Row],[Column6]]-VL[[#This Row],[Column7]]</f>
        <v>1334.5</v>
      </c>
      <c r="S2394" s="1">
        <f>VLOOKUP(VL[[#This Row],[Column3]],'Code'!B:E,4,FALSE)</f>
        <v>0</v>
      </c>
    </row>
    <row r="2395" spans="1:19" x14ac:dyDescent="0.25">
      <c r="A2395">
        <v>45632</v>
      </c>
      <c r="B2395" s="1" t="s">
        <v>3161</v>
      </c>
      <c r="C2395" s="1" t="s">
        <v>57</v>
      </c>
      <c r="D2395" s="1" t="s">
        <v>58</v>
      </c>
      <c r="E2395" s="1" t="s">
        <v>3162</v>
      </c>
      <c r="F2395">
        <v>578760</v>
      </c>
      <c r="I2395" s="1" t="s">
        <v>0</v>
      </c>
      <c r="N2395">
        <v>2024</v>
      </c>
      <c r="O2395">
        <f>MONTH(VL[[#This Row],[Column1]])</f>
        <v>12</v>
      </c>
      <c r="P2395" t="str">
        <f>IF(VL[[#This Row],[Account Name]]="Exchange Loss","Expense",VLOOKUP(VL[[#This Row],[Column3]],'Code'!B:D,2,FALSE))</f>
        <v>Expense</v>
      </c>
      <c r="Q2395" t="str">
        <f>IF(AND(VL[[#This Row],[Column3]]="60040-00", VL[[#This Row],[Amount]]&gt;0),"Exchange Loss",VLOOKUP(VL[[#This Row],[Column3]],'Code'!B:D,3,FALSE))</f>
        <v>Professional Fee</v>
      </c>
      <c r="R2395" s="1">
        <f>VL[[#This Row],[Column6]]-VL[[#This Row],[Column7]]</f>
        <v>578760</v>
      </c>
      <c r="S2395" s="1">
        <f>VLOOKUP(VL[[#This Row],[Column3]],'Code'!B:E,4,FALSE)</f>
        <v>0</v>
      </c>
    </row>
    <row r="2396" spans="1:19" x14ac:dyDescent="0.25">
      <c r="A2396">
        <v>45626</v>
      </c>
      <c r="B2396" s="1" t="s">
        <v>1751</v>
      </c>
      <c r="C2396" s="1" t="s">
        <v>20</v>
      </c>
      <c r="D2396" s="1" t="s">
        <v>21</v>
      </c>
      <c r="E2396" s="1" t="s">
        <v>202</v>
      </c>
      <c r="F2396">
        <v>0</v>
      </c>
      <c r="G2396">
        <v>5.41</v>
      </c>
      <c r="I2396" s="1" t="s">
        <v>0</v>
      </c>
      <c r="N2396">
        <v>2024</v>
      </c>
      <c r="O2396">
        <f>MONTH(VL[[#This Row],[Column1]])</f>
        <v>11</v>
      </c>
      <c r="P2396" t="str">
        <f>IF(VL[[#This Row],[Account Name]]="Exchange Loss","Expense",VLOOKUP(VL[[#This Row],[Column3]],'Code'!B:D,2,FALSE))</f>
        <v>Income</v>
      </c>
      <c r="Q2396" t="str">
        <f>IF(AND(VL[[#This Row],[Column3]]="60040-00", VL[[#This Row],[Amount]]&gt;0),"Exchange Loss",VLOOKUP(VL[[#This Row],[Column3]],'Code'!B:D,3,FALSE))</f>
        <v>Interest Income</v>
      </c>
      <c r="R2396" s="1">
        <f>VL[[#This Row],[Column6]]-VL[[#This Row],[Column7]]</f>
        <v>-5.41</v>
      </c>
      <c r="S2396" s="1" t="str">
        <f>VLOOKUP(VL[[#This Row],[Column3]],'Code'!B:E,4,FALSE)</f>
        <v>Out</v>
      </c>
    </row>
    <row r="2397" spans="1:19" x14ac:dyDescent="0.25">
      <c r="A2397">
        <v>45626</v>
      </c>
      <c r="B2397" s="1" t="s">
        <v>1751</v>
      </c>
      <c r="C2397" s="1" t="s">
        <v>20</v>
      </c>
      <c r="D2397" s="1" t="s">
        <v>21</v>
      </c>
      <c r="E2397" s="1" t="s">
        <v>3163</v>
      </c>
      <c r="F2397">
        <v>0</v>
      </c>
      <c r="G2397">
        <v>348.97</v>
      </c>
      <c r="I2397" s="1" t="s">
        <v>0</v>
      </c>
      <c r="N2397">
        <v>2024</v>
      </c>
      <c r="O2397">
        <f>MONTH(VL[[#This Row],[Column1]])</f>
        <v>11</v>
      </c>
      <c r="P2397" t="str">
        <f>IF(VL[[#This Row],[Account Name]]="Exchange Loss","Expense",VLOOKUP(VL[[#This Row],[Column3]],'Code'!B:D,2,FALSE))</f>
        <v>Income</v>
      </c>
      <c r="Q2397" t="str">
        <f>IF(AND(VL[[#This Row],[Column3]]="60040-00", VL[[#This Row],[Amount]]&gt;0),"Exchange Loss",VLOOKUP(VL[[#This Row],[Column3]],'Code'!B:D,3,FALSE))</f>
        <v>Interest Income</v>
      </c>
      <c r="R2397" s="1">
        <f>VL[[#This Row],[Column6]]-VL[[#This Row],[Column7]]</f>
        <v>-348.97</v>
      </c>
      <c r="S2397" s="1" t="str">
        <f>VLOOKUP(VL[[#This Row],[Column3]],'Code'!B:E,4,FALSE)</f>
        <v>Out</v>
      </c>
    </row>
    <row r="2398" spans="1:19" x14ac:dyDescent="0.25">
      <c r="A2398">
        <v>45626</v>
      </c>
      <c r="B2398" s="1" t="s">
        <v>1751</v>
      </c>
      <c r="C2398" s="1" t="s">
        <v>20</v>
      </c>
      <c r="D2398" s="1" t="s">
        <v>21</v>
      </c>
      <c r="E2398" s="1" t="s">
        <v>3164</v>
      </c>
      <c r="F2398">
        <v>0</v>
      </c>
      <c r="G2398">
        <v>124.31</v>
      </c>
      <c r="I2398" s="1" t="s">
        <v>0</v>
      </c>
      <c r="N2398">
        <v>2024</v>
      </c>
      <c r="O2398">
        <f>MONTH(VL[[#This Row],[Column1]])</f>
        <v>11</v>
      </c>
      <c r="P2398" t="str">
        <f>IF(VL[[#This Row],[Account Name]]="Exchange Loss","Expense",VLOOKUP(VL[[#This Row],[Column3]],'Code'!B:D,2,FALSE))</f>
        <v>Income</v>
      </c>
      <c r="Q2398" t="str">
        <f>IF(AND(VL[[#This Row],[Column3]]="60040-00", VL[[#This Row],[Amount]]&gt;0),"Exchange Loss",VLOOKUP(VL[[#This Row],[Column3]],'Code'!B:D,3,FALSE))</f>
        <v>Interest Income</v>
      </c>
      <c r="R2398" s="1">
        <f>VL[[#This Row],[Column6]]-VL[[#This Row],[Column7]]</f>
        <v>-124.31</v>
      </c>
      <c r="S2398" s="1" t="str">
        <f>VLOOKUP(VL[[#This Row],[Column3]],'Code'!B:E,4,FALSE)</f>
        <v>Out</v>
      </c>
    </row>
    <row r="2399" spans="1:19" x14ac:dyDescent="0.25">
      <c r="A2399">
        <v>45626</v>
      </c>
      <c r="B2399" s="1" t="s">
        <v>3165</v>
      </c>
      <c r="C2399" s="1" t="s">
        <v>47</v>
      </c>
      <c r="D2399" s="1" t="s">
        <v>204</v>
      </c>
      <c r="E2399" s="1" t="s">
        <v>3166</v>
      </c>
      <c r="G2399">
        <v>239144.02</v>
      </c>
      <c r="I2399" s="1" t="s">
        <v>0</v>
      </c>
      <c r="N2399">
        <v>2024</v>
      </c>
      <c r="O2399">
        <f>MONTH(VL[[#This Row],[Column1]])</f>
        <v>11</v>
      </c>
      <c r="P2399" t="str">
        <f>IF(VL[[#This Row],[Account Name]]="Exchange Loss","Expense",VLOOKUP(VL[[#This Row],[Column3]],'Code'!B:D,2,FALSE))</f>
        <v>Income</v>
      </c>
      <c r="Q2399" t="str">
        <f>IF(AND(VL[[#This Row],[Column3]]="60040-00", VL[[#This Row],[Amount]]&gt;0),"Exchange Loss",VLOOKUP(VL[[#This Row],[Column3]],'Code'!B:D,3,FALSE))</f>
        <v>Royalty Income</v>
      </c>
      <c r="R2399" s="1">
        <f>VL[[#This Row],[Column6]]-VL[[#This Row],[Column7]]</f>
        <v>-239144.02</v>
      </c>
      <c r="S2399" s="1">
        <f>VLOOKUP(VL[[#This Row],[Column3]],'Code'!B:E,4,FALSE)</f>
        <v>0</v>
      </c>
    </row>
    <row r="2400" spans="1:19" x14ac:dyDescent="0.25">
      <c r="A2400">
        <v>45626</v>
      </c>
      <c r="B2400" s="1" t="s">
        <v>3167</v>
      </c>
      <c r="C2400" s="1" t="s">
        <v>47</v>
      </c>
      <c r="D2400" s="1" t="s">
        <v>204</v>
      </c>
      <c r="E2400" s="1" t="s">
        <v>3168</v>
      </c>
      <c r="G2400">
        <v>61751.14</v>
      </c>
      <c r="I2400" s="1" t="s">
        <v>0</v>
      </c>
      <c r="N2400">
        <v>2024</v>
      </c>
      <c r="O2400">
        <f>MONTH(VL[[#This Row],[Column1]])</f>
        <v>11</v>
      </c>
      <c r="P2400" t="str">
        <f>IF(VL[[#This Row],[Account Name]]="Exchange Loss","Expense",VLOOKUP(VL[[#This Row],[Column3]],'Code'!B:D,2,FALSE))</f>
        <v>Income</v>
      </c>
      <c r="Q2400" t="str">
        <f>IF(AND(VL[[#This Row],[Column3]]="60040-00", VL[[#This Row],[Amount]]&gt;0),"Exchange Loss",VLOOKUP(VL[[#This Row],[Column3]],'Code'!B:D,3,FALSE))</f>
        <v>Royalty Income</v>
      </c>
      <c r="R2400" s="1">
        <f>VL[[#This Row],[Column6]]-VL[[#This Row],[Column7]]</f>
        <v>-61751.14</v>
      </c>
      <c r="S2400" s="1">
        <f>VLOOKUP(VL[[#This Row],[Column3]],'Code'!B:E,4,FALSE)</f>
        <v>0</v>
      </c>
    </row>
    <row r="2401" spans="1:19" x14ac:dyDescent="0.25">
      <c r="A2401">
        <v>45626</v>
      </c>
      <c r="B2401" s="1" t="s">
        <v>3169</v>
      </c>
      <c r="C2401" s="1" t="s">
        <v>47</v>
      </c>
      <c r="D2401" s="1" t="s">
        <v>204</v>
      </c>
      <c r="E2401" s="1" t="s">
        <v>3170</v>
      </c>
      <c r="G2401">
        <v>114137.74</v>
      </c>
      <c r="I2401" s="1" t="s">
        <v>0</v>
      </c>
      <c r="N2401">
        <v>2024</v>
      </c>
      <c r="O2401">
        <f>MONTH(VL[[#This Row],[Column1]])</f>
        <v>11</v>
      </c>
      <c r="P2401" t="str">
        <f>IF(VL[[#This Row],[Account Name]]="Exchange Loss","Expense",VLOOKUP(VL[[#This Row],[Column3]],'Code'!B:D,2,FALSE))</f>
        <v>Income</v>
      </c>
      <c r="Q2401" t="str">
        <f>IF(AND(VL[[#This Row],[Column3]]="60040-00", VL[[#This Row],[Amount]]&gt;0),"Exchange Loss",VLOOKUP(VL[[#This Row],[Column3]],'Code'!B:D,3,FALSE))</f>
        <v>Royalty Income</v>
      </c>
      <c r="R2401" s="1">
        <f>VL[[#This Row],[Column6]]-VL[[#This Row],[Column7]]</f>
        <v>-114137.74</v>
      </c>
      <c r="S2401" s="1">
        <f>VLOOKUP(VL[[#This Row],[Column3]],'Code'!B:E,4,FALSE)</f>
        <v>0</v>
      </c>
    </row>
    <row r="2402" spans="1:19" x14ac:dyDescent="0.25">
      <c r="A2402">
        <v>45626</v>
      </c>
      <c r="B2402" s="1" t="s">
        <v>3171</v>
      </c>
      <c r="C2402" s="1" t="s">
        <v>47</v>
      </c>
      <c r="D2402" s="1" t="s">
        <v>204</v>
      </c>
      <c r="E2402" s="1" t="s">
        <v>3172</v>
      </c>
      <c r="G2402">
        <v>298248.74</v>
      </c>
      <c r="I2402" s="1" t="s">
        <v>0</v>
      </c>
      <c r="N2402">
        <v>2024</v>
      </c>
      <c r="O2402">
        <f>MONTH(VL[[#This Row],[Column1]])</f>
        <v>11</v>
      </c>
      <c r="P2402" t="str">
        <f>IF(VL[[#This Row],[Account Name]]="Exchange Loss","Expense",VLOOKUP(VL[[#This Row],[Column3]],'Code'!B:D,2,FALSE))</f>
        <v>Income</v>
      </c>
      <c r="Q2402" t="str">
        <f>IF(AND(VL[[#This Row],[Column3]]="60040-00", VL[[#This Row],[Amount]]&gt;0),"Exchange Loss",VLOOKUP(VL[[#This Row],[Column3]],'Code'!B:D,3,FALSE))</f>
        <v>Royalty Income</v>
      </c>
      <c r="R2402" s="1">
        <f>VL[[#This Row],[Column6]]-VL[[#This Row],[Column7]]</f>
        <v>-298248.74</v>
      </c>
      <c r="S2402" s="1">
        <f>VLOOKUP(VL[[#This Row],[Column3]],'Code'!B:E,4,FALSE)</f>
        <v>0</v>
      </c>
    </row>
    <row r="2403" spans="1:19" x14ac:dyDescent="0.25">
      <c r="A2403">
        <v>45626</v>
      </c>
      <c r="B2403" s="1" t="s">
        <v>3173</v>
      </c>
      <c r="C2403" s="1" t="s">
        <v>47</v>
      </c>
      <c r="D2403" s="1" t="s">
        <v>204</v>
      </c>
      <c r="E2403" s="1" t="s">
        <v>3174</v>
      </c>
      <c r="G2403">
        <v>199147.04</v>
      </c>
      <c r="I2403" s="1" t="s">
        <v>0</v>
      </c>
      <c r="N2403">
        <v>2024</v>
      </c>
      <c r="O2403">
        <f>MONTH(VL[[#This Row],[Column1]])</f>
        <v>11</v>
      </c>
      <c r="P2403" t="str">
        <f>IF(VL[[#This Row],[Account Name]]="Exchange Loss","Expense",VLOOKUP(VL[[#This Row],[Column3]],'Code'!B:D,2,FALSE))</f>
        <v>Income</v>
      </c>
      <c r="Q2403" t="str">
        <f>IF(AND(VL[[#This Row],[Column3]]="60040-00", VL[[#This Row],[Amount]]&gt;0),"Exchange Loss",VLOOKUP(VL[[#This Row],[Column3]],'Code'!B:D,3,FALSE))</f>
        <v>Royalty Income</v>
      </c>
      <c r="R2403" s="1">
        <f>VL[[#This Row],[Column6]]-VL[[#This Row],[Column7]]</f>
        <v>-199147.04</v>
      </c>
      <c r="S2403" s="1">
        <f>VLOOKUP(VL[[#This Row],[Column3]],'Code'!B:E,4,FALSE)</f>
        <v>0</v>
      </c>
    </row>
    <row r="2404" spans="1:19" x14ac:dyDescent="0.25">
      <c r="A2404">
        <v>45626</v>
      </c>
      <c r="B2404" s="1" t="s">
        <v>3175</v>
      </c>
      <c r="C2404" s="1" t="s">
        <v>18</v>
      </c>
      <c r="D2404" s="1" t="s">
        <v>19</v>
      </c>
      <c r="E2404" s="1" t="s">
        <v>3176</v>
      </c>
      <c r="G2404">
        <v>16378.16</v>
      </c>
      <c r="I2404" s="1" t="s">
        <v>0</v>
      </c>
      <c r="N2404">
        <v>2024</v>
      </c>
      <c r="O2404">
        <f>MONTH(VL[[#This Row],[Column1]])</f>
        <v>11</v>
      </c>
      <c r="P2404" t="str">
        <f>IF(VL[[#This Row],[Account Name]]="Exchange Loss","Expense",VLOOKUP(VL[[#This Row],[Column3]],'Code'!B:D,2,FALSE))</f>
        <v>Income</v>
      </c>
      <c r="Q2404" t="str">
        <f>IF(AND(VL[[#This Row],[Column3]]="60040-00", VL[[#This Row],[Amount]]&gt;0),"Exchange Loss",VLOOKUP(VL[[#This Row],[Column3]],'Code'!B:D,3,FALSE))</f>
        <v>Royalty Income</v>
      </c>
      <c r="R2404" s="1">
        <f>VL[[#This Row],[Column6]]-VL[[#This Row],[Column7]]</f>
        <v>-16378.16</v>
      </c>
      <c r="S2404" s="1">
        <f>VLOOKUP(VL[[#This Row],[Column3]],'Code'!B:E,4,FALSE)</f>
        <v>0</v>
      </c>
    </row>
    <row r="2405" spans="1:19" x14ac:dyDescent="0.25">
      <c r="A2405">
        <v>45626</v>
      </c>
      <c r="B2405" s="1" t="s">
        <v>3177</v>
      </c>
      <c r="C2405" s="1" t="s">
        <v>47</v>
      </c>
      <c r="D2405" s="1" t="s">
        <v>204</v>
      </c>
      <c r="E2405" s="1" t="s">
        <v>3178</v>
      </c>
      <c r="G2405">
        <v>33896.04</v>
      </c>
      <c r="I2405" s="1" t="s">
        <v>0</v>
      </c>
      <c r="N2405">
        <v>2024</v>
      </c>
      <c r="O2405">
        <f>MONTH(VL[[#This Row],[Column1]])</f>
        <v>11</v>
      </c>
      <c r="P2405" t="str">
        <f>IF(VL[[#This Row],[Account Name]]="Exchange Loss","Expense",VLOOKUP(VL[[#This Row],[Column3]],'Code'!B:D,2,FALSE))</f>
        <v>Income</v>
      </c>
      <c r="Q2405" t="str">
        <f>IF(AND(VL[[#This Row],[Column3]]="60040-00", VL[[#This Row],[Amount]]&gt;0),"Exchange Loss",VLOOKUP(VL[[#This Row],[Column3]],'Code'!B:D,3,FALSE))</f>
        <v>Royalty Income</v>
      </c>
      <c r="R2405" s="1">
        <f>VL[[#This Row],[Column6]]-VL[[#This Row],[Column7]]</f>
        <v>-33896.04</v>
      </c>
      <c r="S2405" s="1">
        <f>VLOOKUP(VL[[#This Row],[Column3]],'Code'!B:E,4,FALSE)</f>
        <v>0</v>
      </c>
    </row>
    <row r="2406" spans="1:19" x14ac:dyDescent="0.25">
      <c r="A2406">
        <v>45626</v>
      </c>
      <c r="B2406" s="1" t="s">
        <v>3179</v>
      </c>
      <c r="C2406" s="1" t="s">
        <v>47</v>
      </c>
      <c r="D2406" s="1" t="s">
        <v>204</v>
      </c>
      <c r="E2406" s="1" t="s">
        <v>3180</v>
      </c>
      <c r="G2406">
        <v>33551.57</v>
      </c>
      <c r="I2406" s="1" t="s">
        <v>0</v>
      </c>
      <c r="N2406">
        <v>2024</v>
      </c>
      <c r="O2406">
        <f>MONTH(VL[[#This Row],[Column1]])</f>
        <v>11</v>
      </c>
      <c r="P2406" t="str">
        <f>IF(VL[[#This Row],[Account Name]]="Exchange Loss","Expense",VLOOKUP(VL[[#This Row],[Column3]],'Code'!B:D,2,FALSE))</f>
        <v>Income</v>
      </c>
      <c r="Q2406" t="str">
        <f>IF(AND(VL[[#This Row],[Column3]]="60040-00", VL[[#This Row],[Amount]]&gt;0),"Exchange Loss",VLOOKUP(VL[[#This Row],[Column3]],'Code'!B:D,3,FALSE))</f>
        <v>Royalty Income</v>
      </c>
      <c r="R2406" s="1">
        <f>VL[[#This Row],[Column6]]-VL[[#This Row],[Column7]]</f>
        <v>-33551.57</v>
      </c>
      <c r="S2406" s="1">
        <f>VLOOKUP(VL[[#This Row],[Column3]],'Code'!B:E,4,FALSE)</f>
        <v>0</v>
      </c>
    </row>
    <row r="2407" spans="1:19" x14ac:dyDescent="0.25">
      <c r="A2407">
        <v>45626</v>
      </c>
      <c r="B2407" s="1" t="s">
        <v>3181</v>
      </c>
      <c r="C2407" s="1" t="s">
        <v>47</v>
      </c>
      <c r="D2407" s="1" t="s">
        <v>204</v>
      </c>
      <c r="E2407" s="1" t="s">
        <v>3182</v>
      </c>
      <c r="G2407">
        <v>18952.72</v>
      </c>
      <c r="I2407" s="1" t="s">
        <v>0</v>
      </c>
      <c r="N2407">
        <v>2024</v>
      </c>
      <c r="O2407">
        <f>MONTH(VL[[#This Row],[Column1]])</f>
        <v>11</v>
      </c>
      <c r="P2407" t="str">
        <f>IF(VL[[#This Row],[Account Name]]="Exchange Loss","Expense",VLOOKUP(VL[[#This Row],[Column3]],'Code'!B:D,2,FALSE))</f>
        <v>Income</v>
      </c>
      <c r="Q2407" t="str">
        <f>IF(AND(VL[[#This Row],[Column3]]="60040-00", VL[[#This Row],[Amount]]&gt;0),"Exchange Loss",VLOOKUP(VL[[#This Row],[Column3]],'Code'!B:D,3,FALSE))</f>
        <v>Royalty Income</v>
      </c>
      <c r="R2407" s="1">
        <f>VL[[#This Row],[Column6]]-VL[[#This Row],[Column7]]</f>
        <v>-18952.72</v>
      </c>
      <c r="S2407" s="1">
        <f>VLOOKUP(VL[[#This Row],[Column3]],'Code'!B:E,4,FALSE)</f>
        <v>0</v>
      </c>
    </row>
    <row r="2408" spans="1:19" x14ac:dyDescent="0.25">
      <c r="A2408">
        <v>45626</v>
      </c>
      <c r="B2408" s="1" t="s">
        <v>3183</v>
      </c>
      <c r="C2408" s="1" t="s">
        <v>47</v>
      </c>
      <c r="D2408" s="1" t="s">
        <v>204</v>
      </c>
      <c r="E2408" s="1" t="s">
        <v>3184</v>
      </c>
      <c r="G2408">
        <v>26214.66</v>
      </c>
      <c r="I2408" s="1" t="s">
        <v>0</v>
      </c>
      <c r="N2408">
        <v>2024</v>
      </c>
      <c r="O2408">
        <f>MONTH(VL[[#This Row],[Column1]])</f>
        <v>11</v>
      </c>
      <c r="P2408" t="str">
        <f>IF(VL[[#This Row],[Account Name]]="Exchange Loss","Expense",VLOOKUP(VL[[#This Row],[Column3]],'Code'!B:D,2,FALSE))</f>
        <v>Income</v>
      </c>
      <c r="Q2408" t="str">
        <f>IF(AND(VL[[#This Row],[Column3]]="60040-00", VL[[#This Row],[Amount]]&gt;0),"Exchange Loss",VLOOKUP(VL[[#This Row],[Column3]],'Code'!B:D,3,FALSE))</f>
        <v>Royalty Income</v>
      </c>
      <c r="R2408" s="1">
        <f>VL[[#This Row],[Column6]]-VL[[#This Row],[Column7]]</f>
        <v>-26214.66</v>
      </c>
      <c r="S2408" s="1">
        <f>VLOOKUP(VL[[#This Row],[Column3]],'Code'!B:E,4,FALSE)</f>
        <v>0</v>
      </c>
    </row>
    <row r="2409" spans="1:19" x14ac:dyDescent="0.25">
      <c r="A2409">
        <v>45626</v>
      </c>
      <c r="B2409" s="1" t="s">
        <v>3185</v>
      </c>
      <c r="C2409" s="1" t="s">
        <v>47</v>
      </c>
      <c r="D2409" s="1" t="s">
        <v>204</v>
      </c>
      <c r="E2409" s="1" t="s">
        <v>3186</v>
      </c>
      <c r="G2409">
        <v>90832.27</v>
      </c>
      <c r="I2409" s="1" t="s">
        <v>0</v>
      </c>
      <c r="N2409">
        <v>2024</v>
      </c>
      <c r="O2409">
        <f>MONTH(VL[[#This Row],[Column1]])</f>
        <v>11</v>
      </c>
      <c r="P2409" t="str">
        <f>IF(VL[[#This Row],[Account Name]]="Exchange Loss","Expense",VLOOKUP(VL[[#This Row],[Column3]],'Code'!B:D,2,FALSE))</f>
        <v>Income</v>
      </c>
      <c r="Q2409" t="str">
        <f>IF(AND(VL[[#This Row],[Column3]]="60040-00", VL[[#This Row],[Amount]]&gt;0),"Exchange Loss",VLOOKUP(VL[[#This Row],[Column3]],'Code'!B:D,3,FALSE))</f>
        <v>Royalty Income</v>
      </c>
      <c r="R2409" s="1">
        <f>VL[[#This Row],[Column6]]-VL[[#This Row],[Column7]]</f>
        <v>-90832.27</v>
      </c>
      <c r="S2409" s="1">
        <f>VLOOKUP(VL[[#This Row],[Column3]],'Code'!B:E,4,FALSE)</f>
        <v>0</v>
      </c>
    </row>
    <row r="2410" spans="1:19" x14ac:dyDescent="0.25">
      <c r="A2410">
        <v>45626</v>
      </c>
      <c r="B2410" s="1" t="s">
        <v>3187</v>
      </c>
      <c r="C2410" s="1" t="s">
        <v>47</v>
      </c>
      <c r="D2410" s="1" t="s">
        <v>204</v>
      </c>
      <c r="E2410" s="1" t="s">
        <v>3188</v>
      </c>
      <c r="G2410">
        <v>45355.03</v>
      </c>
      <c r="I2410" s="1" t="s">
        <v>0</v>
      </c>
      <c r="N2410">
        <v>2024</v>
      </c>
      <c r="O2410">
        <f>MONTH(VL[[#This Row],[Column1]])</f>
        <v>11</v>
      </c>
      <c r="P2410" t="str">
        <f>IF(VL[[#This Row],[Account Name]]="Exchange Loss","Expense",VLOOKUP(VL[[#This Row],[Column3]],'Code'!B:D,2,FALSE))</f>
        <v>Income</v>
      </c>
      <c r="Q2410" t="str">
        <f>IF(AND(VL[[#This Row],[Column3]]="60040-00", VL[[#This Row],[Amount]]&gt;0),"Exchange Loss",VLOOKUP(VL[[#This Row],[Column3]],'Code'!B:D,3,FALSE))</f>
        <v>Royalty Income</v>
      </c>
      <c r="R2410" s="1">
        <f>VL[[#This Row],[Column6]]-VL[[#This Row],[Column7]]</f>
        <v>-45355.03</v>
      </c>
      <c r="S2410" s="1">
        <f>VLOOKUP(VL[[#This Row],[Column3]],'Code'!B:E,4,FALSE)</f>
        <v>0</v>
      </c>
    </row>
    <row r="2411" spans="1:19" x14ac:dyDescent="0.25">
      <c r="A2411">
        <v>45626</v>
      </c>
      <c r="B2411" s="1" t="s">
        <v>3189</v>
      </c>
      <c r="C2411" s="1" t="s">
        <v>18</v>
      </c>
      <c r="D2411" s="1" t="s">
        <v>19</v>
      </c>
      <c r="E2411" s="1" t="s">
        <v>3190</v>
      </c>
      <c r="G2411">
        <v>11806.04</v>
      </c>
      <c r="I2411" s="1" t="s">
        <v>0</v>
      </c>
      <c r="N2411">
        <v>2024</v>
      </c>
      <c r="O2411">
        <f>MONTH(VL[[#This Row],[Column1]])</f>
        <v>11</v>
      </c>
      <c r="P2411" t="str">
        <f>IF(VL[[#This Row],[Account Name]]="Exchange Loss","Expense",VLOOKUP(VL[[#This Row],[Column3]],'Code'!B:D,2,FALSE))</f>
        <v>Income</v>
      </c>
      <c r="Q2411" t="str">
        <f>IF(AND(VL[[#This Row],[Column3]]="60040-00", VL[[#This Row],[Amount]]&gt;0),"Exchange Loss",VLOOKUP(VL[[#This Row],[Column3]],'Code'!B:D,3,FALSE))</f>
        <v>Royalty Income</v>
      </c>
      <c r="R2411" s="1">
        <f>VL[[#This Row],[Column6]]-VL[[#This Row],[Column7]]</f>
        <v>-11806.04</v>
      </c>
      <c r="S2411" s="1">
        <f>VLOOKUP(VL[[#This Row],[Column3]],'Code'!B:E,4,FALSE)</f>
        <v>0</v>
      </c>
    </row>
    <row r="2412" spans="1:19" x14ac:dyDescent="0.25">
      <c r="A2412">
        <v>45626</v>
      </c>
      <c r="B2412" s="1" t="s">
        <v>3191</v>
      </c>
      <c r="C2412" s="1" t="s">
        <v>47</v>
      </c>
      <c r="D2412" s="1" t="s">
        <v>204</v>
      </c>
      <c r="E2412" s="1" t="s">
        <v>3192</v>
      </c>
      <c r="G2412">
        <v>37979.599999999999</v>
      </c>
      <c r="I2412" s="1" t="s">
        <v>0</v>
      </c>
      <c r="N2412">
        <v>2024</v>
      </c>
      <c r="O2412">
        <f>MONTH(VL[[#This Row],[Column1]])</f>
        <v>11</v>
      </c>
      <c r="P2412" t="str">
        <f>IF(VL[[#This Row],[Account Name]]="Exchange Loss","Expense",VLOOKUP(VL[[#This Row],[Column3]],'Code'!B:D,2,FALSE))</f>
        <v>Income</v>
      </c>
      <c r="Q2412" t="str">
        <f>IF(AND(VL[[#This Row],[Column3]]="60040-00", VL[[#This Row],[Amount]]&gt;0),"Exchange Loss",VLOOKUP(VL[[#This Row],[Column3]],'Code'!B:D,3,FALSE))</f>
        <v>Royalty Income</v>
      </c>
      <c r="R2412" s="1">
        <f>VL[[#This Row],[Column6]]-VL[[#This Row],[Column7]]</f>
        <v>-37979.599999999999</v>
      </c>
      <c r="S2412" s="1">
        <f>VLOOKUP(VL[[#This Row],[Column3]],'Code'!B:E,4,FALSE)</f>
        <v>0</v>
      </c>
    </row>
    <row r="2413" spans="1:19" x14ac:dyDescent="0.25">
      <c r="A2413">
        <v>45626</v>
      </c>
      <c r="B2413" s="1" t="s">
        <v>3193</v>
      </c>
      <c r="C2413" s="1" t="s">
        <v>47</v>
      </c>
      <c r="D2413" s="1" t="s">
        <v>204</v>
      </c>
      <c r="E2413" s="1" t="s">
        <v>3194</v>
      </c>
      <c r="G2413">
        <v>29824.51</v>
      </c>
      <c r="I2413" s="1" t="s">
        <v>0</v>
      </c>
      <c r="N2413">
        <v>2024</v>
      </c>
      <c r="O2413">
        <f>MONTH(VL[[#This Row],[Column1]])</f>
        <v>11</v>
      </c>
      <c r="P2413" t="str">
        <f>IF(VL[[#This Row],[Account Name]]="Exchange Loss","Expense",VLOOKUP(VL[[#This Row],[Column3]],'Code'!B:D,2,FALSE))</f>
        <v>Income</v>
      </c>
      <c r="Q2413" t="str">
        <f>IF(AND(VL[[#This Row],[Column3]]="60040-00", VL[[#This Row],[Amount]]&gt;0),"Exchange Loss",VLOOKUP(VL[[#This Row],[Column3]],'Code'!B:D,3,FALSE))</f>
        <v>Royalty Income</v>
      </c>
      <c r="R2413" s="1">
        <f>VL[[#This Row],[Column6]]-VL[[#This Row],[Column7]]</f>
        <v>-29824.51</v>
      </c>
      <c r="S2413" s="1">
        <f>VLOOKUP(VL[[#This Row],[Column3]],'Code'!B:E,4,FALSE)</f>
        <v>0</v>
      </c>
    </row>
    <row r="2414" spans="1:19" x14ac:dyDescent="0.25">
      <c r="A2414">
        <v>45626</v>
      </c>
      <c r="B2414" s="1" t="s">
        <v>3195</v>
      </c>
      <c r="C2414" s="1" t="s">
        <v>47</v>
      </c>
      <c r="D2414" s="1" t="s">
        <v>204</v>
      </c>
      <c r="E2414" s="1" t="s">
        <v>3196</v>
      </c>
      <c r="G2414">
        <v>33704.379999999997</v>
      </c>
      <c r="I2414" s="1" t="s">
        <v>0</v>
      </c>
      <c r="N2414">
        <v>2024</v>
      </c>
      <c r="O2414">
        <f>MONTH(VL[[#This Row],[Column1]])</f>
        <v>11</v>
      </c>
      <c r="P2414" t="str">
        <f>IF(VL[[#This Row],[Account Name]]="Exchange Loss","Expense",VLOOKUP(VL[[#This Row],[Column3]],'Code'!B:D,2,FALSE))</f>
        <v>Income</v>
      </c>
      <c r="Q2414" t="str">
        <f>IF(AND(VL[[#This Row],[Column3]]="60040-00", VL[[#This Row],[Amount]]&gt;0),"Exchange Loss",VLOOKUP(VL[[#This Row],[Column3]],'Code'!B:D,3,FALSE))</f>
        <v>Royalty Income</v>
      </c>
      <c r="R2414" s="1">
        <f>VL[[#This Row],[Column6]]-VL[[#This Row],[Column7]]</f>
        <v>-33704.379999999997</v>
      </c>
      <c r="S2414" s="1">
        <f>VLOOKUP(VL[[#This Row],[Column3]],'Code'!B:E,4,FALSE)</f>
        <v>0</v>
      </c>
    </row>
    <row r="2415" spans="1:19" x14ac:dyDescent="0.25">
      <c r="A2415">
        <v>45626</v>
      </c>
      <c r="B2415" s="1" t="s">
        <v>3197</v>
      </c>
      <c r="C2415" s="1" t="s">
        <v>47</v>
      </c>
      <c r="D2415" s="1" t="s">
        <v>204</v>
      </c>
      <c r="E2415" s="1" t="s">
        <v>3198</v>
      </c>
      <c r="G2415">
        <v>23998.68</v>
      </c>
      <c r="I2415" s="1" t="s">
        <v>0</v>
      </c>
      <c r="N2415">
        <v>2024</v>
      </c>
      <c r="O2415">
        <f>MONTH(VL[[#This Row],[Column1]])</f>
        <v>11</v>
      </c>
      <c r="P2415" t="str">
        <f>IF(VL[[#This Row],[Account Name]]="Exchange Loss","Expense",VLOOKUP(VL[[#This Row],[Column3]],'Code'!B:D,2,FALSE))</f>
        <v>Income</v>
      </c>
      <c r="Q2415" t="str">
        <f>IF(AND(VL[[#This Row],[Column3]]="60040-00", VL[[#This Row],[Amount]]&gt;0),"Exchange Loss",VLOOKUP(VL[[#This Row],[Column3]],'Code'!B:D,3,FALSE))</f>
        <v>Royalty Income</v>
      </c>
      <c r="R2415" s="1">
        <f>VL[[#This Row],[Column6]]-VL[[#This Row],[Column7]]</f>
        <v>-23998.68</v>
      </c>
      <c r="S2415" s="1">
        <f>VLOOKUP(VL[[#This Row],[Column3]],'Code'!B:E,4,FALSE)</f>
        <v>0</v>
      </c>
    </row>
    <row r="2416" spans="1:19" x14ac:dyDescent="0.25">
      <c r="A2416">
        <v>45626</v>
      </c>
      <c r="B2416" s="1" t="s">
        <v>3199</v>
      </c>
      <c r="C2416" s="1" t="s">
        <v>47</v>
      </c>
      <c r="D2416" s="1" t="s">
        <v>204</v>
      </c>
      <c r="E2416" s="1" t="s">
        <v>3200</v>
      </c>
      <c r="G2416">
        <v>18555.38</v>
      </c>
      <c r="I2416" s="1" t="s">
        <v>0</v>
      </c>
      <c r="N2416">
        <v>2024</v>
      </c>
      <c r="O2416">
        <f>MONTH(VL[[#This Row],[Column1]])</f>
        <v>11</v>
      </c>
      <c r="P2416" t="str">
        <f>IF(VL[[#This Row],[Account Name]]="Exchange Loss","Expense",VLOOKUP(VL[[#This Row],[Column3]],'Code'!B:D,2,FALSE))</f>
        <v>Income</v>
      </c>
      <c r="Q2416" t="str">
        <f>IF(AND(VL[[#This Row],[Column3]]="60040-00", VL[[#This Row],[Amount]]&gt;0),"Exchange Loss",VLOOKUP(VL[[#This Row],[Column3]],'Code'!B:D,3,FALSE))</f>
        <v>Royalty Income</v>
      </c>
      <c r="R2416" s="1">
        <f>VL[[#This Row],[Column6]]-VL[[#This Row],[Column7]]</f>
        <v>-18555.38</v>
      </c>
      <c r="S2416" s="1">
        <f>VLOOKUP(VL[[#This Row],[Column3]],'Code'!B:E,4,FALSE)</f>
        <v>0</v>
      </c>
    </row>
    <row r="2417" spans="1:19" x14ac:dyDescent="0.25">
      <c r="A2417">
        <v>45626</v>
      </c>
      <c r="B2417" s="1" t="s">
        <v>3201</v>
      </c>
      <c r="C2417" s="1" t="s">
        <v>47</v>
      </c>
      <c r="D2417" s="1" t="s">
        <v>204</v>
      </c>
      <c r="E2417" s="1" t="s">
        <v>3202</v>
      </c>
      <c r="G2417">
        <v>3399.83</v>
      </c>
      <c r="I2417" s="1" t="s">
        <v>0</v>
      </c>
      <c r="N2417">
        <v>2024</v>
      </c>
      <c r="O2417">
        <f>MONTH(VL[[#This Row],[Column1]])</f>
        <v>11</v>
      </c>
      <c r="P2417" t="str">
        <f>IF(VL[[#This Row],[Account Name]]="Exchange Loss","Expense",VLOOKUP(VL[[#This Row],[Column3]],'Code'!B:D,2,FALSE))</f>
        <v>Income</v>
      </c>
      <c r="Q2417" t="str">
        <f>IF(AND(VL[[#This Row],[Column3]]="60040-00", VL[[#This Row],[Amount]]&gt;0),"Exchange Loss",VLOOKUP(VL[[#This Row],[Column3]],'Code'!B:D,3,FALSE))</f>
        <v>Royalty Income</v>
      </c>
      <c r="R2417" s="1">
        <f>VL[[#This Row],[Column6]]-VL[[#This Row],[Column7]]</f>
        <v>-3399.83</v>
      </c>
      <c r="S2417" s="1">
        <f>VLOOKUP(VL[[#This Row],[Column3]],'Code'!B:E,4,FALSE)</f>
        <v>0</v>
      </c>
    </row>
    <row r="2418" spans="1:19" x14ac:dyDescent="0.25">
      <c r="A2418">
        <v>45626</v>
      </c>
      <c r="B2418" s="1" t="s">
        <v>3203</v>
      </c>
      <c r="C2418" s="1" t="s">
        <v>47</v>
      </c>
      <c r="D2418" s="1" t="s">
        <v>204</v>
      </c>
      <c r="E2418" s="1" t="s">
        <v>3204</v>
      </c>
      <c r="G2418">
        <v>25743.95</v>
      </c>
      <c r="I2418" s="1" t="s">
        <v>0</v>
      </c>
      <c r="N2418">
        <v>2024</v>
      </c>
      <c r="O2418">
        <f>MONTH(VL[[#This Row],[Column1]])</f>
        <v>11</v>
      </c>
      <c r="P2418" t="str">
        <f>IF(VL[[#This Row],[Account Name]]="Exchange Loss","Expense",VLOOKUP(VL[[#This Row],[Column3]],'Code'!B:D,2,FALSE))</f>
        <v>Income</v>
      </c>
      <c r="Q2418" t="str">
        <f>IF(AND(VL[[#This Row],[Column3]]="60040-00", VL[[#This Row],[Amount]]&gt;0),"Exchange Loss",VLOOKUP(VL[[#This Row],[Column3]],'Code'!B:D,3,FALSE))</f>
        <v>Royalty Income</v>
      </c>
      <c r="R2418" s="1">
        <f>VL[[#This Row],[Column6]]-VL[[#This Row],[Column7]]</f>
        <v>-25743.95</v>
      </c>
      <c r="S2418" s="1">
        <f>VLOOKUP(VL[[#This Row],[Column3]],'Code'!B:E,4,FALSE)</f>
        <v>0</v>
      </c>
    </row>
    <row r="2419" spans="1:19" x14ac:dyDescent="0.25">
      <c r="A2419">
        <v>45626</v>
      </c>
      <c r="B2419" s="1" t="s">
        <v>3205</v>
      </c>
      <c r="C2419" s="1" t="s">
        <v>47</v>
      </c>
      <c r="D2419" s="1" t="s">
        <v>204</v>
      </c>
      <c r="E2419" s="1" t="s">
        <v>3206</v>
      </c>
      <c r="G2419">
        <v>64864.61</v>
      </c>
      <c r="I2419" s="1" t="s">
        <v>0</v>
      </c>
      <c r="N2419">
        <v>2024</v>
      </c>
      <c r="O2419">
        <f>MONTH(VL[[#This Row],[Column1]])</f>
        <v>11</v>
      </c>
      <c r="P2419" t="str">
        <f>IF(VL[[#This Row],[Account Name]]="Exchange Loss","Expense",VLOOKUP(VL[[#This Row],[Column3]],'Code'!B:D,2,FALSE))</f>
        <v>Income</v>
      </c>
      <c r="Q2419" t="str">
        <f>IF(AND(VL[[#This Row],[Column3]]="60040-00", VL[[#This Row],[Amount]]&gt;0),"Exchange Loss",VLOOKUP(VL[[#This Row],[Column3]],'Code'!B:D,3,FALSE))</f>
        <v>Royalty Income</v>
      </c>
      <c r="R2419" s="1">
        <f>VL[[#This Row],[Column6]]-VL[[#This Row],[Column7]]</f>
        <v>-64864.61</v>
      </c>
      <c r="S2419" s="1">
        <f>VLOOKUP(VL[[#This Row],[Column3]],'Code'!B:E,4,FALSE)</f>
        <v>0</v>
      </c>
    </row>
    <row r="2420" spans="1:19" x14ac:dyDescent="0.25">
      <c r="A2420">
        <v>45626</v>
      </c>
      <c r="B2420" s="1" t="s">
        <v>3207</v>
      </c>
      <c r="C2420" s="1" t="s">
        <v>47</v>
      </c>
      <c r="D2420" s="1" t="s">
        <v>204</v>
      </c>
      <c r="E2420" s="1" t="s">
        <v>3208</v>
      </c>
      <c r="G2420">
        <v>68276.02</v>
      </c>
      <c r="I2420" s="1" t="s">
        <v>0</v>
      </c>
      <c r="N2420">
        <v>2024</v>
      </c>
      <c r="O2420">
        <f>MONTH(VL[[#This Row],[Column1]])</f>
        <v>11</v>
      </c>
      <c r="P2420" t="str">
        <f>IF(VL[[#This Row],[Account Name]]="Exchange Loss","Expense",VLOOKUP(VL[[#This Row],[Column3]],'Code'!B:D,2,FALSE))</f>
        <v>Income</v>
      </c>
      <c r="Q2420" t="str">
        <f>IF(AND(VL[[#This Row],[Column3]]="60040-00", VL[[#This Row],[Amount]]&gt;0),"Exchange Loss",VLOOKUP(VL[[#This Row],[Column3]],'Code'!B:D,3,FALSE))</f>
        <v>Royalty Income</v>
      </c>
      <c r="R2420" s="1">
        <f>VL[[#This Row],[Column6]]-VL[[#This Row],[Column7]]</f>
        <v>-68276.02</v>
      </c>
      <c r="S2420" s="1">
        <f>VLOOKUP(VL[[#This Row],[Column3]],'Code'!B:E,4,FALSE)</f>
        <v>0</v>
      </c>
    </row>
    <row r="2421" spans="1:19" x14ac:dyDescent="0.25">
      <c r="A2421">
        <v>45626</v>
      </c>
      <c r="B2421" s="1" t="s">
        <v>3209</v>
      </c>
      <c r="C2421" s="1" t="s">
        <v>47</v>
      </c>
      <c r="D2421" s="1" t="s">
        <v>204</v>
      </c>
      <c r="E2421" s="1" t="s">
        <v>3210</v>
      </c>
      <c r="G2421">
        <v>143210.34</v>
      </c>
      <c r="I2421" s="1" t="s">
        <v>0</v>
      </c>
      <c r="N2421">
        <v>2024</v>
      </c>
      <c r="O2421">
        <f>MONTH(VL[[#This Row],[Column1]])</f>
        <v>11</v>
      </c>
      <c r="P2421" t="str">
        <f>IF(VL[[#This Row],[Account Name]]="Exchange Loss","Expense",VLOOKUP(VL[[#This Row],[Column3]],'Code'!B:D,2,FALSE))</f>
        <v>Income</v>
      </c>
      <c r="Q2421" t="str">
        <f>IF(AND(VL[[#This Row],[Column3]]="60040-00", VL[[#This Row],[Amount]]&gt;0),"Exchange Loss",VLOOKUP(VL[[#This Row],[Column3]],'Code'!B:D,3,FALSE))</f>
        <v>Royalty Income</v>
      </c>
      <c r="R2421" s="1">
        <f>VL[[#This Row],[Column6]]-VL[[#This Row],[Column7]]</f>
        <v>-143210.34</v>
      </c>
      <c r="S2421" s="1">
        <f>VLOOKUP(VL[[#This Row],[Column3]],'Code'!B:E,4,FALSE)</f>
        <v>0</v>
      </c>
    </row>
    <row r="2422" spans="1:19" x14ac:dyDescent="0.25">
      <c r="A2422">
        <v>45626</v>
      </c>
      <c r="B2422" s="1" t="s">
        <v>3211</v>
      </c>
      <c r="C2422" s="1" t="s">
        <v>47</v>
      </c>
      <c r="D2422" s="1" t="s">
        <v>204</v>
      </c>
      <c r="E2422" s="1" t="s">
        <v>3212</v>
      </c>
      <c r="G2422">
        <v>375750.21</v>
      </c>
      <c r="I2422" s="1" t="s">
        <v>0</v>
      </c>
      <c r="N2422">
        <v>2024</v>
      </c>
      <c r="O2422">
        <f>MONTH(VL[[#This Row],[Column1]])</f>
        <v>11</v>
      </c>
      <c r="P2422" t="str">
        <f>IF(VL[[#This Row],[Account Name]]="Exchange Loss","Expense",VLOOKUP(VL[[#This Row],[Column3]],'Code'!B:D,2,FALSE))</f>
        <v>Income</v>
      </c>
      <c r="Q2422" t="str">
        <f>IF(AND(VL[[#This Row],[Column3]]="60040-00", VL[[#This Row],[Amount]]&gt;0),"Exchange Loss",VLOOKUP(VL[[#This Row],[Column3]],'Code'!B:D,3,FALSE))</f>
        <v>Royalty Income</v>
      </c>
      <c r="R2422" s="1">
        <f>VL[[#This Row],[Column6]]-VL[[#This Row],[Column7]]</f>
        <v>-375750.21</v>
      </c>
      <c r="S2422" s="1">
        <f>VLOOKUP(VL[[#This Row],[Column3]],'Code'!B:E,4,FALSE)</f>
        <v>0</v>
      </c>
    </row>
    <row r="2423" spans="1:19" x14ac:dyDescent="0.25">
      <c r="A2423">
        <v>45626</v>
      </c>
      <c r="B2423" s="1" t="s">
        <v>3165</v>
      </c>
      <c r="C2423" s="1" t="s">
        <v>46</v>
      </c>
      <c r="D2423" s="1" t="s">
        <v>148</v>
      </c>
      <c r="E2423" s="1" t="s">
        <v>3213</v>
      </c>
      <c r="F2423">
        <v>13536.46</v>
      </c>
      <c r="I2423" s="1" t="s">
        <v>0</v>
      </c>
      <c r="N2423">
        <v>2024</v>
      </c>
      <c r="O2423">
        <f>MONTH(VL[[#This Row],[Column1]])</f>
        <v>11</v>
      </c>
      <c r="P2423" t="str">
        <f>IF(VL[[#This Row],[Account Name]]="Exchange Loss","Expense",VLOOKUP(VL[[#This Row],[Column3]],'Code'!B:D,2,FALSE))</f>
        <v>Expense</v>
      </c>
      <c r="Q2423" t="str">
        <f>IF(AND(VL[[#This Row],[Column3]]="60040-00", VL[[#This Row],[Amount]]&gt;0),"Exchange Loss",VLOOKUP(VL[[#This Row],[Column3]],'Code'!B:D,3,FALSE))</f>
        <v>Tax Expense</v>
      </c>
      <c r="R2423" s="1">
        <f>VL[[#This Row],[Column6]]-VL[[#This Row],[Column7]]</f>
        <v>13536.46</v>
      </c>
      <c r="S2423" s="1" t="str">
        <f>VLOOKUP(VL[[#This Row],[Column3]],'Code'!B:E,4,FALSE)</f>
        <v>Out</v>
      </c>
    </row>
    <row r="2424" spans="1:19" x14ac:dyDescent="0.25">
      <c r="A2424">
        <v>45626</v>
      </c>
      <c r="B2424" s="1" t="s">
        <v>3167</v>
      </c>
      <c r="C2424" s="1" t="s">
        <v>46</v>
      </c>
      <c r="D2424" s="1" t="s">
        <v>148</v>
      </c>
      <c r="E2424" s="1" t="s">
        <v>3214</v>
      </c>
      <c r="F2424">
        <v>3495.35</v>
      </c>
      <c r="I2424" s="1" t="s">
        <v>0</v>
      </c>
      <c r="N2424">
        <v>2024</v>
      </c>
      <c r="O2424">
        <f>MONTH(VL[[#This Row],[Column1]])</f>
        <v>11</v>
      </c>
      <c r="P2424" t="str">
        <f>IF(VL[[#This Row],[Account Name]]="Exchange Loss","Expense",VLOOKUP(VL[[#This Row],[Column3]],'Code'!B:D,2,FALSE))</f>
        <v>Expense</v>
      </c>
      <c r="Q2424" t="str">
        <f>IF(AND(VL[[#This Row],[Column3]]="60040-00", VL[[#This Row],[Amount]]&gt;0),"Exchange Loss",VLOOKUP(VL[[#This Row],[Column3]],'Code'!B:D,3,FALSE))</f>
        <v>Tax Expense</v>
      </c>
      <c r="R2424" s="1">
        <f>VL[[#This Row],[Column6]]-VL[[#This Row],[Column7]]</f>
        <v>3495.35</v>
      </c>
      <c r="S2424" s="1" t="str">
        <f>VLOOKUP(VL[[#This Row],[Column3]],'Code'!B:E,4,FALSE)</f>
        <v>Out</v>
      </c>
    </row>
    <row r="2425" spans="1:19" x14ac:dyDescent="0.25">
      <c r="A2425">
        <v>45626</v>
      </c>
      <c r="B2425" s="1" t="s">
        <v>3169</v>
      </c>
      <c r="C2425" s="1" t="s">
        <v>46</v>
      </c>
      <c r="D2425" s="1" t="s">
        <v>148</v>
      </c>
      <c r="E2425" s="1" t="s">
        <v>3215</v>
      </c>
      <c r="F2425">
        <v>6460.63</v>
      </c>
      <c r="I2425" s="1" t="s">
        <v>0</v>
      </c>
      <c r="N2425">
        <v>2024</v>
      </c>
      <c r="O2425">
        <f>MONTH(VL[[#This Row],[Column1]])</f>
        <v>11</v>
      </c>
      <c r="P2425" t="str">
        <f>IF(VL[[#This Row],[Account Name]]="Exchange Loss","Expense",VLOOKUP(VL[[#This Row],[Column3]],'Code'!B:D,2,FALSE))</f>
        <v>Expense</v>
      </c>
      <c r="Q2425" t="str">
        <f>IF(AND(VL[[#This Row],[Column3]]="60040-00", VL[[#This Row],[Amount]]&gt;0),"Exchange Loss",VLOOKUP(VL[[#This Row],[Column3]],'Code'!B:D,3,FALSE))</f>
        <v>Tax Expense</v>
      </c>
      <c r="R2425" s="1">
        <f>VL[[#This Row],[Column6]]-VL[[#This Row],[Column7]]</f>
        <v>6460.63</v>
      </c>
      <c r="S2425" s="1" t="str">
        <f>VLOOKUP(VL[[#This Row],[Column3]],'Code'!B:E,4,FALSE)</f>
        <v>Out</v>
      </c>
    </row>
    <row r="2426" spans="1:19" x14ac:dyDescent="0.25">
      <c r="A2426">
        <v>45626</v>
      </c>
      <c r="B2426" s="1" t="s">
        <v>3171</v>
      </c>
      <c r="C2426" s="1" t="s">
        <v>46</v>
      </c>
      <c r="D2426" s="1" t="s">
        <v>148</v>
      </c>
      <c r="E2426" s="1" t="s">
        <v>3216</v>
      </c>
      <c r="F2426">
        <v>16882.009999999998</v>
      </c>
      <c r="I2426" s="1" t="s">
        <v>0</v>
      </c>
      <c r="N2426">
        <v>2024</v>
      </c>
      <c r="O2426">
        <f>MONTH(VL[[#This Row],[Column1]])</f>
        <v>11</v>
      </c>
      <c r="P2426" t="str">
        <f>IF(VL[[#This Row],[Account Name]]="Exchange Loss","Expense",VLOOKUP(VL[[#This Row],[Column3]],'Code'!B:D,2,FALSE))</f>
        <v>Expense</v>
      </c>
      <c r="Q2426" t="str">
        <f>IF(AND(VL[[#This Row],[Column3]]="60040-00", VL[[#This Row],[Amount]]&gt;0),"Exchange Loss",VLOOKUP(VL[[#This Row],[Column3]],'Code'!B:D,3,FALSE))</f>
        <v>Tax Expense</v>
      </c>
      <c r="R2426" s="1">
        <f>VL[[#This Row],[Column6]]-VL[[#This Row],[Column7]]</f>
        <v>16882.009999999998</v>
      </c>
      <c r="S2426" s="1" t="str">
        <f>VLOOKUP(VL[[#This Row],[Column3]],'Code'!B:E,4,FALSE)</f>
        <v>Out</v>
      </c>
    </row>
    <row r="2427" spans="1:19" x14ac:dyDescent="0.25">
      <c r="A2427">
        <v>45626</v>
      </c>
      <c r="B2427" s="1" t="s">
        <v>3173</v>
      </c>
      <c r="C2427" s="1" t="s">
        <v>46</v>
      </c>
      <c r="D2427" s="1" t="s">
        <v>148</v>
      </c>
      <c r="E2427" s="1" t="s">
        <v>3217</v>
      </c>
      <c r="F2427">
        <v>11272.48</v>
      </c>
      <c r="I2427" s="1" t="s">
        <v>0</v>
      </c>
      <c r="N2427">
        <v>2024</v>
      </c>
      <c r="O2427">
        <f>MONTH(VL[[#This Row],[Column1]])</f>
        <v>11</v>
      </c>
      <c r="P2427" t="str">
        <f>IF(VL[[#This Row],[Account Name]]="Exchange Loss","Expense",VLOOKUP(VL[[#This Row],[Column3]],'Code'!B:D,2,FALSE))</f>
        <v>Expense</v>
      </c>
      <c r="Q2427" t="str">
        <f>IF(AND(VL[[#This Row],[Column3]]="60040-00", VL[[#This Row],[Amount]]&gt;0),"Exchange Loss",VLOOKUP(VL[[#This Row],[Column3]],'Code'!B:D,3,FALSE))</f>
        <v>Tax Expense</v>
      </c>
      <c r="R2427" s="1">
        <f>VL[[#This Row],[Column6]]-VL[[#This Row],[Column7]]</f>
        <v>11272.48</v>
      </c>
      <c r="S2427" s="1" t="str">
        <f>VLOOKUP(VL[[#This Row],[Column3]],'Code'!B:E,4,FALSE)</f>
        <v>Out</v>
      </c>
    </row>
    <row r="2428" spans="1:19" x14ac:dyDescent="0.25">
      <c r="A2428">
        <v>45626</v>
      </c>
      <c r="B2428" s="1" t="s">
        <v>3175</v>
      </c>
      <c r="C2428" s="1" t="s">
        <v>4</v>
      </c>
      <c r="D2428" s="1" t="s">
        <v>3381</v>
      </c>
      <c r="E2428" s="1" t="s">
        <v>3218</v>
      </c>
      <c r="F2428">
        <v>927.06</v>
      </c>
      <c r="I2428" s="1" t="s">
        <v>0</v>
      </c>
      <c r="N2428">
        <v>2024</v>
      </c>
      <c r="O2428">
        <f>MONTH(VL[[#This Row],[Column1]])</f>
        <v>11</v>
      </c>
      <c r="P2428" t="str">
        <f>IF(VL[[#This Row],[Account Name]]="Exchange Loss","Expense",VLOOKUP(VL[[#This Row],[Column3]],'Code'!B:D,2,FALSE))</f>
        <v>Expense</v>
      </c>
      <c r="Q2428" t="str">
        <f>IF(AND(VL[[#This Row],[Column3]]="60040-00", VL[[#This Row],[Amount]]&gt;0),"Exchange Loss",VLOOKUP(VL[[#This Row],[Column3]],'Code'!B:D,3,FALSE))</f>
        <v>Tax Expense</v>
      </c>
      <c r="R2428" s="1">
        <f>VL[[#This Row],[Column6]]-VL[[#This Row],[Column7]]</f>
        <v>927.06</v>
      </c>
      <c r="S2428" s="1" t="str">
        <f>VLOOKUP(VL[[#This Row],[Column3]],'Code'!B:E,4,FALSE)</f>
        <v>Out</v>
      </c>
    </row>
    <row r="2429" spans="1:19" x14ac:dyDescent="0.25">
      <c r="A2429">
        <v>45626</v>
      </c>
      <c r="B2429" s="1" t="s">
        <v>3177</v>
      </c>
      <c r="C2429" s="1" t="s">
        <v>46</v>
      </c>
      <c r="D2429" s="1" t="s">
        <v>148</v>
      </c>
      <c r="E2429" s="1" t="s">
        <v>3219</v>
      </c>
      <c r="F2429">
        <v>1918.64</v>
      </c>
      <c r="I2429" s="1" t="s">
        <v>0</v>
      </c>
      <c r="N2429">
        <v>2024</v>
      </c>
      <c r="O2429">
        <f>MONTH(VL[[#This Row],[Column1]])</f>
        <v>11</v>
      </c>
      <c r="P2429" t="str">
        <f>IF(VL[[#This Row],[Account Name]]="Exchange Loss","Expense",VLOOKUP(VL[[#This Row],[Column3]],'Code'!B:D,2,FALSE))</f>
        <v>Expense</v>
      </c>
      <c r="Q2429" t="str">
        <f>IF(AND(VL[[#This Row],[Column3]]="60040-00", VL[[#This Row],[Amount]]&gt;0),"Exchange Loss",VLOOKUP(VL[[#This Row],[Column3]],'Code'!B:D,3,FALSE))</f>
        <v>Tax Expense</v>
      </c>
      <c r="R2429" s="1">
        <f>VL[[#This Row],[Column6]]-VL[[#This Row],[Column7]]</f>
        <v>1918.64</v>
      </c>
      <c r="S2429" s="1" t="str">
        <f>VLOOKUP(VL[[#This Row],[Column3]],'Code'!B:E,4,FALSE)</f>
        <v>Out</v>
      </c>
    </row>
    <row r="2430" spans="1:19" x14ac:dyDescent="0.25">
      <c r="A2430">
        <v>45626</v>
      </c>
      <c r="B2430" s="1" t="s">
        <v>3179</v>
      </c>
      <c r="C2430" s="1" t="s">
        <v>46</v>
      </c>
      <c r="D2430" s="1" t="s">
        <v>148</v>
      </c>
      <c r="E2430" s="1" t="s">
        <v>3220</v>
      </c>
      <c r="F2430">
        <v>1899.14</v>
      </c>
      <c r="I2430" s="1" t="s">
        <v>0</v>
      </c>
      <c r="N2430">
        <v>2024</v>
      </c>
      <c r="O2430">
        <f>MONTH(VL[[#This Row],[Column1]])</f>
        <v>11</v>
      </c>
      <c r="P2430" t="str">
        <f>IF(VL[[#This Row],[Account Name]]="Exchange Loss","Expense",VLOOKUP(VL[[#This Row],[Column3]],'Code'!B:D,2,FALSE))</f>
        <v>Expense</v>
      </c>
      <c r="Q2430" t="str">
        <f>IF(AND(VL[[#This Row],[Column3]]="60040-00", VL[[#This Row],[Amount]]&gt;0),"Exchange Loss",VLOOKUP(VL[[#This Row],[Column3]],'Code'!B:D,3,FALSE))</f>
        <v>Tax Expense</v>
      </c>
      <c r="R2430" s="1">
        <f>VL[[#This Row],[Column6]]-VL[[#This Row],[Column7]]</f>
        <v>1899.14</v>
      </c>
      <c r="S2430" s="1" t="str">
        <f>VLOOKUP(VL[[#This Row],[Column3]],'Code'!B:E,4,FALSE)</f>
        <v>Out</v>
      </c>
    </row>
    <row r="2431" spans="1:19" x14ac:dyDescent="0.25">
      <c r="A2431">
        <v>45626</v>
      </c>
      <c r="B2431" s="1" t="s">
        <v>3181</v>
      </c>
      <c r="C2431" s="1" t="s">
        <v>46</v>
      </c>
      <c r="D2431" s="1" t="s">
        <v>148</v>
      </c>
      <c r="E2431" s="1" t="s">
        <v>3221</v>
      </c>
      <c r="F2431">
        <v>1072.8</v>
      </c>
      <c r="I2431" s="1" t="s">
        <v>0</v>
      </c>
      <c r="N2431">
        <v>2024</v>
      </c>
      <c r="O2431">
        <f>MONTH(VL[[#This Row],[Column1]])</f>
        <v>11</v>
      </c>
      <c r="P2431" t="str">
        <f>IF(VL[[#This Row],[Account Name]]="Exchange Loss","Expense",VLOOKUP(VL[[#This Row],[Column3]],'Code'!B:D,2,FALSE))</f>
        <v>Expense</v>
      </c>
      <c r="Q2431" t="str">
        <f>IF(AND(VL[[#This Row],[Column3]]="60040-00", VL[[#This Row],[Amount]]&gt;0),"Exchange Loss",VLOOKUP(VL[[#This Row],[Column3]],'Code'!B:D,3,FALSE))</f>
        <v>Tax Expense</v>
      </c>
      <c r="R2431" s="1">
        <f>VL[[#This Row],[Column6]]-VL[[#This Row],[Column7]]</f>
        <v>1072.8</v>
      </c>
      <c r="S2431" s="1" t="str">
        <f>VLOOKUP(VL[[#This Row],[Column3]],'Code'!B:E,4,FALSE)</f>
        <v>Out</v>
      </c>
    </row>
    <row r="2432" spans="1:19" x14ac:dyDescent="0.25">
      <c r="A2432">
        <v>45626</v>
      </c>
      <c r="B2432" s="1" t="s">
        <v>3183</v>
      </c>
      <c r="C2432" s="1" t="s">
        <v>4</v>
      </c>
      <c r="D2432" s="1" t="s">
        <v>3381</v>
      </c>
      <c r="E2432" s="1" t="s">
        <v>3222</v>
      </c>
      <c r="F2432">
        <v>1483.85</v>
      </c>
      <c r="I2432" s="1" t="s">
        <v>0</v>
      </c>
      <c r="N2432">
        <v>2024</v>
      </c>
      <c r="O2432">
        <f>MONTH(VL[[#This Row],[Column1]])</f>
        <v>11</v>
      </c>
      <c r="P2432" t="str">
        <f>IF(VL[[#This Row],[Account Name]]="Exchange Loss","Expense",VLOOKUP(VL[[#This Row],[Column3]],'Code'!B:D,2,FALSE))</f>
        <v>Expense</v>
      </c>
      <c r="Q2432" t="str">
        <f>IF(AND(VL[[#This Row],[Column3]]="60040-00", VL[[#This Row],[Amount]]&gt;0),"Exchange Loss",VLOOKUP(VL[[#This Row],[Column3]],'Code'!B:D,3,FALSE))</f>
        <v>Tax Expense</v>
      </c>
      <c r="R2432" s="1">
        <f>VL[[#This Row],[Column6]]-VL[[#This Row],[Column7]]</f>
        <v>1483.85</v>
      </c>
      <c r="S2432" s="1" t="str">
        <f>VLOOKUP(VL[[#This Row],[Column3]],'Code'!B:E,4,FALSE)</f>
        <v>Out</v>
      </c>
    </row>
    <row r="2433" spans="1:19" x14ac:dyDescent="0.25">
      <c r="A2433">
        <v>45626</v>
      </c>
      <c r="B2433" s="1" t="s">
        <v>3185</v>
      </c>
      <c r="C2433" s="1" t="s">
        <v>46</v>
      </c>
      <c r="D2433" s="1" t="s">
        <v>148</v>
      </c>
      <c r="E2433" s="1" t="s">
        <v>3223</v>
      </c>
      <c r="F2433">
        <v>5141.45</v>
      </c>
      <c r="I2433" s="1" t="s">
        <v>0</v>
      </c>
      <c r="N2433">
        <v>2024</v>
      </c>
      <c r="O2433">
        <f>MONTH(VL[[#This Row],[Column1]])</f>
        <v>11</v>
      </c>
      <c r="P2433" t="str">
        <f>IF(VL[[#This Row],[Account Name]]="Exchange Loss","Expense",VLOOKUP(VL[[#This Row],[Column3]],'Code'!B:D,2,FALSE))</f>
        <v>Expense</v>
      </c>
      <c r="Q2433" t="str">
        <f>IF(AND(VL[[#This Row],[Column3]]="60040-00", VL[[#This Row],[Amount]]&gt;0),"Exchange Loss",VLOOKUP(VL[[#This Row],[Column3]],'Code'!B:D,3,FALSE))</f>
        <v>Tax Expense</v>
      </c>
      <c r="R2433" s="1">
        <f>VL[[#This Row],[Column6]]-VL[[#This Row],[Column7]]</f>
        <v>5141.45</v>
      </c>
      <c r="S2433" s="1" t="str">
        <f>VLOOKUP(VL[[#This Row],[Column3]],'Code'!B:E,4,FALSE)</f>
        <v>Out</v>
      </c>
    </row>
    <row r="2434" spans="1:19" x14ac:dyDescent="0.25">
      <c r="A2434">
        <v>45626</v>
      </c>
      <c r="B2434" s="1" t="s">
        <v>3187</v>
      </c>
      <c r="C2434" s="1" t="s">
        <v>4</v>
      </c>
      <c r="D2434" s="1" t="s">
        <v>3381</v>
      </c>
      <c r="E2434" s="1" t="s">
        <v>3224</v>
      </c>
      <c r="F2434">
        <v>2567.27</v>
      </c>
      <c r="I2434" s="1" t="s">
        <v>0</v>
      </c>
      <c r="N2434">
        <v>2024</v>
      </c>
      <c r="O2434">
        <f>MONTH(VL[[#This Row],[Column1]])</f>
        <v>11</v>
      </c>
      <c r="P2434" t="str">
        <f>IF(VL[[#This Row],[Account Name]]="Exchange Loss","Expense",VLOOKUP(VL[[#This Row],[Column3]],'Code'!B:D,2,FALSE))</f>
        <v>Expense</v>
      </c>
      <c r="Q2434" t="str">
        <f>IF(AND(VL[[#This Row],[Column3]]="60040-00", VL[[#This Row],[Amount]]&gt;0),"Exchange Loss",VLOOKUP(VL[[#This Row],[Column3]],'Code'!B:D,3,FALSE))</f>
        <v>Tax Expense</v>
      </c>
      <c r="R2434" s="1">
        <f>VL[[#This Row],[Column6]]-VL[[#This Row],[Column7]]</f>
        <v>2567.27</v>
      </c>
      <c r="S2434" s="1" t="str">
        <f>VLOOKUP(VL[[#This Row],[Column3]],'Code'!B:E,4,FALSE)</f>
        <v>Out</v>
      </c>
    </row>
    <row r="2435" spans="1:19" x14ac:dyDescent="0.25">
      <c r="A2435">
        <v>45626</v>
      </c>
      <c r="B2435" s="1" t="s">
        <v>3189</v>
      </c>
      <c r="C2435" s="1" t="s">
        <v>4</v>
      </c>
      <c r="D2435" s="1" t="s">
        <v>3381</v>
      </c>
      <c r="E2435" s="1" t="s">
        <v>3225</v>
      </c>
      <c r="F2435">
        <v>668.27</v>
      </c>
      <c r="I2435" s="1" t="s">
        <v>0</v>
      </c>
      <c r="N2435">
        <v>2024</v>
      </c>
      <c r="O2435">
        <f>MONTH(VL[[#This Row],[Column1]])</f>
        <v>11</v>
      </c>
      <c r="P2435" t="str">
        <f>IF(VL[[#This Row],[Account Name]]="Exchange Loss","Expense",VLOOKUP(VL[[#This Row],[Column3]],'Code'!B:D,2,FALSE))</f>
        <v>Expense</v>
      </c>
      <c r="Q2435" t="str">
        <f>IF(AND(VL[[#This Row],[Column3]]="60040-00", VL[[#This Row],[Amount]]&gt;0),"Exchange Loss",VLOOKUP(VL[[#This Row],[Column3]],'Code'!B:D,3,FALSE))</f>
        <v>Tax Expense</v>
      </c>
      <c r="R2435" s="1">
        <f>VL[[#This Row],[Column6]]-VL[[#This Row],[Column7]]</f>
        <v>668.27</v>
      </c>
      <c r="S2435" s="1" t="str">
        <f>VLOOKUP(VL[[#This Row],[Column3]],'Code'!B:E,4,FALSE)</f>
        <v>Out</v>
      </c>
    </row>
    <row r="2436" spans="1:19" x14ac:dyDescent="0.25">
      <c r="A2436">
        <v>45626</v>
      </c>
      <c r="B2436" s="1" t="s">
        <v>3191</v>
      </c>
      <c r="C2436" s="1" t="s">
        <v>46</v>
      </c>
      <c r="D2436" s="1" t="s">
        <v>148</v>
      </c>
      <c r="E2436" s="1" t="s">
        <v>3226</v>
      </c>
      <c r="F2436">
        <v>2149.79</v>
      </c>
      <c r="I2436" s="1" t="s">
        <v>0</v>
      </c>
      <c r="N2436">
        <v>2024</v>
      </c>
      <c r="O2436">
        <f>MONTH(VL[[#This Row],[Column1]])</f>
        <v>11</v>
      </c>
      <c r="P2436" t="str">
        <f>IF(VL[[#This Row],[Account Name]]="Exchange Loss","Expense",VLOOKUP(VL[[#This Row],[Column3]],'Code'!B:D,2,FALSE))</f>
        <v>Expense</v>
      </c>
      <c r="Q2436" t="str">
        <f>IF(AND(VL[[#This Row],[Column3]]="60040-00", VL[[#This Row],[Amount]]&gt;0),"Exchange Loss",VLOOKUP(VL[[#This Row],[Column3]],'Code'!B:D,3,FALSE))</f>
        <v>Tax Expense</v>
      </c>
      <c r="R2436" s="1">
        <f>VL[[#This Row],[Column6]]-VL[[#This Row],[Column7]]</f>
        <v>2149.79</v>
      </c>
      <c r="S2436" s="1" t="str">
        <f>VLOOKUP(VL[[#This Row],[Column3]],'Code'!B:E,4,FALSE)</f>
        <v>Out</v>
      </c>
    </row>
    <row r="2437" spans="1:19" x14ac:dyDescent="0.25">
      <c r="A2437">
        <v>45626</v>
      </c>
      <c r="B2437" s="1" t="s">
        <v>3193</v>
      </c>
      <c r="C2437" s="1" t="s">
        <v>46</v>
      </c>
      <c r="D2437" s="1" t="s">
        <v>148</v>
      </c>
      <c r="E2437" s="1" t="s">
        <v>3227</v>
      </c>
      <c r="F2437">
        <v>1688.18</v>
      </c>
      <c r="I2437" s="1" t="s">
        <v>0</v>
      </c>
      <c r="N2437">
        <v>2024</v>
      </c>
      <c r="O2437">
        <f>MONTH(VL[[#This Row],[Column1]])</f>
        <v>11</v>
      </c>
      <c r="P2437" t="str">
        <f>IF(VL[[#This Row],[Account Name]]="Exchange Loss","Expense",VLOOKUP(VL[[#This Row],[Column3]],'Code'!B:D,2,FALSE))</f>
        <v>Expense</v>
      </c>
      <c r="Q2437" t="str">
        <f>IF(AND(VL[[#This Row],[Column3]]="60040-00", VL[[#This Row],[Amount]]&gt;0),"Exchange Loss",VLOOKUP(VL[[#This Row],[Column3]],'Code'!B:D,3,FALSE))</f>
        <v>Tax Expense</v>
      </c>
      <c r="R2437" s="1">
        <f>VL[[#This Row],[Column6]]-VL[[#This Row],[Column7]]</f>
        <v>1688.18</v>
      </c>
      <c r="S2437" s="1" t="str">
        <f>VLOOKUP(VL[[#This Row],[Column3]],'Code'!B:E,4,FALSE)</f>
        <v>Out</v>
      </c>
    </row>
    <row r="2438" spans="1:19" x14ac:dyDescent="0.25">
      <c r="A2438">
        <v>45626</v>
      </c>
      <c r="B2438" s="1" t="s">
        <v>3195</v>
      </c>
      <c r="C2438" s="1" t="s">
        <v>4</v>
      </c>
      <c r="D2438" s="1" t="s">
        <v>3381</v>
      </c>
      <c r="E2438" s="1" t="s">
        <v>3228</v>
      </c>
      <c r="F2438">
        <v>1907.8</v>
      </c>
      <c r="I2438" s="1" t="s">
        <v>0</v>
      </c>
      <c r="N2438">
        <v>2024</v>
      </c>
      <c r="O2438">
        <f>MONTH(VL[[#This Row],[Column1]])</f>
        <v>11</v>
      </c>
      <c r="P2438" t="str">
        <f>IF(VL[[#This Row],[Account Name]]="Exchange Loss","Expense",VLOOKUP(VL[[#This Row],[Column3]],'Code'!B:D,2,FALSE))</f>
        <v>Expense</v>
      </c>
      <c r="Q2438" t="str">
        <f>IF(AND(VL[[#This Row],[Column3]]="60040-00", VL[[#This Row],[Amount]]&gt;0),"Exchange Loss",VLOOKUP(VL[[#This Row],[Column3]],'Code'!B:D,3,FALSE))</f>
        <v>Tax Expense</v>
      </c>
      <c r="R2438" s="1">
        <f>VL[[#This Row],[Column6]]-VL[[#This Row],[Column7]]</f>
        <v>1907.8</v>
      </c>
      <c r="S2438" s="1" t="str">
        <f>VLOOKUP(VL[[#This Row],[Column3]],'Code'!B:E,4,FALSE)</f>
        <v>Out</v>
      </c>
    </row>
    <row r="2439" spans="1:19" x14ac:dyDescent="0.25">
      <c r="A2439">
        <v>45626</v>
      </c>
      <c r="B2439" s="1" t="s">
        <v>3197</v>
      </c>
      <c r="C2439" s="1" t="s">
        <v>46</v>
      </c>
      <c r="D2439" s="1" t="s">
        <v>148</v>
      </c>
      <c r="E2439" s="1" t="s">
        <v>3229</v>
      </c>
      <c r="F2439">
        <v>1358.41</v>
      </c>
      <c r="I2439" s="1" t="s">
        <v>0</v>
      </c>
      <c r="N2439">
        <v>2024</v>
      </c>
      <c r="O2439">
        <f>MONTH(VL[[#This Row],[Column1]])</f>
        <v>11</v>
      </c>
      <c r="P2439" t="str">
        <f>IF(VL[[#This Row],[Account Name]]="Exchange Loss","Expense",VLOOKUP(VL[[#This Row],[Column3]],'Code'!B:D,2,FALSE))</f>
        <v>Expense</v>
      </c>
      <c r="Q2439" t="str">
        <f>IF(AND(VL[[#This Row],[Column3]]="60040-00", VL[[#This Row],[Amount]]&gt;0),"Exchange Loss",VLOOKUP(VL[[#This Row],[Column3]],'Code'!B:D,3,FALSE))</f>
        <v>Tax Expense</v>
      </c>
      <c r="R2439" s="1">
        <f>VL[[#This Row],[Column6]]-VL[[#This Row],[Column7]]</f>
        <v>1358.41</v>
      </c>
      <c r="S2439" s="1" t="str">
        <f>VLOOKUP(VL[[#This Row],[Column3]],'Code'!B:E,4,FALSE)</f>
        <v>Out</v>
      </c>
    </row>
    <row r="2440" spans="1:19" x14ac:dyDescent="0.25">
      <c r="A2440">
        <v>45626</v>
      </c>
      <c r="B2440" s="1" t="s">
        <v>3199</v>
      </c>
      <c r="C2440" s="1" t="s">
        <v>4</v>
      </c>
      <c r="D2440" s="1" t="s">
        <v>3381</v>
      </c>
      <c r="E2440" s="1" t="s">
        <v>3230</v>
      </c>
      <c r="F2440">
        <v>1050.3</v>
      </c>
      <c r="I2440" s="1" t="s">
        <v>0</v>
      </c>
      <c r="N2440">
        <v>2024</v>
      </c>
      <c r="O2440">
        <f>MONTH(VL[[#This Row],[Column1]])</f>
        <v>11</v>
      </c>
      <c r="P2440" t="str">
        <f>IF(VL[[#This Row],[Account Name]]="Exchange Loss","Expense",VLOOKUP(VL[[#This Row],[Column3]],'Code'!B:D,2,FALSE))</f>
        <v>Expense</v>
      </c>
      <c r="Q2440" t="str">
        <f>IF(AND(VL[[#This Row],[Column3]]="60040-00", VL[[#This Row],[Amount]]&gt;0),"Exchange Loss",VLOOKUP(VL[[#This Row],[Column3]],'Code'!B:D,3,FALSE))</f>
        <v>Tax Expense</v>
      </c>
      <c r="R2440" s="1">
        <f>VL[[#This Row],[Column6]]-VL[[#This Row],[Column7]]</f>
        <v>1050.3</v>
      </c>
      <c r="S2440" s="1" t="str">
        <f>VLOOKUP(VL[[#This Row],[Column3]],'Code'!B:E,4,FALSE)</f>
        <v>Out</v>
      </c>
    </row>
    <row r="2441" spans="1:19" x14ac:dyDescent="0.25">
      <c r="A2441">
        <v>45626</v>
      </c>
      <c r="B2441" s="1" t="s">
        <v>3201</v>
      </c>
      <c r="C2441" s="1" t="s">
        <v>4</v>
      </c>
      <c r="D2441" s="1" t="s">
        <v>3381</v>
      </c>
      <c r="E2441" s="1" t="s">
        <v>3231</v>
      </c>
      <c r="F2441">
        <v>192.44</v>
      </c>
      <c r="I2441" s="1" t="s">
        <v>0</v>
      </c>
      <c r="N2441">
        <v>2024</v>
      </c>
      <c r="O2441">
        <f>MONTH(VL[[#This Row],[Column1]])</f>
        <v>11</v>
      </c>
      <c r="P2441" t="str">
        <f>IF(VL[[#This Row],[Account Name]]="Exchange Loss","Expense",VLOOKUP(VL[[#This Row],[Column3]],'Code'!B:D,2,FALSE))</f>
        <v>Expense</v>
      </c>
      <c r="Q2441" t="str">
        <f>IF(AND(VL[[#This Row],[Column3]]="60040-00", VL[[#This Row],[Amount]]&gt;0),"Exchange Loss",VLOOKUP(VL[[#This Row],[Column3]],'Code'!B:D,3,FALSE))</f>
        <v>Tax Expense</v>
      </c>
      <c r="R2441" s="1">
        <f>VL[[#This Row],[Column6]]-VL[[#This Row],[Column7]]</f>
        <v>192.44</v>
      </c>
      <c r="S2441" s="1" t="str">
        <f>VLOOKUP(VL[[#This Row],[Column3]],'Code'!B:E,4,FALSE)</f>
        <v>Out</v>
      </c>
    </row>
    <row r="2442" spans="1:19" x14ac:dyDescent="0.25">
      <c r="A2442">
        <v>45626</v>
      </c>
      <c r="B2442" s="1" t="s">
        <v>3203</v>
      </c>
      <c r="C2442" s="1" t="s">
        <v>4</v>
      </c>
      <c r="D2442" s="1" t="s">
        <v>3381</v>
      </c>
      <c r="E2442" s="1" t="s">
        <v>3232</v>
      </c>
      <c r="F2442">
        <v>1457.21</v>
      </c>
      <c r="I2442" s="1" t="s">
        <v>0</v>
      </c>
      <c r="N2442">
        <v>2024</v>
      </c>
      <c r="O2442">
        <f>MONTH(VL[[#This Row],[Column1]])</f>
        <v>11</v>
      </c>
      <c r="P2442" t="str">
        <f>IF(VL[[#This Row],[Account Name]]="Exchange Loss","Expense",VLOOKUP(VL[[#This Row],[Column3]],'Code'!B:D,2,FALSE))</f>
        <v>Expense</v>
      </c>
      <c r="Q2442" t="str">
        <f>IF(AND(VL[[#This Row],[Column3]]="60040-00", VL[[#This Row],[Amount]]&gt;0),"Exchange Loss",VLOOKUP(VL[[#This Row],[Column3]],'Code'!B:D,3,FALSE))</f>
        <v>Tax Expense</v>
      </c>
      <c r="R2442" s="1">
        <f>VL[[#This Row],[Column6]]-VL[[#This Row],[Column7]]</f>
        <v>1457.21</v>
      </c>
      <c r="S2442" s="1" t="str">
        <f>VLOOKUP(VL[[#This Row],[Column3]],'Code'!B:E,4,FALSE)</f>
        <v>Out</v>
      </c>
    </row>
    <row r="2443" spans="1:19" x14ac:dyDescent="0.25">
      <c r="A2443">
        <v>45626</v>
      </c>
      <c r="B2443" s="1" t="s">
        <v>3205</v>
      </c>
      <c r="C2443" s="1" t="s">
        <v>46</v>
      </c>
      <c r="D2443" s="1" t="s">
        <v>148</v>
      </c>
      <c r="E2443" s="1" t="s">
        <v>3233</v>
      </c>
      <c r="F2443">
        <v>3671.58</v>
      </c>
      <c r="I2443" s="1" t="s">
        <v>0</v>
      </c>
      <c r="N2443">
        <v>2024</v>
      </c>
      <c r="O2443">
        <f>MONTH(VL[[#This Row],[Column1]])</f>
        <v>11</v>
      </c>
      <c r="P2443" t="str">
        <f>IF(VL[[#This Row],[Account Name]]="Exchange Loss","Expense",VLOOKUP(VL[[#This Row],[Column3]],'Code'!B:D,2,FALSE))</f>
        <v>Expense</v>
      </c>
      <c r="Q2443" t="str">
        <f>IF(AND(VL[[#This Row],[Column3]]="60040-00", VL[[#This Row],[Amount]]&gt;0),"Exchange Loss",VLOOKUP(VL[[#This Row],[Column3]],'Code'!B:D,3,FALSE))</f>
        <v>Tax Expense</v>
      </c>
      <c r="R2443" s="1">
        <f>VL[[#This Row],[Column6]]-VL[[#This Row],[Column7]]</f>
        <v>3671.58</v>
      </c>
      <c r="S2443" s="1" t="str">
        <f>VLOOKUP(VL[[#This Row],[Column3]],'Code'!B:E,4,FALSE)</f>
        <v>Out</v>
      </c>
    </row>
    <row r="2444" spans="1:19" x14ac:dyDescent="0.25">
      <c r="A2444">
        <v>45626</v>
      </c>
      <c r="B2444" s="1" t="s">
        <v>3207</v>
      </c>
      <c r="C2444" s="1" t="s">
        <v>46</v>
      </c>
      <c r="D2444" s="1" t="s">
        <v>148</v>
      </c>
      <c r="E2444" s="1" t="s">
        <v>3234</v>
      </c>
      <c r="F2444">
        <v>3864.68</v>
      </c>
      <c r="I2444" s="1" t="s">
        <v>0</v>
      </c>
      <c r="N2444">
        <v>2024</v>
      </c>
      <c r="O2444">
        <f>MONTH(VL[[#This Row],[Column1]])</f>
        <v>11</v>
      </c>
      <c r="P2444" t="str">
        <f>IF(VL[[#This Row],[Account Name]]="Exchange Loss","Expense",VLOOKUP(VL[[#This Row],[Column3]],'Code'!B:D,2,FALSE))</f>
        <v>Expense</v>
      </c>
      <c r="Q2444" t="str">
        <f>IF(AND(VL[[#This Row],[Column3]]="60040-00", VL[[#This Row],[Amount]]&gt;0),"Exchange Loss",VLOOKUP(VL[[#This Row],[Column3]],'Code'!B:D,3,FALSE))</f>
        <v>Tax Expense</v>
      </c>
      <c r="R2444" s="1">
        <f>VL[[#This Row],[Column6]]-VL[[#This Row],[Column7]]</f>
        <v>3864.68</v>
      </c>
      <c r="S2444" s="1" t="str">
        <f>VLOOKUP(VL[[#This Row],[Column3]],'Code'!B:E,4,FALSE)</f>
        <v>Out</v>
      </c>
    </row>
    <row r="2445" spans="1:19" x14ac:dyDescent="0.25">
      <c r="A2445">
        <v>45626</v>
      </c>
      <c r="B2445" s="1" t="s">
        <v>3235</v>
      </c>
      <c r="C2445" s="1" t="s">
        <v>6</v>
      </c>
      <c r="D2445" s="1" t="s">
        <v>3383</v>
      </c>
      <c r="E2445" s="1" t="s">
        <v>3158</v>
      </c>
      <c r="G2445">
        <v>0.01</v>
      </c>
      <c r="I2445" s="1" t="s">
        <v>0</v>
      </c>
      <c r="N2445">
        <v>2024</v>
      </c>
      <c r="O2445">
        <f>MONTH(VL[[#This Row],[Column1]])</f>
        <v>11</v>
      </c>
      <c r="P2445" t="str">
        <f>IF(VL[[#This Row],[Account Name]]="Exchange Loss","Expense",VLOOKUP(VL[[#This Row],[Column3]],'Code'!B:D,2,FALSE))</f>
        <v>Income</v>
      </c>
      <c r="Q2445" t="str">
        <f>IF(AND(VL[[#This Row],[Column3]]="60040-00", VL[[#This Row],[Amount]]&gt;0),"Exchange Loss",VLOOKUP(VL[[#This Row],[Column3]],'Code'!B:D,3,FALSE))</f>
        <v>Exchange Gain</v>
      </c>
      <c r="R2445" s="1">
        <f>VL[[#This Row],[Column6]]-VL[[#This Row],[Column7]]</f>
        <v>-0.01</v>
      </c>
      <c r="S2445" s="1" t="str">
        <f>VLOOKUP(VL[[#This Row],[Column3]],'Code'!B:E,4,FALSE)</f>
        <v>Out</v>
      </c>
    </row>
    <row r="2446" spans="1:19" x14ac:dyDescent="0.25">
      <c r="A2446">
        <v>45626</v>
      </c>
      <c r="B2446" s="1" t="s">
        <v>1573</v>
      </c>
      <c r="C2446" s="1" t="s">
        <v>5</v>
      </c>
      <c r="D2446" s="1" t="s">
        <v>3385</v>
      </c>
      <c r="E2446" s="1" t="s">
        <v>2625</v>
      </c>
      <c r="F2446">
        <v>200</v>
      </c>
      <c r="G2446">
        <v>0</v>
      </c>
      <c r="I2446" s="1" t="s">
        <v>0</v>
      </c>
      <c r="N2446">
        <v>2024</v>
      </c>
      <c r="O2446">
        <f>MONTH(VL[[#This Row],[Column1]])</f>
        <v>11</v>
      </c>
      <c r="P2446" t="str">
        <f>IF(VL[[#This Row],[Account Name]]="Exchange Loss","Expense",VLOOKUP(VL[[#This Row],[Column3]],'Code'!B:D,2,FALSE))</f>
        <v>Expense</v>
      </c>
      <c r="Q2446" t="str">
        <f>IF(AND(VL[[#This Row],[Column3]]="60040-00", VL[[#This Row],[Amount]]&gt;0),"Exchange Loss",VLOOKUP(VL[[#This Row],[Column3]],'Code'!B:D,3,FALSE))</f>
        <v>Bank Charge</v>
      </c>
      <c r="R2446" s="1">
        <f>VL[[#This Row],[Column6]]-VL[[#This Row],[Column7]]</f>
        <v>200</v>
      </c>
      <c r="S2446" s="1">
        <f>VLOOKUP(VL[[#This Row],[Column3]],'Code'!B:E,4,FALSE)</f>
        <v>0</v>
      </c>
    </row>
    <row r="2447" spans="1:19" x14ac:dyDescent="0.25">
      <c r="A2447">
        <v>45626</v>
      </c>
      <c r="B2447" s="1" t="s">
        <v>1751</v>
      </c>
      <c r="C2447" s="1" t="s">
        <v>20</v>
      </c>
      <c r="D2447" s="1" t="s">
        <v>21</v>
      </c>
      <c r="E2447" s="1" t="s">
        <v>2626</v>
      </c>
      <c r="F2447">
        <v>0</v>
      </c>
      <c r="G2447">
        <v>19.63</v>
      </c>
      <c r="I2447" s="1" t="s">
        <v>0</v>
      </c>
      <c r="N2447">
        <v>2024</v>
      </c>
      <c r="O2447">
        <f>MONTH(VL[[#This Row],[Column1]])</f>
        <v>11</v>
      </c>
      <c r="P2447" t="str">
        <f>IF(VL[[#This Row],[Account Name]]="Exchange Loss","Expense",VLOOKUP(VL[[#This Row],[Column3]],'Code'!B:D,2,FALSE))</f>
        <v>Income</v>
      </c>
      <c r="Q2447" t="str">
        <f>IF(AND(VL[[#This Row],[Column3]]="60040-00", VL[[#This Row],[Amount]]&gt;0),"Exchange Loss",VLOOKUP(VL[[#This Row],[Column3]],'Code'!B:D,3,FALSE))</f>
        <v>Interest Income</v>
      </c>
      <c r="R2447" s="1">
        <f>VL[[#This Row],[Column6]]-VL[[#This Row],[Column7]]</f>
        <v>-19.63</v>
      </c>
      <c r="S2447" s="1" t="str">
        <f>VLOOKUP(VL[[#This Row],[Column3]],'Code'!B:E,4,FALSE)</f>
        <v>Out</v>
      </c>
    </row>
    <row r="2448" spans="1:19" x14ac:dyDescent="0.25">
      <c r="A2448">
        <v>45635</v>
      </c>
      <c r="B2448" s="1" t="s">
        <v>3236</v>
      </c>
      <c r="C2448" s="1" t="s">
        <v>24</v>
      </c>
      <c r="D2448" s="1" t="s">
        <v>3394</v>
      </c>
      <c r="E2448" s="1" t="s">
        <v>3237</v>
      </c>
      <c r="F2448">
        <v>570</v>
      </c>
      <c r="I2448" s="1" t="s">
        <v>0</v>
      </c>
      <c r="N2448">
        <v>2024</v>
      </c>
      <c r="O2448">
        <f>MONTH(VL[[#This Row],[Column1]])</f>
        <v>12</v>
      </c>
      <c r="P2448" t="str">
        <f>IF(VL[[#This Row],[Account Name]]="Exchange Loss","Expense",VLOOKUP(VL[[#This Row],[Column3]],'Code'!B:D,2,FALSE))</f>
        <v>Expense</v>
      </c>
      <c r="Q2448" t="str">
        <f>IF(AND(VL[[#This Row],[Column3]]="60040-00", VL[[#This Row],[Amount]]&gt;0),"Exchange Loss",VLOOKUP(VL[[#This Row],[Column3]],'Code'!B:D,3,FALSE))</f>
        <v>Travelling Fee</v>
      </c>
      <c r="R2448" s="1">
        <f>VL[[#This Row],[Column6]]-VL[[#This Row],[Column7]]</f>
        <v>570</v>
      </c>
      <c r="S2448" s="1">
        <f>VLOOKUP(VL[[#This Row],[Column3]],'Code'!B:E,4,FALSE)</f>
        <v>0</v>
      </c>
    </row>
    <row r="2449" spans="1:19" x14ac:dyDescent="0.25">
      <c r="A2449">
        <v>45636</v>
      </c>
      <c r="B2449" s="1" t="s">
        <v>3238</v>
      </c>
      <c r="C2449" s="1" t="s">
        <v>13</v>
      </c>
      <c r="D2449" s="1" t="s">
        <v>14</v>
      </c>
      <c r="E2449" s="1" t="s">
        <v>3239</v>
      </c>
      <c r="F2449">
        <v>780</v>
      </c>
      <c r="I2449" s="1" t="s">
        <v>0</v>
      </c>
      <c r="N2449">
        <v>2024</v>
      </c>
      <c r="O2449">
        <f>MONTH(VL[[#This Row],[Column1]])</f>
        <v>12</v>
      </c>
      <c r="P2449" t="str">
        <f>IF(VL[[#This Row],[Account Name]]="Exchange Loss","Expense",VLOOKUP(VL[[#This Row],[Column3]],'Code'!B:D,2,FALSE))</f>
        <v>Expense</v>
      </c>
      <c r="Q2449" t="str">
        <f>IF(AND(VL[[#This Row],[Column3]]="60040-00", VL[[#This Row],[Amount]]&gt;0),"Exchange Loss",VLOOKUP(VL[[#This Row],[Column3]],'Code'!B:D,3,FALSE))</f>
        <v>Sundry Expense</v>
      </c>
      <c r="R2449" s="1">
        <f>VL[[#This Row],[Column6]]-VL[[#This Row],[Column7]]</f>
        <v>780</v>
      </c>
      <c r="S2449" s="1">
        <f>VLOOKUP(VL[[#This Row],[Column3]],'Code'!B:E,4,FALSE)</f>
        <v>0</v>
      </c>
    </row>
    <row r="2450" spans="1:19" x14ac:dyDescent="0.25">
      <c r="A2450">
        <v>45627</v>
      </c>
      <c r="B2450" s="1" t="s">
        <v>3096</v>
      </c>
      <c r="C2450" s="1" t="s">
        <v>28</v>
      </c>
      <c r="D2450" s="1" t="s">
        <v>3390</v>
      </c>
      <c r="E2450" s="1" t="s">
        <v>3240</v>
      </c>
      <c r="G2450">
        <v>47900</v>
      </c>
      <c r="I2450" s="1" t="s">
        <v>0</v>
      </c>
      <c r="N2450">
        <v>2024</v>
      </c>
      <c r="O2450">
        <f>MONTH(VL[[#This Row],[Column1]])</f>
        <v>12</v>
      </c>
      <c r="P2450" t="str">
        <f>IF(VL[[#This Row],[Account Name]]="Exchange Loss","Expense",VLOOKUP(VL[[#This Row],[Column3]],'Code'!B:D,2,FALSE))</f>
        <v>Expense</v>
      </c>
      <c r="Q2450" t="str">
        <f>IF(AND(VL[[#This Row],[Column3]]="60040-00", VL[[#This Row],[Amount]]&gt;0),"Exchange Loss",VLOOKUP(VL[[#This Row],[Column3]],'Code'!B:D,3,FALSE))</f>
        <v>Sundry Expense</v>
      </c>
      <c r="R2450" s="1">
        <f>VL[[#This Row],[Column6]]-VL[[#This Row],[Column7]]</f>
        <v>-47900</v>
      </c>
      <c r="S2450" s="1">
        <f>VLOOKUP(VL[[#This Row],[Column3]],'Code'!B:E,4,FALSE)</f>
        <v>0</v>
      </c>
    </row>
    <row r="2451" spans="1:19" x14ac:dyDescent="0.25">
      <c r="A2451">
        <v>45637</v>
      </c>
      <c r="B2451" s="1" t="s">
        <v>3241</v>
      </c>
      <c r="C2451" s="1" t="s">
        <v>5</v>
      </c>
      <c r="D2451" s="1" t="s">
        <v>3385</v>
      </c>
      <c r="E2451" s="1" t="s">
        <v>3242</v>
      </c>
      <c r="F2451">
        <v>261.69</v>
      </c>
      <c r="I2451" s="1" t="s">
        <v>0</v>
      </c>
      <c r="N2451">
        <v>2024</v>
      </c>
      <c r="O2451">
        <f>MONTH(VL[[#This Row],[Column1]])</f>
        <v>12</v>
      </c>
      <c r="P2451" t="str">
        <f>IF(VL[[#This Row],[Account Name]]="Exchange Loss","Expense",VLOOKUP(VL[[#This Row],[Column3]],'Code'!B:D,2,FALSE))</f>
        <v>Expense</v>
      </c>
      <c r="Q2451" t="str">
        <f>IF(AND(VL[[#This Row],[Column3]]="60040-00", VL[[#This Row],[Amount]]&gt;0),"Exchange Loss",VLOOKUP(VL[[#This Row],[Column3]],'Code'!B:D,3,FALSE))</f>
        <v>Bank Charge</v>
      </c>
      <c r="R2451" s="1">
        <f>VL[[#This Row],[Column6]]-VL[[#This Row],[Column7]]</f>
        <v>261.69</v>
      </c>
      <c r="S2451" s="1">
        <f>VLOOKUP(VL[[#This Row],[Column3]],'Code'!B:E,4,FALSE)</f>
        <v>0</v>
      </c>
    </row>
    <row r="2452" spans="1:19" x14ac:dyDescent="0.25">
      <c r="A2452">
        <v>45637</v>
      </c>
      <c r="B2452" s="1" t="s">
        <v>3243</v>
      </c>
      <c r="C2452" s="1" t="s">
        <v>5</v>
      </c>
      <c r="D2452" s="1" t="s">
        <v>3385</v>
      </c>
      <c r="E2452" s="1" t="s">
        <v>3244</v>
      </c>
      <c r="F2452">
        <v>294.12</v>
      </c>
      <c r="I2452" s="1" t="s">
        <v>0</v>
      </c>
      <c r="N2452">
        <v>2024</v>
      </c>
      <c r="O2452">
        <f>MONTH(VL[[#This Row],[Column1]])</f>
        <v>12</v>
      </c>
      <c r="P2452" t="str">
        <f>IF(VL[[#This Row],[Account Name]]="Exchange Loss","Expense",VLOOKUP(VL[[#This Row],[Column3]],'Code'!B:D,2,FALSE))</f>
        <v>Expense</v>
      </c>
      <c r="Q2452" t="str">
        <f>IF(AND(VL[[#This Row],[Column3]]="60040-00", VL[[#This Row],[Amount]]&gt;0),"Exchange Loss",VLOOKUP(VL[[#This Row],[Column3]],'Code'!B:D,3,FALSE))</f>
        <v>Bank Charge</v>
      </c>
      <c r="R2452" s="1">
        <f>VL[[#This Row],[Column6]]-VL[[#This Row],[Column7]]</f>
        <v>294.12</v>
      </c>
      <c r="S2452" s="1">
        <f>VLOOKUP(VL[[#This Row],[Column3]],'Code'!B:E,4,FALSE)</f>
        <v>0</v>
      </c>
    </row>
    <row r="2453" spans="1:19" x14ac:dyDescent="0.25">
      <c r="A2453">
        <v>45643</v>
      </c>
      <c r="B2453" s="1" t="s">
        <v>3245</v>
      </c>
      <c r="C2453" s="1" t="s">
        <v>63</v>
      </c>
      <c r="D2453" s="1" t="s">
        <v>3398</v>
      </c>
      <c r="E2453" s="1" t="s">
        <v>3246</v>
      </c>
      <c r="F2453">
        <v>79412.67</v>
      </c>
      <c r="I2453" s="1" t="s">
        <v>0</v>
      </c>
      <c r="N2453">
        <v>2024</v>
      </c>
      <c r="O2453">
        <f>MONTH(VL[[#This Row],[Column1]])</f>
        <v>12</v>
      </c>
      <c r="P2453" t="str">
        <f>IF(VL[[#This Row],[Account Name]]="Exchange Loss","Expense",VLOOKUP(VL[[#This Row],[Column3]],'Code'!B:D,2,FALSE))</f>
        <v>Expense</v>
      </c>
      <c r="Q2453" t="str">
        <f>IF(AND(VL[[#This Row],[Column3]]="60040-00", VL[[#This Row],[Amount]]&gt;0),"Exchange Loss",VLOOKUP(VL[[#This Row],[Column3]],'Code'!B:D,3,FALSE))</f>
        <v>Entertainment</v>
      </c>
      <c r="R2453" s="1">
        <f>VL[[#This Row],[Column6]]-VL[[#This Row],[Column7]]</f>
        <v>79412.67</v>
      </c>
      <c r="S2453" s="1">
        <f>VLOOKUP(VL[[#This Row],[Column3]],'Code'!B:E,4,FALSE)</f>
        <v>0</v>
      </c>
    </row>
    <row r="2454" spans="1:19" x14ac:dyDescent="0.25">
      <c r="A2454">
        <v>45626</v>
      </c>
      <c r="B2454" s="1" t="s">
        <v>3247</v>
      </c>
      <c r="C2454" s="1" t="s">
        <v>59</v>
      </c>
      <c r="D2454" s="1" t="s">
        <v>3387</v>
      </c>
      <c r="E2454" s="1" t="s">
        <v>3248</v>
      </c>
      <c r="G2454">
        <v>954407.58</v>
      </c>
      <c r="I2454" s="1" t="s">
        <v>0</v>
      </c>
      <c r="N2454">
        <v>2024</v>
      </c>
      <c r="O2454">
        <f>MONTH(VL[[#This Row],[Column1]])</f>
        <v>11</v>
      </c>
      <c r="P2454" t="str">
        <f>IF(VL[[#This Row],[Account Name]]="Exchange Loss","Expense",VLOOKUP(VL[[#This Row],[Column3]],'Code'!B:D,2,FALSE))</f>
        <v>Expense</v>
      </c>
      <c r="Q2454" t="str">
        <f>IF(AND(VL[[#This Row],[Column3]]="60040-00", VL[[#This Row],[Amount]]&gt;0),"Exchange Loss",VLOOKUP(VL[[#This Row],[Column3]],'Code'!B:D,3,FALSE))</f>
        <v>Sub-contract Fee</v>
      </c>
      <c r="R2454" s="1">
        <f>VL[[#This Row],[Column6]]-VL[[#This Row],[Column7]]</f>
        <v>-954407.58</v>
      </c>
      <c r="S2454" s="1">
        <f>VLOOKUP(VL[[#This Row],[Column3]],'Code'!B:E,4,FALSE)</f>
        <v>0</v>
      </c>
    </row>
    <row r="2455" spans="1:19" x14ac:dyDescent="0.25">
      <c r="A2455">
        <v>45626</v>
      </c>
      <c r="B2455" s="1" t="s">
        <v>3247</v>
      </c>
      <c r="C2455" s="1" t="s">
        <v>3123</v>
      </c>
      <c r="D2455" s="1" t="s">
        <v>3124</v>
      </c>
      <c r="E2455" s="1" t="s">
        <v>3248</v>
      </c>
      <c r="F2455">
        <v>954407.58</v>
      </c>
      <c r="I2455" s="1" t="s">
        <v>0</v>
      </c>
      <c r="N2455">
        <v>2024</v>
      </c>
      <c r="O2455">
        <f>MONTH(VL[[#This Row],[Column1]])</f>
        <v>11</v>
      </c>
      <c r="P2455" t="str">
        <f>IF(VL[[#This Row],[Account Name]]="Exchange Loss","Expense",VLOOKUP(VL[[#This Row],[Column3]],'Code'!B:D,2,FALSE))</f>
        <v>Expense</v>
      </c>
      <c r="Q2455" t="str">
        <f>IF(AND(VL[[#This Row],[Column3]]="60040-00", VL[[#This Row],[Amount]]&gt;0),"Exchange Loss",VLOOKUP(VL[[#This Row],[Column3]],'Code'!B:D,3,FALSE))</f>
        <v>Sub-contract Fee</v>
      </c>
      <c r="R2455" s="1">
        <f>VL[[#This Row],[Column6]]-VL[[#This Row],[Column7]]</f>
        <v>954407.58</v>
      </c>
      <c r="S2455" s="1">
        <f>VLOOKUP(VL[[#This Row],[Column3]],'Code'!B:E,4,FALSE)</f>
        <v>0</v>
      </c>
    </row>
    <row r="2456" spans="1:19" x14ac:dyDescent="0.25">
      <c r="A2456">
        <v>45631</v>
      </c>
      <c r="B2456" s="1" t="s">
        <v>3249</v>
      </c>
      <c r="C2456" s="1" t="s">
        <v>1</v>
      </c>
      <c r="D2456" s="1" t="s">
        <v>3384</v>
      </c>
      <c r="E2456" s="1" t="s">
        <v>3931</v>
      </c>
      <c r="G2456">
        <v>62400</v>
      </c>
      <c r="I2456" s="1" t="s">
        <v>0</v>
      </c>
      <c r="N2456">
        <v>2024</v>
      </c>
      <c r="O2456">
        <f>MONTH(VL[[#This Row],[Column1]])</f>
        <v>12</v>
      </c>
      <c r="P2456" t="str">
        <f>IF(VL[[#This Row],[Account Name]]="Exchange Loss","Expense",VLOOKUP(VL[[#This Row],[Column3]],'Code'!B:D,2,FALSE))</f>
        <v>Income</v>
      </c>
      <c r="Q2456" t="str">
        <f>IF(AND(VL[[#This Row],[Column3]]="60040-00", VL[[#This Row],[Amount]]&gt;0),"Exchange Loss",VLOOKUP(VL[[#This Row],[Column3]],'Code'!B:D,3,FALSE))</f>
        <v>Sundry Income</v>
      </c>
      <c r="R2456" s="1">
        <f>VL[[#This Row],[Column6]]-VL[[#This Row],[Column7]]</f>
        <v>-62400</v>
      </c>
      <c r="S2456" s="1">
        <f>VLOOKUP(VL[[#This Row],[Column3]],'Code'!B:E,4,FALSE)</f>
        <v>0</v>
      </c>
    </row>
    <row r="2457" spans="1:19" x14ac:dyDescent="0.25">
      <c r="A2457">
        <v>45631</v>
      </c>
      <c r="B2457" s="1" t="s">
        <v>3249</v>
      </c>
      <c r="C2457" s="1" t="s">
        <v>5</v>
      </c>
      <c r="D2457" s="1" t="s">
        <v>3385</v>
      </c>
      <c r="E2457" s="1" t="s">
        <v>3932</v>
      </c>
      <c r="F2457">
        <v>50.52</v>
      </c>
      <c r="I2457" s="1" t="s">
        <v>0</v>
      </c>
      <c r="N2457">
        <v>2024</v>
      </c>
      <c r="O2457">
        <f>MONTH(VL[[#This Row],[Column1]])</f>
        <v>12</v>
      </c>
      <c r="P2457" t="str">
        <f>IF(VL[[#This Row],[Account Name]]="Exchange Loss","Expense",VLOOKUP(VL[[#This Row],[Column3]],'Code'!B:D,2,FALSE))</f>
        <v>Expense</v>
      </c>
      <c r="Q2457" t="str">
        <f>IF(AND(VL[[#This Row],[Column3]]="60040-00", VL[[#This Row],[Amount]]&gt;0),"Exchange Loss",VLOOKUP(VL[[#This Row],[Column3]],'Code'!B:D,3,FALSE))</f>
        <v>Bank Charge</v>
      </c>
      <c r="R2457" s="1">
        <f>VL[[#This Row],[Column6]]-VL[[#This Row],[Column7]]</f>
        <v>50.52</v>
      </c>
      <c r="S2457" s="1">
        <f>VLOOKUP(VL[[#This Row],[Column3]],'Code'!B:E,4,FALSE)</f>
        <v>0</v>
      </c>
    </row>
    <row r="2458" spans="1:19" x14ac:dyDescent="0.25">
      <c r="A2458">
        <v>45631</v>
      </c>
      <c r="B2458" s="1" t="s">
        <v>3249</v>
      </c>
      <c r="C2458" s="1" t="s">
        <v>4</v>
      </c>
      <c r="D2458" s="1" t="s">
        <v>3381</v>
      </c>
      <c r="E2458" s="1" t="s">
        <v>3933</v>
      </c>
      <c r="F2458">
        <v>4101.12</v>
      </c>
      <c r="I2458" s="1" t="s">
        <v>0</v>
      </c>
      <c r="N2458">
        <v>2024</v>
      </c>
      <c r="O2458">
        <f>MONTH(VL[[#This Row],[Column1]])</f>
        <v>12</v>
      </c>
      <c r="P2458" t="str">
        <f>IF(VL[[#This Row],[Account Name]]="Exchange Loss","Expense",VLOOKUP(VL[[#This Row],[Column3]],'Code'!B:D,2,FALSE))</f>
        <v>Expense</v>
      </c>
      <c r="Q2458" t="str">
        <f>IF(AND(VL[[#This Row],[Column3]]="60040-00", VL[[#This Row],[Amount]]&gt;0),"Exchange Loss",VLOOKUP(VL[[#This Row],[Column3]],'Code'!B:D,3,FALSE))</f>
        <v>Tax Expense</v>
      </c>
      <c r="R2458" s="1">
        <f>VL[[#This Row],[Column6]]-VL[[#This Row],[Column7]]</f>
        <v>4101.12</v>
      </c>
      <c r="S2458" s="1" t="str">
        <f>VLOOKUP(VL[[#This Row],[Column3]],'Code'!B:E,4,FALSE)</f>
        <v>Out</v>
      </c>
    </row>
    <row r="2459" spans="1:19" x14ac:dyDescent="0.25">
      <c r="A2459">
        <v>45631</v>
      </c>
      <c r="B2459" s="1" t="s">
        <v>3249</v>
      </c>
      <c r="C2459" s="1" t="s">
        <v>6</v>
      </c>
      <c r="D2459" s="1" t="s">
        <v>3383</v>
      </c>
      <c r="E2459" s="1" t="s">
        <v>3934</v>
      </c>
      <c r="G2459">
        <v>5952</v>
      </c>
      <c r="I2459" s="1" t="s">
        <v>0</v>
      </c>
      <c r="N2459">
        <v>2024</v>
      </c>
      <c r="O2459">
        <f>MONTH(VL[[#This Row],[Column1]])</f>
        <v>12</v>
      </c>
      <c r="P2459" t="str">
        <f>IF(VL[[#This Row],[Account Name]]="Exchange Loss","Expense",VLOOKUP(VL[[#This Row],[Column3]],'Code'!B:D,2,FALSE))</f>
        <v>Income</v>
      </c>
      <c r="Q2459" t="str">
        <f>IF(AND(VL[[#This Row],[Column3]]="60040-00", VL[[#This Row],[Amount]]&gt;0),"Exchange Loss",VLOOKUP(VL[[#This Row],[Column3]],'Code'!B:D,3,FALSE))</f>
        <v>Exchange Gain</v>
      </c>
      <c r="R2459" s="1">
        <f>VL[[#This Row],[Column6]]-VL[[#This Row],[Column7]]</f>
        <v>-5952</v>
      </c>
      <c r="S2459" s="1" t="str">
        <f>VLOOKUP(VL[[#This Row],[Column3]],'Code'!B:E,4,FALSE)</f>
        <v>Out</v>
      </c>
    </row>
    <row r="2460" spans="1:19" x14ac:dyDescent="0.25">
      <c r="A2460">
        <v>45646</v>
      </c>
      <c r="B2460" s="1" t="s">
        <v>3250</v>
      </c>
      <c r="C2460" s="1" t="s">
        <v>57</v>
      </c>
      <c r="D2460" s="1" t="s">
        <v>58</v>
      </c>
      <c r="E2460" s="1" t="s">
        <v>3251</v>
      </c>
      <c r="F2460">
        <v>156000</v>
      </c>
      <c r="I2460" s="1" t="s">
        <v>0</v>
      </c>
      <c r="N2460">
        <v>2024</v>
      </c>
      <c r="O2460">
        <f>MONTH(VL[[#This Row],[Column1]])</f>
        <v>12</v>
      </c>
      <c r="P2460" t="str">
        <f>IF(VL[[#This Row],[Account Name]]="Exchange Loss","Expense",VLOOKUP(VL[[#This Row],[Column3]],'Code'!B:D,2,FALSE))</f>
        <v>Expense</v>
      </c>
      <c r="Q2460" t="str">
        <f>IF(AND(VL[[#This Row],[Column3]]="60040-00", VL[[#This Row],[Amount]]&gt;0),"Exchange Loss",VLOOKUP(VL[[#This Row],[Column3]],'Code'!B:D,3,FALSE))</f>
        <v>Professional Fee</v>
      </c>
      <c r="R2460" s="1">
        <f>VL[[#This Row],[Column6]]-VL[[#This Row],[Column7]]</f>
        <v>156000</v>
      </c>
      <c r="S2460" s="1">
        <f>VLOOKUP(VL[[#This Row],[Column3]],'Code'!B:E,4,FALSE)</f>
        <v>0</v>
      </c>
    </row>
    <row r="2461" spans="1:19" x14ac:dyDescent="0.25">
      <c r="A2461">
        <v>45649</v>
      </c>
      <c r="B2461" s="1" t="s">
        <v>3252</v>
      </c>
      <c r="C2461" s="1" t="s">
        <v>30</v>
      </c>
      <c r="D2461" s="1" t="s">
        <v>3391</v>
      </c>
      <c r="E2461" s="1" t="s">
        <v>3253</v>
      </c>
      <c r="F2461">
        <v>320</v>
      </c>
      <c r="I2461" s="1" t="s">
        <v>0</v>
      </c>
      <c r="N2461">
        <v>2024</v>
      </c>
      <c r="O2461">
        <f>MONTH(VL[[#This Row],[Column1]])</f>
        <v>12</v>
      </c>
      <c r="P2461" t="str">
        <f>IF(VL[[#This Row],[Account Name]]="Exchange Loss","Expense",VLOOKUP(VL[[#This Row],[Column3]],'Code'!B:D,2,FALSE))</f>
        <v>Expense</v>
      </c>
      <c r="Q2461" t="str">
        <f>IF(AND(VL[[#This Row],[Column3]]="60040-00", VL[[#This Row],[Amount]]&gt;0),"Exchange Loss",VLOOKUP(VL[[#This Row],[Column3]],'Code'!B:D,3,FALSE))</f>
        <v>Sundry Expense</v>
      </c>
      <c r="R2461" s="1">
        <f>VL[[#This Row],[Column6]]-VL[[#This Row],[Column7]]</f>
        <v>320</v>
      </c>
      <c r="S2461" s="1">
        <f>VLOOKUP(VL[[#This Row],[Column3]],'Code'!B:E,4,FALSE)</f>
        <v>0</v>
      </c>
    </row>
    <row r="2462" spans="1:19" x14ac:dyDescent="0.25">
      <c r="A2462">
        <v>45646</v>
      </c>
      <c r="B2462" s="1" t="s">
        <v>3254</v>
      </c>
      <c r="C2462" s="1" t="s">
        <v>6</v>
      </c>
      <c r="D2462" s="1" t="s">
        <v>3383</v>
      </c>
      <c r="E2462" s="1" t="s">
        <v>3255</v>
      </c>
      <c r="G2462">
        <v>1031.48</v>
      </c>
      <c r="I2462" s="1" t="s">
        <v>0</v>
      </c>
      <c r="N2462">
        <v>2024</v>
      </c>
      <c r="O2462">
        <f>MONTH(VL[[#This Row],[Column1]])</f>
        <v>12</v>
      </c>
      <c r="P2462" t="str">
        <f>IF(VL[[#This Row],[Account Name]]="Exchange Loss","Expense",VLOOKUP(VL[[#This Row],[Column3]],'Code'!B:D,2,FALSE))</f>
        <v>Income</v>
      </c>
      <c r="Q2462" t="str">
        <f>IF(AND(VL[[#This Row],[Column3]]="60040-00", VL[[#This Row],[Amount]]&gt;0),"Exchange Loss",VLOOKUP(VL[[#This Row],[Column3]],'Code'!B:D,3,FALSE))</f>
        <v>Exchange Gain</v>
      </c>
      <c r="R2462" s="1">
        <f>VL[[#This Row],[Column6]]-VL[[#This Row],[Column7]]</f>
        <v>-1031.48</v>
      </c>
      <c r="S2462" s="1" t="str">
        <f>VLOOKUP(VL[[#This Row],[Column3]],'Code'!B:E,4,FALSE)</f>
        <v>Out</v>
      </c>
    </row>
    <row r="2463" spans="1:19" x14ac:dyDescent="0.25">
      <c r="A2463">
        <v>45646</v>
      </c>
      <c r="B2463" s="1" t="s">
        <v>3254</v>
      </c>
      <c r="C2463" s="1" t="s">
        <v>5</v>
      </c>
      <c r="D2463" s="1" t="s">
        <v>3385</v>
      </c>
      <c r="E2463" s="1" t="s">
        <v>3256</v>
      </c>
      <c r="F2463">
        <v>261.85000000000002</v>
      </c>
      <c r="I2463" s="1" t="s">
        <v>0</v>
      </c>
      <c r="N2463">
        <v>2024</v>
      </c>
      <c r="O2463">
        <f>MONTH(VL[[#This Row],[Column1]])</f>
        <v>12</v>
      </c>
      <c r="P2463" t="str">
        <f>IF(VL[[#This Row],[Account Name]]="Exchange Loss","Expense",VLOOKUP(VL[[#This Row],[Column3]],'Code'!B:D,2,FALSE))</f>
        <v>Expense</v>
      </c>
      <c r="Q2463" t="str">
        <f>IF(AND(VL[[#This Row],[Column3]]="60040-00", VL[[#This Row],[Amount]]&gt;0),"Exchange Loss",VLOOKUP(VL[[#This Row],[Column3]],'Code'!B:D,3,FALSE))</f>
        <v>Bank Charge</v>
      </c>
      <c r="R2463" s="1">
        <f>VL[[#This Row],[Column6]]-VL[[#This Row],[Column7]]</f>
        <v>261.85000000000002</v>
      </c>
      <c r="S2463" s="1">
        <f>VLOOKUP(VL[[#This Row],[Column3]],'Code'!B:E,4,FALSE)</f>
        <v>0</v>
      </c>
    </row>
    <row r="2464" spans="1:19" x14ac:dyDescent="0.25">
      <c r="A2464">
        <v>45650</v>
      </c>
      <c r="B2464" s="1" t="s">
        <v>3257</v>
      </c>
      <c r="C2464" s="1" t="s">
        <v>6</v>
      </c>
      <c r="D2464" s="1" t="s">
        <v>3383</v>
      </c>
      <c r="E2464" s="1" t="s">
        <v>3258</v>
      </c>
      <c r="G2464">
        <v>11204.06</v>
      </c>
      <c r="I2464" s="1" t="s">
        <v>0</v>
      </c>
      <c r="N2464">
        <v>2024</v>
      </c>
      <c r="O2464">
        <f>MONTH(VL[[#This Row],[Column1]])</f>
        <v>12</v>
      </c>
      <c r="P2464" t="str">
        <f>IF(VL[[#This Row],[Account Name]]="Exchange Loss","Expense",VLOOKUP(VL[[#This Row],[Column3]],'Code'!B:D,2,FALSE))</f>
        <v>Income</v>
      </c>
      <c r="Q2464" t="str">
        <f>IF(AND(VL[[#This Row],[Column3]]="60040-00", VL[[#This Row],[Amount]]&gt;0),"Exchange Loss",VLOOKUP(VL[[#This Row],[Column3]],'Code'!B:D,3,FALSE))</f>
        <v>Exchange Gain</v>
      </c>
      <c r="R2464" s="1">
        <f>VL[[#This Row],[Column6]]-VL[[#This Row],[Column7]]</f>
        <v>-11204.06</v>
      </c>
      <c r="S2464" s="1" t="str">
        <f>VLOOKUP(VL[[#This Row],[Column3]],'Code'!B:E,4,FALSE)</f>
        <v>Out</v>
      </c>
    </row>
    <row r="2465" spans="1:19" x14ac:dyDescent="0.25">
      <c r="A2465">
        <v>45650</v>
      </c>
      <c r="B2465" s="1" t="s">
        <v>3259</v>
      </c>
      <c r="C2465" s="1" t="s">
        <v>34</v>
      </c>
      <c r="D2465" s="1" t="s">
        <v>35</v>
      </c>
      <c r="E2465" s="1" t="s">
        <v>3260</v>
      </c>
      <c r="G2465">
        <v>46.7</v>
      </c>
      <c r="I2465" s="1" t="s">
        <v>0</v>
      </c>
      <c r="N2465">
        <v>2024</v>
      </c>
      <c r="O2465">
        <f>MONTH(VL[[#This Row],[Column1]])</f>
        <v>12</v>
      </c>
      <c r="P2465" t="str">
        <f>IF(VL[[#This Row],[Account Name]]="Exchange Loss","Expense",VLOOKUP(VL[[#This Row],[Column3]],'Code'!B:D,2,FALSE))</f>
        <v>Income</v>
      </c>
      <c r="Q2465" t="str">
        <f>IF(AND(VL[[#This Row],[Column3]]="60040-00", VL[[#This Row],[Amount]]&gt;0),"Exchange Loss",VLOOKUP(VL[[#This Row],[Column3]],'Code'!B:D,3,FALSE))</f>
        <v>Sundry Income</v>
      </c>
      <c r="R2465" s="1">
        <f>VL[[#This Row],[Column6]]-VL[[#This Row],[Column7]]</f>
        <v>-46.7</v>
      </c>
      <c r="S2465" s="1">
        <f>VLOOKUP(VL[[#This Row],[Column3]],'Code'!B:E,4,FALSE)</f>
        <v>0</v>
      </c>
    </row>
    <row r="2466" spans="1:19" x14ac:dyDescent="0.25">
      <c r="A2466">
        <v>45650</v>
      </c>
      <c r="B2466" s="1" t="s">
        <v>3261</v>
      </c>
      <c r="C2466" s="1" t="s">
        <v>13</v>
      </c>
      <c r="D2466" s="1" t="s">
        <v>14</v>
      </c>
      <c r="E2466" s="1" t="s">
        <v>3262</v>
      </c>
      <c r="F2466">
        <v>1247.22</v>
      </c>
      <c r="I2466" s="1" t="s">
        <v>0</v>
      </c>
      <c r="N2466">
        <v>2024</v>
      </c>
      <c r="O2466">
        <f>MONTH(VL[[#This Row],[Column1]])</f>
        <v>12</v>
      </c>
      <c r="P2466" t="str">
        <f>IF(VL[[#This Row],[Account Name]]="Exchange Loss","Expense",VLOOKUP(VL[[#This Row],[Column3]],'Code'!B:D,2,FALSE))</f>
        <v>Expense</v>
      </c>
      <c r="Q2466" t="str">
        <f>IF(AND(VL[[#This Row],[Column3]]="60040-00", VL[[#This Row],[Amount]]&gt;0),"Exchange Loss",VLOOKUP(VL[[#This Row],[Column3]],'Code'!B:D,3,FALSE))</f>
        <v>Sundry Expense</v>
      </c>
      <c r="R2466" s="1">
        <f>VL[[#This Row],[Column6]]-VL[[#This Row],[Column7]]</f>
        <v>1247.22</v>
      </c>
      <c r="S2466" s="1">
        <f>VLOOKUP(VL[[#This Row],[Column3]],'Code'!B:E,4,FALSE)</f>
        <v>0</v>
      </c>
    </row>
    <row r="2467" spans="1:19" x14ac:dyDescent="0.25">
      <c r="A2467">
        <v>45650</v>
      </c>
      <c r="B2467" s="1" t="s">
        <v>3261</v>
      </c>
      <c r="C2467" s="1" t="s">
        <v>6</v>
      </c>
      <c r="D2467" s="1" t="s">
        <v>3383</v>
      </c>
      <c r="E2467" s="1" t="s">
        <v>3262</v>
      </c>
      <c r="F2467">
        <v>19.75</v>
      </c>
      <c r="I2467" s="1" t="s">
        <v>0</v>
      </c>
      <c r="N2467">
        <v>2024</v>
      </c>
      <c r="O2467">
        <f>MONTH(VL[[#This Row],[Column1]])</f>
        <v>12</v>
      </c>
      <c r="P2467" t="str">
        <f>IF(VL[[#This Row],[Account Name]]="Exchange Loss","Expense",VLOOKUP(VL[[#This Row],[Column3]],'Code'!B:D,2,FALSE))</f>
        <v>Expense</v>
      </c>
      <c r="Q2467" t="str">
        <f>IF(AND(VL[[#This Row],[Column3]]="60040-00", VL[[#This Row],[Amount]]&gt;0),"Exchange Loss",VLOOKUP(VL[[#This Row],[Column3]],'Code'!B:D,3,FALSE))</f>
        <v>Exchange Loss</v>
      </c>
      <c r="R2467" s="1">
        <f>VL[[#This Row],[Column6]]-VL[[#This Row],[Column7]]</f>
        <v>19.75</v>
      </c>
      <c r="S2467" s="1" t="str">
        <f>VLOOKUP(VL[[#This Row],[Column3]],'Code'!B:E,4,FALSE)</f>
        <v>Out</v>
      </c>
    </row>
    <row r="2468" spans="1:19" x14ac:dyDescent="0.25">
      <c r="A2468">
        <v>45650</v>
      </c>
      <c r="B2468" s="1" t="s">
        <v>3261</v>
      </c>
      <c r="C2468" s="1" t="s">
        <v>13</v>
      </c>
      <c r="D2468" s="1" t="s">
        <v>14</v>
      </c>
      <c r="E2468" s="1" t="s">
        <v>3263</v>
      </c>
      <c r="F2468">
        <v>3200.89</v>
      </c>
      <c r="I2468" s="1" t="s">
        <v>0</v>
      </c>
      <c r="N2468">
        <v>2024</v>
      </c>
      <c r="O2468">
        <f>MONTH(VL[[#This Row],[Column1]])</f>
        <v>12</v>
      </c>
      <c r="P2468" t="str">
        <f>IF(VL[[#This Row],[Account Name]]="Exchange Loss","Expense",VLOOKUP(VL[[#This Row],[Column3]],'Code'!B:D,2,FALSE))</f>
        <v>Expense</v>
      </c>
      <c r="Q2468" t="str">
        <f>IF(AND(VL[[#This Row],[Column3]]="60040-00", VL[[#This Row],[Amount]]&gt;0),"Exchange Loss",VLOOKUP(VL[[#This Row],[Column3]],'Code'!B:D,3,FALSE))</f>
        <v>Sundry Expense</v>
      </c>
      <c r="R2468" s="1">
        <f>VL[[#This Row],[Column6]]-VL[[#This Row],[Column7]]</f>
        <v>3200.89</v>
      </c>
      <c r="S2468" s="1">
        <f>VLOOKUP(VL[[#This Row],[Column3]],'Code'!B:E,4,FALSE)</f>
        <v>0</v>
      </c>
    </row>
    <row r="2469" spans="1:19" x14ac:dyDescent="0.25">
      <c r="A2469">
        <v>45650</v>
      </c>
      <c r="B2469" s="1" t="s">
        <v>3261</v>
      </c>
      <c r="C2469" s="1" t="s">
        <v>6</v>
      </c>
      <c r="D2469" s="1" t="s">
        <v>3383</v>
      </c>
      <c r="E2469" s="1" t="s">
        <v>3263</v>
      </c>
      <c r="F2469">
        <v>51.91</v>
      </c>
      <c r="I2469" s="1" t="s">
        <v>0</v>
      </c>
      <c r="N2469">
        <v>2024</v>
      </c>
      <c r="O2469">
        <f>MONTH(VL[[#This Row],[Column1]])</f>
        <v>12</v>
      </c>
      <c r="P2469" t="str">
        <f>IF(VL[[#This Row],[Account Name]]="Exchange Loss","Expense",VLOOKUP(VL[[#This Row],[Column3]],'Code'!B:D,2,FALSE))</f>
        <v>Expense</v>
      </c>
      <c r="Q2469" t="str">
        <f>IF(AND(VL[[#This Row],[Column3]]="60040-00", VL[[#This Row],[Amount]]&gt;0),"Exchange Loss",VLOOKUP(VL[[#This Row],[Column3]],'Code'!B:D,3,FALSE))</f>
        <v>Exchange Loss</v>
      </c>
      <c r="R2469" s="1">
        <f>VL[[#This Row],[Column6]]-VL[[#This Row],[Column7]]</f>
        <v>51.91</v>
      </c>
      <c r="S2469" s="1" t="str">
        <f>VLOOKUP(VL[[#This Row],[Column3]],'Code'!B:E,4,FALSE)</f>
        <v>Out</v>
      </c>
    </row>
    <row r="2470" spans="1:19" x14ac:dyDescent="0.25">
      <c r="A2470">
        <v>45657</v>
      </c>
      <c r="B2470" s="1" t="s">
        <v>3264</v>
      </c>
      <c r="C2470" s="1" t="s">
        <v>7</v>
      </c>
      <c r="D2470" s="1" t="s">
        <v>8</v>
      </c>
      <c r="E2470" s="1" t="s">
        <v>3265</v>
      </c>
      <c r="F2470">
        <v>6000</v>
      </c>
      <c r="I2470" s="1" t="s">
        <v>0</v>
      </c>
      <c r="N2470">
        <v>2024</v>
      </c>
      <c r="O2470">
        <f>MONTH(VL[[#This Row],[Column1]])</f>
        <v>12</v>
      </c>
      <c r="P2470" t="str">
        <f>IF(VL[[#This Row],[Account Name]]="Exchange Loss","Expense",VLOOKUP(VL[[#This Row],[Column3]],'Code'!B:D,2,FALSE))</f>
        <v>Expense</v>
      </c>
      <c r="Q2470" t="str">
        <f>IF(AND(VL[[#This Row],[Column3]]="60040-00", VL[[#This Row],[Amount]]&gt;0),"Exchange Loss",VLOOKUP(VL[[#This Row],[Column3]],'Code'!B:D,3,FALSE))</f>
        <v>Salary &amp; MPF</v>
      </c>
      <c r="R2470" s="1">
        <f>VL[[#This Row],[Column6]]-VL[[#This Row],[Column7]]</f>
        <v>6000</v>
      </c>
      <c r="S2470" s="1">
        <f>VLOOKUP(VL[[#This Row],[Column3]],'Code'!B:E,4,FALSE)</f>
        <v>0</v>
      </c>
    </row>
    <row r="2471" spans="1:19" x14ac:dyDescent="0.25">
      <c r="A2471">
        <v>45657</v>
      </c>
      <c r="B2471" s="1" t="s">
        <v>3264</v>
      </c>
      <c r="C2471" s="1" t="s">
        <v>15</v>
      </c>
      <c r="D2471" s="1" t="s">
        <v>16</v>
      </c>
      <c r="E2471" s="1" t="s">
        <v>3266</v>
      </c>
      <c r="F2471">
        <v>426898</v>
      </c>
      <c r="I2471" s="1" t="s">
        <v>0</v>
      </c>
      <c r="N2471">
        <v>2024</v>
      </c>
      <c r="O2471">
        <f>MONTH(VL[[#This Row],[Column1]])</f>
        <v>12</v>
      </c>
      <c r="P2471" t="str">
        <f>IF(VL[[#This Row],[Account Name]]="Exchange Loss","Expense",VLOOKUP(VL[[#This Row],[Column3]],'Code'!B:D,2,FALSE))</f>
        <v>Expense</v>
      </c>
      <c r="Q2471" t="str">
        <f>IF(AND(VL[[#This Row],[Column3]]="60040-00", VL[[#This Row],[Amount]]&gt;0),"Exchange Loss",VLOOKUP(VL[[#This Row],[Column3]],'Code'!B:D,3,FALSE))</f>
        <v>Salary &amp; MPF</v>
      </c>
      <c r="R2471" s="1">
        <f>VL[[#This Row],[Column6]]-VL[[#This Row],[Column7]]</f>
        <v>426898</v>
      </c>
      <c r="S2471" s="1">
        <f>VLOOKUP(VL[[#This Row],[Column3]],'Code'!B:E,4,FALSE)</f>
        <v>0</v>
      </c>
    </row>
    <row r="2472" spans="1:19" x14ac:dyDescent="0.25">
      <c r="A2472">
        <v>45657</v>
      </c>
      <c r="B2472" s="1" t="s">
        <v>3267</v>
      </c>
      <c r="C2472" s="1" t="s">
        <v>12</v>
      </c>
      <c r="D2472" s="1" t="s">
        <v>3386</v>
      </c>
      <c r="E2472" s="1" t="s">
        <v>3268</v>
      </c>
      <c r="F2472">
        <v>47700</v>
      </c>
      <c r="I2472" s="1" t="s">
        <v>0</v>
      </c>
      <c r="N2472">
        <v>2024</v>
      </c>
      <c r="O2472">
        <f>MONTH(VL[[#This Row],[Column1]])</f>
        <v>12</v>
      </c>
      <c r="P2472" t="str">
        <f>IF(VL[[#This Row],[Account Name]]="Exchange Loss","Expense",VLOOKUP(VL[[#This Row],[Column3]],'Code'!B:D,2,FALSE))</f>
        <v>Expense</v>
      </c>
      <c r="Q2472" t="str">
        <f>IF(AND(VL[[#This Row],[Column3]]="60040-00", VL[[#This Row],[Amount]]&gt;0),"Exchange Loss",VLOOKUP(VL[[#This Row],[Column3]],'Code'!B:D,3,FALSE))</f>
        <v>Consultant Fee</v>
      </c>
      <c r="R2472" s="1">
        <f>VL[[#This Row],[Column6]]-VL[[#This Row],[Column7]]</f>
        <v>47700</v>
      </c>
      <c r="S2472" s="1">
        <f>VLOOKUP(VL[[#This Row],[Column3]],'Code'!B:E,4,FALSE)</f>
        <v>0</v>
      </c>
    </row>
    <row r="2473" spans="1:19" x14ac:dyDescent="0.25">
      <c r="A2473">
        <v>45657</v>
      </c>
      <c r="B2473" s="1" t="s">
        <v>3269</v>
      </c>
      <c r="C2473" s="1" t="s">
        <v>12</v>
      </c>
      <c r="D2473" s="1" t="s">
        <v>3386</v>
      </c>
      <c r="E2473" s="1" t="s">
        <v>3270</v>
      </c>
      <c r="F2473">
        <v>21950</v>
      </c>
      <c r="I2473" s="1" t="s">
        <v>0</v>
      </c>
      <c r="N2473">
        <v>2024</v>
      </c>
      <c r="O2473">
        <f>MONTH(VL[[#This Row],[Column1]])</f>
        <v>12</v>
      </c>
      <c r="P2473" t="str">
        <f>IF(VL[[#This Row],[Account Name]]="Exchange Loss","Expense",VLOOKUP(VL[[#This Row],[Column3]],'Code'!B:D,2,FALSE))</f>
        <v>Expense</v>
      </c>
      <c r="Q2473" t="str">
        <f>IF(AND(VL[[#This Row],[Column3]]="60040-00", VL[[#This Row],[Amount]]&gt;0),"Exchange Loss",VLOOKUP(VL[[#This Row],[Column3]],'Code'!B:D,3,FALSE))</f>
        <v>Consultant Fee</v>
      </c>
      <c r="R2473" s="1">
        <f>VL[[#This Row],[Column6]]-VL[[#This Row],[Column7]]</f>
        <v>21950</v>
      </c>
      <c r="S2473" s="1">
        <f>VLOOKUP(VL[[#This Row],[Column3]],'Code'!B:E,4,FALSE)</f>
        <v>0</v>
      </c>
    </row>
    <row r="2474" spans="1:19" x14ac:dyDescent="0.25">
      <c r="A2474">
        <v>45657</v>
      </c>
      <c r="B2474" s="1" t="s">
        <v>3271</v>
      </c>
      <c r="C2474" s="1" t="s">
        <v>12</v>
      </c>
      <c r="D2474" s="1" t="s">
        <v>3386</v>
      </c>
      <c r="E2474" s="1" t="s">
        <v>3272</v>
      </c>
      <c r="F2474">
        <v>12000</v>
      </c>
      <c r="I2474" s="1" t="s">
        <v>0</v>
      </c>
      <c r="N2474">
        <v>2024</v>
      </c>
      <c r="O2474">
        <f>MONTH(VL[[#This Row],[Column1]])</f>
        <v>12</v>
      </c>
      <c r="P2474" t="str">
        <f>IF(VL[[#This Row],[Account Name]]="Exchange Loss","Expense",VLOOKUP(VL[[#This Row],[Column3]],'Code'!B:D,2,FALSE))</f>
        <v>Expense</v>
      </c>
      <c r="Q2474" t="str">
        <f>IF(AND(VL[[#This Row],[Column3]]="60040-00", VL[[#This Row],[Amount]]&gt;0),"Exchange Loss",VLOOKUP(VL[[#This Row],[Column3]],'Code'!B:D,3,FALSE))</f>
        <v>Consultant Fee</v>
      </c>
      <c r="R2474" s="1">
        <f>VL[[#This Row],[Column6]]-VL[[#This Row],[Column7]]</f>
        <v>12000</v>
      </c>
      <c r="S2474" s="1">
        <f>VLOOKUP(VL[[#This Row],[Column3]],'Code'!B:E,4,FALSE)</f>
        <v>0</v>
      </c>
    </row>
    <row r="2475" spans="1:19" x14ac:dyDescent="0.25">
      <c r="A2475">
        <v>45657</v>
      </c>
      <c r="B2475" s="1" t="s">
        <v>3273</v>
      </c>
      <c r="C2475" s="1" t="s">
        <v>45</v>
      </c>
      <c r="D2475" s="1" t="s">
        <v>128</v>
      </c>
      <c r="E2475" s="1" t="s">
        <v>3274</v>
      </c>
      <c r="F2475">
        <v>102151</v>
      </c>
      <c r="I2475" s="1" t="s">
        <v>0</v>
      </c>
      <c r="N2475">
        <v>2024</v>
      </c>
      <c r="O2475">
        <f>MONTH(VL[[#This Row],[Column1]])</f>
        <v>12</v>
      </c>
      <c r="P2475" t="str">
        <f>IF(VL[[#This Row],[Account Name]]="Exchange Loss","Expense",VLOOKUP(VL[[#This Row],[Column3]],'Code'!B:D,2,FALSE))</f>
        <v>Expense</v>
      </c>
      <c r="Q2475" t="str">
        <f>IF(AND(VL[[#This Row],[Column3]]="60040-00", VL[[#This Row],[Amount]]&gt;0),"Exchange Loss",VLOOKUP(VL[[#This Row],[Column3]],'Code'!B:D,3,FALSE))</f>
        <v>Sub-contract Fee</v>
      </c>
      <c r="R2475" s="1">
        <f>VL[[#This Row],[Column6]]-VL[[#This Row],[Column7]]</f>
        <v>102151</v>
      </c>
      <c r="S2475" s="1">
        <f>VLOOKUP(VL[[#This Row],[Column3]],'Code'!B:E,4,FALSE)</f>
        <v>0</v>
      </c>
    </row>
    <row r="2476" spans="1:19" x14ac:dyDescent="0.25">
      <c r="A2476">
        <v>45657</v>
      </c>
      <c r="B2476" s="1" t="s">
        <v>3275</v>
      </c>
      <c r="C2476" s="1" t="s">
        <v>17</v>
      </c>
      <c r="D2476" s="1" t="s">
        <v>3382</v>
      </c>
      <c r="E2476" s="1" t="s">
        <v>3276</v>
      </c>
      <c r="G2476">
        <v>33887</v>
      </c>
      <c r="I2476" s="1" t="s">
        <v>0</v>
      </c>
      <c r="N2476">
        <v>2024</v>
      </c>
      <c r="O2476">
        <f>MONTH(VL[[#This Row],[Column1]])</f>
        <v>12</v>
      </c>
      <c r="P2476" t="str">
        <f>IF(VL[[#This Row],[Account Name]]="Exchange Loss","Expense",VLOOKUP(VL[[#This Row],[Column3]],'Code'!B:D,2,FALSE))</f>
        <v>Income</v>
      </c>
      <c r="Q2476" t="str">
        <f>IF(AND(VL[[#This Row],[Column3]]="60040-00", VL[[#This Row],[Amount]]&gt;0),"Exchange Loss",VLOOKUP(VL[[#This Row],[Column3]],'Code'!B:D,3,FALSE))</f>
        <v>Sub-contract Income</v>
      </c>
      <c r="R2476" s="1">
        <f>VL[[#This Row],[Column6]]-VL[[#This Row],[Column7]]</f>
        <v>-33887</v>
      </c>
      <c r="S2476" s="1">
        <f>VLOOKUP(VL[[#This Row],[Column3]],'Code'!B:E,4,FALSE)</f>
        <v>0</v>
      </c>
    </row>
    <row r="2477" spans="1:19" x14ac:dyDescent="0.25">
      <c r="A2477">
        <v>45657</v>
      </c>
      <c r="B2477" s="1" t="s">
        <v>3277</v>
      </c>
      <c r="C2477" s="1" t="s">
        <v>20</v>
      </c>
      <c r="D2477" s="1" t="s">
        <v>21</v>
      </c>
      <c r="E2477" s="1" t="s">
        <v>730</v>
      </c>
      <c r="G2477">
        <v>1472</v>
      </c>
      <c r="I2477" s="1" t="s">
        <v>0</v>
      </c>
      <c r="N2477">
        <v>2024</v>
      </c>
      <c r="O2477">
        <f>MONTH(VL[[#This Row],[Column1]])</f>
        <v>12</v>
      </c>
      <c r="P2477" t="str">
        <f>IF(VL[[#This Row],[Account Name]]="Exchange Loss","Expense",VLOOKUP(VL[[#This Row],[Column3]],'Code'!B:D,2,FALSE))</f>
        <v>Income</v>
      </c>
      <c r="Q2477" t="str">
        <f>IF(AND(VL[[#This Row],[Column3]]="60040-00", VL[[#This Row],[Amount]]&gt;0),"Exchange Loss",VLOOKUP(VL[[#This Row],[Column3]],'Code'!B:D,3,FALSE))</f>
        <v>Interest Income</v>
      </c>
      <c r="R2477" s="1">
        <f>VL[[#This Row],[Column6]]-VL[[#This Row],[Column7]]</f>
        <v>-1472</v>
      </c>
      <c r="S2477" s="1" t="str">
        <f>VLOOKUP(VL[[#This Row],[Column3]],'Code'!B:E,4,FALSE)</f>
        <v>Out</v>
      </c>
    </row>
    <row r="2478" spans="1:19" x14ac:dyDescent="0.25">
      <c r="A2478">
        <v>45657</v>
      </c>
      <c r="B2478" s="1" t="s">
        <v>1574</v>
      </c>
      <c r="C2478" s="1" t="s">
        <v>36</v>
      </c>
      <c r="D2478" s="1" t="s">
        <v>37</v>
      </c>
      <c r="E2478" s="1" t="s">
        <v>3278</v>
      </c>
      <c r="F2478">
        <v>0</v>
      </c>
      <c r="I2478" s="1" t="s">
        <v>0</v>
      </c>
      <c r="N2478">
        <v>2024</v>
      </c>
      <c r="O2478">
        <f>MONTH(VL[[#This Row],[Column1]])</f>
        <v>12</v>
      </c>
      <c r="P2478" t="str">
        <f>IF(VL[[#This Row],[Account Name]]="Exchange Loss","Expense",VLOOKUP(VL[[#This Row],[Column3]],'Code'!B:D,2,FALSE))</f>
        <v>Expense</v>
      </c>
      <c r="Q2478" t="str">
        <f>IF(AND(VL[[#This Row],[Column3]]="60040-00", VL[[#This Row],[Amount]]&gt;0),"Exchange Loss",VLOOKUP(VL[[#This Row],[Column3]],'Code'!B:D,3,FALSE))</f>
        <v>Tax Expense</v>
      </c>
      <c r="R2478" s="1">
        <f>VL[[#This Row],[Column6]]-VL[[#This Row],[Column7]]</f>
        <v>0</v>
      </c>
      <c r="S2478" s="1" t="str">
        <f>VLOOKUP(VL[[#This Row],[Column3]],'Code'!B:E,4,FALSE)</f>
        <v>Out</v>
      </c>
    </row>
    <row r="2479" spans="1:19" x14ac:dyDescent="0.25">
      <c r="A2479">
        <v>45630</v>
      </c>
      <c r="B2479" s="1" t="s">
        <v>3279</v>
      </c>
      <c r="C2479" s="1" t="s">
        <v>5</v>
      </c>
      <c r="D2479" s="1" t="s">
        <v>3385</v>
      </c>
      <c r="E2479" s="1" t="s">
        <v>3935</v>
      </c>
      <c r="F2479">
        <v>102.01</v>
      </c>
      <c r="G2479">
        <v>0</v>
      </c>
      <c r="I2479" s="1" t="s">
        <v>0</v>
      </c>
      <c r="N2479">
        <v>2024</v>
      </c>
      <c r="O2479">
        <f>MONTH(VL[[#This Row],[Column1]])</f>
        <v>12</v>
      </c>
      <c r="P2479" t="str">
        <f>IF(VL[[#This Row],[Account Name]]="Exchange Loss","Expense",VLOOKUP(VL[[#This Row],[Column3]],'Code'!B:D,2,FALSE))</f>
        <v>Expense</v>
      </c>
      <c r="Q2479" t="str">
        <f>IF(AND(VL[[#This Row],[Column3]]="60040-00", VL[[#This Row],[Amount]]&gt;0),"Exchange Loss",VLOOKUP(VL[[#This Row],[Column3]],'Code'!B:D,3,FALSE))</f>
        <v>Bank Charge</v>
      </c>
      <c r="R2479" s="1">
        <f>VL[[#This Row],[Column6]]-VL[[#This Row],[Column7]]</f>
        <v>102.01</v>
      </c>
      <c r="S2479" s="1">
        <f>VLOOKUP(VL[[#This Row],[Column3]],'Code'!B:E,4,FALSE)</f>
        <v>0</v>
      </c>
    </row>
    <row r="2480" spans="1:19" x14ac:dyDescent="0.25">
      <c r="A2480">
        <v>45632</v>
      </c>
      <c r="B2480" s="1" t="s">
        <v>3280</v>
      </c>
      <c r="C2480" s="1" t="s">
        <v>5</v>
      </c>
      <c r="D2480" s="1" t="s">
        <v>3385</v>
      </c>
      <c r="E2480" s="1" t="s">
        <v>3936</v>
      </c>
      <c r="F2480">
        <v>102.02</v>
      </c>
      <c r="G2480">
        <v>0</v>
      </c>
      <c r="I2480" s="1" t="s">
        <v>0</v>
      </c>
      <c r="N2480">
        <v>2024</v>
      </c>
      <c r="O2480">
        <f>MONTH(VL[[#This Row],[Column1]])</f>
        <v>12</v>
      </c>
      <c r="P2480" t="str">
        <f>IF(VL[[#This Row],[Account Name]]="Exchange Loss","Expense",VLOOKUP(VL[[#This Row],[Column3]],'Code'!B:D,2,FALSE))</f>
        <v>Expense</v>
      </c>
      <c r="Q2480" t="str">
        <f>IF(AND(VL[[#This Row],[Column3]]="60040-00", VL[[#This Row],[Amount]]&gt;0),"Exchange Loss",VLOOKUP(VL[[#This Row],[Column3]],'Code'!B:D,3,FALSE))</f>
        <v>Bank Charge</v>
      </c>
      <c r="R2480" s="1">
        <f>VL[[#This Row],[Column6]]-VL[[#This Row],[Column7]]</f>
        <v>102.02</v>
      </c>
      <c r="S2480" s="1">
        <f>VLOOKUP(VL[[#This Row],[Column3]],'Code'!B:E,4,FALSE)</f>
        <v>0</v>
      </c>
    </row>
    <row r="2481" spans="1:19" x14ac:dyDescent="0.25">
      <c r="A2481">
        <v>45645</v>
      </c>
      <c r="B2481" s="1" t="s">
        <v>3281</v>
      </c>
      <c r="C2481" s="1" t="s">
        <v>5</v>
      </c>
      <c r="D2481" s="1" t="s">
        <v>3385</v>
      </c>
      <c r="E2481" s="1" t="s">
        <v>3937</v>
      </c>
      <c r="F2481">
        <v>102.02</v>
      </c>
      <c r="G2481">
        <v>0</v>
      </c>
      <c r="I2481" s="1" t="s">
        <v>0</v>
      </c>
      <c r="N2481">
        <v>2024</v>
      </c>
      <c r="O2481">
        <f>MONTH(VL[[#This Row],[Column1]])</f>
        <v>12</v>
      </c>
      <c r="P2481" t="str">
        <f>IF(VL[[#This Row],[Account Name]]="Exchange Loss","Expense",VLOOKUP(VL[[#This Row],[Column3]],'Code'!B:D,2,FALSE))</f>
        <v>Expense</v>
      </c>
      <c r="Q2481" t="str">
        <f>IF(AND(VL[[#This Row],[Column3]]="60040-00", VL[[#This Row],[Amount]]&gt;0),"Exchange Loss",VLOOKUP(VL[[#This Row],[Column3]],'Code'!B:D,3,FALSE))</f>
        <v>Bank Charge</v>
      </c>
      <c r="R2481" s="1">
        <f>VL[[#This Row],[Column6]]-VL[[#This Row],[Column7]]</f>
        <v>102.02</v>
      </c>
      <c r="S2481" s="1">
        <f>VLOOKUP(VL[[#This Row],[Column3]],'Code'!B:E,4,FALSE)</f>
        <v>0</v>
      </c>
    </row>
    <row r="2482" spans="1:19" x14ac:dyDescent="0.25">
      <c r="A2482">
        <v>45649</v>
      </c>
      <c r="B2482" s="1" t="s">
        <v>3282</v>
      </c>
      <c r="C2482" s="1" t="s">
        <v>5</v>
      </c>
      <c r="D2482" s="1" t="s">
        <v>3385</v>
      </c>
      <c r="E2482" s="1" t="s">
        <v>3938</v>
      </c>
      <c r="F2482">
        <v>0</v>
      </c>
      <c r="G2482">
        <v>0.01</v>
      </c>
      <c r="I2482" s="1" t="s">
        <v>0</v>
      </c>
      <c r="N2482">
        <v>2024</v>
      </c>
      <c r="O2482">
        <f>MONTH(VL[[#This Row],[Column1]])</f>
        <v>12</v>
      </c>
      <c r="P2482" t="str">
        <f>IF(VL[[#This Row],[Account Name]]="Exchange Loss","Expense",VLOOKUP(VL[[#This Row],[Column3]],'Code'!B:D,2,FALSE))</f>
        <v>Expense</v>
      </c>
      <c r="Q2482" t="str">
        <f>IF(AND(VL[[#This Row],[Column3]]="60040-00", VL[[#This Row],[Amount]]&gt;0),"Exchange Loss",VLOOKUP(VL[[#This Row],[Column3]],'Code'!B:D,3,FALSE))</f>
        <v>Bank Charge</v>
      </c>
      <c r="R2482" s="1">
        <f>VL[[#This Row],[Column6]]-VL[[#This Row],[Column7]]</f>
        <v>-0.01</v>
      </c>
      <c r="S2482" s="1">
        <f>VLOOKUP(VL[[#This Row],[Column3]],'Code'!B:E,4,FALSE)</f>
        <v>0</v>
      </c>
    </row>
    <row r="2483" spans="1:19" x14ac:dyDescent="0.25">
      <c r="A2483">
        <v>45650</v>
      </c>
      <c r="B2483" s="1" t="s">
        <v>3283</v>
      </c>
      <c r="C2483" s="1" t="s">
        <v>5</v>
      </c>
      <c r="D2483" s="1" t="s">
        <v>3385</v>
      </c>
      <c r="E2483" s="1" t="s">
        <v>3939</v>
      </c>
      <c r="F2483">
        <v>0.01</v>
      </c>
      <c r="G2483">
        <v>0</v>
      </c>
      <c r="I2483" s="1" t="s">
        <v>0</v>
      </c>
      <c r="N2483">
        <v>2024</v>
      </c>
      <c r="O2483">
        <f>MONTH(VL[[#This Row],[Column1]])</f>
        <v>12</v>
      </c>
      <c r="P2483" t="str">
        <f>IF(VL[[#This Row],[Account Name]]="Exchange Loss","Expense",VLOOKUP(VL[[#This Row],[Column3]],'Code'!B:D,2,FALSE))</f>
        <v>Expense</v>
      </c>
      <c r="Q2483" t="str">
        <f>IF(AND(VL[[#This Row],[Column3]]="60040-00", VL[[#This Row],[Amount]]&gt;0),"Exchange Loss",VLOOKUP(VL[[#This Row],[Column3]],'Code'!B:D,3,FALSE))</f>
        <v>Bank Charge</v>
      </c>
      <c r="R2483" s="1">
        <f>VL[[#This Row],[Column6]]-VL[[#This Row],[Column7]]</f>
        <v>0.01</v>
      </c>
      <c r="S2483" s="1">
        <f>VLOOKUP(VL[[#This Row],[Column3]],'Code'!B:E,4,FALSE)</f>
        <v>0</v>
      </c>
    </row>
    <row r="2484" spans="1:19" x14ac:dyDescent="0.25">
      <c r="A2484">
        <v>45652</v>
      </c>
      <c r="B2484" s="1" t="s">
        <v>3284</v>
      </c>
      <c r="C2484" s="1" t="s">
        <v>5</v>
      </c>
      <c r="D2484" s="1" t="s">
        <v>3385</v>
      </c>
      <c r="E2484" s="1" t="s">
        <v>3940</v>
      </c>
      <c r="F2484">
        <v>102.01</v>
      </c>
      <c r="G2484">
        <v>0</v>
      </c>
      <c r="I2484" s="1" t="s">
        <v>0</v>
      </c>
      <c r="N2484">
        <v>2024</v>
      </c>
      <c r="O2484">
        <f>MONTH(VL[[#This Row],[Column1]])</f>
        <v>12</v>
      </c>
      <c r="P2484" t="str">
        <f>IF(VL[[#This Row],[Account Name]]="Exchange Loss","Expense",VLOOKUP(VL[[#This Row],[Column3]],'Code'!B:D,2,FALSE))</f>
        <v>Expense</v>
      </c>
      <c r="Q2484" t="str">
        <f>IF(AND(VL[[#This Row],[Column3]]="60040-00", VL[[#This Row],[Amount]]&gt;0),"Exchange Loss",VLOOKUP(VL[[#This Row],[Column3]],'Code'!B:D,3,FALSE))</f>
        <v>Bank Charge</v>
      </c>
      <c r="R2484" s="1">
        <f>VL[[#This Row],[Column6]]-VL[[#This Row],[Column7]]</f>
        <v>102.01</v>
      </c>
      <c r="S2484" s="1">
        <f>VLOOKUP(VL[[#This Row],[Column3]],'Code'!B:E,4,FALSE)</f>
        <v>0</v>
      </c>
    </row>
    <row r="2485" spans="1:19" x14ac:dyDescent="0.25">
      <c r="A2485">
        <v>45652</v>
      </c>
      <c r="B2485" s="1" t="s">
        <v>3285</v>
      </c>
      <c r="C2485" s="1" t="s">
        <v>5</v>
      </c>
      <c r="D2485" s="1" t="s">
        <v>3385</v>
      </c>
      <c r="E2485" s="1" t="s">
        <v>3941</v>
      </c>
      <c r="F2485">
        <v>102.02</v>
      </c>
      <c r="G2485">
        <v>0</v>
      </c>
      <c r="I2485" s="1" t="s">
        <v>0</v>
      </c>
      <c r="N2485">
        <v>2024</v>
      </c>
      <c r="O2485">
        <f>MONTH(VL[[#This Row],[Column1]])</f>
        <v>12</v>
      </c>
      <c r="P2485" t="str">
        <f>IF(VL[[#This Row],[Account Name]]="Exchange Loss","Expense",VLOOKUP(VL[[#This Row],[Column3]],'Code'!B:D,2,FALSE))</f>
        <v>Expense</v>
      </c>
      <c r="Q2485" t="str">
        <f>IF(AND(VL[[#This Row],[Column3]]="60040-00", VL[[#This Row],[Amount]]&gt;0),"Exchange Loss",VLOOKUP(VL[[#This Row],[Column3]],'Code'!B:D,3,FALSE))</f>
        <v>Bank Charge</v>
      </c>
      <c r="R2485" s="1">
        <f>VL[[#This Row],[Column6]]-VL[[#This Row],[Column7]]</f>
        <v>102.02</v>
      </c>
      <c r="S2485" s="1">
        <f>VLOOKUP(VL[[#This Row],[Column3]],'Code'!B:E,4,FALSE)</f>
        <v>0</v>
      </c>
    </row>
    <row r="2486" spans="1:19" x14ac:dyDescent="0.25">
      <c r="A2486">
        <v>45652</v>
      </c>
      <c r="B2486" s="1" t="s">
        <v>3286</v>
      </c>
      <c r="C2486" s="1" t="s">
        <v>5</v>
      </c>
      <c r="D2486" s="1" t="s">
        <v>3385</v>
      </c>
      <c r="E2486" s="1" t="s">
        <v>3942</v>
      </c>
      <c r="F2486">
        <v>102.01</v>
      </c>
      <c r="G2486">
        <v>0</v>
      </c>
      <c r="I2486" s="1" t="s">
        <v>0</v>
      </c>
      <c r="N2486">
        <v>2024</v>
      </c>
      <c r="O2486">
        <f>MONTH(VL[[#This Row],[Column1]])</f>
        <v>12</v>
      </c>
      <c r="P2486" t="str">
        <f>IF(VL[[#This Row],[Account Name]]="Exchange Loss","Expense",VLOOKUP(VL[[#This Row],[Column3]],'Code'!B:D,2,FALSE))</f>
        <v>Expense</v>
      </c>
      <c r="Q2486" t="str">
        <f>IF(AND(VL[[#This Row],[Column3]]="60040-00", VL[[#This Row],[Amount]]&gt;0),"Exchange Loss",VLOOKUP(VL[[#This Row],[Column3]],'Code'!B:D,3,FALSE))</f>
        <v>Bank Charge</v>
      </c>
      <c r="R2486" s="1">
        <f>VL[[#This Row],[Column6]]-VL[[#This Row],[Column7]]</f>
        <v>102.01</v>
      </c>
      <c r="S2486" s="1">
        <f>VLOOKUP(VL[[#This Row],[Column3]],'Code'!B:E,4,FALSE)</f>
        <v>0</v>
      </c>
    </row>
    <row r="2487" spans="1:19" x14ac:dyDescent="0.25">
      <c r="A2487">
        <v>45653</v>
      </c>
      <c r="B2487" s="1" t="s">
        <v>3287</v>
      </c>
      <c r="C2487" s="1" t="s">
        <v>5</v>
      </c>
      <c r="D2487" s="1" t="s">
        <v>3385</v>
      </c>
      <c r="E2487" s="1" t="s">
        <v>3943</v>
      </c>
      <c r="F2487">
        <v>90.01</v>
      </c>
      <c r="G2487">
        <v>0</v>
      </c>
      <c r="I2487" s="1" t="s">
        <v>0</v>
      </c>
      <c r="N2487">
        <v>2024</v>
      </c>
      <c r="O2487">
        <f>MONTH(VL[[#This Row],[Column1]])</f>
        <v>12</v>
      </c>
      <c r="P2487" t="str">
        <f>IF(VL[[#This Row],[Account Name]]="Exchange Loss","Expense",VLOOKUP(VL[[#This Row],[Column3]],'Code'!B:D,2,FALSE))</f>
        <v>Expense</v>
      </c>
      <c r="Q2487" t="str">
        <f>IF(AND(VL[[#This Row],[Column3]]="60040-00", VL[[#This Row],[Amount]]&gt;0),"Exchange Loss",VLOOKUP(VL[[#This Row],[Column3]],'Code'!B:D,3,FALSE))</f>
        <v>Bank Charge</v>
      </c>
      <c r="R2487" s="1">
        <f>VL[[#This Row],[Column6]]-VL[[#This Row],[Column7]]</f>
        <v>90.01</v>
      </c>
      <c r="S2487" s="1">
        <f>VLOOKUP(VL[[#This Row],[Column3]],'Code'!B:E,4,FALSE)</f>
        <v>0</v>
      </c>
    </row>
    <row r="2488" spans="1:19" x14ac:dyDescent="0.25">
      <c r="A2488">
        <v>45653</v>
      </c>
      <c r="B2488" s="1" t="s">
        <v>3288</v>
      </c>
      <c r="C2488" s="1" t="s">
        <v>5</v>
      </c>
      <c r="D2488" s="1" t="s">
        <v>3385</v>
      </c>
      <c r="E2488" s="1" t="s">
        <v>3944</v>
      </c>
      <c r="F2488">
        <v>90.01</v>
      </c>
      <c r="G2488">
        <v>0</v>
      </c>
      <c r="I2488" s="1" t="s">
        <v>0</v>
      </c>
      <c r="N2488">
        <v>2024</v>
      </c>
      <c r="O2488">
        <f>MONTH(VL[[#This Row],[Column1]])</f>
        <v>12</v>
      </c>
      <c r="P2488" t="str">
        <f>IF(VL[[#This Row],[Account Name]]="Exchange Loss","Expense",VLOOKUP(VL[[#This Row],[Column3]],'Code'!B:D,2,FALSE))</f>
        <v>Expense</v>
      </c>
      <c r="Q2488" t="str">
        <f>IF(AND(VL[[#This Row],[Column3]]="60040-00", VL[[#This Row],[Amount]]&gt;0),"Exchange Loss",VLOOKUP(VL[[#This Row],[Column3]],'Code'!B:D,3,FALSE))</f>
        <v>Bank Charge</v>
      </c>
      <c r="R2488" s="1">
        <f>VL[[#This Row],[Column6]]-VL[[#This Row],[Column7]]</f>
        <v>90.01</v>
      </c>
      <c r="S2488" s="1">
        <f>VLOOKUP(VL[[#This Row],[Column3]],'Code'!B:E,4,FALSE)</f>
        <v>0</v>
      </c>
    </row>
    <row r="2489" spans="1:19" x14ac:dyDescent="0.25">
      <c r="A2489">
        <v>45653</v>
      </c>
      <c r="B2489" s="1" t="s">
        <v>3289</v>
      </c>
      <c r="C2489" s="1" t="s">
        <v>5</v>
      </c>
      <c r="D2489" s="1" t="s">
        <v>3385</v>
      </c>
      <c r="E2489" s="1" t="s">
        <v>3945</v>
      </c>
      <c r="F2489">
        <v>102.01</v>
      </c>
      <c r="G2489">
        <v>0</v>
      </c>
      <c r="I2489" s="1" t="s">
        <v>0</v>
      </c>
      <c r="N2489">
        <v>2024</v>
      </c>
      <c r="O2489">
        <f>MONTH(VL[[#This Row],[Column1]])</f>
        <v>12</v>
      </c>
      <c r="P2489" t="str">
        <f>IF(VL[[#This Row],[Account Name]]="Exchange Loss","Expense",VLOOKUP(VL[[#This Row],[Column3]],'Code'!B:D,2,FALSE))</f>
        <v>Expense</v>
      </c>
      <c r="Q2489" t="str">
        <f>IF(AND(VL[[#This Row],[Column3]]="60040-00", VL[[#This Row],[Amount]]&gt;0),"Exchange Loss",VLOOKUP(VL[[#This Row],[Column3]],'Code'!B:D,3,FALSE))</f>
        <v>Bank Charge</v>
      </c>
      <c r="R2489" s="1">
        <f>VL[[#This Row],[Column6]]-VL[[#This Row],[Column7]]</f>
        <v>102.01</v>
      </c>
      <c r="S2489" s="1">
        <f>VLOOKUP(VL[[#This Row],[Column3]],'Code'!B:E,4,FALSE)</f>
        <v>0</v>
      </c>
    </row>
    <row r="2490" spans="1:19" x14ac:dyDescent="0.25">
      <c r="A2490">
        <v>45653</v>
      </c>
      <c r="B2490" s="1" t="s">
        <v>3290</v>
      </c>
      <c r="C2490" s="1" t="s">
        <v>5</v>
      </c>
      <c r="D2490" s="1" t="s">
        <v>3385</v>
      </c>
      <c r="E2490" s="1" t="s">
        <v>3946</v>
      </c>
      <c r="F2490">
        <v>50.64</v>
      </c>
      <c r="G2490">
        <v>0</v>
      </c>
      <c r="I2490" s="1" t="s">
        <v>0</v>
      </c>
      <c r="N2490">
        <v>2024</v>
      </c>
      <c r="O2490">
        <f>MONTH(VL[[#This Row],[Column1]])</f>
        <v>12</v>
      </c>
      <c r="P2490" t="str">
        <f>IF(VL[[#This Row],[Account Name]]="Exchange Loss","Expense",VLOOKUP(VL[[#This Row],[Column3]],'Code'!B:D,2,FALSE))</f>
        <v>Expense</v>
      </c>
      <c r="Q2490" t="str">
        <f>IF(AND(VL[[#This Row],[Column3]]="60040-00", VL[[#This Row],[Amount]]&gt;0),"Exchange Loss",VLOOKUP(VL[[#This Row],[Column3]],'Code'!B:D,3,FALSE))</f>
        <v>Bank Charge</v>
      </c>
      <c r="R2490" s="1">
        <f>VL[[#This Row],[Column6]]-VL[[#This Row],[Column7]]</f>
        <v>50.64</v>
      </c>
      <c r="S2490" s="1">
        <f>VLOOKUP(VL[[#This Row],[Column3]],'Code'!B:E,4,FALSE)</f>
        <v>0</v>
      </c>
    </row>
    <row r="2491" spans="1:19" x14ac:dyDescent="0.25">
      <c r="A2491">
        <v>45656</v>
      </c>
      <c r="B2491" s="1" t="s">
        <v>3291</v>
      </c>
      <c r="C2491" s="1" t="s">
        <v>5</v>
      </c>
      <c r="D2491" s="1" t="s">
        <v>3385</v>
      </c>
      <c r="E2491" s="1" t="s">
        <v>3947</v>
      </c>
      <c r="F2491">
        <v>102.01</v>
      </c>
      <c r="G2491">
        <v>0</v>
      </c>
      <c r="I2491" s="1" t="s">
        <v>0</v>
      </c>
      <c r="N2491">
        <v>2024</v>
      </c>
      <c r="O2491">
        <f>MONTH(VL[[#This Row],[Column1]])</f>
        <v>12</v>
      </c>
      <c r="P2491" t="str">
        <f>IF(VL[[#This Row],[Account Name]]="Exchange Loss","Expense",VLOOKUP(VL[[#This Row],[Column3]],'Code'!B:D,2,FALSE))</f>
        <v>Expense</v>
      </c>
      <c r="Q2491" t="str">
        <f>IF(AND(VL[[#This Row],[Column3]]="60040-00", VL[[#This Row],[Amount]]&gt;0),"Exchange Loss",VLOOKUP(VL[[#This Row],[Column3]],'Code'!B:D,3,FALSE))</f>
        <v>Bank Charge</v>
      </c>
      <c r="R2491" s="1">
        <f>VL[[#This Row],[Column6]]-VL[[#This Row],[Column7]]</f>
        <v>102.01</v>
      </c>
      <c r="S2491" s="1">
        <f>VLOOKUP(VL[[#This Row],[Column3]],'Code'!B:E,4,FALSE)</f>
        <v>0</v>
      </c>
    </row>
    <row r="2492" spans="1:19" x14ac:dyDescent="0.25">
      <c r="A2492">
        <v>45656</v>
      </c>
      <c r="B2492" s="1" t="s">
        <v>3292</v>
      </c>
      <c r="C2492" s="1" t="s">
        <v>5</v>
      </c>
      <c r="D2492" s="1" t="s">
        <v>3385</v>
      </c>
      <c r="E2492" s="1" t="s">
        <v>3948</v>
      </c>
      <c r="F2492">
        <v>90.01</v>
      </c>
      <c r="G2492">
        <v>0</v>
      </c>
      <c r="I2492" s="1" t="s">
        <v>0</v>
      </c>
      <c r="N2492">
        <v>2024</v>
      </c>
      <c r="O2492">
        <f>MONTH(VL[[#This Row],[Column1]])</f>
        <v>12</v>
      </c>
      <c r="P2492" t="str">
        <f>IF(VL[[#This Row],[Account Name]]="Exchange Loss","Expense",VLOOKUP(VL[[#This Row],[Column3]],'Code'!B:D,2,FALSE))</f>
        <v>Expense</v>
      </c>
      <c r="Q2492" t="str">
        <f>IF(AND(VL[[#This Row],[Column3]]="60040-00", VL[[#This Row],[Amount]]&gt;0),"Exchange Loss",VLOOKUP(VL[[#This Row],[Column3]],'Code'!B:D,3,FALSE))</f>
        <v>Bank Charge</v>
      </c>
      <c r="R2492" s="1">
        <f>VL[[#This Row],[Column6]]-VL[[#This Row],[Column7]]</f>
        <v>90.01</v>
      </c>
      <c r="S2492" s="1">
        <f>VLOOKUP(VL[[#This Row],[Column3]],'Code'!B:E,4,FALSE)</f>
        <v>0</v>
      </c>
    </row>
    <row r="2493" spans="1:19" x14ac:dyDescent="0.25">
      <c r="A2493">
        <v>45657</v>
      </c>
      <c r="B2493" s="1" t="s">
        <v>3293</v>
      </c>
      <c r="C2493" s="1" t="s">
        <v>5</v>
      </c>
      <c r="D2493" s="1" t="s">
        <v>3385</v>
      </c>
      <c r="E2493" s="1" t="s">
        <v>3949</v>
      </c>
      <c r="F2493">
        <v>90.02</v>
      </c>
      <c r="G2493">
        <v>0</v>
      </c>
      <c r="I2493" s="1" t="s">
        <v>0</v>
      </c>
      <c r="N2493">
        <v>2024</v>
      </c>
      <c r="O2493">
        <f>MONTH(VL[[#This Row],[Column1]])</f>
        <v>12</v>
      </c>
      <c r="P2493" t="str">
        <f>IF(VL[[#This Row],[Account Name]]="Exchange Loss","Expense",VLOOKUP(VL[[#This Row],[Column3]],'Code'!B:D,2,FALSE))</f>
        <v>Expense</v>
      </c>
      <c r="Q2493" t="str">
        <f>IF(AND(VL[[#This Row],[Column3]]="60040-00", VL[[#This Row],[Amount]]&gt;0),"Exchange Loss",VLOOKUP(VL[[#This Row],[Column3]],'Code'!B:D,3,FALSE))</f>
        <v>Bank Charge</v>
      </c>
      <c r="R2493" s="1">
        <f>VL[[#This Row],[Column6]]-VL[[#This Row],[Column7]]</f>
        <v>90.02</v>
      </c>
      <c r="S2493" s="1">
        <f>VLOOKUP(VL[[#This Row],[Column3]],'Code'!B:E,4,FALSE)</f>
        <v>0</v>
      </c>
    </row>
    <row r="2494" spans="1:19" x14ac:dyDescent="0.25">
      <c r="A2494">
        <v>45657</v>
      </c>
      <c r="B2494" s="1" t="s">
        <v>3294</v>
      </c>
      <c r="C2494" s="1" t="s">
        <v>5</v>
      </c>
      <c r="D2494" s="1" t="s">
        <v>3385</v>
      </c>
      <c r="E2494" s="1" t="s">
        <v>3950</v>
      </c>
      <c r="F2494">
        <v>50.69</v>
      </c>
      <c r="G2494">
        <v>0</v>
      </c>
      <c r="I2494" s="1" t="s">
        <v>0</v>
      </c>
      <c r="N2494">
        <v>2024</v>
      </c>
      <c r="O2494">
        <f>MONTH(VL[[#This Row],[Column1]])</f>
        <v>12</v>
      </c>
      <c r="P2494" t="str">
        <f>IF(VL[[#This Row],[Account Name]]="Exchange Loss","Expense",VLOOKUP(VL[[#This Row],[Column3]],'Code'!B:D,2,FALSE))</f>
        <v>Expense</v>
      </c>
      <c r="Q2494" t="str">
        <f>IF(AND(VL[[#This Row],[Column3]]="60040-00", VL[[#This Row],[Amount]]&gt;0),"Exchange Loss",VLOOKUP(VL[[#This Row],[Column3]],'Code'!B:D,3,FALSE))</f>
        <v>Bank Charge</v>
      </c>
      <c r="R2494" s="1">
        <f>VL[[#This Row],[Column6]]-VL[[#This Row],[Column7]]</f>
        <v>50.69</v>
      </c>
      <c r="S2494" s="1">
        <f>VLOOKUP(VL[[#This Row],[Column3]],'Code'!B:E,4,FALSE)</f>
        <v>0</v>
      </c>
    </row>
    <row r="2495" spans="1:19" x14ac:dyDescent="0.25">
      <c r="A2495">
        <v>45657</v>
      </c>
      <c r="B2495" s="1" t="s">
        <v>3295</v>
      </c>
      <c r="C2495" s="1" t="s">
        <v>20</v>
      </c>
      <c r="D2495" s="1" t="s">
        <v>21</v>
      </c>
      <c r="E2495" s="1" t="s">
        <v>3012</v>
      </c>
      <c r="G2495">
        <v>0.01</v>
      </c>
      <c r="I2495" s="1" t="s">
        <v>0</v>
      </c>
      <c r="N2495">
        <v>2024</v>
      </c>
      <c r="O2495">
        <f>MONTH(VL[[#This Row],[Column1]])</f>
        <v>12</v>
      </c>
      <c r="P2495" t="str">
        <f>IF(VL[[#This Row],[Account Name]]="Exchange Loss","Expense",VLOOKUP(VL[[#This Row],[Column3]],'Code'!B:D,2,FALSE))</f>
        <v>Income</v>
      </c>
      <c r="Q2495" t="str">
        <f>IF(AND(VL[[#This Row],[Column3]]="60040-00", VL[[#This Row],[Amount]]&gt;0),"Exchange Loss",VLOOKUP(VL[[#This Row],[Column3]],'Code'!B:D,3,FALSE))</f>
        <v>Interest Income</v>
      </c>
      <c r="R2495" s="1">
        <f>VL[[#This Row],[Column6]]-VL[[#This Row],[Column7]]</f>
        <v>-0.01</v>
      </c>
      <c r="S2495" s="1" t="str">
        <f>VLOOKUP(VL[[#This Row],[Column3]],'Code'!B:E,4,FALSE)</f>
        <v>Out</v>
      </c>
    </row>
    <row r="2496" spans="1:19" x14ac:dyDescent="0.25">
      <c r="A2496">
        <v>45657</v>
      </c>
      <c r="B2496" s="1" t="s">
        <v>3296</v>
      </c>
      <c r="C2496" s="1" t="s">
        <v>20</v>
      </c>
      <c r="D2496" s="1" t="s">
        <v>21</v>
      </c>
      <c r="E2496" s="1" t="s">
        <v>3297</v>
      </c>
      <c r="G2496">
        <v>1.26</v>
      </c>
      <c r="I2496" s="1" t="s">
        <v>0</v>
      </c>
      <c r="N2496">
        <v>2024</v>
      </c>
      <c r="O2496">
        <f>MONTH(VL[[#This Row],[Column1]])</f>
        <v>12</v>
      </c>
      <c r="P2496" t="str">
        <f>IF(VL[[#This Row],[Account Name]]="Exchange Loss","Expense",VLOOKUP(VL[[#This Row],[Column3]],'Code'!B:D,2,FALSE))</f>
        <v>Income</v>
      </c>
      <c r="Q2496" t="str">
        <f>IF(AND(VL[[#This Row],[Column3]]="60040-00", VL[[#This Row],[Amount]]&gt;0),"Exchange Loss",VLOOKUP(VL[[#This Row],[Column3]],'Code'!B:D,3,FALSE))</f>
        <v>Interest Income</v>
      </c>
      <c r="R2496" s="1">
        <f>VL[[#This Row],[Column6]]-VL[[#This Row],[Column7]]</f>
        <v>-1.26</v>
      </c>
      <c r="S2496" s="1" t="str">
        <f>VLOOKUP(VL[[#This Row],[Column3]],'Code'!B:E,4,FALSE)</f>
        <v>Out</v>
      </c>
    </row>
    <row r="2497" spans="1:19" x14ac:dyDescent="0.25">
      <c r="A2497">
        <v>45657</v>
      </c>
      <c r="B2497" s="1" t="s">
        <v>3298</v>
      </c>
      <c r="C2497" s="1" t="s">
        <v>20</v>
      </c>
      <c r="D2497" s="1" t="s">
        <v>21</v>
      </c>
      <c r="E2497" s="1" t="s">
        <v>3299</v>
      </c>
      <c r="G2497">
        <v>0.16</v>
      </c>
      <c r="I2497" s="1" t="s">
        <v>0</v>
      </c>
      <c r="N2497">
        <v>2024</v>
      </c>
      <c r="O2497">
        <f>MONTH(VL[[#This Row],[Column1]])</f>
        <v>12</v>
      </c>
      <c r="P2497" t="str">
        <f>IF(VL[[#This Row],[Account Name]]="Exchange Loss","Expense",VLOOKUP(VL[[#This Row],[Column3]],'Code'!B:D,2,FALSE))</f>
        <v>Income</v>
      </c>
      <c r="Q2497" t="str">
        <f>IF(AND(VL[[#This Row],[Column3]]="60040-00", VL[[#This Row],[Amount]]&gt;0),"Exchange Loss",VLOOKUP(VL[[#This Row],[Column3]],'Code'!B:D,3,FALSE))</f>
        <v>Interest Income</v>
      </c>
      <c r="R2497" s="1">
        <f>VL[[#This Row],[Column6]]-VL[[#This Row],[Column7]]</f>
        <v>-0.16</v>
      </c>
      <c r="S2497" s="1" t="str">
        <f>VLOOKUP(VL[[#This Row],[Column3]],'Code'!B:E,4,FALSE)</f>
        <v>Out</v>
      </c>
    </row>
    <row r="2498" spans="1:19" x14ac:dyDescent="0.25">
      <c r="A2498">
        <v>45657</v>
      </c>
      <c r="B2498" s="1" t="s">
        <v>3300</v>
      </c>
      <c r="C2498" s="1" t="s">
        <v>6</v>
      </c>
      <c r="D2498" s="1" t="s">
        <v>3383</v>
      </c>
      <c r="E2498" s="1" t="s">
        <v>3301</v>
      </c>
      <c r="G2498">
        <v>0.02</v>
      </c>
      <c r="I2498" s="1" t="s">
        <v>0</v>
      </c>
      <c r="N2498">
        <v>2024</v>
      </c>
      <c r="O2498">
        <f>MONTH(VL[[#This Row],[Column1]])</f>
        <v>12</v>
      </c>
      <c r="P2498" t="str">
        <f>IF(VL[[#This Row],[Account Name]]="Exchange Loss","Expense",VLOOKUP(VL[[#This Row],[Column3]],'Code'!B:D,2,FALSE))</f>
        <v>Income</v>
      </c>
      <c r="Q2498" t="str">
        <f>IF(AND(VL[[#This Row],[Column3]]="60040-00", VL[[#This Row],[Amount]]&gt;0),"Exchange Loss",VLOOKUP(VL[[#This Row],[Column3]],'Code'!B:D,3,FALSE))</f>
        <v>Exchange Gain</v>
      </c>
      <c r="R2498" s="1">
        <f>VL[[#This Row],[Column6]]-VL[[#This Row],[Column7]]</f>
        <v>-0.02</v>
      </c>
      <c r="S2498" s="1" t="str">
        <f>VLOOKUP(VL[[#This Row],[Column3]],'Code'!B:E,4,FALSE)</f>
        <v>Out</v>
      </c>
    </row>
    <row r="2499" spans="1:19" x14ac:dyDescent="0.25">
      <c r="A2499">
        <v>45657</v>
      </c>
      <c r="B2499" s="1" t="s">
        <v>3302</v>
      </c>
      <c r="C2499" s="1" t="s">
        <v>63</v>
      </c>
      <c r="D2499" s="1" t="s">
        <v>3398</v>
      </c>
      <c r="E2499" s="1" t="s">
        <v>3303</v>
      </c>
      <c r="F2499">
        <v>12846.41</v>
      </c>
      <c r="I2499" s="1" t="s">
        <v>0</v>
      </c>
      <c r="N2499">
        <v>2024</v>
      </c>
      <c r="O2499">
        <f>MONTH(VL[[#This Row],[Column1]])</f>
        <v>12</v>
      </c>
      <c r="P2499" t="str">
        <f>IF(VL[[#This Row],[Account Name]]="Exchange Loss","Expense",VLOOKUP(VL[[#This Row],[Column3]],'Code'!B:D,2,FALSE))</f>
        <v>Expense</v>
      </c>
      <c r="Q2499" t="str">
        <f>IF(AND(VL[[#This Row],[Column3]]="60040-00", VL[[#This Row],[Amount]]&gt;0),"Exchange Loss",VLOOKUP(VL[[#This Row],[Column3]],'Code'!B:D,3,FALSE))</f>
        <v>Entertainment</v>
      </c>
      <c r="R2499" s="1">
        <f>VL[[#This Row],[Column6]]-VL[[#This Row],[Column7]]</f>
        <v>12846.41</v>
      </c>
      <c r="S2499" s="1">
        <f>VLOOKUP(VL[[#This Row],[Column3]],'Code'!B:E,4,FALSE)</f>
        <v>0</v>
      </c>
    </row>
    <row r="2500" spans="1:19" x14ac:dyDescent="0.25">
      <c r="A2500">
        <v>45657</v>
      </c>
      <c r="B2500" s="1" t="s">
        <v>3304</v>
      </c>
      <c r="C2500" s="1" t="s">
        <v>47</v>
      </c>
      <c r="D2500" s="1" t="s">
        <v>204</v>
      </c>
      <c r="E2500" s="1" t="s">
        <v>3305</v>
      </c>
      <c r="G2500">
        <v>235804.62</v>
      </c>
      <c r="I2500" s="1" t="s">
        <v>0</v>
      </c>
      <c r="N2500">
        <v>2024</v>
      </c>
      <c r="O2500">
        <f>MONTH(VL[[#This Row],[Column1]])</f>
        <v>12</v>
      </c>
      <c r="P2500" t="str">
        <f>IF(VL[[#This Row],[Account Name]]="Exchange Loss","Expense",VLOOKUP(VL[[#This Row],[Column3]],'Code'!B:D,2,FALSE))</f>
        <v>Income</v>
      </c>
      <c r="Q2500" t="str">
        <f>IF(AND(VL[[#This Row],[Column3]]="60040-00", VL[[#This Row],[Amount]]&gt;0),"Exchange Loss",VLOOKUP(VL[[#This Row],[Column3]],'Code'!B:D,3,FALSE))</f>
        <v>Royalty Income</v>
      </c>
      <c r="R2500" s="1">
        <f>VL[[#This Row],[Column6]]-VL[[#This Row],[Column7]]</f>
        <v>-235804.62</v>
      </c>
      <c r="S2500" s="1">
        <f>VLOOKUP(VL[[#This Row],[Column3]],'Code'!B:E,4,FALSE)</f>
        <v>0</v>
      </c>
    </row>
    <row r="2501" spans="1:19" x14ac:dyDescent="0.25">
      <c r="A2501">
        <v>45657</v>
      </c>
      <c r="B2501" s="1" t="s">
        <v>3306</v>
      </c>
      <c r="C2501" s="1" t="s">
        <v>47</v>
      </c>
      <c r="D2501" s="1" t="s">
        <v>204</v>
      </c>
      <c r="E2501" s="1" t="s">
        <v>3307</v>
      </c>
      <c r="G2501">
        <v>61378.39</v>
      </c>
      <c r="I2501" s="1" t="s">
        <v>0</v>
      </c>
      <c r="N2501">
        <v>2024</v>
      </c>
      <c r="O2501">
        <f>MONTH(VL[[#This Row],[Column1]])</f>
        <v>12</v>
      </c>
      <c r="P2501" t="str">
        <f>IF(VL[[#This Row],[Account Name]]="Exchange Loss","Expense",VLOOKUP(VL[[#This Row],[Column3]],'Code'!B:D,2,FALSE))</f>
        <v>Income</v>
      </c>
      <c r="Q2501" t="str">
        <f>IF(AND(VL[[#This Row],[Column3]]="60040-00", VL[[#This Row],[Amount]]&gt;0),"Exchange Loss",VLOOKUP(VL[[#This Row],[Column3]],'Code'!B:D,3,FALSE))</f>
        <v>Royalty Income</v>
      </c>
      <c r="R2501" s="1">
        <f>VL[[#This Row],[Column6]]-VL[[#This Row],[Column7]]</f>
        <v>-61378.39</v>
      </c>
      <c r="S2501" s="1">
        <f>VLOOKUP(VL[[#This Row],[Column3]],'Code'!B:E,4,FALSE)</f>
        <v>0</v>
      </c>
    </row>
    <row r="2502" spans="1:19" x14ac:dyDescent="0.25">
      <c r="A2502">
        <v>45657</v>
      </c>
      <c r="B2502" s="1" t="s">
        <v>3308</v>
      </c>
      <c r="C2502" s="1" t="s">
        <v>47</v>
      </c>
      <c r="D2502" s="1" t="s">
        <v>204</v>
      </c>
      <c r="E2502" s="1" t="s">
        <v>3309</v>
      </c>
      <c r="G2502">
        <v>113639.92</v>
      </c>
      <c r="I2502" s="1" t="s">
        <v>0</v>
      </c>
      <c r="N2502">
        <v>2024</v>
      </c>
      <c r="O2502">
        <f>MONTH(VL[[#This Row],[Column1]])</f>
        <v>12</v>
      </c>
      <c r="P2502" t="str">
        <f>IF(VL[[#This Row],[Account Name]]="Exchange Loss","Expense",VLOOKUP(VL[[#This Row],[Column3]],'Code'!B:D,2,FALSE))</f>
        <v>Income</v>
      </c>
      <c r="Q2502" t="str">
        <f>IF(AND(VL[[#This Row],[Column3]]="60040-00", VL[[#This Row],[Amount]]&gt;0),"Exchange Loss",VLOOKUP(VL[[#This Row],[Column3]],'Code'!B:D,3,FALSE))</f>
        <v>Royalty Income</v>
      </c>
      <c r="R2502" s="1">
        <f>VL[[#This Row],[Column6]]-VL[[#This Row],[Column7]]</f>
        <v>-113639.92</v>
      </c>
      <c r="S2502" s="1">
        <f>VLOOKUP(VL[[#This Row],[Column3]],'Code'!B:E,4,FALSE)</f>
        <v>0</v>
      </c>
    </row>
    <row r="2503" spans="1:19" x14ac:dyDescent="0.25">
      <c r="A2503">
        <v>45657</v>
      </c>
      <c r="B2503" s="1" t="s">
        <v>3310</v>
      </c>
      <c r="C2503" s="1" t="s">
        <v>47</v>
      </c>
      <c r="D2503" s="1" t="s">
        <v>204</v>
      </c>
      <c r="E2503" s="1" t="s">
        <v>3311</v>
      </c>
      <c r="G2503">
        <v>294057.59000000003</v>
      </c>
      <c r="I2503" s="1" t="s">
        <v>0</v>
      </c>
      <c r="N2503">
        <v>2024</v>
      </c>
      <c r="O2503">
        <f>MONTH(VL[[#This Row],[Column1]])</f>
        <v>12</v>
      </c>
      <c r="P2503" t="str">
        <f>IF(VL[[#This Row],[Account Name]]="Exchange Loss","Expense",VLOOKUP(VL[[#This Row],[Column3]],'Code'!B:D,2,FALSE))</f>
        <v>Income</v>
      </c>
      <c r="Q2503" t="str">
        <f>IF(AND(VL[[#This Row],[Column3]]="60040-00", VL[[#This Row],[Amount]]&gt;0),"Exchange Loss",VLOOKUP(VL[[#This Row],[Column3]],'Code'!B:D,3,FALSE))</f>
        <v>Royalty Income</v>
      </c>
      <c r="R2503" s="1">
        <f>VL[[#This Row],[Column6]]-VL[[#This Row],[Column7]]</f>
        <v>-294057.59000000003</v>
      </c>
      <c r="S2503" s="1">
        <f>VLOOKUP(VL[[#This Row],[Column3]],'Code'!B:E,4,FALSE)</f>
        <v>0</v>
      </c>
    </row>
    <row r="2504" spans="1:19" x14ac:dyDescent="0.25">
      <c r="A2504">
        <v>45657</v>
      </c>
      <c r="B2504" s="1" t="s">
        <v>3312</v>
      </c>
      <c r="C2504" s="1" t="s">
        <v>47</v>
      </c>
      <c r="D2504" s="1" t="s">
        <v>204</v>
      </c>
      <c r="E2504" s="1" t="s">
        <v>3313</v>
      </c>
      <c r="G2504">
        <v>180818.82</v>
      </c>
      <c r="I2504" s="1" t="s">
        <v>0</v>
      </c>
      <c r="N2504">
        <v>2024</v>
      </c>
      <c r="O2504">
        <f>MONTH(VL[[#This Row],[Column1]])</f>
        <v>12</v>
      </c>
      <c r="P2504" t="str">
        <f>IF(VL[[#This Row],[Account Name]]="Exchange Loss","Expense",VLOOKUP(VL[[#This Row],[Column3]],'Code'!B:D,2,FALSE))</f>
        <v>Income</v>
      </c>
      <c r="Q2504" t="str">
        <f>IF(AND(VL[[#This Row],[Column3]]="60040-00", VL[[#This Row],[Amount]]&gt;0),"Exchange Loss",VLOOKUP(VL[[#This Row],[Column3]],'Code'!B:D,3,FALSE))</f>
        <v>Royalty Income</v>
      </c>
      <c r="R2504" s="1">
        <f>VL[[#This Row],[Column6]]-VL[[#This Row],[Column7]]</f>
        <v>-180818.82</v>
      </c>
      <c r="S2504" s="1">
        <f>VLOOKUP(VL[[#This Row],[Column3]],'Code'!B:E,4,FALSE)</f>
        <v>0</v>
      </c>
    </row>
    <row r="2505" spans="1:19" x14ac:dyDescent="0.25">
      <c r="A2505">
        <v>45657</v>
      </c>
      <c r="B2505" s="1" t="s">
        <v>3314</v>
      </c>
      <c r="C2505" s="1" t="s">
        <v>18</v>
      </c>
      <c r="D2505" s="1" t="s">
        <v>19</v>
      </c>
      <c r="E2505" s="1" t="s">
        <v>3315</v>
      </c>
      <c r="G2505">
        <v>16398.73</v>
      </c>
      <c r="I2505" s="1" t="s">
        <v>0</v>
      </c>
      <c r="N2505">
        <v>2024</v>
      </c>
      <c r="O2505">
        <f>MONTH(VL[[#This Row],[Column1]])</f>
        <v>12</v>
      </c>
      <c r="P2505" t="str">
        <f>IF(VL[[#This Row],[Account Name]]="Exchange Loss","Expense",VLOOKUP(VL[[#This Row],[Column3]],'Code'!B:D,2,FALSE))</f>
        <v>Income</v>
      </c>
      <c r="Q2505" t="str">
        <f>IF(AND(VL[[#This Row],[Column3]]="60040-00", VL[[#This Row],[Amount]]&gt;0),"Exchange Loss",VLOOKUP(VL[[#This Row],[Column3]],'Code'!B:D,3,FALSE))</f>
        <v>Royalty Income</v>
      </c>
      <c r="R2505" s="1">
        <f>VL[[#This Row],[Column6]]-VL[[#This Row],[Column7]]</f>
        <v>-16398.73</v>
      </c>
      <c r="S2505" s="1">
        <f>VLOOKUP(VL[[#This Row],[Column3]],'Code'!B:E,4,FALSE)</f>
        <v>0</v>
      </c>
    </row>
    <row r="2506" spans="1:19" x14ac:dyDescent="0.25">
      <c r="A2506">
        <v>45657</v>
      </c>
      <c r="B2506" s="1" t="s">
        <v>3316</v>
      </c>
      <c r="C2506" s="1" t="s">
        <v>47</v>
      </c>
      <c r="D2506" s="1" t="s">
        <v>204</v>
      </c>
      <c r="E2506" s="1" t="s">
        <v>3317</v>
      </c>
      <c r="G2506">
        <v>35727.14</v>
      </c>
      <c r="I2506" s="1" t="s">
        <v>0</v>
      </c>
      <c r="N2506">
        <v>2024</v>
      </c>
      <c r="O2506">
        <f>MONTH(VL[[#This Row],[Column1]])</f>
        <v>12</v>
      </c>
      <c r="P2506" t="str">
        <f>IF(VL[[#This Row],[Account Name]]="Exchange Loss","Expense",VLOOKUP(VL[[#This Row],[Column3]],'Code'!B:D,2,FALSE))</f>
        <v>Income</v>
      </c>
      <c r="Q2506" t="str">
        <f>IF(AND(VL[[#This Row],[Column3]]="60040-00", VL[[#This Row],[Amount]]&gt;0),"Exchange Loss",VLOOKUP(VL[[#This Row],[Column3]],'Code'!B:D,3,FALSE))</f>
        <v>Royalty Income</v>
      </c>
      <c r="R2506" s="1">
        <f>VL[[#This Row],[Column6]]-VL[[#This Row],[Column7]]</f>
        <v>-35727.14</v>
      </c>
      <c r="S2506" s="1">
        <f>VLOOKUP(VL[[#This Row],[Column3]],'Code'!B:E,4,FALSE)</f>
        <v>0</v>
      </c>
    </row>
    <row r="2507" spans="1:19" x14ac:dyDescent="0.25">
      <c r="A2507">
        <v>45657</v>
      </c>
      <c r="B2507" s="1" t="s">
        <v>3318</v>
      </c>
      <c r="C2507" s="1" t="s">
        <v>47</v>
      </c>
      <c r="D2507" s="1" t="s">
        <v>204</v>
      </c>
      <c r="E2507" s="1" t="s">
        <v>3319</v>
      </c>
      <c r="G2507">
        <v>30276.880000000001</v>
      </c>
      <c r="I2507" s="1" t="s">
        <v>0</v>
      </c>
      <c r="N2507">
        <v>2024</v>
      </c>
      <c r="O2507">
        <f>MONTH(VL[[#This Row],[Column1]])</f>
        <v>12</v>
      </c>
      <c r="P2507" t="str">
        <f>IF(VL[[#This Row],[Account Name]]="Exchange Loss","Expense",VLOOKUP(VL[[#This Row],[Column3]],'Code'!B:D,2,FALSE))</f>
        <v>Income</v>
      </c>
      <c r="Q2507" t="str">
        <f>IF(AND(VL[[#This Row],[Column3]]="60040-00", VL[[#This Row],[Amount]]&gt;0),"Exchange Loss",VLOOKUP(VL[[#This Row],[Column3]],'Code'!B:D,3,FALSE))</f>
        <v>Royalty Income</v>
      </c>
      <c r="R2507" s="1">
        <f>VL[[#This Row],[Column6]]-VL[[#This Row],[Column7]]</f>
        <v>-30276.880000000001</v>
      </c>
      <c r="S2507" s="1">
        <f>VLOOKUP(VL[[#This Row],[Column3]],'Code'!B:E,4,FALSE)</f>
        <v>0</v>
      </c>
    </row>
    <row r="2508" spans="1:19" x14ac:dyDescent="0.25">
      <c r="A2508">
        <v>45657</v>
      </c>
      <c r="B2508" s="1" t="s">
        <v>3320</v>
      </c>
      <c r="C2508" s="1" t="s">
        <v>47</v>
      </c>
      <c r="D2508" s="1" t="s">
        <v>204</v>
      </c>
      <c r="E2508" s="1" t="s">
        <v>3321</v>
      </c>
      <c r="G2508">
        <v>18993.189999999999</v>
      </c>
      <c r="I2508" s="1" t="s">
        <v>0</v>
      </c>
      <c r="N2508">
        <v>2024</v>
      </c>
      <c r="O2508">
        <f>MONTH(VL[[#This Row],[Column1]])</f>
        <v>12</v>
      </c>
      <c r="P2508" t="str">
        <f>IF(VL[[#This Row],[Account Name]]="Exchange Loss","Expense",VLOOKUP(VL[[#This Row],[Column3]],'Code'!B:D,2,FALSE))</f>
        <v>Income</v>
      </c>
      <c r="Q2508" t="str">
        <f>IF(AND(VL[[#This Row],[Column3]]="60040-00", VL[[#This Row],[Amount]]&gt;0),"Exchange Loss",VLOOKUP(VL[[#This Row],[Column3]],'Code'!B:D,3,FALSE))</f>
        <v>Royalty Income</v>
      </c>
      <c r="R2508" s="1">
        <f>VL[[#This Row],[Column6]]-VL[[#This Row],[Column7]]</f>
        <v>-18993.189999999999</v>
      </c>
      <c r="S2508" s="1">
        <f>VLOOKUP(VL[[#This Row],[Column3]],'Code'!B:E,4,FALSE)</f>
        <v>0</v>
      </c>
    </row>
    <row r="2509" spans="1:19" x14ac:dyDescent="0.25">
      <c r="A2509">
        <v>45657</v>
      </c>
      <c r="B2509" s="1" t="s">
        <v>3322</v>
      </c>
      <c r="C2509" s="1" t="s">
        <v>47</v>
      </c>
      <c r="D2509" s="1" t="s">
        <v>204</v>
      </c>
      <c r="E2509" s="1" t="s">
        <v>3323</v>
      </c>
      <c r="G2509">
        <v>24309.52</v>
      </c>
      <c r="I2509" s="1" t="s">
        <v>0</v>
      </c>
      <c r="N2509">
        <v>2024</v>
      </c>
      <c r="O2509">
        <f>MONTH(VL[[#This Row],[Column1]])</f>
        <v>12</v>
      </c>
      <c r="P2509" t="str">
        <f>IF(VL[[#This Row],[Account Name]]="Exchange Loss","Expense",VLOOKUP(VL[[#This Row],[Column3]],'Code'!B:D,2,FALSE))</f>
        <v>Income</v>
      </c>
      <c r="Q2509" t="str">
        <f>IF(AND(VL[[#This Row],[Column3]]="60040-00", VL[[#This Row],[Amount]]&gt;0),"Exchange Loss",VLOOKUP(VL[[#This Row],[Column3]],'Code'!B:D,3,FALSE))</f>
        <v>Royalty Income</v>
      </c>
      <c r="R2509" s="1">
        <f>VL[[#This Row],[Column6]]-VL[[#This Row],[Column7]]</f>
        <v>-24309.52</v>
      </c>
      <c r="S2509" s="1">
        <f>VLOOKUP(VL[[#This Row],[Column3]],'Code'!B:E,4,FALSE)</f>
        <v>0</v>
      </c>
    </row>
    <row r="2510" spans="1:19" x14ac:dyDescent="0.25">
      <c r="A2510">
        <v>45657</v>
      </c>
      <c r="B2510" s="1" t="s">
        <v>3324</v>
      </c>
      <c r="C2510" s="1" t="s">
        <v>47</v>
      </c>
      <c r="D2510" s="1" t="s">
        <v>204</v>
      </c>
      <c r="E2510" s="1" t="s">
        <v>3325</v>
      </c>
      <c r="G2510">
        <v>93202.76</v>
      </c>
      <c r="I2510" s="1" t="s">
        <v>0</v>
      </c>
      <c r="N2510">
        <v>2024</v>
      </c>
      <c r="O2510">
        <f>MONTH(VL[[#This Row],[Column1]])</f>
        <v>12</v>
      </c>
      <c r="P2510" t="str">
        <f>IF(VL[[#This Row],[Account Name]]="Exchange Loss","Expense",VLOOKUP(VL[[#This Row],[Column3]],'Code'!B:D,2,FALSE))</f>
        <v>Income</v>
      </c>
      <c r="Q2510" t="str">
        <f>IF(AND(VL[[#This Row],[Column3]]="60040-00", VL[[#This Row],[Amount]]&gt;0),"Exchange Loss",VLOOKUP(VL[[#This Row],[Column3]],'Code'!B:D,3,FALSE))</f>
        <v>Royalty Income</v>
      </c>
      <c r="R2510" s="1">
        <f>VL[[#This Row],[Column6]]-VL[[#This Row],[Column7]]</f>
        <v>-93202.76</v>
      </c>
      <c r="S2510" s="1">
        <f>VLOOKUP(VL[[#This Row],[Column3]],'Code'!B:E,4,FALSE)</f>
        <v>0</v>
      </c>
    </row>
    <row r="2511" spans="1:19" x14ac:dyDescent="0.25">
      <c r="A2511">
        <v>45657</v>
      </c>
      <c r="B2511" s="1" t="s">
        <v>3326</v>
      </c>
      <c r="C2511" s="1" t="s">
        <v>47</v>
      </c>
      <c r="D2511" s="1" t="s">
        <v>204</v>
      </c>
      <c r="E2511" s="1" t="s">
        <v>3327</v>
      </c>
      <c r="G2511">
        <v>43646.65</v>
      </c>
      <c r="I2511" s="1" t="s">
        <v>0</v>
      </c>
      <c r="N2511">
        <v>2024</v>
      </c>
      <c r="O2511">
        <f>MONTH(VL[[#This Row],[Column1]])</f>
        <v>12</v>
      </c>
      <c r="P2511" t="str">
        <f>IF(VL[[#This Row],[Account Name]]="Exchange Loss","Expense",VLOOKUP(VL[[#This Row],[Column3]],'Code'!B:D,2,FALSE))</f>
        <v>Income</v>
      </c>
      <c r="Q2511" t="str">
        <f>IF(AND(VL[[#This Row],[Column3]]="60040-00", VL[[#This Row],[Amount]]&gt;0),"Exchange Loss",VLOOKUP(VL[[#This Row],[Column3]],'Code'!B:D,3,FALSE))</f>
        <v>Royalty Income</v>
      </c>
      <c r="R2511" s="1">
        <f>VL[[#This Row],[Column6]]-VL[[#This Row],[Column7]]</f>
        <v>-43646.65</v>
      </c>
      <c r="S2511" s="1">
        <f>VLOOKUP(VL[[#This Row],[Column3]],'Code'!B:E,4,FALSE)</f>
        <v>0</v>
      </c>
    </row>
    <row r="2512" spans="1:19" x14ac:dyDescent="0.25">
      <c r="A2512">
        <v>45657</v>
      </c>
      <c r="B2512" s="1" t="s">
        <v>3328</v>
      </c>
      <c r="C2512" s="1" t="s">
        <v>18</v>
      </c>
      <c r="D2512" s="1" t="s">
        <v>19</v>
      </c>
      <c r="E2512" s="1" t="s">
        <v>3329</v>
      </c>
      <c r="G2512">
        <v>11961.89</v>
      </c>
      <c r="I2512" s="1" t="s">
        <v>0</v>
      </c>
      <c r="N2512">
        <v>2024</v>
      </c>
      <c r="O2512">
        <f>MONTH(VL[[#This Row],[Column1]])</f>
        <v>12</v>
      </c>
      <c r="P2512" t="str">
        <f>IF(VL[[#This Row],[Account Name]]="Exchange Loss","Expense",VLOOKUP(VL[[#This Row],[Column3]],'Code'!B:D,2,FALSE))</f>
        <v>Income</v>
      </c>
      <c r="Q2512" t="str">
        <f>IF(AND(VL[[#This Row],[Column3]]="60040-00", VL[[#This Row],[Amount]]&gt;0),"Exchange Loss",VLOOKUP(VL[[#This Row],[Column3]],'Code'!B:D,3,FALSE))</f>
        <v>Royalty Income</v>
      </c>
      <c r="R2512" s="1">
        <f>VL[[#This Row],[Column6]]-VL[[#This Row],[Column7]]</f>
        <v>-11961.89</v>
      </c>
      <c r="S2512" s="1">
        <f>VLOOKUP(VL[[#This Row],[Column3]],'Code'!B:E,4,FALSE)</f>
        <v>0</v>
      </c>
    </row>
    <row r="2513" spans="1:19" x14ac:dyDescent="0.25">
      <c r="A2513">
        <v>45657</v>
      </c>
      <c r="B2513" s="1" t="s">
        <v>3330</v>
      </c>
      <c r="C2513" s="1" t="s">
        <v>47</v>
      </c>
      <c r="D2513" s="1" t="s">
        <v>204</v>
      </c>
      <c r="E2513" s="1" t="s">
        <v>3331</v>
      </c>
      <c r="G2513">
        <v>38002.43</v>
      </c>
      <c r="I2513" s="1" t="s">
        <v>0</v>
      </c>
      <c r="N2513">
        <v>2024</v>
      </c>
      <c r="O2513">
        <f>MONTH(VL[[#This Row],[Column1]])</f>
        <v>12</v>
      </c>
      <c r="P2513" t="str">
        <f>IF(VL[[#This Row],[Account Name]]="Exchange Loss","Expense",VLOOKUP(VL[[#This Row],[Column3]],'Code'!B:D,2,FALSE))</f>
        <v>Income</v>
      </c>
      <c r="Q2513" t="str">
        <f>IF(AND(VL[[#This Row],[Column3]]="60040-00", VL[[#This Row],[Amount]]&gt;0),"Exchange Loss",VLOOKUP(VL[[#This Row],[Column3]],'Code'!B:D,3,FALSE))</f>
        <v>Royalty Income</v>
      </c>
      <c r="R2513" s="1">
        <f>VL[[#This Row],[Column6]]-VL[[#This Row],[Column7]]</f>
        <v>-38002.43</v>
      </c>
      <c r="S2513" s="1">
        <f>VLOOKUP(VL[[#This Row],[Column3]],'Code'!B:E,4,FALSE)</f>
        <v>0</v>
      </c>
    </row>
    <row r="2514" spans="1:19" x14ac:dyDescent="0.25">
      <c r="A2514">
        <v>45657</v>
      </c>
      <c r="B2514" s="1" t="s">
        <v>3332</v>
      </c>
      <c r="C2514" s="1" t="s">
        <v>47</v>
      </c>
      <c r="D2514" s="1" t="s">
        <v>204</v>
      </c>
      <c r="E2514" s="1" t="s">
        <v>3333</v>
      </c>
      <c r="G2514">
        <v>30081.119999999999</v>
      </c>
      <c r="I2514" s="1" t="s">
        <v>0</v>
      </c>
      <c r="N2514">
        <v>2024</v>
      </c>
      <c r="O2514">
        <f>MONTH(VL[[#This Row],[Column1]])</f>
        <v>12</v>
      </c>
      <c r="P2514" t="str">
        <f>IF(VL[[#This Row],[Account Name]]="Exchange Loss","Expense",VLOOKUP(VL[[#This Row],[Column3]],'Code'!B:D,2,FALSE))</f>
        <v>Income</v>
      </c>
      <c r="Q2514" t="str">
        <f>IF(AND(VL[[#This Row],[Column3]]="60040-00", VL[[#This Row],[Amount]]&gt;0),"Exchange Loss",VLOOKUP(VL[[#This Row],[Column3]],'Code'!B:D,3,FALSE))</f>
        <v>Royalty Income</v>
      </c>
      <c r="R2514" s="1">
        <f>VL[[#This Row],[Column6]]-VL[[#This Row],[Column7]]</f>
        <v>-30081.119999999999</v>
      </c>
      <c r="S2514" s="1">
        <f>VLOOKUP(VL[[#This Row],[Column3]],'Code'!B:E,4,FALSE)</f>
        <v>0</v>
      </c>
    </row>
    <row r="2515" spans="1:19" x14ac:dyDescent="0.25">
      <c r="A2515">
        <v>45657</v>
      </c>
      <c r="B2515" s="1" t="s">
        <v>3334</v>
      </c>
      <c r="C2515" s="1" t="s">
        <v>47</v>
      </c>
      <c r="D2515" s="1" t="s">
        <v>204</v>
      </c>
      <c r="E2515" s="1" t="s">
        <v>3335</v>
      </c>
      <c r="G2515">
        <v>33391.64</v>
      </c>
      <c r="I2515" s="1" t="s">
        <v>0</v>
      </c>
      <c r="N2515">
        <v>2024</v>
      </c>
      <c r="O2515">
        <f>MONTH(VL[[#This Row],[Column1]])</f>
        <v>12</v>
      </c>
      <c r="P2515" t="str">
        <f>IF(VL[[#This Row],[Account Name]]="Exchange Loss","Expense",VLOOKUP(VL[[#This Row],[Column3]],'Code'!B:D,2,FALSE))</f>
        <v>Income</v>
      </c>
      <c r="Q2515" t="str">
        <f>IF(AND(VL[[#This Row],[Column3]]="60040-00", VL[[#This Row],[Amount]]&gt;0),"Exchange Loss",VLOOKUP(VL[[#This Row],[Column3]],'Code'!B:D,3,FALSE))</f>
        <v>Royalty Income</v>
      </c>
      <c r="R2515" s="1">
        <f>VL[[#This Row],[Column6]]-VL[[#This Row],[Column7]]</f>
        <v>-33391.64</v>
      </c>
      <c r="S2515" s="1">
        <f>VLOOKUP(VL[[#This Row],[Column3]],'Code'!B:E,4,FALSE)</f>
        <v>0</v>
      </c>
    </row>
    <row r="2516" spans="1:19" x14ac:dyDescent="0.25">
      <c r="A2516">
        <v>45657</v>
      </c>
      <c r="B2516" s="1" t="s">
        <v>3336</v>
      </c>
      <c r="C2516" s="1" t="s">
        <v>47</v>
      </c>
      <c r="D2516" s="1" t="s">
        <v>204</v>
      </c>
      <c r="E2516" s="1" t="s">
        <v>3337</v>
      </c>
      <c r="G2516">
        <v>23278.26</v>
      </c>
      <c r="I2516" s="1" t="s">
        <v>0</v>
      </c>
      <c r="N2516">
        <v>2024</v>
      </c>
      <c r="O2516">
        <f>MONTH(VL[[#This Row],[Column1]])</f>
        <v>12</v>
      </c>
      <c r="P2516" t="str">
        <f>IF(VL[[#This Row],[Account Name]]="Exchange Loss","Expense",VLOOKUP(VL[[#This Row],[Column3]],'Code'!B:D,2,FALSE))</f>
        <v>Income</v>
      </c>
      <c r="Q2516" t="str">
        <f>IF(AND(VL[[#This Row],[Column3]]="60040-00", VL[[#This Row],[Amount]]&gt;0),"Exchange Loss",VLOOKUP(VL[[#This Row],[Column3]],'Code'!B:D,3,FALSE))</f>
        <v>Royalty Income</v>
      </c>
      <c r="R2516" s="1">
        <f>VL[[#This Row],[Column6]]-VL[[#This Row],[Column7]]</f>
        <v>-23278.26</v>
      </c>
      <c r="S2516" s="1">
        <f>VLOOKUP(VL[[#This Row],[Column3]],'Code'!B:E,4,FALSE)</f>
        <v>0</v>
      </c>
    </row>
    <row r="2517" spans="1:19" x14ac:dyDescent="0.25">
      <c r="A2517">
        <v>45657</v>
      </c>
      <c r="B2517" s="1" t="s">
        <v>3338</v>
      </c>
      <c r="C2517" s="1" t="s">
        <v>47</v>
      </c>
      <c r="D2517" s="1" t="s">
        <v>204</v>
      </c>
      <c r="E2517" s="1" t="s">
        <v>3339</v>
      </c>
      <c r="G2517">
        <v>18995.060000000001</v>
      </c>
      <c r="I2517" s="1" t="s">
        <v>0</v>
      </c>
      <c r="N2517">
        <v>2024</v>
      </c>
      <c r="O2517">
        <f>MONTH(VL[[#This Row],[Column1]])</f>
        <v>12</v>
      </c>
      <c r="P2517" t="str">
        <f>IF(VL[[#This Row],[Account Name]]="Exchange Loss","Expense",VLOOKUP(VL[[#This Row],[Column3]],'Code'!B:D,2,FALSE))</f>
        <v>Income</v>
      </c>
      <c r="Q2517" t="str">
        <f>IF(AND(VL[[#This Row],[Column3]]="60040-00", VL[[#This Row],[Amount]]&gt;0),"Exchange Loss",VLOOKUP(VL[[#This Row],[Column3]],'Code'!B:D,3,FALSE))</f>
        <v>Royalty Income</v>
      </c>
      <c r="R2517" s="1">
        <f>VL[[#This Row],[Column6]]-VL[[#This Row],[Column7]]</f>
        <v>-18995.060000000001</v>
      </c>
      <c r="S2517" s="1">
        <f>VLOOKUP(VL[[#This Row],[Column3]],'Code'!B:E,4,FALSE)</f>
        <v>0</v>
      </c>
    </row>
    <row r="2518" spans="1:19" x14ac:dyDescent="0.25">
      <c r="A2518">
        <v>45657</v>
      </c>
      <c r="B2518" s="1" t="s">
        <v>3340</v>
      </c>
      <c r="C2518" s="1" t="s">
        <v>47</v>
      </c>
      <c r="D2518" s="1" t="s">
        <v>204</v>
      </c>
      <c r="E2518" s="1" t="s">
        <v>3341</v>
      </c>
      <c r="G2518">
        <v>3247.15</v>
      </c>
      <c r="I2518" s="1" t="s">
        <v>0</v>
      </c>
      <c r="N2518">
        <v>2024</v>
      </c>
      <c r="O2518">
        <f>MONTH(VL[[#This Row],[Column1]])</f>
        <v>12</v>
      </c>
      <c r="P2518" t="str">
        <f>IF(VL[[#This Row],[Account Name]]="Exchange Loss","Expense",VLOOKUP(VL[[#This Row],[Column3]],'Code'!B:D,2,FALSE))</f>
        <v>Income</v>
      </c>
      <c r="Q2518" t="str">
        <f>IF(AND(VL[[#This Row],[Column3]]="60040-00", VL[[#This Row],[Amount]]&gt;0),"Exchange Loss",VLOOKUP(VL[[#This Row],[Column3]],'Code'!B:D,3,FALSE))</f>
        <v>Royalty Income</v>
      </c>
      <c r="R2518" s="1">
        <f>VL[[#This Row],[Column6]]-VL[[#This Row],[Column7]]</f>
        <v>-3247.15</v>
      </c>
      <c r="S2518" s="1">
        <f>VLOOKUP(VL[[#This Row],[Column3]],'Code'!B:E,4,FALSE)</f>
        <v>0</v>
      </c>
    </row>
    <row r="2519" spans="1:19" x14ac:dyDescent="0.25">
      <c r="A2519">
        <v>45657</v>
      </c>
      <c r="B2519" s="1" t="s">
        <v>3342</v>
      </c>
      <c r="C2519" s="1" t="s">
        <v>47</v>
      </c>
      <c r="D2519" s="1" t="s">
        <v>204</v>
      </c>
      <c r="E2519" s="1" t="s">
        <v>3343</v>
      </c>
      <c r="G2519">
        <v>25172.12</v>
      </c>
      <c r="I2519" s="1" t="s">
        <v>0</v>
      </c>
      <c r="N2519">
        <v>2024</v>
      </c>
      <c r="O2519">
        <f>MONTH(VL[[#This Row],[Column1]])</f>
        <v>12</v>
      </c>
      <c r="P2519" t="str">
        <f>IF(VL[[#This Row],[Account Name]]="Exchange Loss","Expense",VLOOKUP(VL[[#This Row],[Column3]],'Code'!B:D,2,FALSE))</f>
        <v>Income</v>
      </c>
      <c r="Q2519" t="str">
        <f>IF(AND(VL[[#This Row],[Column3]]="60040-00", VL[[#This Row],[Amount]]&gt;0),"Exchange Loss",VLOOKUP(VL[[#This Row],[Column3]],'Code'!B:D,3,FALSE))</f>
        <v>Royalty Income</v>
      </c>
      <c r="R2519" s="1">
        <f>VL[[#This Row],[Column6]]-VL[[#This Row],[Column7]]</f>
        <v>-25172.12</v>
      </c>
      <c r="S2519" s="1">
        <f>VLOOKUP(VL[[#This Row],[Column3]],'Code'!B:E,4,FALSE)</f>
        <v>0</v>
      </c>
    </row>
    <row r="2520" spans="1:19" x14ac:dyDescent="0.25">
      <c r="A2520">
        <v>45657</v>
      </c>
      <c r="B2520" s="1" t="s">
        <v>3344</v>
      </c>
      <c r="C2520" s="1" t="s">
        <v>47</v>
      </c>
      <c r="D2520" s="1" t="s">
        <v>204</v>
      </c>
      <c r="E2520" s="1" t="s">
        <v>3345</v>
      </c>
      <c r="G2520">
        <v>62122.37</v>
      </c>
      <c r="I2520" s="1" t="s">
        <v>0</v>
      </c>
      <c r="N2520">
        <v>2024</v>
      </c>
      <c r="O2520">
        <f>MONTH(VL[[#This Row],[Column1]])</f>
        <v>12</v>
      </c>
      <c r="P2520" t="str">
        <f>IF(VL[[#This Row],[Account Name]]="Exchange Loss","Expense",VLOOKUP(VL[[#This Row],[Column3]],'Code'!B:D,2,FALSE))</f>
        <v>Income</v>
      </c>
      <c r="Q2520" t="str">
        <f>IF(AND(VL[[#This Row],[Column3]]="60040-00", VL[[#This Row],[Amount]]&gt;0),"Exchange Loss",VLOOKUP(VL[[#This Row],[Column3]],'Code'!B:D,3,FALSE))</f>
        <v>Royalty Income</v>
      </c>
      <c r="R2520" s="1">
        <f>VL[[#This Row],[Column6]]-VL[[#This Row],[Column7]]</f>
        <v>-62122.37</v>
      </c>
      <c r="S2520" s="1">
        <f>VLOOKUP(VL[[#This Row],[Column3]],'Code'!B:E,4,FALSE)</f>
        <v>0</v>
      </c>
    </row>
    <row r="2521" spans="1:19" x14ac:dyDescent="0.25">
      <c r="A2521">
        <v>45657</v>
      </c>
      <c r="B2521" s="1" t="s">
        <v>3346</v>
      </c>
      <c r="C2521" s="1" t="s">
        <v>47</v>
      </c>
      <c r="D2521" s="1" t="s">
        <v>204</v>
      </c>
      <c r="E2521" s="1" t="s">
        <v>3347</v>
      </c>
      <c r="G2521">
        <v>67404.94</v>
      </c>
      <c r="I2521" s="1" t="s">
        <v>0</v>
      </c>
      <c r="N2521">
        <v>2024</v>
      </c>
      <c r="O2521">
        <f>MONTH(VL[[#This Row],[Column1]])</f>
        <v>12</v>
      </c>
      <c r="P2521" t="str">
        <f>IF(VL[[#This Row],[Account Name]]="Exchange Loss","Expense",VLOOKUP(VL[[#This Row],[Column3]],'Code'!B:D,2,FALSE))</f>
        <v>Income</v>
      </c>
      <c r="Q2521" t="str">
        <f>IF(AND(VL[[#This Row],[Column3]]="60040-00", VL[[#This Row],[Amount]]&gt;0),"Exchange Loss",VLOOKUP(VL[[#This Row],[Column3]],'Code'!B:D,3,FALSE))</f>
        <v>Royalty Income</v>
      </c>
      <c r="R2521" s="1">
        <f>VL[[#This Row],[Column6]]-VL[[#This Row],[Column7]]</f>
        <v>-67404.94</v>
      </c>
      <c r="S2521" s="1">
        <f>VLOOKUP(VL[[#This Row],[Column3]],'Code'!B:E,4,FALSE)</f>
        <v>0</v>
      </c>
    </row>
    <row r="2522" spans="1:19" x14ac:dyDescent="0.25">
      <c r="A2522">
        <v>45657</v>
      </c>
      <c r="B2522" s="1" t="s">
        <v>3348</v>
      </c>
      <c r="C2522" s="1" t="s">
        <v>47</v>
      </c>
      <c r="D2522" s="1" t="s">
        <v>204</v>
      </c>
      <c r="E2522" s="1" t="s">
        <v>3349</v>
      </c>
      <c r="G2522">
        <v>143637</v>
      </c>
      <c r="I2522" s="1" t="s">
        <v>0</v>
      </c>
      <c r="N2522">
        <v>2024</v>
      </c>
      <c r="O2522">
        <f>MONTH(VL[[#This Row],[Column1]])</f>
        <v>12</v>
      </c>
      <c r="P2522" t="str">
        <f>IF(VL[[#This Row],[Account Name]]="Exchange Loss","Expense",VLOOKUP(VL[[#This Row],[Column3]],'Code'!B:D,2,FALSE))</f>
        <v>Income</v>
      </c>
      <c r="Q2522" t="str">
        <f>IF(AND(VL[[#This Row],[Column3]]="60040-00", VL[[#This Row],[Amount]]&gt;0),"Exchange Loss",VLOOKUP(VL[[#This Row],[Column3]],'Code'!B:D,3,FALSE))</f>
        <v>Royalty Income</v>
      </c>
      <c r="R2522" s="1">
        <f>VL[[#This Row],[Column6]]-VL[[#This Row],[Column7]]</f>
        <v>-143637</v>
      </c>
      <c r="S2522" s="1">
        <f>VLOOKUP(VL[[#This Row],[Column3]],'Code'!B:E,4,FALSE)</f>
        <v>0</v>
      </c>
    </row>
    <row r="2523" spans="1:19" x14ac:dyDescent="0.25">
      <c r="A2523">
        <v>45657</v>
      </c>
      <c r="B2523" s="1" t="s">
        <v>3350</v>
      </c>
      <c r="C2523" s="1" t="s">
        <v>47</v>
      </c>
      <c r="D2523" s="1" t="s">
        <v>204</v>
      </c>
      <c r="E2523" s="1" t="s">
        <v>3351</v>
      </c>
      <c r="G2523">
        <v>380406.98</v>
      </c>
      <c r="I2523" s="1" t="s">
        <v>0</v>
      </c>
      <c r="N2523">
        <v>2024</v>
      </c>
      <c r="O2523">
        <f>MONTH(VL[[#This Row],[Column1]])</f>
        <v>12</v>
      </c>
      <c r="P2523" t="str">
        <f>IF(VL[[#This Row],[Account Name]]="Exchange Loss","Expense",VLOOKUP(VL[[#This Row],[Column3]],'Code'!B:D,2,FALSE))</f>
        <v>Income</v>
      </c>
      <c r="Q2523" t="str">
        <f>IF(AND(VL[[#This Row],[Column3]]="60040-00", VL[[#This Row],[Amount]]&gt;0),"Exchange Loss",VLOOKUP(VL[[#This Row],[Column3]],'Code'!B:D,3,FALSE))</f>
        <v>Royalty Income</v>
      </c>
      <c r="R2523" s="1">
        <f>VL[[#This Row],[Column6]]-VL[[#This Row],[Column7]]</f>
        <v>-380406.98</v>
      </c>
      <c r="S2523" s="1">
        <f>VLOOKUP(VL[[#This Row],[Column3]],'Code'!B:E,4,FALSE)</f>
        <v>0</v>
      </c>
    </row>
    <row r="2524" spans="1:19" x14ac:dyDescent="0.25">
      <c r="A2524">
        <v>45657</v>
      </c>
      <c r="B2524" s="1" t="s">
        <v>3304</v>
      </c>
      <c r="C2524" s="1" t="s">
        <v>46</v>
      </c>
      <c r="D2524" s="1" t="s">
        <v>148</v>
      </c>
      <c r="E2524" s="1" t="s">
        <v>3352</v>
      </c>
      <c r="F2524">
        <v>13347.43</v>
      </c>
      <c r="I2524" s="1" t="s">
        <v>0</v>
      </c>
      <c r="N2524">
        <v>2024</v>
      </c>
      <c r="O2524">
        <f>MONTH(VL[[#This Row],[Column1]])</f>
        <v>12</v>
      </c>
      <c r="P2524" t="str">
        <f>IF(VL[[#This Row],[Account Name]]="Exchange Loss","Expense",VLOOKUP(VL[[#This Row],[Column3]],'Code'!B:D,2,FALSE))</f>
        <v>Expense</v>
      </c>
      <c r="Q2524" t="str">
        <f>IF(AND(VL[[#This Row],[Column3]]="60040-00", VL[[#This Row],[Amount]]&gt;0),"Exchange Loss",VLOOKUP(VL[[#This Row],[Column3]],'Code'!B:D,3,FALSE))</f>
        <v>Tax Expense</v>
      </c>
      <c r="R2524" s="1">
        <f>VL[[#This Row],[Column6]]-VL[[#This Row],[Column7]]</f>
        <v>13347.43</v>
      </c>
      <c r="S2524" s="1" t="str">
        <f>VLOOKUP(VL[[#This Row],[Column3]],'Code'!B:E,4,FALSE)</f>
        <v>Out</v>
      </c>
    </row>
    <row r="2525" spans="1:19" x14ac:dyDescent="0.25">
      <c r="A2525">
        <v>45657</v>
      </c>
      <c r="B2525" s="1" t="s">
        <v>3306</v>
      </c>
      <c r="C2525" s="1" t="s">
        <v>46</v>
      </c>
      <c r="D2525" s="1" t="s">
        <v>148</v>
      </c>
      <c r="E2525" s="1" t="s">
        <v>3353</v>
      </c>
      <c r="F2525">
        <v>3474.25</v>
      </c>
      <c r="I2525" s="1" t="s">
        <v>0</v>
      </c>
      <c r="N2525">
        <v>2024</v>
      </c>
      <c r="O2525">
        <f>MONTH(VL[[#This Row],[Column1]])</f>
        <v>12</v>
      </c>
      <c r="P2525" t="str">
        <f>IF(VL[[#This Row],[Account Name]]="Exchange Loss","Expense",VLOOKUP(VL[[#This Row],[Column3]],'Code'!B:D,2,FALSE))</f>
        <v>Expense</v>
      </c>
      <c r="Q2525" t="str">
        <f>IF(AND(VL[[#This Row],[Column3]]="60040-00", VL[[#This Row],[Amount]]&gt;0),"Exchange Loss",VLOOKUP(VL[[#This Row],[Column3]],'Code'!B:D,3,FALSE))</f>
        <v>Tax Expense</v>
      </c>
      <c r="R2525" s="1">
        <f>VL[[#This Row],[Column6]]-VL[[#This Row],[Column7]]</f>
        <v>3474.25</v>
      </c>
      <c r="S2525" s="1" t="str">
        <f>VLOOKUP(VL[[#This Row],[Column3]],'Code'!B:E,4,FALSE)</f>
        <v>Out</v>
      </c>
    </row>
    <row r="2526" spans="1:19" x14ac:dyDescent="0.25">
      <c r="A2526">
        <v>45657</v>
      </c>
      <c r="B2526" s="1" t="s">
        <v>3308</v>
      </c>
      <c r="C2526" s="1" t="s">
        <v>46</v>
      </c>
      <c r="D2526" s="1" t="s">
        <v>148</v>
      </c>
      <c r="E2526" s="1" t="s">
        <v>3354</v>
      </c>
      <c r="F2526">
        <v>6432.44</v>
      </c>
      <c r="I2526" s="1" t="s">
        <v>0</v>
      </c>
      <c r="N2526">
        <v>2024</v>
      </c>
      <c r="O2526">
        <f>MONTH(VL[[#This Row],[Column1]])</f>
        <v>12</v>
      </c>
      <c r="P2526" t="str">
        <f>IF(VL[[#This Row],[Account Name]]="Exchange Loss","Expense",VLOOKUP(VL[[#This Row],[Column3]],'Code'!B:D,2,FALSE))</f>
        <v>Expense</v>
      </c>
      <c r="Q2526" t="str">
        <f>IF(AND(VL[[#This Row],[Column3]]="60040-00", VL[[#This Row],[Amount]]&gt;0),"Exchange Loss",VLOOKUP(VL[[#This Row],[Column3]],'Code'!B:D,3,FALSE))</f>
        <v>Tax Expense</v>
      </c>
      <c r="R2526" s="1">
        <f>VL[[#This Row],[Column6]]-VL[[#This Row],[Column7]]</f>
        <v>6432.44</v>
      </c>
      <c r="S2526" s="1" t="str">
        <f>VLOOKUP(VL[[#This Row],[Column3]],'Code'!B:E,4,FALSE)</f>
        <v>Out</v>
      </c>
    </row>
    <row r="2527" spans="1:19" x14ac:dyDescent="0.25">
      <c r="A2527">
        <v>45657</v>
      </c>
      <c r="B2527" s="1" t="s">
        <v>3310</v>
      </c>
      <c r="C2527" s="1" t="s">
        <v>46</v>
      </c>
      <c r="D2527" s="1" t="s">
        <v>148</v>
      </c>
      <c r="E2527" s="1" t="s">
        <v>3355</v>
      </c>
      <c r="F2527">
        <v>16644.77</v>
      </c>
      <c r="I2527" s="1" t="s">
        <v>0</v>
      </c>
      <c r="N2527">
        <v>2024</v>
      </c>
      <c r="O2527">
        <f>MONTH(VL[[#This Row],[Column1]])</f>
        <v>12</v>
      </c>
      <c r="P2527" t="str">
        <f>IF(VL[[#This Row],[Account Name]]="Exchange Loss","Expense",VLOOKUP(VL[[#This Row],[Column3]],'Code'!B:D,2,FALSE))</f>
        <v>Expense</v>
      </c>
      <c r="Q2527" t="str">
        <f>IF(AND(VL[[#This Row],[Column3]]="60040-00", VL[[#This Row],[Amount]]&gt;0),"Exchange Loss",VLOOKUP(VL[[#This Row],[Column3]],'Code'!B:D,3,FALSE))</f>
        <v>Tax Expense</v>
      </c>
      <c r="R2527" s="1">
        <f>VL[[#This Row],[Column6]]-VL[[#This Row],[Column7]]</f>
        <v>16644.77</v>
      </c>
      <c r="S2527" s="1" t="str">
        <f>VLOOKUP(VL[[#This Row],[Column3]],'Code'!B:E,4,FALSE)</f>
        <v>Out</v>
      </c>
    </row>
    <row r="2528" spans="1:19" x14ac:dyDescent="0.25">
      <c r="A2528">
        <v>45657</v>
      </c>
      <c r="B2528" s="1" t="s">
        <v>3312</v>
      </c>
      <c r="C2528" s="1" t="s">
        <v>46</v>
      </c>
      <c r="D2528" s="1" t="s">
        <v>148</v>
      </c>
      <c r="E2528" s="1" t="s">
        <v>3356</v>
      </c>
      <c r="F2528">
        <v>10235.030000000001</v>
      </c>
      <c r="I2528" s="1" t="s">
        <v>0</v>
      </c>
      <c r="N2528">
        <v>2024</v>
      </c>
      <c r="O2528">
        <f>MONTH(VL[[#This Row],[Column1]])</f>
        <v>12</v>
      </c>
      <c r="P2528" t="str">
        <f>IF(VL[[#This Row],[Account Name]]="Exchange Loss","Expense",VLOOKUP(VL[[#This Row],[Column3]],'Code'!B:D,2,FALSE))</f>
        <v>Expense</v>
      </c>
      <c r="Q2528" t="str">
        <f>IF(AND(VL[[#This Row],[Column3]]="60040-00", VL[[#This Row],[Amount]]&gt;0),"Exchange Loss",VLOOKUP(VL[[#This Row],[Column3]],'Code'!B:D,3,FALSE))</f>
        <v>Tax Expense</v>
      </c>
      <c r="R2528" s="1">
        <f>VL[[#This Row],[Column6]]-VL[[#This Row],[Column7]]</f>
        <v>10235.030000000001</v>
      </c>
      <c r="S2528" s="1" t="str">
        <f>VLOOKUP(VL[[#This Row],[Column3]],'Code'!B:E,4,FALSE)</f>
        <v>Out</v>
      </c>
    </row>
    <row r="2529" spans="1:19" x14ac:dyDescent="0.25">
      <c r="A2529">
        <v>45657</v>
      </c>
      <c r="B2529" s="1" t="s">
        <v>3314</v>
      </c>
      <c r="C2529" s="1" t="s">
        <v>4</v>
      </c>
      <c r="D2529" s="1" t="s">
        <v>3381</v>
      </c>
      <c r="E2529" s="1" t="s">
        <v>3357</v>
      </c>
      <c r="F2529">
        <v>928.24</v>
      </c>
      <c r="I2529" s="1" t="s">
        <v>0</v>
      </c>
      <c r="N2529">
        <v>2024</v>
      </c>
      <c r="O2529">
        <f>MONTH(VL[[#This Row],[Column1]])</f>
        <v>12</v>
      </c>
      <c r="P2529" t="str">
        <f>IF(VL[[#This Row],[Account Name]]="Exchange Loss","Expense",VLOOKUP(VL[[#This Row],[Column3]],'Code'!B:D,2,FALSE))</f>
        <v>Expense</v>
      </c>
      <c r="Q2529" t="str">
        <f>IF(AND(VL[[#This Row],[Column3]]="60040-00", VL[[#This Row],[Amount]]&gt;0),"Exchange Loss",VLOOKUP(VL[[#This Row],[Column3]],'Code'!B:D,3,FALSE))</f>
        <v>Tax Expense</v>
      </c>
      <c r="R2529" s="1">
        <f>VL[[#This Row],[Column6]]-VL[[#This Row],[Column7]]</f>
        <v>928.24</v>
      </c>
      <c r="S2529" s="1" t="str">
        <f>VLOOKUP(VL[[#This Row],[Column3]],'Code'!B:E,4,FALSE)</f>
        <v>Out</v>
      </c>
    </row>
    <row r="2530" spans="1:19" x14ac:dyDescent="0.25">
      <c r="A2530">
        <v>45657</v>
      </c>
      <c r="B2530" s="1" t="s">
        <v>3316</v>
      </c>
      <c r="C2530" s="1" t="s">
        <v>46</v>
      </c>
      <c r="D2530" s="1" t="s">
        <v>148</v>
      </c>
      <c r="E2530" s="1" t="s">
        <v>3358</v>
      </c>
      <c r="F2530">
        <v>2022.29</v>
      </c>
      <c r="I2530" s="1" t="s">
        <v>0</v>
      </c>
      <c r="N2530">
        <v>2024</v>
      </c>
      <c r="O2530">
        <f>MONTH(VL[[#This Row],[Column1]])</f>
        <v>12</v>
      </c>
      <c r="P2530" t="str">
        <f>IF(VL[[#This Row],[Account Name]]="Exchange Loss","Expense",VLOOKUP(VL[[#This Row],[Column3]],'Code'!B:D,2,FALSE))</f>
        <v>Expense</v>
      </c>
      <c r="Q2530" t="str">
        <f>IF(AND(VL[[#This Row],[Column3]]="60040-00", VL[[#This Row],[Amount]]&gt;0),"Exchange Loss",VLOOKUP(VL[[#This Row],[Column3]],'Code'!B:D,3,FALSE))</f>
        <v>Tax Expense</v>
      </c>
      <c r="R2530" s="1">
        <f>VL[[#This Row],[Column6]]-VL[[#This Row],[Column7]]</f>
        <v>2022.29</v>
      </c>
      <c r="S2530" s="1" t="str">
        <f>VLOOKUP(VL[[#This Row],[Column3]],'Code'!B:E,4,FALSE)</f>
        <v>Out</v>
      </c>
    </row>
    <row r="2531" spans="1:19" x14ac:dyDescent="0.25">
      <c r="A2531">
        <v>45657</v>
      </c>
      <c r="B2531" s="1" t="s">
        <v>3318</v>
      </c>
      <c r="C2531" s="1" t="s">
        <v>46</v>
      </c>
      <c r="D2531" s="1" t="s">
        <v>148</v>
      </c>
      <c r="E2531" s="1" t="s">
        <v>3359</v>
      </c>
      <c r="F2531">
        <v>1713.78</v>
      </c>
      <c r="I2531" s="1" t="s">
        <v>0</v>
      </c>
      <c r="N2531">
        <v>2024</v>
      </c>
      <c r="O2531">
        <f>MONTH(VL[[#This Row],[Column1]])</f>
        <v>12</v>
      </c>
      <c r="P2531" t="str">
        <f>IF(VL[[#This Row],[Account Name]]="Exchange Loss","Expense",VLOOKUP(VL[[#This Row],[Column3]],'Code'!B:D,2,FALSE))</f>
        <v>Expense</v>
      </c>
      <c r="Q2531" t="str">
        <f>IF(AND(VL[[#This Row],[Column3]]="60040-00", VL[[#This Row],[Amount]]&gt;0),"Exchange Loss",VLOOKUP(VL[[#This Row],[Column3]],'Code'!B:D,3,FALSE))</f>
        <v>Tax Expense</v>
      </c>
      <c r="R2531" s="1">
        <f>VL[[#This Row],[Column6]]-VL[[#This Row],[Column7]]</f>
        <v>1713.78</v>
      </c>
      <c r="S2531" s="1" t="str">
        <f>VLOOKUP(VL[[#This Row],[Column3]],'Code'!B:E,4,FALSE)</f>
        <v>Out</v>
      </c>
    </row>
    <row r="2532" spans="1:19" x14ac:dyDescent="0.25">
      <c r="A2532">
        <v>45657</v>
      </c>
      <c r="B2532" s="1" t="s">
        <v>3320</v>
      </c>
      <c r="C2532" s="1" t="s">
        <v>46</v>
      </c>
      <c r="D2532" s="1" t="s">
        <v>148</v>
      </c>
      <c r="E2532" s="1" t="s">
        <v>3360</v>
      </c>
      <c r="F2532">
        <v>1075.0899999999999</v>
      </c>
      <c r="I2532" s="1" t="s">
        <v>0</v>
      </c>
      <c r="N2532">
        <v>2024</v>
      </c>
      <c r="O2532">
        <f>MONTH(VL[[#This Row],[Column1]])</f>
        <v>12</v>
      </c>
      <c r="P2532" t="str">
        <f>IF(VL[[#This Row],[Account Name]]="Exchange Loss","Expense",VLOOKUP(VL[[#This Row],[Column3]],'Code'!B:D,2,FALSE))</f>
        <v>Expense</v>
      </c>
      <c r="Q2532" t="str">
        <f>IF(AND(VL[[#This Row],[Column3]]="60040-00", VL[[#This Row],[Amount]]&gt;0),"Exchange Loss",VLOOKUP(VL[[#This Row],[Column3]],'Code'!B:D,3,FALSE))</f>
        <v>Tax Expense</v>
      </c>
      <c r="R2532" s="1">
        <f>VL[[#This Row],[Column6]]-VL[[#This Row],[Column7]]</f>
        <v>1075.0899999999999</v>
      </c>
      <c r="S2532" s="1" t="str">
        <f>VLOOKUP(VL[[#This Row],[Column3]],'Code'!B:E,4,FALSE)</f>
        <v>Out</v>
      </c>
    </row>
    <row r="2533" spans="1:19" x14ac:dyDescent="0.25">
      <c r="A2533">
        <v>45657</v>
      </c>
      <c r="B2533" s="1" t="s">
        <v>3322</v>
      </c>
      <c r="C2533" s="1" t="s">
        <v>4</v>
      </c>
      <c r="D2533" s="1" t="s">
        <v>3381</v>
      </c>
      <c r="E2533" s="1" t="s">
        <v>3361</v>
      </c>
      <c r="F2533">
        <v>1376.02</v>
      </c>
      <c r="I2533" s="1" t="s">
        <v>0</v>
      </c>
      <c r="N2533">
        <v>2024</v>
      </c>
      <c r="O2533">
        <f>MONTH(VL[[#This Row],[Column1]])</f>
        <v>12</v>
      </c>
      <c r="P2533" t="str">
        <f>IF(VL[[#This Row],[Account Name]]="Exchange Loss","Expense",VLOOKUP(VL[[#This Row],[Column3]],'Code'!B:D,2,FALSE))</f>
        <v>Expense</v>
      </c>
      <c r="Q2533" t="str">
        <f>IF(AND(VL[[#This Row],[Column3]]="60040-00", VL[[#This Row],[Amount]]&gt;0),"Exchange Loss",VLOOKUP(VL[[#This Row],[Column3]],'Code'!B:D,3,FALSE))</f>
        <v>Tax Expense</v>
      </c>
      <c r="R2533" s="1">
        <f>VL[[#This Row],[Column6]]-VL[[#This Row],[Column7]]</f>
        <v>1376.02</v>
      </c>
      <c r="S2533" s="1" t="str">
        <f>VLOOKUP(VL[[#This Row],[Column3]],'Code'!B:E,4,FALSE)</f>
        <v>Out</v>
      </c>
    </row>
    <row r="2534" spans="1:19" x14ac:dyDescent="0.25">
      <c r="A2534">
        <v>45657</v>
      </c>
      <c r="B2534" s="1" t="s">
        <v>3324</v>
      </c>
      <c r="C2534" s="1" t="s">
        <v>46</v>
      </c>
      <c r="D2534" s="1" t="s">
        <v>148</v>
      </c>
      <c r="E2534" s="1" t="s">
        <v>3362</v>
      </c>
      <c r="F2534">
        <v>5275.63</v>
      </c>
      <c r="I2534" s="1" t="s">
        <v>0</v>
      </c>
      <c r="N2534">
        <v>2024</v>
      </c>
      <c r="O2534">
        <f>MONTH(VL[[#This Row],[Column1]])</f>
        <v>12</v>
      </c>
      <c r="P2534" t="str">
        <f>IF(VL[[#This Row],[Account Name]]="Exchange Loss","Expense",VLOOKUP(VL[[#This Row],[Column3]],'Code'!B:D,2,FALSE))</f>
        <v>Expense</v>
      </c>
      <c r="Q2534" t="str">
        <f>IF(AND(VL[[#This Row],[Column3]]="60040-00", VL[[#This Row],[Amount]]&gt;0),"Exchange Loss",VLOOKUP(VL[[#This Row],[Column3]],'Code'!B:D,3,FALSE))</f>
        <v>Tax Expense</v>
      </c>
      <c r="R2534" s="1">
        <f>VL[[#This Row],[Column6]]-VL[[#This Row],[Column7]]</f>
        <v>5275.63</v>
      </c>
      <c r="S2534" s="1" t="str">
        <f>VLOOKUP(VL[[#This Row],[Column3]],'Code'!B:E,4,FALSE)</f>
        <v>Out</v>
      </c>
    </row>
    <row r="2535" spans="1:19" x14ac:dyDescent="0.25">
      <c r="A2535">
        <v>45657</v>
      </c>
      <c r="B2535" s="1" t="s">
        <v>3326</v>
      </c>
      <c r="C2535" s="1" t="s">
        <v>4</v>
      </c>
      <c r="D2535" s="1" t="s">
        <v>3381</v>
      </c>
      <c r="E2535" s="1" t="s">
        <v>3363</v>
      </c>
      <c r="F2535">
        <v>2470.56</v>
      </c>
      <c r="I2535" s="1" t="s">
        <v>0</v>
      </c>
      <c r="N2535">
        <v>2024</v>
      </c>
      <c r="O2535">
        <f>MONTH(VL[[#This Row],[Column1]])</f>
        <v>12</v>
      </c>
      <c r="P2535" t="str">
        <f>IF(VL[[#This Row],[Account Name]]="Exchange Loss","Expense",VLOOKUP(VL[[#This Row],[Column3]],'Code'!B:D,2,FALSE))</f>
        <v>Expense</v>
      </c>
      <c r="Q2535" t="str">
        <f>IF(AND(VL[[#This Row],[Column3]]="60040-00", VL[[#This Row],[Amount]]&gt;0),"Exchange Loss",VLOOKUP(VL[[#This Row],[Column3]],'Code'!B:D,3,FALSE))</f>
        <v>Tax Expense</v>
      </c>
      <c r="R2535" s="1">
        <f>VL[[#This Row],[Column6]]-VL[[#This Row],[Column7]]</f>
        <v>2470.56</v>
      </c>
      <c r="S2535" s="1" t="str">
        <f>VLOOKUP(VL[[#This Row],[Column3]],'Code'!B:E,4,FALSE)</f>
        <v>Out</v>
      </c>
    </row>
    <row r="2536" spans="1:19" x14ac:dyDescent="0.25">
      <c r="A2536">
        <v>45657</v>
      </c>
      <c r="B2536" s="1" t="s">
        <v>3328</v>
      </c>
      <c r="C2536" s="1" t="s">
        <v>4</v>
      </c>
      <c r="D2536" s="1" t="s">
        <v>3381</v>
      </c>
      <c r="E2536" s="1" t="s">
        <v>3364</v>
      </c>
      <c r="F2536">
        <v>677.09</v>
      </c>
      <c r="I2536" s="1" t="s">
        <v>0</v>
      </c>
      <c r="N2536">
        <v>2024</v>
      </c>
      <c r="O2536">
        <f>MONTH(VL[[#This Row],[Column1]])</f>
        <v>12</v>
      </c>
      <c r="P2536" t="str">
        <f>IF(VL[[#This Row],[Account Name]]="Exchange Loss","Expense",VLOOKUP(VL[[#This Row],[Column3]],'Code'!B:D,2,FALSE))</f>
        <v>Expense</v>
      </c>
      <c r="Q2536" t="str">
        <f>IF(AND(VL[[#This Row],[Column3]]="60040-00", VL[[#This Row],[Amount]]&gt;0),"Exchange Loss",VLOOKUP(VL[[#This Row],[Column3]],'Code'!B:D,3,FALSE))</f>
        <v>Tax Expense</v>
      </c>
      <c r="R2536" s="1">
        <f>VL[[#This Row],[Column6]]-VL[[#This Row],[Column7]]</f>
        <v>677.09</v>
      </c>
      <c r="S2536" s="1" t="str">
        <f>VLOOKUP(VL[[#This Row],[Column3]],'Code'!B:E,4,FALSE)</f>
        <v>Out</v>
      </c>
    </row>
    <row r="2537" spans="1:19" x14ac:dyDescent="0.25">
      <c r="A2537">
        <v>45657</v>
      </c>
      <c r="B2537" s="1" t="s">
        <v>3330</v>
      </c>
      <c r="C2537" s="1" t="s">
        <v>46</v>
      </c>
      <c r="D2537" s="1" t="s">
        <v>148</v>
      </c>
      <c r="E2537" s="1" t="s">
        <v>3365</v>
      </c>
      <c r="F2537">
        <v>2151.08</v>
      </c>
      <c r="I2537" s="1" t="s">
        <v>0</v>
      </c>
      <c r="N2537">
        <v>2024</v>
      </c>
      <c r="O2537">
        <f>MONTH(VL[[#This Row],[Column1]])</f>
        <v>12</v>
      </c>
      <c r="P2537" t="str">
        <f>IF(VL[[#This Row],[Account Name]]="Exchange Loss","Expense",VLOOKUP(VL[[#This Row],[Column3]],'Code'!B:D,2,FALSE))</f>
        <v>Expense</v>
      </c>
      <c r="Q2537" t="str">
        <f>IF(AND(VL[[#This Row],[Column3]]="60040-00", VL[[#This Row],[Amount]]&gt;0),"Exchange Loss",VLOOKUP(VL[[#This Row],[Column3]],'Code'!B:D,3,FALSE))</f>
        <v>Tax Expense</v>
      </c>
      <c r="R2537" s="1">
        <f>VL[[#This Row],[Column6]]-VL[[#This Row],[Column7]]</f>
        <v>2151.08</v>
      </c>
      <c r="S2537" s="1" t="str">
        <f>VLOOKUP(VL[[#This Row],[Column3]],'Code'!B:E,4,FALSE)</f>
        <v>Out</v>
      </c>
    </row>
    <row r="2538" spans="1:19" x14ac:dyDescent="0.25">
      <c r="A2538">
        <v>45657</v>
      </c>
      <c r="B2538" s="1" t="s">
        <v>3332</v>
      </c>
      <c r="C2538" s="1" t="s">
        <v>46</v>
      </c>
      <c r="D2538" s="1" t="s">
        <v>148</v>
      </c>
      <c r="E2538" s="1" t="s">
        <v>3366</v>
      </c>
      <c r="F2538">
        <v>1702.7</v>
      </c>
      <c r="I2538" s="1" t="s">
        <v>0</v>
      </c>
      <c r="N2538">
        <v>2024</v>
      </c>
      <c r="O2538">
        <f>MONTH(VL[[#This Row],[Column1]])</f>
        <v>12</v>
      </c>
      <c r="P2538" t="str">
        <f>IF(VL[[#This Row],[Account Name]]="Exchange Loss","Expense",VLOOKUP(VL[[#This Row],[Column3]],'Code'!B:D,2,FALSE))</f>
        <v>Expense</v>
      </c>
      <c r="Q2538" t="str">
        <f>IF(AND(VL[[#This Row],[Column3]]="60040-00", VL[[#This Row],[Amount]]&gt;0),"Exchange Loss",VLOOKUP(VL[[#This Row],[Column3]],'Code'!B:D,3,FALSE))</f>
        <v>Tax Expense</v>
      </c>
      <c r="R2538" s="1">
        <f>VL[[#This Row],[Column6]]-VL[[#This Row],[Column7]]</f>
        <v>1702.7</v>
      </c>
      <c r="S2538" s="1" t="str">
        <f>VLOOKUP(VL[[#This Row],[Column3]],'Code'!B:E,4,FALSE)</f>
        <v>Out</v>
      </c>
    </row>
    <row r="2539" spans="1:19" x14ac:dyDescent="0.25">
      <c r="A2539">
        <v>45657</v>
      </c>
      <c r="B2539" s="1" t="s">
        <v>3334</v>
      </c>
      <c r="C2539" s="1" t="s">
        <v>4</v>
      </c>
      <c r="D2539" s="1" t="s">
        <v>3381</v>
      </c>
      <c r="E2539" s="1" t="s">
        <v>3367</v>
      </c>
      <c r="F2539">
        <v>1890.1</v>
      </c>
      <c r="I2539" s="1" t="s">
        <v>0</v>
      </c>
      <c r="N2539">
        <v>2024</v>
      </c>
      <c r="O2539">
        <f>MONTH(VL[[#This Row],[Column1]])</f>
        <v>12</v>
      </c>
      <c r="P2539" t="str">
        <f>IF(VL[[#This Row],[Account Name]]="Exchange Loss","Expense",VLOOKUP(VL[[#This Row],[Column3]],'Code'!B:D,2,FALSE))</f>
        <v>Expense</v>
      </c>
      <c r="Q2539" t="str">
        <f>IF(AND(VL[[#This Row],[Column3]]="60040-00", VL[[#This Row],[Amount]]&gt;0),"Exchange Loss",VLOOKUP(VL[[#This Row],[Column3]],'Code'!B:D,3,FALSE))</f>
        <v>Tax Expense</v>
      </c>
      <c r="R2539" s="1">
        <f>VL[[#This Row],[Column6]]-VL[[#This Row],[Column7]]</f>
        <v>1890.1</v>
      </c>
      <c r="S2539" s="1" t="str">
        <f>VLOOKUP(VL[[#This Row],[Column3]],'Code'!B:E,4,FALSE)</f>
        <v>Out</v>
      </c>
    </row>
    <row r="2540" spans="1:19" x14ac:dyDescent="0.25">
      <c r="A2540">
        <v>45657</v>
      </c>
      <c r="B2540" s="1" t="s">
        <v>3336</v>
      </c>
      <c r="C2540" s="1" t="s">
        <v>46</v>
      </c>
      <c r="D2540" s="1" t="s">
        <v>148</v>
      </c>
      <c r="E2540" s="1" t="s">
        <v>3368</v>
      </c>
      <c r="F2540">
        <v>1317.64</v>
      </c>
      <c r="I2540" s="1" t="s">
        <v>0</v>
      </c>
      <c r="N2540">
        <v>2024</v>
      </c>
      <c r="O2540">
        <f>MONTH(VL[[#This Row],[Column1]])</f>
        <v>12</v>
      </c>
      <c r="P2540" t="str">
        <f>IF(VL[[#This Row],[Account Name]]="Exchange Loss","Expense",VLOOKUP(VL[[#This Row],[Column3]],'Code'!B:D,2,FALSE))</f>
        <v>Expense</v>
      </c>
      <c r="Q2540" t="str">
        <f>IF(AND(VL[[#This Row],[Column3]]="60040-00", VL[[#This Row],[Amount]]&gt;0),"Exchange Loss",VLOOKUP(VL[[#This Row],[Column3]],'Code'!B:D,3,FALSE))</f>
        <v>Tax Expense</v>
      </c>
      <c r="R2540" s="1">
        <f>VL[[#This Row],[Column6]]-VL[[#This Row],[Column7]]</f>
        <v>1317.64</v>
      </c>
      <c r="S2540" s="1" t="str">
        <f>VLOOKUP(VL[[#This Row],[Column3]],'Code'!B:E,4,FALSE)</f>
        <v>Out</v>
      </c>
    </row>
    <row r="2541" spans="1:19" x14ac:dyDescent="0.25">
      <c r="A2541">
        <v>45657</v>
      </c>
      <c r="B2541" s="1" t="s">
        <v>3338</v>
      </c>
      <c r="C2541" s="1" t="s">
        <v>4</v>
      </c>
      <c r="D2541" s="1" t="s">
        <v>3381</v>
      </c>
      <c r="E2541" s="1" t="s">
        <v>3369</v>
      </c>
      <c r="F2541">
        <v>1075.19</v>
      </c>
      <c r="I2541" s="1" t="s">
        <v>0</v>
      </c>
      <c r="N2541">
        <v>2024</v>
      </c>
      <c r="O2541">
        <f>MONTH(VL[[#This Row],[Column1]])</f>
        <v>12</v>
      </c>
      <c r="P2541" t="str">
        <f>IF(VL[[#This Row],[Account Name]]="Exchange Loss","Expense",VLOOKUP(VL[[#This Row],[Column3]],'Code'!B:D,2,FALSE))</f>
        <v>Expense</v>
      </c>
      <c r="Q2541" t="str">
        <f>IF(AND(VL[[#This Row],[Column3]]="60040-00", VL[[#This Row],[Amount]]&gt;0),"Exchange Loss",VLOOKUP(VL[[#This Row],[Column3]],'Code'!B:D,3,FALSE))</f>
        <v>Tax Expense</v>
      </c>
      <c r="R2541" s="1">
        <f>VL[[#This Row],[Column6]]-VL[[#This Row],[Column7]]</f>
        <v>1075.19</v>
      </c>
      <c r="S2541" s="1" t="str">
        <f>VLOOKUP(VL[[#This Row],[Column3]],'Code'!B:E,4,FALSE)</f>
        <v>Out</v>
      </c>
    </row>
    <row r="2542" spans="1:19" x14ac:dyDescent="0.25">
      <c r="A2542">
        <v>45657</v>
      </c>
      <c r="B2542" s="1" t="s">
        <v>3340</v>
      </c>
      <c r="C2542" s="1" t="s">
        <v>4</v>
      </c>
      <c r="D2542" s="1" t="s">
        <v>3381</v>
      </c>
      <c r="E2542" s="1" t="s">
        <v>3370</v>
      </c>
      <c r="F2542">
        <v>183.8</v>
      </c>
      <c r="I2542" s="1" t="s">
        <v>0</v>
      </c>
      <c r="N2542">
        <v>2024</v>
      </c>
      <c r="O2542">
        <f>MONTH(VL[[#This Row],[Column1]])</f>
        <v>12</v>
      </c>
      <c r="P2542" t="str">
        <f>IF(VL[[#This Row],[Account Name]]="Exchange Loss","Expense",VLOOKUP(VL[[#This Row],[Column3]],'Code'!B:D,2,FALSE))</f>
        <v>Expense</v>
      </c>
      <c r="Q2542" t="str">
        <f>IF(AND(VL[[#This Row],[Column3]]="60040-00", VL[[#This Row],[Amount]]&gt;0),"Exchange Loss",VLOOKUP(VL[[#This Row],[Column3]],'Code'!B:D,3,FALSE))</f>
        <v>Tax Expense</v>
      </c>
      <c r="R2542" s="1">
        <f>VL[[#This Row],[Column6]]-VL[[#This Row],[Column7]]</f>
        <v>183.8</v>
      </c>
      <c r="S2542" s="1" t="str">
        <f>VLOOKUP(VL[[#This Row],[Column3]],'Code'!B:E,4,FALSE)</f>
        <v>Out</v>
      </c>
    </row>
    <row r="2543" spans="1:19" x14ac:dyDescent="0.25">
      <c r="A2543">
        <v>45657</v>
      </c>
      <c r="B2543" s="1" t="s">
        <v>3342</v>
      </c>
      <c r="C2543" s="1" t="s">
        <v>4</v>
      </c>
      <c r="D2543" s="1" t="s">
        <v>3381</v>
      </c>
      <c r="E2543" s="1" t="s">
        <v>3371</v>
      </c>
      <c r="F2543">
        <v>1424.83</v>
      </c>
      <c r="I2543" s="1" t="s">
        <v>0</v>
      </c>
      <c r="N2543">
        <v>2024</v>
      </c>
      <c r="O2543">
        <f>MONTH(VL[[#This Row],[Column1]])</f>
        <v>12</v>
      </c>
      <c r="P2543" t="str">
        <f>IF(VL[[#This Row],[Account Name]]="Exchange Loss","Expense",VLOOKUP(VL[[#This Row],[Column3]],'Code'!B:D,2,FALSE))</f>
        <v>Expense</v>
      </c>
      <c r="Q2543" t="str">
        <f>IF(AND(VL[[#This Row],[Column3]]="60040-00", VL[[#This Row],[Amount]]&gt;0),"Exchange Loss",VLOOKUP(VL[[#This Row],[Column3]],'Code'!B:D,3,FALSE))</f>
        <v>Tax Expense</v>
      </c>
      <c r="R2543" s="1">
        <f>VL[[#This Row],[Column6]]-VL[[#This Row],[Column7]]</f>
        <v>1424.83</v>
      </c>
      <c r="S2543" s="1" t="str">
        <f>VLOOKUP(VL[[#This Row],[Column3]],'Code'!B:E,4,FALSE)</f>
        <v>Out</v>
      </c>
    </row>
    <row r="2544" spans="1:19" x14ac:dyDescent="0.25">
      <c r="A2544">
        <v>45657</v>
      </c>
      <c r="B2544" s="1" t="s">
        <v>3344</v>
      </c>
      <c r="C2544" s="1" t="s">
        <v>46</v>
      </c>
      <c r="D2544" s="1" t="s">
        <v>148</v>
      </c>
      <c r="E2544" s="1" t="s">
        <v>3372</v>
      </c>
      <c r="F2544">
        <v>3516.36</v>
      </c>
      <c r="I2544" s="1" t="s">
        <v>0</v>
      </c>
      <c r="N2544">
        <v>2024</v>
      </c>
      <c r="O2544">
        <f>MONTH(VL[[#This Row],[Column1]])</f>
        <v>12</v>
      </c>
      <c r="P2544" t="str">
        <f>IF(VL[[#This Row],[Account Name]]="Exchange Loss","Expense",VLOOKUP(VL[[#This Row],[Column3]],'Code'!B:D,2,FALSE))</f>
        <v>Expense</v>
      </c>
      <c r="Q2544" t="str">
        <f>IF(AND(VL[[#This Row],[Column3]]="60040-00", VL[[#This Row],[Amount]]&gt;0),"Exchange Loss",VLOOKUP(VL[[#This Row],[Column3]],'Code'!B:D,3,FALSE))</f>
        <v>Tax Expense</v>
      </c>
      <c r="R2544" s="1">
        <f>VL[[#This Row],[Column6]]-VL[[#This Row],[Column7]]</f>
        <v>3516.36</v>
      </c>
      <c r="S2544" s="1" t="str">
        <f>VLOOKUP(VL[[#This Row],[Column3]],'Code'!B:E,4,FALSE)</f>
        <v>Out</v>
      </c>
    </row>
    <row r="2545" spans="1:19" x14ac:dyDescent="0.25">
      <c r="A2545">
        <v>45657</v>
      </c>
      <c r="B2545" s="1" t="s">
        <v>3346</v>
      </c>
      <c r="C2545" s="1" t="s">
        <v>46</v>
      </c>
      <c r="D2545" s="1" t="s">
        <v>148</v>
      </c>
      <c r="E2545" s="1" t="s">
        <v>3373</v>
      </c>
      <c r="F2545">
        <v>3815.38</v>
      </c>
      <c r="I2545" s="1" t="s">
        <v>0</v>
      </c>
      <c r="N2545">
        <v>2024</v>
      </c>
      <c r="O2545">
        <f>MONTH(VL[[#This Row],[Column1]])</f>
        <v>12</v>
      </c>
      <c r="P2545" t="str">
        <f>IF(VL[[#This Row],[Account Name]]="Exchange Loss","Expense",VLOOKUP(VL[[#This Row],[Column3]],'Code'!B:D,2,FALSE))</f>
        <v>Expense</v>
      </c>
      <c r="Q2545" t="str">
        <f>IF(AND(VL[[#This Row],[Column3]]="60040-00", VL[[#This Row],[Amount]]&gt;0),"Exchange Loss",VLOOKUP(VL[[#This Row],[Column3]],'Code'!B:D,3,FALSE))</f>
        <v>Tax Expense</v>
      </c>
      <c r="R2545" s="1">
        <f>VL[[#This Row],[Column6]]-VL[[#This Row],[Column7]]</f>
        <v>3815.38</v>
      </c>
      <c r="S2545" s="1" t="str">
        <f>VLOOKUP(VL[[#This Row],[Column3]],'Code'!B:E,4,FALSE)</f>
        <v>Out</v>
      </c>
    </row>
    <row r="2546" spans="1:19" x14ac:dyDescent="0.25">
      <c r="A2546">
        <v>45657</v>
      </c>
      <c r="B2546" s="1" t="s">
        <v>3374</v>
      </c>
      <c r="C2546" s="1" t="s">
        <v>5</v>
      </c>
      <c r="D2546" s="1" t="s">
        <v>3385</v>
      </c>
      <c r="E2546" s="1" t="s">
        <v>3929</v>
      </c>
      <c r="F2546">
        <v>60</v>
      </c>
      <c r="I2546" s="1" t="s">
        <v>0</v>
      </c>
      <c r="N2546">
        <v>2024</v>
      </c>
      <c r="O2546">
        <f>MONTH(VL[[#This Row],[Column1]])</f>
        <v>12</v>
      </c>
      <c r="P2546" t="str">
        <f>IF(VL[[#This Row],[Account Name]]="Exchange Loss","Expense",VLOOKUP(VL[[#This Row],[Column3]],'Code'!B:D,2,FALSE))</f>
        <v>Expense</v>
      </c>
      <c r="Q2546" t="str">
        <f>IF(AND(VL[[#This Row],[Column3]]="60040-00", VL[[#This Row],[Amount]]&gt;0),"Exchange Loss",VLOOKUP(VL[[#This Row],[Column3]],'Code'!B:D,3,FALSE))</f>
        <v>Bank Charge</v>
      </c>
      <c r="R2546" s="1">
        <f>VL[[#This Row],[Column6]]-VL[[#This Row],[Column7]]</f>
        <v>60</v>
      </c>
      <c r="S2546" s="1">
        <f>VLOOKUP(VL[[#This Row],[Column3]],'Code'!B:E,4,FALSE)</f>
        <v>0</v>
      </c>
    </row>
    <row r="2547" spans="1:19" x14ac:dyDescent="0.25">
      <c r="A2547">
        <v>45657</v>
      </c>
      <c r="B2547" s="1" t="s">
        <v>3374</v>
      </c>
      <c r="C2547" s="1" t="s">
        <v>6</v>
      </c>
      <c r="D2547" s="1" t="s">
        <v>3383</v>
      </c>
      <c r="E2547" s="1" t="s">
        <v>3930</v>
      </c>
      <c r="F2547">
        <v>265.64999999999998</v>
      </c>
      <c r="I2547" s="1" t="s">
        <v>0</v>
      </c>
      <c r="N2547">
        <v>2024</v>
      </c>
      <c r="O2547">
        <f>MONTH(VL[[#This Row],[Column1]])</f>
        <v>12</v>
      </c>
      <c r="P2547" t="str">
        <f>IF(VL[[#This Row],[Account Name]]="Exchange Loss","Expense",VLOOKUP(VL[[#This Row],[Column3]],'Code'!B:D,2,FALSE))</f>
        <v>Expense</v>
      </c>
      <c r="Q2547" t="str">
        <f>IF(AND(VL[[#This Row],[Column3]]="60040-00", VL[[#This Row],[Amount]]&gt;0),"Exchange Loss",VLOOKUP(VL[[#This Row],[Column3]],'Code'!B:D,3,FALSE))</f>
        <v>Exchange Loss</v>
      </c>
      <c r="R2547" s="1">
        <f>VL[[#This Row],[Column6]]-VL[[#This Row],[Column7]]</f>
        <v>265.64999999999998</v>
      </c>
      <c r="S2547" s="1" t="str">
        <f>VLOOKUP(VL[[#This Row],[Column3]],'Code'!B:E,4,FALSE)</f>
        <v>Out</v>
      </c>
    </row>
    <row r="2548" spans="1:19" x14ac:dyDescent="0.25">
      <c r="A2548">
        <v>45657</v>
      </c>
      <c r="B2548" s="1" t="s">
        <v>1574</v>
      </c>
      <c r="C2548" s="1" t="s">
        <v>5</v>
      </c>
      <c r="D2548" s="1" t="s">
        <v>3385</v>
      </c>
      <c r="E2548" s="1" t="s">
        <v>2625</v>
      </c>
      <c r="F2548">
        <v>200</v>
      </c>
      <c r="G2548">
        <v>0</v>
      </c>
      <c r="I2548" s="1" t="s">
        <v>0</v>
      </c>
      <c r="N2548">
        <v>2024</v>
      </c>
      <c r="O2548">
        <f>MONTH(VL[[#This Row],[Column1]])</f>
        <v>12</v>
      </c>
      <c r="P2548" t="str">
        <f>IF(VL[[#This Row],[Account Name]]="Exchange Loss","Expense",VLOOKUP(VL[[#This Row],[Column3]],'Code'!B:D,2,FALSE))</f>
        <v>Expense</v>
      </c>
      <c r="Q2548" t="str">
        <f>IF(AND(VL[[#This Row],[Column3]]="60040-00", VL[[#This Row],[Amount]]&gt;0),"Exchange Loss",VLOOKUP(VL[[#This Row],[Column3]],'Code'!B:D,3,FALSE))</f>
        <v>Bank Charge</v>
      </c>
      <c r="R2548" s="1">
        <f>VL[[#This Row],[Column6]]-VL[[#This Row],[Column7]]</f>
        <v>200</v>
      </c>
      <c r="S2548" s="1">
        <f>VLOOKUP(VL[[#This Row],[Column3]],'Code'!B:E,4,FALSE)</f>
        <v>0</v>
      </c>
    </row>
    <row r="2549" spans="1:19" x14ac:dyDescent="0.25">
      <c r="A2549">
        <v>45657</v>
      </c>
      <c r="B2549" s="1" t="s">
        <v>1753</v>
      </c>
      <c r="C2549" s="1" t="s">
        <v>20</v>
      </c>
      <c r="D2549" s="1" t="s">
        <v>21</v>
      </c>
      <c r="E2549" s="1" t="s">
        <v>2626</v>
      </c>
      <c r="F2549">
        <v>0</v>
      </c>
      <c r="G2549">
        <v>12.51</v>
      </c>
      <c r="I2549" s="1" t="s">
        <v>0</v>
      </c>
      <c r="N2549">
        <v>2024</v>
      </c>
      <c r="O2549">
        <f>MONTH(VL[[#This Row],[Column1]])</f>
        <v>12</v>
      </c>
      <c r="P2549" t="str">
        <f>IF(VL[[#This Row],[Account Name]]="Exchange Loss","Expense",VLOOKUP(VL[[#This Row],[Column3]],'Code'!B:D,2,FALSE))</f>
        <v>Income</v>
      </c>
      <c r="Q2549" t="str">
        <f>IF(AND(VL[[#This Row],[Column3]]="60040-00", VL[[#This Row],[Amount]]&gt;0),"Exchange Loss",VLOOKUP(VL[[#This Row],[Column3]],'Code'!B:D,3,FALSE))</f>
        <v>Interest Income</v>
      </c>
      <c r="R2549" s="1">
        <f>VL[[#This Row],[Column6]]-VL[[#This Row],[Column7]]</f>
        <v>-12.51</v>
      </c>
      <c r="S2549" s="1" t="str">
        <f>VLOOKUP(VL[[#This Row],[Column3]],'Code'!B:E,4,FALSE)</f>
        <v>Out</v>
      </c>
    </row>
    <row r="2550" spans="1:19" x14ac:dyDescent="0.25">
      <c r="A2550">
        <v>45657</v>
      </c>
      <c r="B2550" s="1" t="s">
        <v>1753</v>
      </c>
      <c r="C2550" s="1" t="s">
        <v>20</v>
      </c>
      <c r="D2550" s="1" t="s">
        <v>21</v>
      </c>
      <c r="E2550" s="1" t="s">
        <v>3375</v>
      </c>
      <c r="F2550">
        <v>0</v>
      </c>
      <c r="G2550">
        <v>67.16</v>
      </c>
      <c r="I2550" s="1" t="s">
        <v>0</v>
      </c>
      <c r="N2550">
        <v>2024</v>
      </c>
      <c r="O2550">
        <f>MONTH(VL[[#This Row],[Column1]])</f>
        <v>12</v>
      </c>
      <c r="P2550" t="str">
        <f>IF(VL[[#This Row],[Account Name]]="Exchange Loss","Expense",VLOOKUP(VL[[#This Row],[Column3]],'Code'!B:D,2,FALSE))</f>
        <v>Income</v>
      </c>
      <c r="Q2550" t="str">
        <f>IF(AND(VL[[#This Row],[Column3]]="60040-00", VL[[#This Row],[Amount]]&gt;0),"Exchange Loss",VLOOKUP(VL[[#This Row],[Column3]],'Code'!B:D,3,FALSE))</f>
        <v>Interest Income</v>
      </c>
      <c r="R2550" s="1">
        <f>VL[[#This Row],[Column6]]-VL[[#This Row],[Column7]]</f>
        <v>-67.16</v>
      </c>
      <c r="S2550" s="1" t="str">
        <f>VLOOKUP(VL[[#This Row],[Column3]],'Code'!B:E,4,FALSE)</f>
        <v>Out</v>
      </c>
    </row>
    <row r="2551" spans="1:19" x14ac:dyDescent="0.25">
      <c r="A2551">
        <v>45657</v>
      </c>
      <c r="B2551" s="1" t="s">
        <v>1753</v>
      </c>
      <c r="C2551" s="1" t="s">
        <v>20</v>
      </c>
      <c r="D2551" s="1" t="s">
        <v>21</v>
      </c>
      <c r="E2551" s="1" t="s">
        <v>3376</v>
      </c>
      <c r="F2551">
        <v>0</v>
      </c>
      <c r="G2551">
        <v>173.93</v>
      </c>
      <c r="I2551" s="1" t="s">
        <v>0</v>
      </c>
      <c r="N2551">
        <v>2024</v>
      </c>
      <c r="O2551">
        <f>MONTH(VL[[#This Row],[Column1]])</f>
        <v>12</v>
      </c>
      <c r="P2551" t="str">
        <f>IF(VL[[#This Row],[Account Name]]="Exchange Loss","Expense",VLOOKUP(VL[[#This Row],[Column3]],'Code'!B:D,2,FALSE))</f>
        <v>Income</v>
      </c>
      <c r="Q2551" t="str">
        <f>IF(AND(VL[[#This Row],[Column3]]="60040-00", VL[[#This Row],[Amount]]&gt;0),"Exchange Loss",VLOOKUP(VL[[#This Row],[Column3]],'Code'!B:D,3,FALSE))</f>
        <v>Interest Income</v>
      </c>
      <c r="R2551" s="1">
        <f>VL[[#This Row],[Column6]]-VL[[#This Row],[Column7]]</f>
        <v>-173.93</v>
      </c>
      <c r="S2551" s="1" t="str">
        <f>VLOOKUP(VL[[#This Row],[Column3]],'Code'!B:E,4,FALSE)</f>
        <v>Out</v>
      </c>
    </row>
    <row r="2552" spans="1:19" x14ac:dyDescent="0.25">
      <c r="A2552">
        <v>45657</v>
      </c>
      <c r="B2552" s="1" t="s">
        <v>1753</v>
      </c>
      <c r="C2552" s="1" t="s">
        <v>20</v>
      </c>
      <c r="D2552" s="1" t="s">
        <v>21</v>
      </c>
      <c r="E2552" s="1" t="s">
        <v>202</v>
      </c>
      <c r="F2552">
        <v>0</v>
      </c>
      <c r="G2552">
        <v>2.31</v>
      </c>
      <c r="I2552" s="1" t="s">
        <v>0</v>
      </c>
      <c r="N2552">
        <v>2024</v>
      </c>
      <c r="O2552">
        <f>MONTH(VL[[#This Row],[Column1]])</f>
        <v>12</v>
      </c>
      <c r="P2552" t="str">
        <f>IF(VL[[#This Row],[Account Name]]="Exchange Loss","Expense",VLOOKUP(VL[[#This Row],[Column3]],'Code'!B:D,2,FALSE))</f>
        <v>Income</v>
      </c>
      <c r="Q2552" t="str">
        <f>IF(AND(VL[[#This Row],[Column3]]="60040-00", VL[[#This Row],[Amount]]&gt;0),"Exchange Loss",VLOOKUP(VL[[#This Row],[Column3]],'Code'!B:D,3,FALSE))</f>
        <v>Interest Income</v>
      </c>
      <c r="R2552" s="1">
        <f>VL[[#This Row],[Column6]]-VL[[#This Row],[Column7]]</f>
        <v>-2.31</v>
      </c>
      <c r="S2552" s="1" t="str">
        <f>VLOOKUP(VL[[#This Row],[Column3]],'Code'!B:E,4,FALSE)</f>
        <v>Out</v>
      </c>
    </row>
    <row r="2553" spans="1:19" x14ac:dyDescent="0.25">
      <c r="A2553">
        <v>45657</v>
      </c>
      <c r="B2553" s="1" t="s">
        <v>3377</v>
      </c>
      <c r="C2553" s="1" t="s">
        <v>63</v>
      </c>
      <c r="D2553" s="1" t="s">
        <v>3398</v>
      </c>
      <c r="E2553" s="1" t="s">
        <v>3378</v>
      </c>
      <c r="F2553">
        <v>19863.5</v>
      </c>
      <c r="I2553" s="1" t="s">
        <v>0</v>
      </c>
      <c r="N2553">
        <v>2024</v>
      </c>
      <c r="O2553">
        <f>MONTH(VL[[#This Row],[Column1]])</f>
        <v>12</v>
      </c>
      <c r="P2553" t="str">
        <f>IF(VL[[#This Row],[Account Name]]="Exchange Loss","Expense",VLOOKUP(VL[[#This Row],[Column3]],'Code'!B:D,2,FALSE))</f>
        <v>Expense</v>
      </c>
      <c r="Q2553" t="str">
        <f>IF(AND(VL[[#This Row],[Column3]]="60040-00", VL[[#This Row],[Amount]]&gt;0),"Exchange Loss",VLOOKUP(VL[[#This Row],[Column3]],'Code'!B:D,3,FALSE))</f>
        <v>Entertainment</v>
      </c>
      <c r="R2553" s="1">
        <f>VL[[#This Row],[Column6]]-VL[[#This Row],[Column7]]</f>
        <v>19863.5</v>
      </c>
      <c r="S2553" s="1">
        <f>VLOOKUP(VL[[#This Row],[Column3]],'Code'!B:E,4,FALSE)</f>
        <v>0</v>
      </c>
    </row>
    <row r="2554" spans="1:19" x14ac:dyDescent="0.25">
      <c r="A2554">
        <v>45657</v>
      </c>
      <c r="B2554" s="1" t="s">
        <v>3379</v>
      </c>
      <c r="C2554" s="1" t="s">
        <v>38</v>
      </c>
      <c r="D2554" s="1" t="s">
        <v>39</v>
      </c>
      <c r="E2554" s="1" t="s">
        <v>3380</v>
      </c>
      <c r="G2554">
        <v>91200</v>
      </c>
      <c r="I2554" s="1" t="s">
        <v>0</v>
      </c>
      <c r="N2554">
        <v>2024</v>
      </c>
      <c r="O2554">
        <f>MONTH(VL[[#This Row],[Column1]])</f>
        <v>12</v>
      </c>
      <c r="P2554" t="str">
        <f>IF(VL[[#This Row],[Account Name]]="Exchange Loss","Expense",VLOOKUP(VL[[#This Row],[Column3]],'Code'!B:D,2,FALSE))</f>
        <v>Expense</v>
      </c>
      <c r="Q2554" t="str">
        <f>IF(AND(VL[[#This Row],[Column3]]="60040-00", VL[[#This Row],[Amount]]&gt;0),"Exchange Loss",VLOOKUP(VL[[#This Row],[Column3]],'Code'!B:D,3,FALSE))</f>
        <v>Audit Fee</v>
      </c>
      <c r="R2554" s="1">
        <f>VL[[#This Row],[Column6]]-VL[[#This Row],[Column7]]</f>
        <v>-91200</v>
      </c>
      <c r="S2554" s="1">
        <f>VLOOKUP(VL[[#This Row],[Column3]],'Code'!B:E,4,FALSE)</f>
        <v>0</v>
      </c>
    </row>
    <row r="2555" spans="1:19" x14ac:dyDescent="0.25">
      <c r="A2555">
        <v>45657</v>
      </c>
      <c r="B2555" s="1" t="s">
        <v>3379</v>
      </c>
      <c r="C2555" s="1" t="s">
        <v>38</v>
      </c>
      <c r="D2555" s="1" t="s">
        <v>39</v>
      </c>
      <c r="E2555" s="1" t="s">
        <v>3380</v>
      </c>
      <c r="F2555">
        <v>23000</v>
      </c>
      <c r="I2555" s="1" t="s">
        <v>0</v>
      </c>
      <c r="N2555">
        <v>2024</v>
      </c>
      <c r="O2555">
        <f>MONTH(VL[[#This Row],[Column1]])</f>
        <v>12</v>
      </c>
      <c r="P2555" t="str">
        <f>IF(VL[[#This Row],[Account Name]]="Exchange Loss","Expense",VLOOKUP(VL[[#This Row],[Column3]],'Code'!B:D,2,FALSE))</f>
        <v>Expense</v>
      </c>
      <c r="Q2555" t="str">
        <f>IF(AND(VL[[#This Row],[Column3]]="60040-00", VL[[#This Row],[Amount]]&gt;0),"Exchange Loss",VLOOKUP(VL[[#This Row],[Column3]],'Code'!B:D,3,FALSE))</f>
        <v>Audit Fee</v>
      </c>
      <c r="R2555" s="1">
        <f>VL[[#This Row],[Column6]]-VL[[#This Row],[Column7]]</f>
        <v>23000</v>
      </c>
      <c r="S2555" s="1">
        <f>VLOOKUP(VL[[#This Row],[Column3]],'Code'!B:E,4,FALSE)</f>
        <v>0</v>
      </c>
    </row>
    <row r="2556" spans="1:19" x14ac:dyDescent="0.25">
      <c r="A2556">
        <v>45657</v>
      </c>
      <c r="B2556" s="1" t="s">
        <v>3379</v>
      </c>
      <c r="C2556" s="1" t="s">
        <v>57</v>
      </c>
      <c r="D2556" s="1" t="s">
        <v>58</v>
      </c>
      <c r="E2556" s="1" t="s">
        <v>3380</v>
      </c>
      <c r="F2556">
        <v>13000</v>
      </c>
      <c r="I2556" s="1" t="s">
        <v>0</v>
      </c>
      <c r="N2556">
        <v>2024</v>
      </c>
      <c r="O2556">
        <f>MONTH(VL[[#This Row],[Column1]])</f>
        <v>12</v>
      </c>
      <c r="P2556" t="str">
        <f>IF(VL[[#This Row],[Account Name]]="Exchange Loss","Expense",VLOOKUP(VL[[#This Row],[Column3]],'Code'!B:D,2,FALSE))</f>
        <v>Expense</v>
      </c>
      <c r="Q2556" t="str">
        <f>IF(AND(VL[[#This Row],[Column3]]="60040-00", VL[[#This Row],[Amount]]&gt;0),"Exchange Loss",VLOOKUP(VL[[#This Row],[Column3]],'Code'!B:D,3,FALSE))</f>
        <v>Professional Fee</v>
      </c>
      <c r="R2556" s="1">
        <f>VL[[#This Row],[Column6]]-VL[[#This Row],[Column7]]</f>
        <v>13000</v>
      </c>
      <c r="S2556" s="1">
        <f>VLOOKUP(VL[[#This Row],[Column3]],'Code'!B:E,4,FALSE)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77F3B-57CF-4B55-826B-8967E5D1C444}">
  <dimension ref="A1:E44"/>
  <sheetViews>
    <sheetView workbookViewId="0">
      <selection activeCell="D15" sqref="D15"/>
    </sheetView>
  </sheetViews>
  <sheetFormatPr defaultRowHeight="16.5" x14ac:dyDescent="0.25"/>
  <cols>
    <col min="1" max="1" width="33.25" bestFit="1" customWidth="1"/>
    <col min="3" max="3" width="17" bestFit="1" customWidth="1"/>
    <col min="4" max="4" width="15.375" customWidth="1"/>
    <col min="5" max="5" width="17.125" bestFit="1" customWidth="1"/>
  </cols>
  <sheetData>
    <row r="1" spans="1:5" x14ac:dyDescent="0.25">
      <c r="A1" t="s">
        <v>64</v>
      </c>
      <c r="B1" t="s">
        <v>95</v>
      </c>
      <c r="C1" t="s">
        <v>65</v>
      </c>
      <c r="D1" t="s">
        <v>66</v>
      </c>
      <c r="E1" t="s">
        <v>3957</v>
      </c>
    </row>
    <row r="2" spans="1:5" x14ac:dyDescent="0.25">
      <c r="A2" t="s">
        <v>70</v>
      </c>
      <c r="B2" t="s">
        <v>4</v>
      </c>
      <c r="C2" t="s">
        <v>71</v>
      </c>
      <c r="D2" s="2" t="s">
        <v>72</v>
      </c>
      <c r="E2" t="s">
        <v>3958</v>
      </c>
    </row>
    <row r="3" spans="1:5" x14ac:dyDescent="0.25">
      <c r="A3" t="s">
        <v>148</v>
      </c>
      <c r="B3" s="1" t="s">
        <v>46</v>
      </c>
      <c r="C3" t="s">
        <v>71</v>
      </c>
      <c r="D3" s="2" t="s">
        <v>72</v>
      </c>
      <c r="E3" t="s">
        <v>3958</v>
      </c>
    </row>
    <row r="4" spans="1:5" x14ac:dyDescent="0.25">
      <c r="A4" t="s">
        <v>184</v>
      </c>
      <c r="B4" s="1" t="s">
        <v>53</v>
      </c>
      <c r="C4" t="s">
        <v>71</v>
      </c>
      <c r="D4" s="2" t="s">
        <v>72</v>
      </c>
      <c r="E4" t="s">
        <v>3958</v>
      </c>
    </row>
    <row r="5" spans="1:5" x14ac:dyDescent="0.25">
      <c r="A5" t="s">
        <v>21</v>
      </c>
      <c r="B5" t="s">
        <v>20</v>
      </c>
      <c r="C5" t="s">
        <v>68</v>
      </c>
      <c r="D5" s="2" t="s">
        <v>21</v>
      </c>
      <c r="E5" t="s">
        <v>3958</v>
      </c>
    </row>
    <row r="6" spans="1:5" x14ac:dyDescent="0.25">
      <c r="A6" t="s">
        <v>1731</v>
      </c>
      <c r="B6" s="1" t="s">
        <v>60</v>
      </c>
      <c r="C6" t="s">
        <v>68</v>
      </c>
      <c r="D6" s="2" t="s">
        <v>21</v>
      </c>
      <c r="E6" t="s">
        <v>3958</v>
      </c>
    </row>
    <row r="7" spans="1:5" x14ac:dyDescent="0.25">
      <c r="A7" t="s">
        <v>35</v>
      </c>
      <c r="B7" t="s">
        <v>34</v>
      </c>
      <c r="C7" t="s">
        <v>68</v>
      </c>
      <c r="D7" t="s">
        <v>35</v>
      </c>
    </row>
    <row r="8" spans="1:5" x14ac:dyDescent="0.25">
      <c r="A8" t="s">
        <v>54</v>
      </c>
      <c r="B8" t="s">
        <v>17</v>
      </c>
      <c r="C8" t="s">
        <v>68</v>
      </c>
      <c r="D8" t="s">
        <v>99</v>
      </c>
    </row>
    <row r="9" spans="1:5" x14ac:dyDescent="0.25">
      <c r="A9" t="s">
        <v>67</v>
      </c>
      <c r="B9" t="s">
        <v>18</v>
      </c>
      <c r="C9" t="s">
        <v>68</v>
      </c>
      <c r="D9" t="s">
        <v>19</v>
      </c>
    </row>
    <row r="10" spans="1:5" x14ac:dyDescent="0.25">
      <c r="A10" t="s">
        <v>204</v>
      </c>
      <c r="B10" s="1" t="s">
        <v>47</v>
      </c>
      <c r="C10" t="s">
        <v>68</v>
      </c>
      <c r="D10" t="s">
        <v>19</v>
      </c>
    </row>
    <row r="11" spans="1:5" x14ac:dyDescent="0.25">
      <c r="A11" t="s">
        <v>73</v>
      </c>
      <c r="B11" t="s">
        <v>6</v>
      </c>
      <c r="C11" t="s">
        <v>68</v>
      </c>
      <c r="D11" s="2" t="s">
        <v>74</v>
      </c>
      <c r="E11" t="s">
        <v>3958</v>
      </c>
    </row>
    <row r="12" spans="1:5" x14ac:dyDescent="0.25">
      <c r="A12" t="s">
        <v>69</v>
      </c>
      <c r="B12" t="s">
        <v>1</v>
      </c>
      <c r="C12" t="s">
        <v>68</v>
      </c>
      <c r="D12" t="s">
        <v>35</v>
      </c>
    </row>
    <row r="13" spans="1:5" x14ac:dyDescent="0.25">
      <c r="A13" t="s">
        <v>43</v>
      </c>
      <c r="B13" t="s">
        <v>42</v>
      </c>
      <c r="C13" t="s">
        <v>68</v>
      </c>
      <c r="D13" s="2" t="s">
        <v>43</v>
      </c>
      <c r="E13" t="s">
        <v>3958</v>
      </c>
    </row>
    <row r="14" spans="1:5" x14ac:dyDescent="0.25">
      <c r="A14" t="s">
        <v>39</v>
      </c>
      <c r="B14" t="s">
        <v>38</v>
      </c>
      <c r="C14" t="s">
        <v>71</v>
      </c>
      <c r="D14" t="s">
        <v>39</v>
      </c>
    </row>
    <row r="15" spans="1:5" x14ac:dyDescent="0.25">
      <c r="A15" t="s">
        <v>44</v>
      </c>
      <c r="B15" t="s">
        <v>5</v>
      </c>
      <c r="C15" t="s">
        <v>71</v>
      </c>
      <c r="D15" t="s">
        <v>75</v>
      </c>
    </row>
    <row r="16" spans="1:5" x14ac:dyDescent="0.25">
      <c r="A16" t="s">
        <v>76</v>
      </c>
      <c r="B16" t="s">
        <v>12</v>
      </c>
      <c r="C16" t="s">
        <v>71</v>
      </c>
      <c r="D16" t="s">
        <v>3961</v>
      </c>
    </row>
    <row r="17" spans="1:5" x14ac:dyDescent="0.25">
      <c r="A17" t="s">
        <v>128</v>
      </c>
      <c r="B17" s="1" t="s">
        <v>45</v>
      </c>
      <c r="C17" t="s">
        <v>71</v>
      </c>
      <c r="D17" t="s">
        <v>3955</v>
      </c>
    </row>
    <row r="18" spans="1:5" x14ac:dyDescent="0.25">
      <c r="A18" t="s">
        <v>77</v>
      </c>
      <c r="B18" t="s">
        <v>59</v>
      </c>
      <c r="C18" t="s">
        <v>71</v>
      </c>
      <c r="D18" t="s">
        <v>3955</v>
      </c>
    </row>
    <row r="19" spans="1:5" x14ac:dyDescent="0.25">
      <c r="A19" t="s">
        <v>3124</v>
      </c>
      <c r="B19" s="1" t="s">
        <v>3123</v>
      </c>
      <c r="C19" t="s">
        <v>71</v>
      </c>
      <c r="D19" t="s">
        <v>3955</v>
      </c>
    </row>
    <row r="20" spans="1:5" x14ac:dyDescent="0.25">
      <c r="A20" t="s">
        <v>78</v>
      </c>
      <c r="B20" t="s">
        <v>29</v>
      </c>
      <c r="C20" t="s">
        <v>71</v>
      </c>
      <c r="D20" t="s">
        <v>79</v>
      </c>
    </row>
    <row r="21" spans="1:5" x14ac:dyDescent="0.25">
      <c r="A21" t="s">
        <v>80</v>
      </c>
      <c r="B21" t="s">
        <v>25</v>
      </c>
      <c r="C21" t="s">
        <v>71</v>
      </c>
      <c r="D21" t="s">
        <v>79</v>
      </c>
    </row>
    <row r="22" spans="1:5" x14ac:dyDescent="0.25">
      <c r="A22" t="s">
        <v>51</v>
      </c>
      <c r="B22" t="s">
        <v>50</v>
      </c>
      <c r="C22" t="s">
        <v>71</v>
      </c>
      <c r="D22" t="s">
        <v>51</v>
      </c>
    </row>
    <row r="23" spans="1:5" x14ac:dyDescent="0.25">
      <c r="A23" t="s">
        <v>81</v>
      </c>
      <c r="B23" t="s">
        <v>28</v>
      </c>
      <c r="C23" t="s">
        <v>71</v>
      </c>
      <c r="D23" t="s">
        <v>79</v>
      </c>
    </row>
    <row r="24" spans="1:5" x14ac:dyDescent="0.25">
      <c r="A24" t="s">
        <v>82</v>
      </c>
      <c r="B24" t="s">
        <v>30</v>
      </c>
      <c r="C24" t="s">
        <v>71</v>
      </c>
      <c r="D24" t="s">
        <v>79</v>
      </c>
    </row>
    <row r="25" spans="1:5" x14ac:dyDescent="0.25">
      <c r="A25" t="s">
        <v>3</v>
      </c>
      <c r="B25" t="s">
        <v>2</v>
      </c>
      <c r="C25" t="s">
        <v>71</v>
      </c>
      <c r="D25" t="s">
        <v>49</v>
      </c>
    </row>
    <row r="26" spans="1:5" x14ac:dyDescent="0.25">
      <c r="A26" t="s">
        <v>83</v>
      </c>
      <c r="B26" t="s">
        <v>57</v>
      </c>
      <c r="C26" t="s">
        <v>71</v>
      </c>
      <c r="D26" t="s">
        <v>58</v>
      </c>
    </row>
    <row r="27" spans="1:5" x14ac:dyDescent="0.25">
      <c r="A27" t="s">
        <v>27</v>
      </c>
      <c r="B27" t="s">
        <v>26</v>
      </c>
      <c r="C27" t="s">
        <v>71</v>
      </c>
      <c r="D27" t="s">
        <v>79</v>
      </c>
    </row>
    <row r="28" spans="1:5" x14ac:dyDescent="0.25">
      <c r="A28" t="s">
        <v>84</v>
      </c>
      <c r="B28" t="s">
        <v>56</v>
      </c>
      <c r="C28" t="s">
        <v>71</v>
      </c>
      <c r="D28" s="2" t="s">
        <v>3960</v>
      </c>
      <c r="E28" t="s">
        <v>3958</v>
      </c>
    </row>
    <row r="29" spans="1:5" x14ac:dyDescent="0.25">
      <c r="A29" t="s">
        <v>23</v>
      </c>
      <c r="B29" t="s">
        <v>22</v>
      </c>
      <c r="C29" t="s">
        <v>71</v>
      </c>
      <c r="D29" t="s">
        <v>85</v>
      </c>
    </row>
    <row r="30" spans="1:5" x14ac:dyDescent="0.25">
      <c r="A30" t="s">
        <v>86</v>
      </c>
      <c r="B30" t="s">
        <v>11</v>
      </c>
      <c r="C30" t="s">
        <v>71</v>
      </c>
      <c r="D30" t="s">
        <v>87</v>
      </c>
    </row>
    <row r="31" spans="1:5" x14ac:dyDescent="0.25">
      <c r="A31" t="s">
        <v>16</v>
      </c>
      <c r="B31" t="s">
        <v>15</v>
      </c>
      <c r="C31" t="s">
        <v>71</v>
      </c>
      <c r="D31" t="s">
        <v>88</v>
      </c>
    </row>
    <row r="32" spans="1:5" x14ac:dyDescent="0.25">
      <c r="A32" t="s">
        <v>31</v>
      </c>
      <c r="B32" t="s">
        <v>52</v>
      </c>
      <c r="C32" t="s">
        <v>71</v>
      </c>
      <c r="D32" t="s">
        <v>88</v>
      </c>
    </row>
    <row r="33" spans="1:5" x14ac:dyDescent="0.25">
      <c r="A33" t="s">
        <v>89</v>
      </c>
      <c r="B33" t="s">
        <v>24</v>
      </c>
      <c r="C33" t="s">
        <v>71</v>
      </c>
      <c r="D33" t="s">
        <v>87</v>
      </c>
    </row>
    <row r="34" spans="1:5" x14ac:dyDescent="0.25">
      <c r="A34" t="s">
        <v>8</v>
      </c>
      <c r="B34" t="s">
        <v>7</v>
      </c>
      <c r="C34" t="s">
        <v>71</v>
      </c>
      <c r="D34" t="s">
        <v>88</v>
      </c>
    </row>
    <row r="35" spans="1:5" x14ac:dyDescent="0.25">
      <c r="A35" t="s">
        <v>37</v>
      </c>
      <c r="B35" t="s">
        <v>36</v>
      </c>
      <c r="C35" t="s">
        <v>71</v>
      </c>
      <c r="D35" s="2" t="s">
        <v>72</v>
      </c>
      <c r="E35" t="s">
        <v>3958</v>
      </c>
    </row>
    <row r="36" spans="1:5" x14ac:dyDescent="0.25">
      <c r="A36" t="s">
        <v>10</v>
      </c>
      <c r="B36" t="s">
        <v>9</v>
      </c>
      <c r="C36" t="s">
        <v>71</v>
      </c>
      <c r="D36" t="s">
        <v>51</v>
      </c>
    </row>
    <row r="37" spans="1:5" x14ac:dyDescent="0.25">
      <c r="A37" t="s">
        <v>14</v>
      </c>
      <c r="B37" t="s">
        <v>13</v>
      </c>
      <c r="C37" t="s">
        <v>71</v>
      </c>
      <c r="D37" t="s">
        <v>79</v>
      </c>
    </row>
    <row r="38" spans="1:5" x14ac:dyDescent="0.25">
      <c r="A38" t="s">
        <v>33</v>
      </c>
      <c r="B38" t="s">
        <v>32</v>
      </c>
      <c r="C38" t="s">
        <v>71</v>
      </c>
      <c r="D38" s="2" t="s">
        <v>33</v>
      </c>
      <c r="E38" t="s">
        <v>3958</v>
      </c>
    </row>
    <row r="39" spans="1:5" x14ac:dyDescent="0.25">
      <c r="A39" t="s">
        <v>49</v>
      </c>
      <c r="B39" t="s">
        <v>48</v>
      </c>
      <c r="C39" t="s">
        <v>71</v>
      </c>
      <c r="D39" t="s">
        <v>49</v>
      </c>
    </row>
    <row r="40" spans="1:5" x14ac:dyDescent="0.25">
      <c r="A40" t="s">
        <v>90</v>
      </c>
      <c r="B40" t="s">
        <v>55</v>
      </c>
      <c r="C40" t="s">
        <v>71</v>
      </c>
      <c r="D40" t="s">
        <v>79</v>
      </c>
    </row>
    <row r="41" spans="1:5" x14ac:dyDescent="0.25">
      <c r="A41" t="s">
        <v>91</v>
      </c>
      <c r="B41" t="s">
        <v>61</v>
      </c>
      <c r="C41" t="s">
        <v>71</v>
      </c>
      <c r="D41" t="s">
        <v>88</v>
      </c>
    </row>
    <row r="42" spans="1:5" x14ac:dyDescent="0.25">
      <c r="A42" t="s">
        <v>92</v>
      </c>
      <c r="B42" t="s">
        <v>62</v>
      </c>
      <c r="C42" t="s">
        <v>71</v>
      </c>
      <c r="D42" t="s">
        <v>88</v>
      </c>
    </row>
    <row r="43" spans="1:5" x14ac:dyDescent="0.25">
      <c r="A43" t="s">
        <v>93</v>
      </c>
      <c r="B43" t="s">
        <v>63</v>
      </c>
      <c r="C43" t="s">
        <v>71</v>
      </c>
      <c r="D43" t="s">
        <v>51</v>
      </c>
    </row>
    <row r="44" spans="1:5" x14ac:dyDescent="0.25">
      <c r="A44" t="s">
        <v>41</v>
      </c>
      <c r="B44" t="s">
        <v>40</v>
      </c>
      <c r="C44" t="s">
        <v>71</v>
      </c>
      <c r="D44" s="2" t="s">
        <v>94</v>
      </c>
      <c r="E44" t="s">
        <v>3958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2 a f c 2 d 8 - 3 f 1 0 - 4 b 9 0 - 8 5 f 4 - 9 4 3 1 2 6 1 3 d 5 1 7 "   x m l n s = " h t t p : / / s c h e m a s . m i c r o s o f t . c o m / D a t a M a s h u p " > A A A A A B 8 H A A B Q S w M E F A A C A A g A a o g 7 W n m E K q S o A A A A 9 w A A A B I A H A B D b 2 5 m a W c v U G F j a 2 F n Z S 5 4 b W w g o h g A K K A U A A A A A A A A A A A A A A A A A A A A A A A A A A A A h Y 8 x D o I w G I W v Q r r T Q k 2 I k J 8 y u J g o i Y m J c W 1 K h U Y o h h Z L v J q D R / I K Y h R 1 c 3 z f + 4 b 3 7 t c b Z E N T e 2 f Z G d X q F I U 4 Q J 7 U o i 2 U L l P U 2 4 M / R x m D D R d H X k p v l L V J B l O k q L L 2 l B D i n M N u h t u u J D Q I Q r L P 1 1 t R y Y a j j 6 z + y 7 7 S x n I t J G K w e 4 1 h F M c R D u M o o j g A M l H I l f 4 a d B z 8 b H 8 g L P r a 9 p 1 k l 8 p f r o B M E c j 7 B H s A U E s D B B Q A A g A I A G q I O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i D t a J R b 1 p h U E A A D G F Q A A E w A c A E Z v c m 1 1 b G F z L 1 N l Y 3 R p b 2 4 x L m 0 g o h g A K K A U A A A A A A A A A A A A A A A A A A A A A A A A A A A A 7 V h b b x N H G H 2 P l P 8 w m q d 1 t V j e d U i g k E r B J G 1 E E l X Y C m q D h T b 2 U K / Y n b H 2 I o I s S 4 A o q Q o 0 l I e U i x S J X q T C Q 1 u 1 V A X a 8 m u y j v M v O r O z 3 s x e n Y s o r W S / x P l m 9 j v f n P n O m V n b q O H o B I M q / 6 u c G h 8 b H 7 N b m o W a o E K a C E w D A z n j Y 4 B + t t / c 7 r 2 + T y O z a w 1 k F C u u Z S H s X C D W l V V C r k i F z s q S Z q J p y J 6 D 9 e 5 K h W C H T q j L / H H v j 1 / 7 P 3 3 Z e / J i 9 + m W t 3 W H 5 q l p q w Y q 1 i w N 2 5 e J Z V a I 4 Z q 4 d q 2 N b I l j y Z 0 O n G k 0 i I s d w H J D G T h 0 G D h o z e n K Y G / Q h 8 w a Z B k T g 4 t a u 6 3 j z y L x b m F 8 T M e p 1 Y q 8 L C / k s B L S M a f T t Q U U 2 B L 8 9 P 2 L J R V U W j r W w I c W c d s X l 9 B V 8 B E x m r Q K M F c t r h m 2 C Q s y w K 5 h 0 K I s F x U C 4 p Y X L l V b C D k U g 4 N 1 V u Y d Z E 7 D 5 Q U o n 9 N x c x r 6 4 4 z z s 5 q j C Y T v / P x s 9 8 b L / m / r v c 1 H 3 h f f h J x X k U E 3 / D y 5 a k u D 7 D J A W q M F p B W + D S f r d D I 8 N 7 c I C 4 W 9 f L 2 N B 9 7 n P 3 i v X o S Z Z p p N / o C U h J M B p F N h k J m W h o q f I M 0 a Q C h 1 u t x 5 7 E x O F N k W C T C 7 6 / d 6 m 7 9 4 X / / t 3 b / H s / W f 3 g 0 h z y N M e 4 H n s C W x K t Y v H B E y I E h 3 N J M L N Y 2 M L O w Y O U o d n P 4 A w N q Z S o S d G I K S g R A v J E z O a m a 0 q y W 1 D I g F x M B E D l B 5 f 0 B K A F S j v V 6 s O p r l 2 B d 0 p z V Y V L l O a T s O C w w 5 b 8 r k 8 C l T w 6 e c i D D n b W x u / / m d d / 0 v Y Z P b h t Z A y 5 r h o p S 1 l G U I 5 Z I c z L I i 0 + U O 5 E C T r B H 4 1 y k Y E 3 e I K C p 7 H j e I e S D P C y W q C O r k N k j V e U Q T p F l Z R w c 9 B 0 W x + B 7 G B 9 S E t w U 0 Z 8 Q n M u L H M + K T g z h 2 z V V k C S N T m S M n B i M a v i a E T 2 Z A K K X 0 + Y q S E V c z 4 u V 4 3 L e B B H G L d F N a y X D u g Z F / D p l s L E Z H j v l k C F Z s j d A V x K p 8 U + Z d u q e f n S c v t 1 8 9 3 H l 8 K 2 m V s b Z K c w V a v l C / j 3 k J v A e O K T m L e f P 9 z u + 3 k o v x z z U p W Y 6 w E S H 1 c b K j / H Z T q l r Q b e o m r k k Z 8 e P s 9 I h W G B F 4 r E h R 5 r N r b Y T t k c 5 H O v 9 P 6 z x o 0 + g V I 1 d 6 q e p + u 9 I z D I Z / c A 1 + b J H L u i N K M B k Z i X I k y s O K k l 4 C Z 8 / M n 6 3 N x N 7 w D n d m R g X 7 D g 7 M I 6 p S e I O j 7 z b f b v X X n / d / v J n x E h c t N u k X P j j k c o U Z q Z X 0 3 O K U u P E M E i / R N 9 1 Y c q 5 t d R 9 O o I Z O o B 7 E C p R h X q C O v O D / 6 w V H O 6 C V 8 I T m h s L O 5 l L O 5 T u z l 9 7 O 7 V s Z 6 i b K v 2 Q n 6 r 7 8 R D m c o Z S H G 4 q a 5 S j B Q S D c T X i m C j F X d Y y k T t y 8 5 D h 4 N / H j V O + r B 9 7 r j b Q f p 4 j V R N Z g x / m i 5 I N e w t j / f H N i N 6 p U 8 F P / A F B L A Q I t A B Q A A g A I A G q I O 1 p 5 h C q k q A A A A P c A A A A S A A A A A A A A A A A A A A A A A A A A A A B D b 2 5 m a W c v U G F j a 2 F n Z S 5 4 b W x Q S w E C L Q A U A A I A C A B q i D t a D 8 r p q 6 Q A A A D p A A A A E w A A A A A A A A A A A A A A A A D 0 A A A A W 0 N v b n R l b n R f V H l w Z X N d L n h t b F B L A Q I t A B Q A A g A I A G q I O 1 o l F v W m F Q Q A A M Y V A A A T A A A A A A A A A A A A A A A A A O U B A A B G b 3 J t d W x h c y 9 T Z W N 0 a W 9 u M S 5 t U E s F B g A A A A A D A A M A w g A A A E c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c 8 A A A A A A A A N T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N 1 Q w N z o y M j o 0 O C 4 w N j U z N j U 3 W i I g L z 4 8 R W 5 0 c n k g V H l w Z T 0 i R m l s b E N v b H V t b l R 5 c G V z I i B W Y W x 1 Z T 0 i c 0 J n W U d C Z z 0 9 I i A v P j x F b n R y e S B U e X B l P S J G a W x s Q 2 9 s d W 1 u T m F t Z X M i I F Z h b H V l P S J z W y Z x d W 9 0 O 0 F j Y 2 9 1 b n Q g T m F t Z S Z x d W 9 0 O y w m c X V v d D t B Y 2 N v d W 5 0 I E N v Z G U m c X V v d D s s J n F 1 b 3 Q 7 Q W N j b 3 V u d C B U e X B l J n F 1 b 3 Q 7 L C Z x d W 9 0 O 0 1 h c H B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R l L + W 3 s u i u i u a b t O m h n u W e i y 5 7 Q W N j b 3 V u d C B O Y W 1 l L D B 9 J n F 1 b 3 Q 7 L C Z x d W 9 0 O 1 N l Y 3 R p b 2 4 x L 0 N v Z G U v 5 b e y 6 K 6 K 5 p u 0 6 a G e 5 Z 6 L L n t B Y 2 N v d W 5 0 I E N v Z G U s M X 0 m c X V v d D s s J n F 1 b 3 Q 7 U 2 V j d G l v b j E v Q 2 9 k Z S / l t 7 L o r o r m m 7 T p o Z 7 l n o s u e 0 F j Y 2 9 1 b n Q g V H l w Z S w y f S Z x d W 9 0 O y w m c X V v d D t T Z W N 0 a W 9 u M S 9 D b 2 R l L + W 3 s u i u i u a b t O m h n u W e i y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b 2 R l L + W 3 s u i u i u a b t O m h n u W e i y 5 7 Q W N j b 3 V u d C B O Y W 1 l L D B 9 J n F 1 b 3 Q 7 L C Z x d W 9 0 O 1 N l Y 3 R p b 2 4 x L 0 N v Z G U v 5 b e y 6 K 6 K 5 p u 0 6 a G e 5 Z 6 L L n t B Y 2 N v d W 5 0 I E N v Z G U s M X 0 m c X V v d D s s J n F 1 b 3 Q 7 U 2 V j d G l v b j E v Q 2 9 k Z S / l t 7 L o r o r m m 7 T p o Z 7 l n o s u e 0 F j Y 2 9 1 b n Q g V H l w Z S w y f S Z x d W 9 0 O y w m c X V v d D t T Z W N 0 a W 9 u M S 9 D b 2 R l L + W 3 s u i u i u a b t O m h n u W e i y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k Z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R l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s I 7 o p r 0 i I C 8 + P E V u d H J 5 I F R 5 c G U 9 I k Z p b G x U Y X J n Z X Q i I F Z h b H V l P S J z V k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N 1 Q w N z o 1 N z o z N C 4 x N T Y 0 O D M 4 W i I g L z 4 8 R W 5 0 c n k g V H l w Z T 0 i R m l s b E N v b H V t b l R 5 c G V z I i B W Y W x 1 Z T 0 i c 0 F B Q U F B Q U F B Q U F B Q U F B Q U F B Q U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1 l l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k w v V k x f U 2 h l Z X Q u e 0 N v b H V t b j E s M H 0 m c X V v d D s s J n F 1 b 3 Q 7 U 2 V j d G l v b j E v V k w v V k x f U 2 h l Z X Q u e 0 N v b H V t b j I s M X 0 m c X V v d D s s J n F 1 b 3 Q 7 U 2 V j d G l v b j E v V k w v V k x f U 2 h l Z X Q u e 0 N v b H V t b j M s M n 0 m c X V v d D s s J n F 1 b 3 Q 7 U 2 V j d G l v b j E v V k w v V k x f U 2 h l Z X Q u e 0 N v b H V t b j Q s M 3 0 m c X V v d D s s J n F 1 b 3 Q 7 U 2 V j d G l v b j E v V k w v V k x f U 2 h l Z X Q u e 0 N v b H V t b j U s N H 0 m c X V v d D s s J n F 1 b 3 Q 7 U 2 V j d G l v b j E v V k w v 5 b e y 5 Y + W 5 L u j 5 Y C 8 L n t D b 2 x 1 b W 4 2 L D V 9 J n F 1 b 3 Q 7 L C Z x d W 9 0 O 1 N l Y 3 R p b 2 4 x L 1 Z M L + W 3 s u W P l u S 7 o + W A v C 5 7 Q 2 9 s d W 1 u N y w 2 f S Z x d W 9 0 O y w m c X V v d D t T Z W N 0 a W 9 u M S 9 W T C 9 W T F 9 T a G V l d C 5 7 Q 2 9 s d W 1 u O C w 3 f S Z x d W 9 0 O y w m c X V v d D t T Z W N 0 a W 9 u M S 9 W T C 9 W T F 9 T a G V l d C 5 7 Q 2 9 s d W 1 u O S w 4 f S Z x d W 9 0 O y w m c X V v d D t T Z W N 0 a W 9 u M S 9 W T C 9 W T F 9 T a G V l d C 5 7 Q 2 9 s d W 1 u M T A s O X 0 m c X V v d D s s J n F 1 b 3 Q 7 U 2 V j d G l v b j E v V k w v V k x f U 2 h l Z X Q u e 0 N v b H V t b j E x L D E w f S Z x d W 9 0 O y w m c X V v d D t T Z W N 0 a W 9 u M S 9 W T C 9 W T F 9 T a G V l d C 5 7 Q 2 9 s d W 1 u M T I s M T F 9 J n F 1 b 3 Q 7 L C Z x d W 9 0 O 1 N l Y 3 R p b 2 4 x L 1 Z M L 1 Z M X 1 N o Z W V 0 L n t D b 2 x 1 b W 4 x M y w x M n 0 m c X V v d D s s J n F 1 b 3 Q 7 U 2 V j d G l v b j E v V k w v 5 b e y 5 o + S 5 Y W l 5 b m 0 L n v l u b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T C 9 W T F 9 T a G V l d C 5 7 Q 2 9 s d W 1 u M S w w f S Z x d W 9 0 O y w m c X V v d D t T Z W N 0 a W 9 u M S 9 W T C 9 W T F 9 T a G V l d C 5 7 Q 2 9 s d W 1 u M i w x f S Z x d W 9 0 O y w m c X V v d D t T Z W N 0 a W 9 u M S 9 W T C 9 W T F 9 T a G V l d C 5 7 Q 2 9 s d W 1 u M y w y f S Z x d W 9 0 O y w m c X V v d D t T Z W N 0 a W 9 u M S 9 W T C 9 W T F 9 T a G V l d C 5 7 Q 2 9 s d W 1 u N C w z f S Z x d W 9 0 O y w m c X V v d D t T Z W N 0 a W 9 u M S 9 W T C 9 W T F 9 T a G V l d C 5 7 Q 2 9 s d W 1 u N S w 0 f S Z x d W 9 0 O y w m c X V v d D t T Z W N 0 a W 9 u M S 9 W T C / l t 7 L l j 5 b k u 6 P l g L w u e 0 N v b H V t b j Y s N X 0 m c X V v d D s s J n F 1 b 3 Q 7 U 2 V j d G l v b j E v V k w v 5 b e y 5 Y + W 5 L u j 5 Y C 8 L n t D b 2 x 1 b W 4 3 L D Z 9 J n F 1 b 3 Q 7 L C Z x d W 9 0 O 1 N l Y 3 R p b 2 4 x L 1 Z M L 1 Z M X 1 N o Z W V 0 L n t D b 2 x 1 b W 4 4 L D d 9 J n F 1 b 3 Q 7 L C Z x d W 9 0 O 1 N l Y 3 R p b 2 4 x L 1 Z M L 1 Z M X 1 N o Z W V 0 L n t D b 2 x 1 b W 4 5 L D h 9 J n F 1 b 3 Q 7 L C Z x d W 9 0 O 1 N l Y 3 R p b 2 4 x L 1 Z M L 1 Z M X 1 N o Z W V 0 L n t D b 2 x 1 b W 4 x M C w 5 f S Z x d W 9 0 O y w m c X V v d D t T Z W N 0 a W 9 u M S 9 W T C 9 W T F 9 T a G V l d C 5 7 Q 2 9 s d W 1 u M T E s M T B 9 J n F 1 b 3 Q 7 L C Z x d W 9 0 O 1 N l Y 3 R p b 2 4 x L 1 Z M L 1 Z M X 1 N o Z W V 0 L n t D b 2 x 1 b W 4 x M i w x M X 0 m c X V v d D s s J n F 1 b 3 Q 7 U 2 V j d G l v b j E v V k w v V k x f U 2 h l Z X Q u e 0 N v b H V t b j E z L D E y f S Z x d W 9 0 O y w m c X V v d D t T Z W N 0 a W 9 u M S 9 W T C / l t 7 L m j 5 L l h a X l u b Q u e + W 5 t C w x M 3 0 m c X V v d D t d L C Z x d W 9 0 O 1 J l b G F 0 a W 9 u c 2 h p c E l u Z m 8 m c X V v d D s 6 W 1 1 9 I i A v P j x F b n R y e S B U e X B l P S J R d W V y e U l E I i B W Y W x 1 Z T 0 i c z N l Z D d i N G Y 4 L T A x O T Y t N G Y w Z S 0 4 Z D R j L W U w N z M w O T c 1 N D A w Y y I g L z 4 8 L 1 N 0 Y W J s Z U V u d H J p Z X M + P C 9 J d G V t P j x J d G V t P j x J d G V t T G 9 j Y X R p b 2 4 + P E l 0 Z W 1 U e X B l P k Z v c m 1 1 b G E 8 L 0 l 0 Z W 1 U e X B l P j x J d G V t U G F 0 a D 5 T Z W N 0 a W 9 u M S 9 W T C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C 9 W T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L y V F N S V C N y V C M i V F N y V B R i V B O S V F O S U 4 M S V C O C V F O C V C M y U 4 N y V F N i U 5 N i U 5 O S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L y V F N S V C N y V C M i V F N i U 4 R i U 5 M i V F N S U 4 N S V B N S V F N S V C O S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L y V F N S V C N y V C M i V F O S U 4 N y U 4 R C V F N i U 5 N i V C M C V F N S U 5 M S V C R C V F N S U 5 M C U 4 R C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L y V F N S V C N y V C M i V F N y V B R i V B O S V F O S U 4 M S V C O C V F O C V C M y U 4 N y V F N i U 5 N i U 5 O S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C 8 l R T U l Q j c l Q j I l R T c l Q U Y l Q T k l R T k l O D E l Q j g l R T g l Q j M l O D c l R T Y l O T Y l O T k l R T U l O D g l O T c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w v J U U 1 J U I 3 J U I y J U U 3 J U F G J U E 5 J U U 5 J T g x J U I 4 J U U 4 J U I z J T g 3 J U U 2 J T k 2 J T k 5 J U U 1 J T g 4 J T k 3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2 9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U 3 R h d H V z I i B W Y W x 1 Z T 0 i c 0 N v b X B s Z X R l I i A v P j x F b n R y e S B U e X B l P S J G a W x s Q 2 9 s d W 1 u T m F t Z X M i I F Z h b H V l P S J z W y Z x d W 9 0 O 1 l l Y X I m c X V v d D s s J n F 1 b 3 Q 7 T W 9 u d G g m c X V v d D s s J n F 1 b 3 Q 7 Q W N j b 3 V u d C B U e X B l J n F 1 b 3 Q 7 L C Z x d W 9 0 O 0 F j Y 2 9 1 b n Q g T m F t Z S Z x d W 9 0 O y w m c X V v d D t B b W 9 1 b n Q m c X V v d D t d I i A v P j x F b n R y e S B U e X B l P S J G a W x s Q 2 9 s d W 1 u V H l w Z X M i I F Z h b H V l P S J z Q X d N R 0 J n V T 0 i I C 8 + P E V u d H J 5 I F R 5 c G U 9 I k Z p b G x M Y X N 0 V X B k Y X R l Z C I g V m F s d W U 9 I m Q y M D I 1 L T A x L T I 3 V D A 5 O j A y O j I 1 L j M 2 M T M 4 M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E i I C 8 + P E V u d H J 5 I F R 5 c G U 9 I k F k Z G V k V G 9 E Y X R h T W 9 k Z W w i I F Z h b H V l P S J s M C I g L z 4 8 R W 5 0 c n k g V H l w Z T 0 i R m l s b F R h c m d l d C I g V m F s d W U 9 I n N J b m N v b W U i I C 8 + P E V u d H J 5 I F R 5 c G U 9 I l F 1 Z X J 5 S U Q i I F Z h b H V l P S J z N W Y 3 M G Y x Z T k t M T l h N S 0 0 M G N i L W F k N j g t M D g y N G U 2 O G Z l N G E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1 l l Y X I m c X V v d D s s J n F 1 b 3 Q 7 T W 9 u d G g m c X V v d D s s J n F 1 b 3 Q 7 Q W N j b 3 V u d C B U e X B l J n F 1 b 3 Q 7 L C Z x d W 9 0 O 0 F j Y 2 9 1 b n Q g T m F t Z S Z x d W 9 0 O 1 0 s J n F 1 b 3 Q 7 c X V l c n l S Z W x h d G l v b n N o a X B z J n F 1 b 3 Q 7 O l t d L C Z x d W 9 0 O 2 N v b H V t b k l k Z W 5 0 a X R p Z X M m c X V v d D s 6 W y Z x d W 9 0 O 1 N l Y 3 R p b 2 4 x L 0 l u Y 2 9 t Z S / l t 7 L n v q T n t Y T o s 4 f m l p n l i J c u e 1 l l Y X I s M H 0 m c X V v d D s s J n F 1 b 3 Q 7 U 2 V j d G l v b j E v S W 5 j b 2 1 l L + W 3 s u e + p O e 1 h O i z h + a W m e W I l y 5 7 T W 9 u d G g s M X 0 m c X V v d D s s J n F 1 b 3 Q 7 U 2 V j d G l v b j E v S W 5 j b 2 1 l L + W 3 s u e + p O e 1 h O i z h + a W m e W I l y 5 7 Q W N j b 3 V u d C B U e X B l L D J 9 J n F 1 b 3 Q 7 L C Z x d W 9 0 O 1 N l Y 3 R p b 2 4 x L 0 l u Y 2 9 t Z S / l t 7 L n v q T n t Y T o s 4 f m l p n l i J c u e 0 F j Y 2 9 1 b n Q g T m F t Z S w z f S Z x d W 9 0 O y w m c X V v d D t T Z W N 0 a W 9 u M S 9 J b m N v b W U v 5 b e y 5 7 6 k 5 7 W E 6 L O H 5 p a Z 5 Y i X L n t B b W 9 1 b n Q s N H 0 m c X V v d D t d L C Z x d W 9 0 O 0 N v b H V t b k N v d W 5 0 J n F 1 b 3 Q 7 O j U s J n F 1 b 3 Q 7 S 2 V 5 Q 2 9 s d W 1 u T m F t Z X M m c X V v d D s 6 W y Z x d W 9 0 O 1 l l Y X I m c X V v d D s s J n F 1 b 3 Q 7 T W 9 u d G g m c X V v d D s s J n F 1 b 3 Q 7 Q W N j b 3 V u d C B U e X B l J n F 1 b 3 Q 7 L C Z x d W 9 0 O 0 F j Y 2 9 1 b n Q g T m F t Z S Z x d W 9 0 O 1 0 s J n F 1 b 3 Q 7 Q 2 9 s d W 1 u S W R l b n R p d G l l c y Z x d W 9 0 O z p b J n F 1 b 3 Q 7 U 2 V j d G l v b j E v S W 5 j b 2 1 l L + W 3 s u e + p O e 1 h O i z h + a W m e W I l y 5 7 W W V h c i w w f S Z x d W 9 0 O y w m c X V v d D t T Z W N 0 a W 9 u M S 9 J b m N v b W U v 5 b e y 5 7 6 k 5 7 W E 6 L O H 5 p a Z 5 Y i X L n t N b 2 5 0 a C w x f S Z x d W 9 0 O y w m c X V v d D t T Z W N 0 a W 9 u M S 9 J b m N v b W U v 5 b e y 5 7 6 k 5 7 W E 6 L O H 5 p a Z 5 Y i X L n t B Y 2 N v d W 5 0 I F R 5 c G U s M n 0 m c X V v d D s s J n F 1 b 3 Q 7 U 2 V j d G l v b j E v S W 5 j b 2 1 l L + W 3 s u e + p O e 1 h O i z h + a W m e W I l y 5 7 Q W N j b 3 V u d C B O Y W 1 l L D N 9 J n F 1 b 3 Q 7 L C Z x d W 9 0 O 1 N l Y 3 R p b 2 4 x L 0 l u Y 2 9 t Z S / l t 7 L n v q T n t Y T o s 4 f m l p n l i J c u e 0 F t b 3 V u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j b 2 1 l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2 9 t Z S 9 W T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v b W U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b 2 1 l L y V F N S V C N y V C M i V F N y V B R i V B O S V F O S U 4 M S V C O C V F O C V C M y U 4 N y V F N i U 5 N i U 5 O S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L y V F N S V C N y V C M i V F N S U 4 R i U 5 N i V F N C V C Q i V B M y V F N S U 4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2 9 t Z S 8 l R T c l O U I l Q j g l R T Q l Q j k l O T g l R T c l O U E l O D Q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l b n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s I 7 o p r 0 i I C 8 + P E V u d H J 5 I F R 5 c G U 9 I k Z p b G x T d G F 0 d X M i I F Z h b H V l P S J z Q 2 9 t c G x l d G U i I C 8 + P E V u d H J 5 I F R 5 c G U 9 I k Z p b G x D b 2 x 1 b W 5 U e X B l c y I g V m F s d W U 9 I n N B d 0 1 H Q m d V P S I g L z 4 8 R W 5 0 c n k g V H l w Z T 0 i R m l s b E x h c 3 R V c G R h d G V k I i B W Y W x 1 Z T 0 i Z D I w M j U t M D E t M j d U M D k 6 M D I 6 M j U u M z E 3 M j I z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O S I g L z 4 8 R W 5 0 c n k g V H l w Z T 0 i R m l s b E N v b H V t b k 5 h b W V z I i B W Y W x 1 Z T 0 i c 1 s m c X V v d D t Z Z W F y J n F 1 b 3 Q 7 L C Z x d W 9 0 O 0 1 v b n R o J n F 1 b 3 Q 7 L C Z x d W 9 0 O 0 F j Y 2 9 1 b n Q g V H l w Z S Z x d W 9 0 O y w m c X V v d D t B Y 2 N v d W 5 0 I E 5 h b W U m c X V v d D s s J n F 1 b 3 Q 7 Q W 1 v d W 5 0 J n F 1 b 3 Q 7 X S I g L z 4 8 R W 5 0 c n k g V H l w Z T 0 i Q W R k Z W R U b 0 R h d G F N b 2 R l b C I g V m F s d W U 9 I m w w I i A v P j x F b n R y e S B U e X B l P S J G a W x s V G F y Z 2 V 0 I i B W Y W x 1 Z T 0 i c 0 V 4 c G V u c 2 U i I C 8 + P E V u d H J 5 I F R 5 c G U 9 I k Z p b G x l Z E N v b X B s Z X R l U m V z d W x 0 V G 9 X b 3 J r c 2 h l Z X Q i I F Z h b H V l P S J s M S I g L z 4 8 R W 5 0 c n k g V H l w Z T 0 i T G 9 h Z G V k V G 9 B b m F s e X N p c 1 N l c n Z p Y 2 V z I i B W Y W x 1 Z T 0 i b D A i I C 8 + P E V u d H J 5 I F R 5 c G U 9 I l F 1 Z X J 5 S U Q i I F Z h b H V l P S J z M W Q w M D E x O T A t M z M w Z C 0 0 Z j I y L W I y Y z A t N j B h Y 2 Y 1 O T c x N G U 0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Z Z W F y J n F 1 b 3 Q 7 L C Z x d W 9 0 O 0 1 v b n R o J n F 1 b 3 Q 7 L C Z x d W 9 0 O 0 F j Y 2 9 1 b n Q g V H l w Z S Z x d W 9 0 O y w m c X V v d D t B Y 2 N v d W 5 0 I E 5 h b W U m c X V v d D t d L C Z x d W 9 0 O 3 F 1 Z X J 5 U m V s Y X R p b 2 5 z a G l w c y Z x d W 9 0 O z p b X S w m c X V v d D t j b 2 x 1 b W 5 J Z G V u d G l 0 a W V z J n F 1 b 3 Q 7 O l s m c X V v d D t T Z W N 0 a W 9 u M S 9 F e H B l b n N l L + W 3 s u e + p O e 1 h O i z h + a W m e W I l y 5 7 W W V h c i w w f S Z x d W 9 0 O y w m c X V v d D t T Z W N 0 a W 9 u M S 9 F e H B l b n N l L + W 3 s u e + p O e 1 h O i z h + a W m e W I l y 5 7 T W 9 u d G g s M X 0 m c X V v d D s s J n F 1 b 3 Q 7 U 2 V j d G l v b j E v R X h w Z W 5 z Z S / l t 7 L n v q T n t Y T o s 4 f m l p n l i J c u e 0 F j Y 2 9 1 b n Q g V H l w Z S w y f S Z x d W 9 0 O y w m c X V v d D t T Z W N 0 a W 9 u M S 9 F e H B l b n N l L + W 3 s u e + p O e 1 h O i z h + a W m e W I l y 5 7 Q W N j b 3 V u d C B O Y W 1 l L D N 9 J n F 1 b 3 Q 7 L C Z x d W 9 0 O 1 N l Y 3 R p b 2 4 x L 0 V 4 c G V u c 2 U v 5 b e y 5 7 6 k 5 7 W E 6 L O H 5 p a Z 5 Y i X L n t B b W 9 1 b n Q s N H 0 m c X V v d D t d L C Z x d W 9 0 O 0 N v b H V t b k N v d W 5 0 J n F 1 b 3 Q 7 O j U s J n F 1 b 3 Q 7 S 2 V 5 Q 2 9 s d W 1 u T m F t Z X M m c X V v d D s 6 W y Z x d W 9 0 O 1 l l Y X I m c X V v d D s s J n F 1 b 3 Q 7 T W 9 u d G g m c X V v d D s s J n F 1 b 3 Q 7 Q W N j b 3 V u d C B U e X B l J n F 1 b 3 Q 7 L C Z x d W 9 0 O 0 F j Y 2 9 1 b n Q g T m F t Z S Z x d W 9 0 O 1 0 s J n F 1 b 3 Q 7 Q 2 9 s d W 1 u S W R l b n R p d G l l c y Z x d W 9 0 O z p b J n F 1 b 3 Q 7 U 2 V j d G l v b j E v R X h w Z W 5 z Z S / l t 7 L n v q T n t Y T o s 4 f m l p n l i J c u e 1 l l Y X I s M H 0 m c X V v d D s s J n F 1 b 3 Q 7 U 2 V j d G l v b j E v R X h w Z W 5 z Z S / l t 7 L n v q T n t Y T o s 4 f m l p n l i J c u e 0 1 v b n R o L D F 9 J n F 1 b 3 Q 7 L C Z x d W 9 0 O 1 N l Y 3 R p b 2 4 x L 0 V 4 c G V u c 2 U v 5 b e y 5 7 6 k 5 7 W E 6 L O H 5 p a Z 5 Y i X L n t B Y 2 N v d W 5 0 I F R 5 c G U s M n 0 m c X V v d D s s J n F 1 b 3 Q 7 U 2 V j d G l v b j E v R X h w Z W 5 z Z S / l t 7 L n v q T n t Y T o s 4 f m l p n l i J c u e 0 F j Y 2 9 1 b n Q g T m F t Z S w z f S Z x d W 9 0 O y w m c X V v d D t T Z W N 0 a W 9 u M S 9 F e H B l b n N l L + W 3 s u e + p O e 1 h O i z h + a W m e W I l y 5 7 Q W 1 v d W 5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H B l b n N l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U v V k w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Z W 5 z Z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l b n N l L y V F N S V C N y V C M i V F N y V B R i V B O S V F O S U 4 M S V C O C V F O C V C M y U 4 N y V F N i U 5 N i U 5 O S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Z p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U 3 R h d H V z I i B W Y W x 1 Z T 0 i c 0 N v b X B s Z X R l I i A v P j x F b n R y e S B U e X B l P S J G a W x s T G F z d F V w Z G F 0 Z W Q i I F Z h b H V l P S J k M j A y N S 0 w M S 0 y N 1 Q w O T o w M j o 0 N C 4 4 O D c 1 M T U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g i I C 8 + P E V u d H J 5 I F R 5 c G U 9 I k Z p b G x D b 2 x 1 b W 5 O Y W 1 l c y I g V m F s d W U 9 I n N b J n F 1 b 3 Q 7 W W V h c i Z x d W 9 0 O y w m c X V v d D t N b 2 5 0 a C Z x d W 9 0 O y w m c X V v d D t B Y 2 N v d W 5 0 I F R 5 c G U m c X V v d D s s J n F 1 b 3 Q 7 Q W N j b 3 V u d C B O Y W 1 l J n F 1 b 3 Q 7 L C Z x d W 9 0 O 0 F t b 3 V u d C Z x d W 9 0 O 1 0 i I C 8 + P E V u d H J 5 I F R 5 c G U 9 I k Z p b G x D b 2 x 1 b W 5 U e X B l c y I g V m F s d W U 9 I n N B d 0 1 B Q U F V P S I g L z 4 8 R W 5 0 c n k g V H l w Z T 0 i Q W R k Z W R U b 0 R h d G F N b 2 R l b C I g V m F s d W U 9 I m w w I i A v P j x F b n R y e S B U e X B l P S J G a W x s V G F y Z 2 V 0 I i B W Y W x 1 Z T 0 i c 1 B y b 2 Z p d C I g L z 4 8 R W 5 0 c n k g V H l w Z T 0 i U X V l c n l J R C I g V m F s d W U 9 I n N k Z D B m N G Y 0 M C 1 i M m R i L T R i N j M t O D Y 4 O C 0 w Z T E 2 Z j Z h N z E z Y T Y i I C 8 + P E V u d H J 5 I F R 5 c G U 9 I k Z p b G x l Z E N v b X B s Z X R l U m V z d W x 0 V G 9 X b 3 J r c 2 h l Z X Q i I F Z h b H V l P S J s M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Z p d C 9 Q c m 9 m a X Q u e 1 l l Y X I s M H 0 m c X V v d D s s J n F 1 b 3 Q 7 U 2 V j d G l v b j E v U H J v Z m l 0 L 1 B y b 2 Z p d C 5 7 T W 9 u d G g s M X 0 m c X V v d D s s J n F 1 b 3 Q 7 U 2 V j d G l v b j E v U H J v Z m l 0 L 1 B y b 2 Z p d C 5 7 Q W N j b 3 V u d C B U e X B l L D N 9 J n F 1 b 3 Q 7 L C Z x d W 9 0 O 1 N l Y 3 R p b 2 4 x L 1 B y b 2 Z p d C 9 Q c m 9 m a X Q u e 0 F j Y 2 9 1 b n Q g T m F t Z S w 0 f S Z x d W 9 0 O y w m c X V v d D t T Z W N 0 a W 9 u M S 9 Q c m 9 m a X Q v U H J v Z m l 0 L n t B b W 9 1 b n Q s M n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H J v Z m l 0 L 1 B y b 2 Z p d C 5 7 W W V h c i w w f S Z x d W 9 0 O y w m c X V v d D t T Z W N 0 a W 9 u M S 9 Q c m 9 m a X Q v U H J v Z m l 0 L n t N b 2 5 0 a C w x f S Z x d W 9 0 O y w m c X V v d D t T Z W N 0 a W 9 u M S 9 Q c m 9 m a X Q v U H J v Z m l 0 L n t B Y 2 N v d W 5 0 I F R 5 c G U s M 3 0 m c X V v d D s s J n F 1 b 3 Q 7 U 2 V j d G l v b j E v U H J v Z m l 0 L 1 B y b 2 Z p d C 5 7 Q W N j b 3 V u d C B O Y W 1 l L D R 9 J n F 1 b 3 Q 7 L C Z x d W 9 0 O 1 N l Y 3 R p b 2 4 x L 1 B y b 2 Z p d C 9 Q c m 9 m a X Q u e 0 F t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j b 2 1 l L y V F N S V C N y V C M i V F N y V C R S V B N C V F N y V C N S U 4 N C V F O C V C M y U 4 N y V F N i U 5 N i U 5 O S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U v J U U 1 J U I 3 J U I y J U U 3 J U J F J U E 0 J U U 3 J U I 1 J T g 0 J U U 4 J U I z J T g 3 J U U 2 J T k 2 J T k 5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m l 0 L 1 B y b 2 Z p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Z p d C 8 l R T U l Q j c l Q j I l R T k l O D c l O E Q l R T Y l O T Y l Q j A l R T Y l O E U l O T I l R T U l Q k E l O E Y l R T g l Q j M l O D c l R T Y l O T Y l O T k l R T g l Q T E l O E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S N q z y 7 G L U i P f 0 l L T 7 a 7 t g A A A A A C A A A A A A A Q Z g A A A A E A A C A A A A C O S a h Z P M a k 2 P + v 2 M n J c 2 K n m v N U x r i q J C s I 7 P u u i b J 3 7 Q A A A A A O g A A A A A I A A C A A A A B 3 4 C M O + 0 Z j 4 m N 4 c h X D r J l P C w 8 R h 3 x Z Q B A e 0 H M N S i z y 1 V A A A A B w p n l M P O N A 1 s Y x J O 6 l N Z C 3 i g o 9 7 h k 2 K D l B 0 A E 8 3 X w 2 n 3 J V H 7 m 0 A c a H z Q A 3 Z v g k 4 I m 9 b N s N 1 M H Y 2 N k 1 h N y 8 B Y M z 5 r 1 u E u H y 1 F 8 7 5 P F B m 9 J r E E A A A A D V J z K y / k p x c J y 4 6 h e k H V d n R 3 q t k U h / U c y 8 Q L R i 7 / B J x X g R J B K S w K X z v h y G g S O H D W H O / t V q J 9 F Q b 7 z f u 9 / I H + Y z < / D a t a M a s h u p > 
</file>

<file path=customXml/itemProps1.xml><?xml version="1.0" encoding="utf-8"?>
<ds:datastoreItem xmlns:ds="http://schemas.openxmlformats.org/officeDocument/2006/customXml" ds:itemID="{C547F533-51A9-4AB3-BE32-F248D554F2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Profit</vt:lpstr>
      <vt:lpstr>Expense</vt:lpstr>
      <vt:lpstr>Income</vt:lpstr>
      <vt:lpstr>VL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 Leung</dc:creator>
  <cp:lastModifiedBy>Wave Leung</cp:lastModifiedBy>
  <dcterms:created xsi:type="dcterms:W3CDTF">2025-01-17T04:35:25Z</dcterms:created>
  <dcterms:modified xsi:type="dcterms:W3CDTF">2025-01-27T09:03:27Z</dcterms:modified>
</cp:coreProperties>
</file>