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6340" tabRatio="600" firstSheet="0" activeTab="2" autoFilterDateGrouping="1"/>
  </bookViews>
  <sheets>
    <sheet name="总表" sheetId="1" state="visible" r:id="rId1"/>
    <sheet name="2024-1-8" sheetId="2" state="visible" r:id="rId2"/>
    <sheet name="医疗期提醒" sheetId="3" state="visible" r:id="rId3"/>
  </sheets>
  <definedNames>
    <definedName name="_xlnm.Print_Area" localSheetId="0">'总表'!$B$1:$R$10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/m/d;@"/>
  </numFmts>
  <fonts count="32">
    <font>
      <name val="宋体"/>
      <charset val="134"/>
      <color theme="1"/>
      <sz val="11"/>
      <scheme val="minor"/>
    </font>
    <font>
      <name val="宋体"/>
      <charset val="134"/>
      <color theme="1"/>
      <sz val="14"/>
      <scheme val="minor"/>
    </font>
    <font>
      <name val="宋体"/>
      <charset val="134"/>
      <color theme="1"/>
      <sz val="10"/>
    </font>
    <font>
      <name val="宋体"/>
      <charset val="134"/>
      <b val="1"/>
      <color theme="1"/>
      <sz val="14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sz val="10"/>
    </font>
    <font>
      <name val="宋体"/>
      <charset val="134"/>
      <color theme="1"/>
      <sz val="9"/>
    </font>
    <font>
      <name val="宋体"/>
      <charset val="134"/>
      <color rgb="FFFF0000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color theme="1"/>
      <sz val="10"/>
      <scheme val="minor"/>
    </font>
    <font>
      <name val="宋体"/>
      <charset val="134"/>
      <b val="1"/>
      <color theme="1"/>
      <sz val="10"/>
    </font>
    <font>
      <name val="宋体"/>
      <charset val="134"/>
      <b val="1"/>
      <color theme="1"/>
      <sz val="9"/>
    </font>
    <font>
      <name val="宋体"/>
      <charset val="134"/>
      <sz val="9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0" fontId="16" fillId="32" borderId="0" applyAlignment="1">
      <alignment vertical="center"/>
    </xf>
    <xf numFmtId="0" fontId="14" fillId="29" borderId="0" applyAlignment="1">
      <alignment vertical="center"/>
    </xf>
    <xf numFmtId="0" fontId="16" fillId="23" borderId="0" applyAlignment="1">
      <alignment vertical="center"/>
    </xf>
    <xf numFmtId="0" fontId="31" fillId="26" borderId="9" applyAlignment="1">
      <alignment vertical="center"/>
    </xf>
    <xf numFmtId="0" fontId="14" fillId="14" borderId="0" applyAlignment="1">
      <alignment vertical="center"/>
    </xf>
    <xf numFmtId="0" fontId="14" fillId="28" borderId="0" applyAlignment="1">
      <alignment vertical="center"/>
    </xf>
    <xf numFmtId="44" fontId="0" fillId="0" borderId="0" applyAlignment="1">
      <alignment vertical="center"/>
    </xf>
    <xf numFmtId="0" fontId="16" fillId="10" borderId="0" applyAlignment="1">
      <alignment vertical="center"/>
    </xf>
    <xf numFmtId="9" fontId="0" fillId="0" borderId="0" applyAlignment="1">
      <alignment vertical="center"/>
    </xf>
    <xf numFmtId="0" fontId="16" fillId="27" borderId="0" applyAlignment="1">
      <alignment vertical="center"/>
    </xf>
    <xf numFmtId="0" fontId="16" fillId="25" borderId="0" applyAlignment="1">
      <alignment vertical="center"/>
    </xf>
    <xf numFmtId="0" fontId="16" fillId="30" borderId="0" applyAlignment="1">
      <alignment vertical="center"/>
    </xf>
    <xf numFmtId="0" fontId="16" fillId="22" borderId="0" applyAlignment="1">
      <alignment vertical="center"/>
    </xf>
    <xf numFmtId="0" fontId="16" fillId="20" borderId="0" applyAlignment="1">
      <alignment vertical="center"/>
    </xf>
    <xf numFmtId="0" fontId="26" fillId="12" borderId="9" applyAlignment="1">
      <alignment vertical="center"/>
    </xf>
    <xf numFmtId="0" fontId="16" fillId="19" borderId="0" applyAlignment="1">
      <alignment vertical="center"/>
    </xf>
    <xf numFmtId="0" fontId="27" fillId="18" borderId="0" applyAlignment="1">
      <alignment vertical="center"/>
    </xf>
    <xf numFmtId="0" fontId="14" fillId="17" borderId="0" applyAlignment="1">
      <alignment vertical="center"/>
    </xf>
    <xf numFmtId="0" fontId="19" fillId="7" borderId="0" applyAlignment="1">
      <alignment vertical="center"/>
    </xf>
    <xf numFmtId="0" fontId="14" fillId="15" borderId="0" applyAlignment="1">
      <alignment vertical="center"/>
    </xf>
    <xf numFmtId="0" fontId="28" fillId="0" borderId="10" applyAlignment="1">
      <alignment vertical="center"/>
    </xf>
    <xf numFmtId="0" fontId="21" fillId="8" borderId="0" applyAlignment="1">
      <alignment vertical="center"/>
    </xf>
    <xf numFmtId="0" fontId="30" fillId="24" borderId="12" applyAlignment="1">
      <alignment vertical="center"/>
    </xf>
    <xf numFmtId="0" fontId="23" fillId="12" borderId="8" applyAlignment="1">
      <alignment vertical="center"/>
    </xf>
    <xf numFmtId="0" fontId="24" fillId="0" borderId="6" applyAlignment="1">
      <alignment vertical="center"/>
    </xf>
    <xf numFmtId="0" fontId="22" fillId="0" borderId="0" applyAlignment="1">
      <alignment vertical="center"/>
    </xf>
    <xf numFmtId="0" fontId="14" fillId="11" borderId="0" applyAlignment="1">
      <alignment vertical="center"/>
    </xf>
    <xf numFmtId="0" fontId="29" fillId="0" borderId="0" applyAlignment="1">
      <alignment vertical="center"/>
    </xf>
    <xf numFmtId="42" fontId="0" fillId="0" borderId="0" applyAlignment="1">
      <alignment vertical="center"/>
    </xf>
    <xf numFmtId="0" fontId="14" fillId="16" borderId="0" applyAlignment="1">
      <alignment vertical="center"/>
    </xf>
    <xf numFmtId="43" fontId="0" fillId="0" borderId="0" applyAlignment="1">
      <alignment vertical="center"/>
    </xf>
    <xf numFmtId="0" fontId="25" fillId="0" borderId="0" applyAlignment="1">
      <alignment vertical="center"/>
    </xf>
    <xf numFmtId="0" fontId="17" fillId="0" borderId="0" applyAlignment="1">
      <alignment vertical="center"/>
    </xf>
    <xf numFmtId="0" fontId="14" fillId="6" borderId="0" applyAlignment="1">
      <alignment vertical="center"/>
    </xf>
    <xf numFmtId="0" fontId="18" fillId="0" borderId="0" applyAlignment="1">
      <alignment vertical="center"/>
    </xf>
    <xf numFmtId="0" fontId="16" fillId="5" borderId="0" applyAlignment="1">
      <alignment vertical="center"/>
    </xf>
    <xf numFmtId="0" fontId="0" fillId="4" borderId="7" applyAlignment="1">
      <alignment vertical="center"/>
    </xf>
    <xf numFmtId="0" fontId="14" fillId="9" borderId="0" applyAlignment="1">
      <alignment vertical="center"/>
    </xf>
    <xf numFmtId="0" fontId="16" fillId="3" borderId="0" applyAlignment="1">
      <alignment vertical="center"/>
    </xf>
    <xf numFmtId="0" fontId="14" fillId="13" borderId="0" applyAlignment="1">
      <alignment vertical="center"/>
    </xf>
    <xf numFmtId="0" fontId="20" fillId="0" borderId="0" applyAlignment="1">
      <alignment vertical="center"/>
    </xf>
    <xf numFmtId="41" fontId="0" fillId="0" borderId="0" applyAlignment="1">
      <alignment vertical="center"/>
    </xf>
    <xf numFmtId="0" fontId="15" fillId="0" borderId="6" applyAlignment="1">
      <alignment vertical="center"/>
    </xf>
    <xf numFmtId="0" fontId="14" fillId="31" borderId="0" applyAlignment="1">
      <alignment vertical="center"/>
    </xf>
    <xf numFmtId="0" fontId="29" fillId="0" borderId="11" applyAlignment="1">
      <alignment vertical="center"/>
    </xf>
    <xf numFmtId="0" fontId="16" fillId="21" borderId="0" applyAlignment="1">
      <alignment vertical="center"/>
    </xf>
    <xf numFmtId="0" fontId="14" fillId="2" borderId="0" applyAlignment="1">
      <alignment vertical="center"/>
    </xf>
    <xf numFmtId="0" fontId="13" fillId="0" borderId="5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 shrinkToFit="1"/>
    </xf>
    <xf numFmtId="165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4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165" fontId="0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0" borderId="0" applyAlignment="1" pivotButton="0" quotePrefix="0" xfId="0">
      <alignment vertical="center"/>
    </xf>
    <xf numFmtId="165" fontId="11" fillId="0" borderId="1" applyAlignment="1" pivotButton="0" quotePrefix="0" xfId="0">
      <alignment horizontal="center" vertical="center" wrapText="1"/>
    </xf>
    <xf numFmtId="165" fontId="12" fillId="0" borderId="4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4" fontId="2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65" fontId="11" fillId="0" borderId="1" applyAlignment="1" pivotButton="0" quotePrefix="0" xfId="0">
      <alignment horizontal="center" vertical="center" wrapText="1"/>
    </xf>
    <xf numFmtId="165" fontId="5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165" fontId="12" fillId="0" borderId="4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 wrapText="1"/>
    </xf>
    <xf numFmtId="164" fontId="0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"/>
  <sheetViews>
    <sheetView workbookViewId="0">
      <selection activeCell="K19" sqref="K19"/>
    </sheetView>
  </sheetViews>
  <sheetFormatPr baseColWidth="8" defaultColWidth="9" defaultRowHeight="16.8"/>
  <cols>
    <col width="9" customWidth="1" style="2" min="1" max="1"/>
    <col width="8.875" customWidth="1" style="6" min="2" max="2"/>
    <col width="6.75" customWidth="1" style="6" min="3" max="3"/>
    <col width="5.75961538461539" customWidth="1" style="6" min="4" max="4"/>
    <col width="10.5" customWidth="1" style="6" min="5" max="5"/>
    <col width="9.875" customWidth="1" style="6" min="6" max="8"/>
    <col width="23" customWidth="1" style="6" min="9" max="9"/>
    <col width="18" customWidth="1" style="6" min="10" max="10"/>
    <col width="11.125" customWidth="1" style="6" min="11" max="11"/>
    <col width="7.125" customWidth="1" style="6" min="12" max="12"/>
    <col width="14.7403846153846" customWidth="1" style="6" min="13" max="13"/>
    <col width="12.625" customWidth="1" style="6" min="14" max="14"/>
    <col width="7.25" customWidth="1" style="2" min="15" max="15"/>
    <col width="8.49038461538461" customWidth="1" style="6" min="16" max="16"/>
    <col width="9.76923076923077" customWidth="1" style="2" min="17" max="17"/>
    <col width="9.375" customWidth="1" style="2" min="18" max="18"/>
    <col width="9" customWidth="1" style="6" min="19" max="16384"/>
  </cols>
  <sheetData>
    <row r="1" ht="33" customHeight="1" s="6">
      <c r="B1" s="7" t="inlineStr">
        <is>
          <t>2024年休病假名单</t>
        </is>
      </c>
    </row>
    <row r="2" ht="51" customHeight="1" s="6">
      <c r="A2" s="8" t="inlineStr">
        <is>
          <t>编号</t>
        </is>
      </c>
      <c r="B2" s="8" t="inlineStr">
        <is>
          <t>车队</t>
        </is>
      </c>
      <c r="C2" s="8" t="inlineStr">
        <is>
          <t>姓名</t>
        </is>
      </c>
      <c r="D2" s="8" t="inlineStr">
        <is>
          <t>年龄</t>
        </is>
      </c>
      <c r="E2" s="8" t="inlineStr">
        <is>
          <t>入职时间</t>
        </is>
      </c>
      <c r="F2" s="8" t="inlineStr">
        <is>
          <t>退休时间</t>
        </is>
      </c>
      <c r="G2" s="34" t="inlineStr">
        <is>
          <t>本单位
工作年限</t>
        </is>
      </c>
      <c r="H2" s="34" t="inlineStr">
        <is>
          <t>今年可休年假天数</t>
        </is>
      </c>
      <c r="I2" s="8" t="inlineStr">
        <is>
          <t>诊断情况</t>
        </is>
      </c>
      <c r="J2" s="8" t="inlineStr">
        <is>
          <t>诊断医院</t>
        </is>
      </c>
      <c r="K2" s="17" t="inlineStr">
        <is>
          <t>首次病假
日期</t>
        </is>
      </c>
      <c r="L2" s="17" t="inlineStr">
        <is>
          <t>已休假天数</t>
        </is>
      </c>
      <c r="M2" s="17" t="inlineStr">
        <is>
          <t>请假日期开始时间</t>
        </is>
      </c>
      <c r="N2" s="17" t="inlineStr">
        <is>
          <t>请假日期结束时间</t>
        </is>
      </c>
      <c r="O2" s="17" t="inlineStr">
        <is>
          <t>本次请假天数</t>
        </is>
      </c>
      <c r="P2" s="8" t="inlineStr">
        <is>
          <t>医疗期</t>
        </is>
      </c>
      <c r="Q2" s="17" t="inlineStr">
        <is>
          <t>提醒日期</t>
        </is>
      </c>
      <c r="R2" s="24" t="inlineStr">
        <is>
          <t>备注</t>
        </is>
      </c>
    </row>
    <row r="3" ht="25" customHeight="1" s="6">
      <c r="A3" s="2" t="n">
        <v>1</v>
      </c>
      <c r="B3" s="9" t="inlineStr">
        <is>
          <t>顺3路</t>
        </is>
      </c>
      <c r="C3" s="10" t="inlineStr">
        <is>
          <t>杨小康</t>
        </is>
      </c>
      <c r="D3" s="11" t="n">
        <v>40</v>
      </c>
      <c r="E3" s="35" t="n">
        <v>42507</v>
      </c>
      <c r="F3" s="35" t="n">
        <v>52844</v>
      </c>
      <c r="G3" s="13">
        <f>DATEDIF(E3,TODAY(),"Y")</f>
        <v/>
      </c>
      <c r="H3" s="35" t="n"/>
      <c r="I3" s="18" t="inlineStr">
        <is>
          <t>冠心病、三支病变
高血脂、反流性食管炎</t>
        </is>
      </c>
      <c r="J3" s="19" t="inlineStr">
        <is>
          <t>中国人民解放军总医院第五医学中心</t>
        </is>
      </c>
      <c r="K3" s="36" t="n">
        <v>45292</v>
      </c>
      <c r="L3" s="14">
        <f>DATEDIF(K3,"2024/1/1","d")</f>
        <v/>
      </c>
      <c r="M3" s="31" t="n">
        <v>45292</v>
      </c>
      <c r="N3" s="32" t="n">
        <v>45327</v>
      </c>
      <c r="O3" s="23" t="n">
        <v>36</v>
      </c>
      <c r="P3" s="14">
        <f>IF((DATEDIF(E3,"2024/1/1","Y")&gt;4.9),6,3)</f>
        <v/>
      </c>
      <c r="Q3" s="33" t="n"/>
      <c r="R3" s="19" t="n"/>
      <c r="S3" s="27" t="n"/>
    </row>
    <row r="4" ht="25" customHeight="1" s="6">
      <c r="A4" s="2" t="n">
        <v>2</v>
      </c>
      <c r="B4" s="9" t="inlineStr">
        <is>
          <t>顺33路</t>
        </is>
      </c>
      <c r="C4" s="10" t="inlineStr">
        <is>
          <t>焦自清</t>
        </is>
      </c>
      <c r="D4" s="11" t="n">
        <v>58</v>
      </c>
      <c r="E4" s="35" t="n">
        <v>41506</v>
      </c>
      <c r="F4" s="35" t="n">
        <v>45948</v>
      </c>
      <c r="G4" s="13">
        <f>DATEDIF(E4,TODAY(),"Y")</f>
        <v/>
      </c>
      <c r="H4" s="35" t="n"/>
      <c r="I4" s="19" t="inlineStr">
        <is>
          <t>右足跟骨骨折,行动不便</t>
        </is>
      </c>
      <c r="J4" s="19" t="inlineStr">
        <is>
          <t>北京市顺义区医院</t>
        </is>
      </c>
      <c r="K4" s="36" t="n">
        <v>45211</v>
      </c>
      <c r="L4" s="14">
        <f>DATEDIF(K4,"2024/1/1","d")</f>
        <v/>
      </c>
      <c r="M4" s="31" t="n">
        <v>45292</v>
      </c>
      <c r="N4" s="32" t="n">
        <v>45327</v>
      </c>
      <c r="O4" s="23" t="n">
        <v>31</v>
      </c>
      <c r="P4" s="14">
        <f>IF((DATEDIF(E4,"2024/1/1","Y")&gt;4.9),6,3)</f>
        <v/>
      </c>
      <c r="Q4" s="23" t="n"/>
      <c r="R4" s="24" t="n"/>
    </row>
    <row r="5" ht="25" customHeight="1" s="6">
      <c r="A5" s="2" t="n">
        <v>3</v>
      </c>
      <c r="B5" s="9" t="inlineStr">
        <is>
          <t>顺16、37路</t>
        </is>
      </c>
      <c r="C5" s="10" t="inlineStr">
        <is>
          <t>李长明</t>
        </is>
      </c>
      <c r="D5" s="11" t="n">
        <v>42</v>
      </c>
      <c r="E5" s="35" t="n">
        <v>44076</v>
      </c>
      <c r="F5" s="35" t="n">
        <v>51673</v>
      </c>
      <c r="G5" s="13">
        <f>DATEDIF(E5,TODAY(),"Y")</f>
        <v/>
      </c>
      <c r="H5" s="37" t="n"/>
      <c r="I5" s="19" t="inlineStr">
        <is>
          <t>右侧第5肋骨骨折</t>
        </is>
      </c>
      <c r="J5" s="19" t="inlineStr">
        <is>
          <t>北京市顺义区医院</t>
        </is>
      </c>
      <c r="K5" s="36" t="n">
        <v>45251</v>
      </c>
      <c r="L5" s="14">
        <f>DATEDIF(K5,"2024/1/1","d")</f>
        <v/>
      </c>
      <c r="M5" s="31" t="n">
        <v>45292</v>
      </c>
      <c r="N5" s="32" t="n">
        <v>45327</v>
      </c>
      <c r="O5" s="23" t="n">
        <v>14</v>
      </c>
      <c r="P5" s="14">
        <f>IF((DATEDIF(E5,"2024/1/1","Y")&gt;4.9),6,3)</f>
        <v/>
      </c>
      <c r="Q5" s="17" t="n"/>
      <c r="R5" s="24" t="n"/>
    </row>
    <row r="6" ht="25" customHeight="1" s="6">
      <c r="A6" s="2" t="n">
        <v>4</v>
      </c>
      <c r="B6" s="9" t="inlineStr">
        <is>
          <t>顺22路</t>
        </is>
      </c>
      <c r="C6" s="10" t="inlineStr">
        <is>
          <t>南彦军</t>
        </is>
      </c>
      <c r="D6" s="11" t="n">
        <v>42</v>
      </c>
      <c r="E6" s="35" t="n">
        <v>43041</v>
      </c>
      <c r="F6" s="35" t="n">
        <v>52048</v>
      </c>
      <c r="G6" s="13">
        <f>DATEDIF(E6,TODAY(),"Y")</f>
        <v/>
      </c>
      <c r="H6" s="35" t="n"/>
      <c r="I6" s="19" t="inlineStr">
        <is>
          <t>车祸伤、颈部疼痛、腰间盘突出</t>
        </is>
      </c>
      <c r="J6" s="9" t="inlineStr">
        <is>
          <t>北京中医医院顺义医院</t>
        </is>
      </c>
      <c r="K6" s="36" t="n">
        <v>45292</v>
      </c>
      <c r="L6" s="14">
        <f>DATEDIF(K6,"2024/1/1","d")</f>
        <v/>
      </c>
      <c r="M6" s="31" t="n">
        <v>45292</v>
      </c>
      <c r="N6" s="32" t="n">
        <v>45327</v>
      </c>
      <c r="O6" s="23" t="n">
        <v>19</v>
      </c>
      <c r="P6" s="14">
        <f>IF((DATEDIF(E6,"2024/1/1","Y")&gt;4.9),6,3)</f>
        <v/>
      </c>
      <c r="Q6" s="17" t="n"/>
      <c r="R6" s="24" t="n"/>
    </row>
    <row r="7" ht="25" customHeight="1" s="6">
      <c r="A7" s="2" t="n">
        <v>5</v>
      </c>
      <c r="B7" s="9" t="inlineStr">
        <is>
          <t>顺40路</t>
        </is>
      </c>
      <c r="C7" s="10" t="inlineStr">
        <is>
          <t>李赛南</t>
        </is>
      </c>
      <c r="D7" s="11" t="inlineStr">
        <is>
          <t>40</t>
        </is>
      </c>
      <c r="E7" s="35" t="n">
        <v>44455</v>
      </c>
      <c r="F7" s="35" t="n">
        <v>49009</v>
      </c>
      <c r="G7" s="13">
        <f>DATEDIF(E7,TODAY(),"Y")</f>
        <v/>
      </c>
      <c r="H7" s="35" t="n"/>
      <c r="I7" s="19" t="inlineStr">
        <is>
          <t>腰间盘突出</t>
        </is>
      </c>
      <c r="J7" s="19" t="inlineStr">
        <is>
          <t>三河市中医院</t>
        </is>
      </c>
      <c r="K7" s="36" t="n">
        <v>45298</v>
      </c>
      <c r="L7" s="14">
        <f>DATEDIF(K7,"2024/1/1","d")</f>
        <v/>
      </c>
      <c r="M7" s="31" t="n">
        <v>45292</v>
      </c>
      <c r="N7" s="32" t="n">
        <v>45327</v>
      </c>
      <c r="O7" s="23" t="n">
        <v>5</v>
      </c>
      <c r="P7" s="14">
        <f>IF((DATEDIF(E7,"2024/1/1","Y")&gt;4.9),6,3)</f>
        <v/>
      </c>
      <c r="Q7" s="17" t="n"/>
      <c r="R7" s="24" t="n"/>
    </row>
    <row r="8" ht="25" customHeight="1" s="6">
      <c r="A8" s="2" t="n">
        <v>6</v>
      </c>
      <c r="B8" s="13" t="inlineStr">
        <is>
          <t>乘务管理员</t>
        </is>
      </c>
      <c r="C8" s="10" t="inlineStr">
        <is>
          <t>郭艳</t>
        </is>
      </c>
      <c r="D8" s="11" t="n">
        <v>42</v>
      </c>
      <c r="E8" s="35" t="n">
        <v>43998</v>
      </c>
      <c r="F8" s="35" t="n">
        <v>47953</v>
      </c>
      <c r="G8" s="13">
        <f>DATEDIF(E8,TODAY(),"Y")</f>
        <v/>
      </c>
      <c r="H8" s="38" t="n"/>
      <c r="I8" s="35" t="inlineStr">
        <is>
          <t>抑郁状态、焦虑状态、失眠</t>
        </is>
      </c>
      <c r="J8" s="14" t="inlineStr">
        <is>
          <t>北京市顺义区医院</t>
        </is>
      </c>
      <c r="K8" s="39" t="n">
        <v>45169</v>
      </c>
      <c r="L8" s="14">
        <f>DATEDIF(K8,"2024/1/1","d")</f>
        <v/>
      </c>
      <c r="M8" s="31" t="n">
        <v>45292</v>
      </c>
      <c r="N8" s="32" t="n">
        <v>45327</v>
      </c>
      <c r="O8" s="23" t="n">
        <v>14</v>
      </c>
      <c r="P8" s="14">
        <f>IF((DATEDIF(E8,"2024/1/1","Y")&gt;4.9),6,3)</f>
        <v/>
      </c>
      <c r="Q8" s="17" t="n"/>
      <c r="R8" s="24" t="n"/>
    </row>
    <row r="9" ht="25" customFormat="1" customHeight="1" s="27">
      <c r="A9" s="2" t="n">
        <v>7</v>
      </c>
      <c r="B9" s="14" t="inlineStr">
        <is>
          <t>乘务管理员</t>
        </is>
      </c>
      <c r="C9" s="10" t="inlineStr">
        <is>
          <t>赵春梅</t>
        </is>
      </c>
      <c r="D9" s="10" t="n">
        <v>38</v>
      </c>
      <c r="E9" s="35" t="n">
        <v>42716</v>
      </c>
      <c r="F9" s="35" t="n">
        <v>49370</v>
      </c>
      <c r="G9" s="13">
        <f>DATEDIF(E9,TODAY(),"Y")</f>
        <v/>
      </c>
      <c r="H9" s="35" t="n"/>
      <c r="I9" s="14" t="inlineStr">
        <is>
          <t>妊娠状态、孕期糖尿病</t>
        </is>
      </c>
      <c r="J9" s="14" t="inlineStr">
        <is>
          <t>北京市顺义区妇幼保健院</t>
        </is>
      </c>
      <c r="K9" s="40" t="n">
        <v>45144</v>
      </c>
      <c r="L9" s="14">
        <f>DATEDIF(K9,"2024/1/1","d")</f>
        <v/>
      </c>
      <c r="M9" s="31" t="n">
        <v>45292</v>
      </c>
      <c r="N9" s="32" t="n">
        <v>45327</v>
      </c>
      <c r="O9" s="23" t="n">
        <v>14</v>
      </c>
      <c r="P9" s="14">
        <f>IF((DATEDIF(E9,"2024/1/1","Y")&gt;4.9),6,3)</f>
        <v/>
      </c>
      <c r="Q9" s="33" t="n"/>
      <c r="R9" s="19" t="n"/>
    </row>
    <row r="10" ht="25" customHeight="1" s="6">
      <c r="A10" s="2" t="n">
        <v>8</v>
      </c>
      <c r="B10" s="13" t="inlineStr">
        <is>
          <t>乘务管理员</t>
        </is>
      </c>
      <c r="C10" s="10" t="inlineStr">
        <is>
          <t>王月姣</t>
        </is>
      </c>
      <c r="D10" s="11" t="n">
        <v>31</v>
      </c>
      <c r="E10" s="35" t="n">
        <v>42716</v>
      </c>
      <c r="F10" s="35" t="n">
        <v>51912</v>
      </c>
      <c r="G10" s="13">
        <f>DATEDIF(E10,TODAY(),"Y")</f>
        <v/>
      </c>
      <c r="H10" s="35" t="n"/>
      <c r="I10" s="35" t="inlineStr">
        <is>
          <t>腰间盘突出、腰痛、筋膜炎</t>
        </is>
      </c>
      <c r="J10" s="18" t="inlineStr">
        <is>
          <t>北京市中医医院顺义医院</t>
        </is>
      </c>
      <c r="K10" s="39" t="n">
        <v>45293</v>
      </c>
      <c r="L10" s="14">
        <f>DATEDIF(K10,"2024/1/1","d")</f>
        <v/>
      </c>
      <c r="M10" s="31" t="n">
        <v>45292</v>
      </c>
      <c r="N10" s="32" t="n">
        <v>45327</v>
      </c>
      <c r="O10" s="23" t="n">
        <v>10</v>
      </c>
      <c r="P10" s="14">
        <f>IF((DATEDIF(E10,"2024/1/1","Y")&gt;4.9),6,3)</f>
        <v/>
      </c>
      <c r="Q10" s="17" t="n"/>
      <c r="R10" s="24" t="n"/>
    </row>
  </sheetData>
  <mergeCells count="1">
    <mergeCell ref="B1:Q1"/>
  </mergeCells>
  <conditionalFormatting sqref="C9">
    <cfRule type="duplicateValues" priority="1" dxfId="0"/>
    <cfRule type="duplicateValues" priority="2" dxfId="0"/>
  </conditionalFormatting>
  <printOptions horizontalCentered="1" verticalCentered="1"/>
  <pageMargins left="0.07847222222222219" right="0.118055555555556" top="0.275" bottom="0.196527777777778" header="0.156944444444444" footer="0"/>
  <pageSetup orientation="landscape" paperSize="9" scale="79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11"/>
  <sheetViews>
    <sheetView workbookViewId="0">
      <selection activeCell="F21" sqref="F21"/>
    </sheetView>
  </sheetViews>
  <sheetFormatPr baseColWidth="8" defaultColWidth="9" defaultRowHeight="16.8"/>
  <cols>
    <col width="8.125" customWidth="1" style="6" min="1" max="1"/>
    <col width="6.75" customWidth="1" style="6" min="2" max="2"/>
    <col width="4.25" customWidth="1" style="6" min="3" max="3"/>
    <col width="9.625" customWidth="1" style="6" min="4" max="4"/>
    <col width="9.375" customWidth="1" style="6" min="5" max="5"/>
    <col width="24.625" customWidth="1" style="6" min="6" max="6"/>
    <col width="27" customWidth="1" style="6" min="7" max="7"/>
    <col width="11.125" customWidth="1" style="6" min="8" max="8"/>
    <col width="7" customWidth="1" style="6" min="9" max="9"/>
    <col width="12.625" customWidth="1" style="6" min="10" max="10"/>
    <col width="6.75" customWidth="1" style="2" min="11" max="11"/>
    <col width="6.125" customWidth="1" style="6" min="12" max="12"/>
    <col width="18.625" customWidth="1" style="2" min="13" max="13"/>
    <col width="13.375" customWidth="1" style="2" min="14" max="14"/>
    <col width="9" customWidth="1" style="6" min="15" max="16384"/>
  </cols>
  <sheetData>
    <row r="1" ht="33" customHeight="1" s="6">
      <c r="A1" s="7" t="inlineStr">
        <is>
          <t>目前休病假名单（截止1月8日）</t>
        </is>
      </c>
    </row>
    <row r="2" ht="51" customHeight="1" s="6">
      <c r="A2" s="8" t="inlineStr">
        <is>
          <t>车队</t>
        </is>
      </c>
      <c r="B2" s="8" t="inlineStr">
        <is>
          <t>姓名</t>
        </is>
      </c>
      <c r="C2" s="8" t="inlineStr">
        <is>
          <t>年龄</t>
        </is>
      </c>
      <c r="D2" s="8" t="inlineStr">
        <is>
          <t>入职时间</t>
        </is>
      </c>
      <c r="E2" s="8" t="inlineStr">
        <is>
          <t>退休时间</t>
        </is>
      </c>
      <c r="F2" s="8" t="inlineStr">
        <is>
          <t>诊断情况</t>
        </is>
      </c>
      <c r="G2" s="8" t="inlineStr">
        <is>
          <t>诊断医院</t>
        </is>
      </c>
      <c r="H2" s="17" t="inlineStr">
        <is>
          <t>首次病假
日期</t>
        </is>
      </c>
      <c r="I2" s="17" t="inlineStr">
        <is>
          <t>已休假天数</t>
        </is>
      </c>
      <c r="J2" s="17" t="inlineStr">
        <is>
          <t>本次请假
日期</t>
        </is>
      </c>
      <c r="K2" s="17" t="inlineStr">
        <is>
          <t>本次请假天数</t>
        </is>
      </c>
      <c r="L2" s="8" t="inlineStr">
        <is>
          <t>医疗期</t>
        </is>
      </c>
      <c r="M2" s="17" t="inlineStr">
        <is>
          <t>跟进处理方案</t>
        </is>
      </c>
      <c r="N2" s="24" t="inlineStr">
        <is>
          <t>备注</t>
        </is>
      </c>
    </row>
    <row r="3" ht="27" customFormat="1" customHeight="1" s="5">
      <c r="A3" s="9" t="inlineStr">
        <is>
          <t>顺3路</t>
        </is>
      </c>
      <c r="B3" s="10" t="inlineStr">
        <is>
          <t>杨小康</t>
        </is>
      </c>
      <c r="C3" s="11" t="n">
        <v>40</v>
      </c>
      <c r="D3" s="35" t="n">
        <v>42507</v>
      </c>
      <c r="E3" s="35" t="n">
        <v>52844</v>
      </c>
      <c r="F3" s="18" t="inlineStr">
        <is>
          <t>冠心病、三支病变
高血脂、反流性食管炎</t>
        </is>
      </c>
      <c r="G3" s="19" t="inlineStr">
        <is>
          <t>中国人民解放军总医院第五医学中心</t>
        </is>
      </c>
      <c r="H3" s="36" t="n">
        <v>45292</v>
      </c>
      <c r="I3" s="14">
        <f>DATEDIF(H3,"2024/1/8","d")</f>
        <v/>
      </c>
      <c r="J3" s="23" t="inlineStr">
        <is>
          <t>1/1-2/5</t>
        </is>
      </c>
      <c r="K3" s="23" t="n">
        <v>36</v>
      </c>
      <c r="L3" s="14">
        <f>IF((DATEDIF(D3,"2024/1/1","Y")&gt;4.9),6,3)</f>
        <v/>
      </c>
      <c r="M3" s="25" t="n"/>
      <c r="N3" s="14" t="inlineStr">
        <is>
          <t>7/1到医疗期</t>
        </is>
      </c>
    </row>
    <row r="4" ht="20" customFormat="1" customHeight="1" s="5">
      <c r="A4" s="9" t="inlineStr">
        <is>
          <t>顺33路</t>
        </is>
      </c>
      <c r="B4" s="10" t="inlineStr">
        <is>
          <t>焦自清</t>
        </is>
      </c>
      <c r="C4" s="11" t="n">
        <v>58</v>
      </c>
      <c r="D4" s="35" t="n">
        <v>41506</v>
      </c>
      <c r="E4" s="35" t="n">
        <v>45948</v>
      </c>
      <c r="F4" s="19" t="inlineStr">
        <is>
          <t>右足跟骨骨折,行动不便</t>
        </is>
      </c>
      <c r="G4" s="19" t="inlineStr">
        <is>
          <t>北京市顺义区医院</t>
        </is>
      </c>
      <c r="H4" s="36" t="n">
        <v>45211</v>
      </c>
      <c r="I4" s="14">
        <f>DATEDIF(H4,"2024/1/8","d")</f>
        <v/>
      </c>
      <c r="J4" s="23" t="inlineStr">
        <is>
          <t>1/1-1/31</t>
        </is>
      </c>
      <c r="K4" s="23" t="n">
        <v>31</v>
      </c>
      <c r="L4" s="14">
        <f>IF((DATEDIF(D4,"2024/1/1","Y")&gt;4.9),6,3)</f>
        <v/>
      </c>
      <c r="M4" s="25" t="n"/>
      <c r="N4" s="14" t="inlineStr">
        <is>
          <t>4/12到医疗期</t>
        </is>
      </c>
    </row>
    <row r="5" ht="20" customFormat="1" customHeight="1" s="5">
      <c r="A5" s="9" t="inlineStr">
        <is>
          <t>顺16、37路</t>
        </is>
      </c>
      <c r="B5" s="10" t="inlineStr">
        <is>
          <t>李长明</t>
        </is>
      </c>
      <c r="C5" s="11" t="n">
        <v>42</v>
      </c>
      <c r="D5" s="35" t="n">
        <v>44076</v>
      </c>
      <c r="E5" s="35" t="n">
        <v>51673</v>
      </c>
      <c r="F5" s="19" t="inlineStr">
        <is>
          <t>右侧第5肋骨骨折</t>
        </is>
      </c>
      <c r="G5" s="19" t="inlineStr">
        <is>
          <t>北京市顺义区医院</t>
        </is>
      </c>
      <c r="H5" s="36" t="n">
        <v>45251</v>
      </c>
      <c r="I5" s="14">
        <f>DATEDIF(H5,"2024/1/8","d")</f>
        <v/>
      </c>
      <c r="J5" s="23" t="inlineStr">
        <is>
          <t>1/9-1/22</t>
        </is>
      </c>
      <c r="K5" s="23" t="n">
        <v>14</v>
      </c>
      <c r="L5" s="14">
        <f>IF((DATEDIF(D5,"2024/1/1","Y")&gt;4.9),6,3)</f>
        <v/>
      </c>
      <c r="M5" s="25" t="n"/>
      <c r="N5" s="14" t="inlineStr">
        <is>
          <t>2/21到医疗期</t>
        </is>
      </c>
    </row>
    <row r="6" ht="20" customFormat="1" customHeight="1" s="5">
      <c r="A6" s="9" t="inlineStr">
        <is>
          <t>顺22路</t>
        </is>
      </c>
      <c r="B6" s="10" t="inlineStr">
        <is>
          <t>南彦军</t>
        </is>
      </c>
      <c r="C6" s="11" t="n">
        <v>42</v>
      </c>
      <c r="D6" s="35" t="n">
        <v>43041</v>
      </c>
      <c r="E6" s="35" t="n">
        <v>52048</v>
      </c>
      <c r="F6" s="19" t="inlineStr">
        <is>
          <t>车祸伤、颈部疼痛、腰间盘突出</t>
        </is>
      </c>
      <c r="G6" s="9" t="inlineStr">
        <is>
          <t>北京中医医院顺义医院</t>
        </is>
      </c>
      <c r="H6" s="36" t="n">
        <v>45292</v>
      </c>
      <c r="I6" s="14">
        <f>DATEDIF(H6,"2024/1/8","d")</f>
        <v/>
      </c>
      <c r="J6" s="23" t="inlineStr">
        <is>
          <t>1/1-1/19</t>
        </is>
      </c>
      <c r="K6" s="23" t="n">
        <v>19</v>
      </c>
      <c r="L6" s="14">
        <f>IF((DATEDIF(D6,"2024/1/1","Y")&gt;4.9),6,3)</f>
        <v/>
      </c>
      <c r="M6" s="25" t="n"/>
      <c r="N6" s="13" t="inlineStr">
        <is>
          <t>驾驶公交车被追尾</t>
        </is>
      </c>
    </row>
    <row r="7" ht="20" customFormat="1" customHeight="1" s="5">
      <c r="A7" s="9" t="inlineStr">
        <is>
          <t>顺40路</t>
        </is>
      </c>
      <c r="B7" s="10" t="inlineStr">
        <is>
          <t>李赛南</t>
        </is>
      </c>
      <c r="C7" s="11" t="inlineStr">
        <is>
          <t>40</t>
        </is>
      </c>
      <c r="D7" s="35" t="n">
        <v>44455</v>
      </c>
      <c r="E7" s="35" t="n">
        <v>49009</v>
      </c>
      <c r="F7" s="19" t="inlineStr">
        <is>
          <t>腰间盘突出</t>
        </is>
      </c>
      <c r="G7" s="19" t="inlineStr">
        <is>
          <t>三河市中医院</t>
        </is>
      </c>
      <c r="H7" s="36" t="n">
        <v>45298</v>
      </c>
      <c r="I7" s="14">
        <f>DATEDIF(H7,"2024/1/8","d")</f>
        <v/>
      </c>
      <c r="J7" s="23" t="inlineStr">
        <is>
          <t>1/7-1/11</t>
        </is>
      </c>
      <c r="K7" s="23" t="n">
        <v>5</v>
      </c>
      <c r="L7" s="14">
        <f>IF((DATEDIF(D7,"2024/1/1","Y")&gt;4.9),6,3)</f>
        <v/>
      </c>
      <c r="M7" s="25" t="n"/>
      <c r="N7" s="14" t="inlineStr">
        <is>
          <t>4/7到医疗期</t>
        </is>
      </c>
    </row>
    <row r="8" ht="20" customFormat="1" customHeight="1" s="5">
      <c r="A8" s="13" t="inlineStr">
        <is>
          <t>乘务管理员</t>
        </is>
      </c>
      <c r="B8" s="10" t="inlineStr">
        <is>
          <t>郭艳</t>
        </is>
      </c>
      <c r="C8" s="11" t="n">
        <v>42</v>
      </c>
      <c r="D8" s="35" t="n">
        <v>43998</v>
      </c>
      <c r="E8" s="35" t="n">
        <v>47953</v>
      </c>
      <c r="F8" s="35" t="inlineStr">
        <is>
          <t>抑郁状态、焦虑状态、失眠</t>
        </is>
      </c>
      <c r="G8" s="14" t="inlineStr">
        <is>
          <t>北京市顺义区医院</t>
        </is>
      </c>
      <c r="H8" s="39" t="n">
        <v>45169</v>
      </c>
      <c r="I8" s="14">
        <f>DATEDIF(H8,"2024/1/8","d")</f>
        <v/>
      </c>
      <c r="J8" s="23" t="inlineStr">
        <is>
          <t>1/8-1/21</t>
        </is>
      </c>
      <c r="K8" s="23" t="n">
        <v>14</v>
      </c>
      <c r="L8" s="14">
        <f>IF((DATEDIF(D8,"2024/1/1","Y")&gt;4.9),6,3)+3</f>
        <v/>
      </c>
      <c r="M8" s="25" t="n"/>
      <c r="N8" s="14" t="inlineStr">
        <is>
          <t>2月底到期</t>
        </is>
      </c>
    </row>
    <row r="9" ht="20" customFormat="1" customHeight="1" s="5">
      <c r="A9" s="14" t="inlineStr">
        <is>
          <t>乘务管理员</t>
        </is>
      </c>
      <c r="B9" s="10" t="inlineStr">
        <is>
          <t>赵春梅</t>
        </is>
      </c>
      <c r="C9" s="10" t="n">
        <v>38</v>
      </c>
      <c r="D9" s="35" t="n">
        <v>42716</v>
      </c>
      <c r="E9" s="35" t="n">
        <v>49370</v>
      </c>
      <c r="F9" s="14" t="inlineStr">
        <is>
          <t>妊娠状态、孕期糖尿病</t>
        </is>
      </c>
      <c r="G9" s="14" t="inlineStr">
        <is>
          <t>北京市顺义区妇幼保健院</t>
        </is>
      </c>
      <c r="H9" s="40" t="n">
        <v>45144</v>
      </c>
      <c r="I9" s="14">
        <f>DATEDIF(H9,"2024/1/8","d")</f>
        <v/>
      </c>
      <c r="J9" s="23" t="inlineStr">
        <is>
          <t>1/8-1/21</t>
        </is>
      </c>
      <c r="K9" s="23" t="n">
        <v>14</v>
      </c>
      <c r="L9" s="14">
        <f>IF((DATEDIF(D9,"2024/1/1","Y")&gt;4.9),6,3)</f>
        <v/>
      </c>
      <c r="M9" s="25" t="n"/>
      <c r="N9" s="14" t="inlineStr">
        <is>
          <t>2/6到医疗期</t>
        </is>
      </c>
    </row>
    <row r="10" ht="20" customFormat="1" customHeight="1" s="5">
      <c r="A10" s="13" t="inlineStr">
        <is>
          <t>乘务管理员</t>
        </is>
      </c>
      <c r="B10" s="10" t="inlineStr">
        <is>
          <t>王月姣</t>
        </is>
      </c>
      <c r="C10" s="11" t="n">
        <v>31</v>
      </c>
      <c r="D10" s="35" t="n">
        <v>42716</v>
      </c>
      <c r="E10" s="35" t="n">
        <v>51912</v>
      </c>
      <c r="F10" s="35" t="inlineStr">
        <is>
          <t>腰间盘突出、腰痛、筋膜炎</t>
        </is>
      </c>
      <c r="G10" s="18" t="inlineStr">
        <is>
          <t>北京市中医医院顺义医院</t>
        </is>
      </c>
      <c r="H10" s="39" t="n">
        <v>45293</v>
      </c>
      <c r="I10" s="14">
        <f>DATEDIF(H10,"2024/1/8","d")</f>
        <v/>
      </c>
      <c r="J10" s="23" t="inlineStr">
        <is>
          <t>1/2-1/11</t>
        </is>
      </c>
      <c r="K10" s="23" t="n">
        <v>10</v>
      </c>
      <c r="L10" s="14">
        <f>IF((DATEDIF(D10,"2024/1/1","Y")&gt;4.9),6,3)</f>
        <v/>
      </c>
      <c r="M10" s="25" t="n"/>
      <c r="N10" s="14" t="inlineStr">
        <is>
          <t>7/2到医疗期</t>
        </is>
      </c>
    </row>
    <row r="11" ht="27" customHeight="1" s="6">
      <c r="A11" s="15" t="inlineStr">
        <is>
          <t>备注：已休天数包含本次请假天数</t>
        </is>
      </c>
      <c r="B11" s="16" t="n"/>
      <c r="C11" s="16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26" t="n"/>
    </row>
  </sheetData>
  <mergeCells count="2">
    <mergeCell ref="A11:N11"/>
    <mergeCell ref="A1:M1"/>
  </mergeCells>
  <conditionalFormatting sqref="B9">
    <cfRule type="duplicateValues" priority="1" dxfId="0"/>
    <cfRule type="duplicateValues" priority="2" dxfId="0"/>
  </conditionalFormatting>
  <pageMargins left="0.25" right="0.25" top="0.75" bottom="0.75" header="0.298611111111111" footer="0.298611111111111"/>
  <pageSetup orientation="landscape" paperSize="9" scale="88" horizontalDpi="6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J6" sqref="J6"/>
    </sheetView>
  </sheetViews>
  <sheetFormatPr baseColWidth="8" defaultColWidth="9" defaultRowHeight="16.8"/>
  <cols>
    <col width="12.9230769230769" customWidth="1" style="2" min="1" max="1"/>
    <col width="12.7692307692308" customWidth="1" style="2" min="2" max="2"/>
    <col width="8.15384615384615" customWidth="1" style="2" min="3" max="3"/>
    <col width="19" customWidth="1" style="3" min="4" max="4"/>
    <col width="12.9230769230769" customWidth="1" style="3" min="5" max="5"/>
    <col width="9" customWidth="1" style="2" min="6" max="16384"/>
  </cols>
  <sheetData>
    <row r="1" ht="20.4" customFormat="1" customHeight="1" s="1">
      <c r="A1" s="1" t="inlineStr">
        <is>
          <t>总表序号</t>
        </is>
      </c>
      <c r="B1" s="1" t="inlineStr">
        <is>
          <t>车队</t>
        </is>
      </c>
      <c r="C1" s="1" t="inlineStr">
        <is>
          <t>姓名</t>
        </is>
      </c>
      <c r="D1" s="1" t="inlineStr">
        <is>
          <t>请假到期时间</t>
        </is>
      </c>
      <c r="E1" s="1" t="inlineStr">
        <is>
          <t>是否提醒</t>
        </is>
      </c>
    </row>
    <row r="2">
      <c r="A2" s="0" t="n">
        <v>1</v>
      </c>
      <c r="B2" s="0" t="inlineStr">
        <is>
          <t>顺3路</t>
        </is>
      </c>
      <c r="C2" s="0" t="inlineStr">
        <is>
          <t>杨小康</t>
        </is>
      </c>
      <c r="D2" s="41" t="n">
        <v>45327</v>
      </c>
      <c r="E2" s="0" t="inlineStr">
        <is>
          <t>已提醒</t>
        </is>
      </c>
    </row>
    <row r="3">
      <c r="A3" s="0" t="n">
        <v>2</v>
      </c>
      <c r="B3" s="0" t="inlineStr">
        <is>
          <t>顺33路</t>
        </is>
      </c>
      <c r="C3" s="0" t="inlineStr">
        <is>
          <t>焦自清</t>
        </is>
      </c>
      <c r="D3" s="41" t="n">
        <v>45327</v>
      </c>
      <c r="E3" s="0" t="inlineStr">
        <is>
          <t>已提醒</t>
        </is>
      </c>
    </row>
    <row r="4">
      <c r="A4" s="0" t="n">
        <v>3</v>
      </c>
      <c r="B4" s="0" t="inlineStr">
        <is>
          <t>顺16、37路</t>
        </is>
      </c>
      <c r="C4" s="0" t="inlineStr">
        <is>
          <t>李长明</t>
        </is>
      </c>
      <c r="D4" s="41" t="n">
        <v>45327</v>
      </c>
      <c r="E4" s="0" t="inlineStr">
        <is>
          <t>未提醒</t>
        </is>
      </c>
    </row>
    <row r="5">
      <c r="A5" s="0" t="n">
        <v>4</v>
      </c>
      <c r="B5" s="0" t="inlineStr">
        <is>
          <t>顺22路</t>
        </is>
      </c>
      <c r="C5" s="0" t="inlineStr">
        <is>
          <t>南彦军</t>
        </is>
      </c>
      <c r="D5" s="41" t="n">
        <v>45327</v>
      </c>
      <c r="E5" s="0" t="inlineStr">
        <is>
          <t>未提醒</t>
        </is>
      </c>
    </row>
    <row r="6">
      <c r="A6" s="0" t="n">
        <v>5</v>
      </c>
      <c r="B6" s="0" t="inlineStr">
        <is>
          <t>顺40路</t>
        </is>
      </c>
      <c r="C6" s="0" t="inlineStr">
        <is>
          <t>李赛南</t>
        </is>
      </c>
      <c r="D6" s="41" t="n">
        <v>45327</v>
      </c>
      <c r="E6" s="0" t="inlineStr">
        <is>
          <t>未提醒</t>
        </is>
      </c>
    </row>
    <row r="7">
      <c r="A7" s="0" t="n">
        <v>6</v>
      </c>
      <c r="B7" s="0" t="inlineStr">
        <is>
          <t>乘务管理员</t>
        </is>
      </c>
      <c r="C7" s="0" t="inlineStr">
        <is>
          <t>郭艳</t>
        </is>
      </c>
      <c r="D7" s="41" t="n">
        <v>45327</v>
      </c>
      <c r="E7" s="0" t="inlineStr">
        <is>
          <t>未提醒</t>
        </is>
      </c>
    </row>
    <row r="8">
      <c r="A8" s="0" t="n">
        <v>7</v>
      </c>
      <c r="B8" s="0" t="inlineStr">
        <is>
          <t>乘务管理员</t>
        </is>
      </c>
      <c r="C8" s="0" t="inlineStr">
        <is>
          <t>赵春梅</t>
        </is>
      </c>
      <c r="D8" s="41" t="n">
        <v>45327</v>
      </c>
      <c r="E8" s="0" t="inlineStr">
        <is>
          <t>未提醒</t>
        </is>
      </c>
    </row>
    <row r="9">
      <c r="A9" s="0" t="n">
        <v>8</v>
      </c>
      <c r="B9" s="0" t="inlineStr">
        <is>
          <t>乘务管理员</t>
        </is>
      </c>
      <c r="C9" s="0" t="inlineStr">
        <is>
          <t>王月姣</t>
        </is>
      </c>
      <c r="D9" s="41" t="n">
        <v>45327</v>
      </c>
      <c r="E9" s="0" t="inlineStr">
        <is>
          <t>未提醒</t>
        </is>
      </c>
    </row>
    <row r="10">
      <c r="A10" s="0" t="n">
        <v>1</v>
      </c>
      <c r="B10" s="0" t="inlineStr">
        <is>
          <t>顺3路</t>
        </is>
      </c>
      <c r="C10" s="0" t="inlineStr">
        <is>
          <t>杨小康</t>
        </is>
      </c>
      <c r="D10" s="41" t="n">
        <v>45327</v>
      </c>
      <c r="E10" s="0" t="inlineStr">
        <is>
          <t>已提醒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2022-01-10T11:46:00Z</dcterms:created>
  <dcterms:modified xsi:type="dcterms:W3CDTF">2024-01-10T07:58:10Z</dcterms:modified>
  <cp:lastModifiedBy>怪胎。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BBB376C4FC861FAD25C29C65EA277C05_43</vt:lpwstr>
  </property>
  <property name="KSOProductBuildVer" fmtid="{D5CDD505-2E9C-101B-9397-08002B2CF9AE}" pid="3">
    <vt:lpwstr>2052-5.2.1.7798</vt:lpwstr>
  </property>
  <property name="KSOReadingLayout" fmtid="{D5CDD505-2E9C-101B-9397-08002B2CF9AE}" pid="4">
    <vt:bool>0</vt:bool>
  </property>
</Properties>
</file>