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r19\Desktop\"/>
    </mc:Choice>
  </mc:AlternateContent>
  <bookViews>
    <workbookView xWindow="0" yWindow="0" windowWidth="19200" windowHeight="7005" activeTab="10"/>
  </bookViews>
  <sheets>
    <sheet name="income" sheetId="1" r:id="rId1"/>
    <sheet name="balancesheet" sheetId="2" r:id="rId2"/>
    <sheet name="重资产" sheetId="11" r:id="rId3"/>
    <sheet name="cashflow" sheetId="4" r:id="rId4"/>
    <sheet name="dividend" sheetId="5" r:id="rId5"/>
    <sheet name="audit" sheetId="6" r:id="rId6"/>
    <sheet name="finindicator" sheetId="7" r:id="rId7"/>
    <sheet name="finmainz" sheetId="8" r:id="rId8"/>
    <sheet name="express" sheetId="9" r:id="rId9"/>
    <sheet name="forecast" sheetId="10" r:id="rId10"/>
    <sheet name="Code Design" sheetId="12" r:id="rId11"/>
  </sheets>
  <definedNames>
    <definedName name="_xlnm._FilterDatabase" localSheetId="1" hidden="1">balancesheet!$C$1:$C$138</definedName>
    <definedName name="_xlnm._FilterDatabase" localSheetId="6" hidden="1">finindicator!$B$1:$B$167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 i="12" l="1"/>
  <c r="D14" i="12" l="1"/>
  <c r="D8" i="12"/>
  <c r="D24" i="12" l="1"/>
  <c r="D55" i="12"/>
  <c r="D26" i="12"/>
  <c r="D18" i="12"/>
  <c r="H87" i="12" l="1"/>
  <c r="I87" i="12" s="1"/>
  <c r="J87" i="12" s="1"/>
  <c r="E102" i="12"/>
  <c r="D57" i="12" l="1"/>
  <c r="D59" i="12" s="1"/>
  <c r="U36" i="4"/>
  <c r="D78" i="12" l="1"/>
  <c r="D79" i="12" s="1"/>
  <c r="D80" i="12" s="1"/>
  <c r="K33" i="1"/>
  <c r="K48" i="1"/>
  <c r="F7" i="11"/>
  <c r="G7" i="11" s="1"/>
</calcChain>
</file>

<file path=xl/sharedStrings.xml><?xml version="1.0" encoding="utf-8"?>
<sst xmlns="http://schemas.openxmlformats.org/spreadsheetml/2006/main" count="2107" uniqueCount="1318">
  <si>
    <t>ts_code                     600519.SH</t>
  </si>
  <si>
    <t>name                             贵州茅台</t>
  </si>
  <si>
    <t>end_date                     20131231</t>
  </si>
  <si>
    <t>basic_eps                       14.58</t>
  </si>
  <si>
    <t>total_revenue          31070596222.23</t>
  </si>
  <si>
    <t>revenue                 30921801316.6</t>
  </si>
  <si>
    <t>oth_b_income                      0.0</t>
  </si>
  <si>
    <t>n_income_attr_p        15136639784.35</t>
  </si>
  <si>
    <t>distable_profit                   0.0</t>
  </si>
  <si>
    <t>admin_exp                2834740716.0</t>
  </si>
  <si>
    <t>ann_date                   20140325.0</t>
  </si>
  <si>
    <t>ass_invest_income                 0.0</t>
  </si>
  <si>
    <t>assets_impair_loss         -2004032.3</t>
  </si>
  <si>
    <t>biz_tax_surchg          2790747889.49</t>
  </si>
  <si>
    <t>comm_exp                     90547.86</t>
  </si>
  <si>
    <t>comm_income                  120918.6</t>
  </si>
  <si>
    <t>comp_type                         1.0</t>
  </si>
  <si>
    <t>compens_payout                    0.0</t>
  </si>
  <si>
    <t>compens_payout_refu               0.0</t>
  </si>
  <si>
    <t>compr_inc_attr_m_s        828260096.7</t>
  </si>
  <si>
    <t>compr_inc_attr_p       15136639784.35</t>
  </si>
  <si>
    <t>diluted_eps                     14.58</t>
  </si>
  <si>
    <t>div_payt                          0.0</t>
  </si>
  <si>
    <t>ebit                    21360380587.3</t>
  </si>
  <si>
    <t>ebitda                  21916678096.4</t>
  </si>
  <si>
    <t>f_ann_date                 20140325.0</t>
  </si>
  <si>
    <t>fin_exp                 -429074364.68</t>
  </si>
  <si>
    <t>forex_gain                        0.0</t>
  </si>
  <si>
    <t>fv_value_chg_gain                 0.0</t>
  </si>
  <si>
    <t>income_tax              5467460544.92</t>
  </si>
  <si>
    <t>insur_reser_refu                  0.0</t>
  </si>
  <si>
    <t>insurance_exp                     0.0</t>
  </si>
  <si>
    <t>int_exp                   35507483.16</t>
  </si>
  <si>
    <t>int_income               148673987.03</t>
  </si>
  <si>
    <t>invest_income               3010000.0</t>
  </si>
  <si>
    <t>minority_gain             828260096.7</t>
  </si>
  <si>
    <t>n_asset_mg_income                 0.0</t>
  </si>
  <si>
    <t>n_commis_income                   0.0</t>
  </si>
  <si>
    <t>n_income               15964899881.05</t>
  </si>
  <si>
    <t>n_oth_b_income                    0.0</t>
  </si>
  <si>
    <t>n_oth_income                      0.0</t>
  </si>
  <si>
    <t>n_sec_tb_income                   0.0</t>
  </si>
  <si>
    <t>n_sec_uw_income                   0.0</t>
  </si>
  <si>
    <t>nca_disploss               8997287.17</t>
  </si>
  <si>
    <t>non_oper_exp             391947775.17</t>
  </si>
  <si>
    <t>non_oper_income           32763249.14</t>
  </si>
  <si>
    <t>oper_cost               2193920307.99</t>
  </si>
  <si>
    <t>oper_exp                          0.0</t>
  </si>
  <si>
    <t>operate_profit          21791544952.0</t>
  </si>
  <si>
    <t>oth_compr_income                  0.0</t>
  </si>
  <si>
    <t>other_bus_cost                    0.0</t>
  </si>
  <si>
    <t>out_prem                          0.0</t>
  </si>
  <si>
    <t>prem_earned                       0.0</t>
  </si>
  <si>
    <t>prem_income                       0.0</t>
  </si>
  <si>
    <t>prem_refund                       0.0</t>
  </si>
  <si>
    <t>reins_cost_refund                 0.0</t>
  </si>
  <si>
    <t>reins_exp                         0.0</t>
  </si>
  <si>
    <t>reins_income                      0.0</t>
  </si>
  <si>
    <t>report_type                       1.0</t>
  </si>
  <si>
    <t>reser_insur_liab                  0.0</t>
  </si>
  <si>
    <t>sell_exp                1858132722.71</t>
  </si>
  <si>
    <t>t_compr_income         15964899881.05</t>
  </si>
  <si>
    <t>total_cogs              9282061270.23</t>
  </si>
  <si>
    <t>total_profit           21432360425.97</t>
  </si>
  <si>
    <t>undist_profit                     0.0</t>
  </si>
  <si>
    <t>une_prem_reser                    0.0</t>
  </si>
  <si>
    <t>营业总收入</t>
  </si>
  <si>
    <t>营业收入</t>
  </si>
  <si>
    <t>利息收入</t>
  </si>
  <si>
    <t>手续费及佣金收入</t>
  </si>
  <si>
    <t>营业总成本</t>
  </si>
  <si>
    <t>利息支出</t>
  </si>
  <si>
    <t>营业成本</t>
  </si>
  <si>
    <t>手续费及佣金支出</t>
  </si>
  <si>
    <t>营业税金及附加</t>
  </si>
  <si>
    <t>销售费用</t>
  </si>
  <si>
    <t xml:space="preserve">管理费用 </t>
  </si>
  <si>
    <t>财务费用</t>
  </si>
  <si>
    <t>基本每股收益</t>
  </si>
  <si>
    <t>600519.SH</t>
  </si>
  <si>
    <t>贵州茅台</t>
  </si>
  <si>
    <t>ts_code</t>
  </si>
  <si>
    <t>name</t>
  </si>
  <si>
    <t>end_date</t>
  </si>
  <si>
    <t>total_assets</t>
  </si>
  <si>
    <t>total_liab</t>
  </si>
  <si>
    <t>money_cap</t>
  </si>
  <si>
    <t>undistr_porfit</t>
  </si>
  <si>
    <t>invest_real_estate</t>
  </si>
  <si>
    <t>fa_avail_for_sale</t>
  </si>
  <si>
    <t>lt_borr</t>
  </si>
  <si>
    <t>st_borr</t>
  </si>
  <si>
    <t>cb_borr</t>
  </si>
  <si>
    <t>acc_exp</t>
  </si>
  <si>
    <t>acc_receivable</t>
  </si>
  <si>
    <t>accounts_receiv</t>
  </si>
  <si>
    <t>acct_payable</t>
  </si>
  <si>
    <t>acting_trading_sec</t>
  </si>
  <si>
    <t>acting_uw_sec</t>
  </si>
  <si>
    <t>adv_receipts</t>
  </si>
  <si>
    <t>agency_bus_liab</t>
  </si>
  <si>
    <t>amor_exp</t>
  </si>
  <si>
    <t>ann_date</t>
  </si>
  <si>
    <t>bond_payable</t>
  </si>
  <si>
    <t>cap_rese</t>
  </si>
  <si>
    <t>cash_reser_cb</t>
  </si>
  <si>
    <t>cip</t>
  </si>
  <si>
    <t>client_depos</t>
  </si>
  <si>
    <t>client_prov</t>
  </si>
  <si>
    <t>comm_payable</t>
  </si>
  <si>
    <t>comp_type</t>
  </si>
  <si>
    <t>const_materials</t>
  </si>
  <si>
    <t>decr_in_disbur</t>
  </si>
  <si>
    <t>defer_inc_non_cur_liab</t>
  </si>
  <si>
    <t>defer_tax_assets</t>
  </si>
  <si>
    <t>defer_tax_liab</t>
  </si>
  <si>
    <t>deferred_inc</t>
  </si>
  <si>
    <t>depos</t>
  </si>
  <si>
    <t>depos_ib_deposits</t>
  </si>
  <si>
    <t>depos_in_oth_bfi</t>
  </si>
  <si>
    <t>depos_oth_bfi</t>
  </si>
  <si>
    <t>depos_received</t>
  </si>
  <si>
    <t>deriv_assets</t>
  </si>
  <si>
    <t>deriv_liab</t>
  </si>
  <si>
    <t>div_payable</t>
  </si>
  <si>
    <t>div_receiv</t>
  </si>
  <si>
    <t>estimated_liab</t>
  </si>
  <si>
    <t>f_ann_date</t>
  </si>
  <si>
    <t>fix_assets</t>
  </si>
  <si>
    <t>fixed_assets_disp</t>
  </si>
  <si>
    <t>forex_differ</t>
  </si>
  <si>
    <t>goodwill</t>
  </si>
  <si>
    <t>hfs_assets</t>
  </si>
  <si>
    <t>hfs_sales</t>
  </si>
  <si>
    <t>htm_invest</t>
  </si>
  <si>
    <t>indem_payable</t>
  </si>
  <si>
    <t>indep_acct_assets</t>
  </si>
  <si>
    <t>indept_acc_liab</t>
  </si>
  <si>
    <t>int_payable</t>
  </si>
  <si>
    <t>int_receiv</t>
  </si>
  <si>
    <t>intan_assets</t>
  </si>
  <si>
    <t>inventories</t>
  </si>
  <si>
    <t>invest_as_receiv</t>
  </si>
  <si>
    <t>invest_loss_unconf</t>
  </si>
  <si>
    <t>lending_funds</t>
  </si>
  <si>
    <t>loan_oth_bank</t>
  </si>
  <si>
    <t>loanto_oth_bank_fi</t>
  </si>
  <si>
    <t>lt_amor_exp</t>
  </si>
  <si>
    <t>lt_eqt_invest</t>
  </si>
  <si>
    <t>lt_payable</t>
  </si>
  <si>
    <t>lt_payroll_payable</t>
  </si>
  <si>
    <t>lt_rec</t>
  </si>
  <si>
    <t>minority_int</t>
  </si>
  <si>
    <t>nca_within_1y</t>
  </si>
  <si>
    <t>non_cur_liab_due_1y</t>
  </si>
  <si>
    <t>notes_payable</t>
  </si>
  <si>
    <t>notes_receiv</t>
  </si>
  <si>
    <t>oil_and_gas_assets</t>
  </si>
  <si>
    <t>ordin_risk_reser</t>
  </si>
  <si>
    <t>oth_assets</t>
  </si>
  <si>
    <t>oth_comp_income</t>
  </si>
  <si>
    <t>oth_cur_assets</t>
  </si>
  <si>
    <t>oth_cur_liab</t>
  </si>
  <si>
    <t>oth_eqt_tools</t>
  </si>
  <si>
    <t>oth_eqt_tools_p_shr</t>
  </si>
  <si>
    <t>oth_liab</t>
  </si>
  <si>
    <t>oth_nca</t>
  </si>
  <si>
    <t>oth_ncl</t>
  </si>
  <si>
    <t>oth_payable</t>
  </si>
  <si>
    <t>oth_receiv</t>
  </si>
  <si>
    <t>payable_to_reinsurer</t>
  </si>
  <si>
    <t>payables</t>
  </si>
  <si>
    <t>payroll_payable</t>
  </si>
  <si>
    <t>ph_invest</t>
  </si>
  <si>
    <t>ph_pledge_loans</t>
  </si>
  <si>
    <t>pledge_borr</t>
  </si>
  <si>
    <t>policy_div_payable</t>
  </si>
  <si>
    <t>prec_metals</t>
  </si>
  <si>
    <t>prem_receiv_adva</t>
  </si>
  <si>
    <t>premium_receiv</t>
  </si>
  <si>
    <t>prepayment</t>
  </si>
  <si>
    <t>produc_bio_assets</t>
  </si>
  <si>
    <t>pur_resale_fa</t>
  </si>
  <si>
    <t>r_and_d</t>
  </si>
  <si>
    <t>refund_cap_depos</t>
  </si>
  <si>
    <t>refund_depos</t>
  </si>
  <si>
    <t>reinsur_receiv</t>
  </si>
  <si>
    <t>reinsur_res_receiv</t>
  </si>
  <si>
    <t>report_type</t>
  </si>
  <si>
    <t>reser_lins_liab</t>
  </si>
  <si>
    <t>reser_lthins_liab</t>
  </si>
  <si>
    <t>reser_outstd_claims</t>
  </si>
  <si>
    <t>reser_une_prem</t>
  </si>
  <si>
    <t>rr_reins_lins_liab</t>
  </si>
  <si>
    <t>rr_reins_lthins_liab</t>
  </si>
  <si>
    <t>rr_reins_outstd_cla</t>
  </si>
  <si>
    <t>rr_reins_une_prem</t>
  </si>
  <si>
    <t>rsrv_insur_cont</t>
  </si>
  <si>
    <t>sett_rsrv</t>
  </si>
  <si>
    <t>sold_for_repur_fa</t>
  </si>
  <si>
    <t>special_rese</t>
  </si>
  <si>
    <t>specific_payables</t>
  </si>
  <si>
    <t>st_bonds_payable</t>
  </si>
  <si>
    <t>st_fin_payable</t>
  </si>
  <si>
    <t>surplus_rese</t>
  </si>
  <si>
    <t>taxes_payable</t>
  </si>
  <si>
    <t>time_deposits</t>
  </si>
  <si>
    <t>total_cur_assets</t>
  </si>
  <si>
    <t>total_cur_liab</t>
  </si>
  <si>
    <t>total_hldr_eqy_exc_min_int</t>
  </si>
  <si>
    <t>total_hldr_eqy_inc_min_int</t>
  </si>
  <si>
    <t>total_liab_hldr_eqy</t>
  </si>
  <si>
    <t>total_nca</t>
  </si>
  <si>
    <t>total_ncl</t>
  </si>
  <si>
    <t>total_share</t>
  </si>
  <si>
    <t>trad_asset</t>
  </si>
  <si>
    <t>trading_fl</t>
  </si>
  <si>
    <t>transac_seat_fee</t>
  </si>
  <si>
    <t>treasury_share</t>
  </si>
  <si>
    <t>名称</t>
  </si>
  <si>
    <t>类型</t>
  </si>
  <si>
    <t>描述</t>
  </si>
  <si>
    <t>str</t>
  </si>
  <si>
    <t>TS股票代码</t>
  </si>
  <si>
    <t>公告日期</t>
  </si>
  <si>
    <t>实际公告日期</t>
  </si>
  <si>
    <t>报告期</t>
  </si>
  <si>
    <t>报表类型：见下方详细说明</t>
  </si>
  <si>
    <t>公司类型：1一般工商业 2银行 3保险 4证券</t>
  </si>
  <si>
    <t>float</t>
  </si>
  <si>
    <t>期末总股本</t>
  </si>
  <si>
    <t>资本公积金</t>
  </si>
  <si>
    <t>未分配利润</t>
  </si>
  <si>
    <t>盈余公积金</t>
  </si>
  <si>
    <t>专项储备</t>
  </si>
  <si>
    <t>货币资金</t>
  </si>
  <si>
    <t>交易性金融资产</t>
  </si>
  <si>
    <t>应收票据</t>
  </si>
  <si>
    <t>应收账款</t>
  </si>
  <si>
    <t>其他应收款</t>
  </si>
  <si>
    <t>预付款项</t>
  </si>
  <si>
    <t>应收股利</t>
  </si>
  <si>
    <t>应收利息</t>
  </si>
  <si>
    <t>存货</t>
  </si>
  <si>
    <t>长期待摊费用</t>
  </si>
  <si>
    <t>一年内到期的非流动资产</t>
  </si>
  <si>
    <t>结算备付金</t>
  </si>
  <si>
    <t>拆出资金</t>
  </si>
  <si>
    <t>应收保费</t>
  </si>
  <si>
    <t>应收分保账款</t>
  </si>
  <si>
    <t>应收分保合同准备金</t>
  </si>
  <si>
    <t>买入返售金融资产</t>
  </si>
  <si>
    <t>其他流动资产</t>
  </si>
  <si>
    <t>流动资产合计</t>
  </si>
  <si>
    <t>可供出售金融资产</t>
  </si>
  <si>
    <t>持有至到期投资</t>
  </si>
  <si>
    <t>长期股权投资</t>
  </si>
  <si>
    <t>投资性房地产</t>
  </si>
  <si>
    <t>定期存款</t>
  </si>
  <si>
    <t>其他资产</t>
  </si>
  <si>
    <t>长期应收款</t>
  </si>
  <si>
    <t>固定资产</t>
  </si>
  <si>
    <t>在建工程</t>
  </si>
  <si>
    <t>工程物资</t>
  </si>
  <si>
    <t>固定资产清理</t>
  </si>
  <si>
    <t>生产性生物资产</t>
  </si>
  <si>
    <t>油气资产</t>
  </si>
  <si>
    <t>无形资产</t>
  </si>
  <si>
    <t>研发支出</t>
  </si>
  <si>
    <t>商誉</t>
  </si>
  <si>
    <t>递延所得税资产</t>
  </si>
  <si>
    <t>发放贷款及垫款</t>
  </si>
  <si>
    <t>其他非流动资产</t>
  </si>
  <si>
    <t>非流动资产合计</t>
  </si>
  <si>
    <t>现金及存放中央银行款项</t>
  </si>
  <si>
    <t>存放同业和其它金融机构款项</t>
  </si>
  <si>
    <t>贵金属</t>
  </si>
  <si>
    <t>衍生金融资产</t>
  </si>
  <si>
    <t>应收分保未到期责任准备金</t>
  </si>
  <si>
    <t>应收分保未决赔款准备金</t>
  </si>
  <si>
    <t>应收分保寿险责任准备金</t>
  </si>
  <si>
    <t>应收分保长期健康险责任准备金</t>
  </si>
  <si>
    <t>存出保证金</t>
  </si>
  <si>
    <t>保户质押贷款</t>
  </si>
  <si>
    <t>存出资本保证金</t>
  </si>
  <si>
    <t>独立账户资产</t>
  </si>
  <si>
    <t>其中：客户资金存款</t>
  </si>
  <si>
    <t>其中：客户备付金</t>
  </si>
  <si>
    <t>其中:交易席位费</t>
  </si>
  <si>
    <t>应收款项类投资</t>
  </si>
  <si>
    <t>资产总计</t>
  </si>
  <si>
    <t>长期借款</t>
  </si>
  <si>
    <t>短期借款</t>
  </si>
  <si>
    <t>向中央银行借款</t>
  </si>
  <si>
    <t>吸收存款及同业存放</t>
  </si>
  <si>
    <t>拆入资金</t>
  </si>
  <si>
    <t>交易性金融负债</t>
  </si>
  <si>
    <t>应付票据</t>
  </si>
  <si>
    <t>应付账款</t>
  </si>
  <si>
    <t>预收款项</t>
  </si>
  <si>
    <t>卖出回购金融资产款</t>
  </si>
  <si>
    <t>应付手续费及佣金</t>
  </si>
  <si>
    <t>应付职工薪酬</t>
  </si>
  <si>
    <t>应交税费</t>
  </si>
  <si>
    <t>应付利息</t>
  </si>
  <si>
    <t>应付股利</t>
  </si>
  <si>
    <t>其他应付款</t>
  </si>
  <si>
    <t>预提费用</t>
  </si>
  <si>
    <t>递延收益</t>
  </si>
  <si>
    <t>应付短期债券</t>
  </si>
  <si>
    <t>应付分保账款</t>
  </si>
  <si>
    <t>保险合同准备金</t>
  </si>
  <si>
    <t>代理买卖证券款</t>
  </si>
  <si>
    <t>代理承销证券款</t>
  </si>
  <si>
    <t>一年内到期的非流动负债</t>
  </si>
  <si>
    <t>其他流动负债</t>
  </si>
  <si>
    <t>流动负债合计</t>
  </si>
  <si>
    <t>应付债券</t>
  </si>
  <si>
    <t>长期应付款</t>
  </si>
  <si>
    <t>专项应付款</t>
  </si>
  <si>
    <t>预计负债</t>
  </si>
  <si>
    <t>递延所得税负债</t>
  </si>
  <si>
    <t>递延收益-非流动负债</t>
  </si>
  <si>
    <t>其他非流动负债</t>
  </si>
  <si>
    <t>非流动负债合计</t>
  </si>
  <si>
    <t>同业和其它金融机构存放款项</t>
  </si>
  <si>
    <t>衍生金融负债</t>
  </si>
  <si>
    <t>吸收存款</t>
  </si>
  <si>
    <t>代理业务负债</t>
  </si>
  <si>
    <t>其他负债</t>
  </si>
  <si>
    <t>预收保费</t>
  </si>
  <si>
    <t>存入保证金</t>
  </si>
  <si>
    <t>保户储金及投资款</t>
  </si>
  <si>
    <t>未到期责任准备金</t>
  </si>
  <si>
    <t>未决赔款准备金</t>
  </si>
  <si>
    <t>寿险责任准备金</t>
  </si>
  <si>
    <t>长期健康险责任准备金</t>
  </si>
  <si>
    <t>独立账户负债</t>
  </si>
  <si>
    <t>其中:质押借款</t>
  </si>
  <si>
    <t>应付赔付款</t>
  </si>
  <si>
    <t>应付保单红利</t>
  </si>
  <si>
    <t>负债合计</t>
  </si>
  <si>
    <t>减:库存股</t>
  </si>
  <si>
    <t>一般风险准备</t>
  </si>
  <si>
    <t>外币报表折算差额</t>
  </si>
  <si>
    <t>未确认的投资损失</t>
  </si>
  <si>
    <t>少数股东权益</t>
  </si>
  <si>
    <t>股东权益合计(不含少数股东权益)</t>
  </si>
  <si>
    <t>股东权益合计(含少数股东权益)</t>
  </si>
  <si>
    <t>负债及股东权益总计</t>
  </si>
  <si>
    <t>长期应付职工薪酬</t>
  </si>
  <si>
    <t>其他综合收益</t>
  </si>
  <si>
    <t>其他权益工具</t>
  </si>
  <si>
    <t>其他权益工具(优先股)</t>
  </si>
  <si>
    <t>融出资金</t>
  </si>
  <si>
    <t>应收款项</t>
  </si>
  <si>
    <t>应付短期融资款</t>
  </si>
  <si>
    <t>应付款项</t>
  </si>
  <si>
    <t>持有待售的资产</t>
  </si>
  <si>
    <t>持有待售的负债</t>
  </si>
  <si>
    <t>优秀上市公司有个特点，就是“其他应收款”和“其他应付款”科目涉及金额极小，甚至为零。投资者如果发现这个科目的数字比较大，可以先抱着公司经营不够规范的初步印象来看财报。</t>
  </si>
  <si>
    <t>如果公司应收账款占收入的比例比较大，且有很大部分(如超过三成)是一年以上应收款，此种情况下，投资者就需要警惕公司收入的真实性。</t>
  </si>
  <si>
    <t>茅台公司的应收票据全部由银行承兑汇票组成，证明企业地位强势，产品抢手。反之，如果里面有大量的商业承兑汇票，则说明企业采用相对宽松的销售政策。如果企业的应收票据一直是由银行承兑汇票组成，某年商业承兑汇票</t>
  </si>
  <si>
    <t>当我们全面了解了生产相关资产，会发现公司资产数值里面充满了估计和假设，甚至有些假设与事实真相差距甚远，如资产折旧或者商誉价值。明白了这一点，可以让我们改变以净资产衡量企业价值的思维模式，如市场常用的估</t>
  </si>
  <si>
    <t>迟迟不转固定资产，一般有鬼</t>
  </si>
  <si>
    <t>研发费用，可能是机会，也可能是陷阱</t>
  </si>
  <si>
    <t>越小越好</t>
  </si>
  <si>
    <t>投资性房地产以公允价值模式计量， 直接将其当期公允价值变动，计入利润表的“公允价值变动收益”科目，影响当期净利润。但这笔利润实际上是纸上富贵，</t>
  </si>
  <si>
    <t>越小越好。 投资性房地产以公允价值模式计量，就不再计提折旧和摊销，直接将其当期公允价值变动，计入利润表的“公允价值变动收益”科目，影响当期净利润。但这笔利润实际上是纸上富贵，企业并没有收到现金，税务局也不认这笔收</t>
  </si>
  <si>
    <t>实际公告日期，即发生过数据变更的最终日期</t>
  </si>
  <si>
    <t>报告类型： 参考下表说明</t>
  </si>
  <si>
    <t>basic_eps</t>
  </si>
  <si>
    <t>diluted_eps</t>
  </si>
  <si>
    <t>稀释每股收益</t>
  </si>
  <si>
    <t>total_revenue</t>
  </si>
  <si>
    <t>revenue</t>
  </si>
  <si>
    <t>int_income</t>
  </si>
  <si>
    <t>prem_earned</t>
  </si>
  <si>
    <t>已赚保费</t>
  </si>
  <si>
    <t>comm_income</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</si>
  <si>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</si>
  <si>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</si>
  <si>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</si>
  <si>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</si>
  <si>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</si>
  <si>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</si>
  <si>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</si>
  <si>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</si>
  <si>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</si>
  <si>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</si>
  <si>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</si>
  <si>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</si>
  <si>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</si>
  <si>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</si>
  <si>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</si>
  <si>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</si>
  <si>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</si>
  <si>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</si>
  <si>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</si>
  <si>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</si>
  <si>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</si>
  <si>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</si>
  <si>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</si>
  <si>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</si>
  <si>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</si>
  <si>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</si>
  <si>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</si>
  <si>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</si>
  <si>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</si>
  <si>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</si>
  <si>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</si>
  <si>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</si>
  <si>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</si>
  <si>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</si>
  <si>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</si>
  <si>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</si>
  <si>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</si>
  <si>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</si>
  <si>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</si>
  <si>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</si>
  <si>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</si>
  <si>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</si>
  <si>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</si>
  <si>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</si>
  <si>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</si>
  <si>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</si>
  <si>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</si>
  <si>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</si>
  <si>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</si>
  <si>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</si>
  <si>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</si>
  <si>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</si>
  <si>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</si>
  <si>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</si>
  <si>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</si>
  <si>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</si>
  <si>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</si>
  <si>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</si>
  <si>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</si>
  <si>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</si>
  <si>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</si>
  <si>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</si>
  <si>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</si>
  <si>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</si>
  <si>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</si>
  <si>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</si>
  <si>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</si>
  <si>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</si>
  <si>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</si>
  <si>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</si>
  <si>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</si>
  <si>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</si>
  <si>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</si>
  <si>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</si>
  <si>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</si>
  <si>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</si>
  <si>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</si>
  <si>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</si>
  <si>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</si>
  <si>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</si>
  <si>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</si>
  <si>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</si>
  <si>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</si>
  <si>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</si>
  <si>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</si>
  <si>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</si>
  <si>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</si>
  <si>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</si>
  <si>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</si>
  <si>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</si>
  <si>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</si>
  <si>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</si>
  <si>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</si>
  <si>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</si>
  <si>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</si>
  <si>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</si>
  <si>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</si>
  <si>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</si>
  <si>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</si>
  <si>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</si>
  <si>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</si>
  <si>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</si>
  <si>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net_profit</t>
  </si>
  <si>
    <t>amort_intang_assets</t>
  </si>
  <si>
    <t>beg_bal_cash</t>
  </si>
  <si>
    <t>beg_bal_cash_equ</t>
  </si>
  <si>
    <t>c_cash_equ_beg_period</t>
  </si>
  <si>
    <t>c_cash_equ_end_period</t>
  </si>
  <si>
    <t>c_disp_withdrwl_invest</t>
  </si>
  <si>
    <t>c_fr_oth_operate_a</t>
  </si>
  <si>
    <t>c_fr_sale_sg</t>
  </si>
  <si>
    <t>c_inf_fr_operate_a</t>
  </si>
  <si>
    <t>c_paid_for_taxes</t>
  </si>
  <si>
    <t>c_paid_goods_s</t>
  </si>
  <si>
    <t>c_paid_invest</t>
  </si>
  <si>
    <t>c_paid_to_for_empl</t>
  </si>
  <si>
    <t>c_pay_acq_const_fiolta</t>
  </si>
  <si>
    <t>c_pay_claims_orig_inco</t>
  </si>
  <si>
    <t>c_pay_dist_dpcp_int_exp</t>
  </si>
  <si>
    <t>c_prepay_amt_borr</t>
  </si>
  <si>
    <t>c_recp_borrow</t>
  </si>
  <si>
    <t>c_recp_cap_contrib</t>
  </si>
  <si>
    <t>c_recp_return_invest</t>
  </si>
  <si>
    <t>conv_copbonds_due_within_1y</t>
  </si>
  <si>
    <t>conv_debt_into_cap</t>
  </si>
  <si>
    <t>decr_def_inc_tax_assets</t>
  </si>
  <si>
    <t>decr_deferred_exp</t>
  </si>
  <si>
    <t>decr_inventories</t>
  </si>
  <si>
    <t>decr_oper_payable</t>
  </si>
  <si>
    <t>depr_fa_coga_dpba</t>
  </si>
  <si>
    <t>eff_fx_flu_cash</t>
  </si>
  <si>
    <t>end_bal_cash</t>
  </si>
  <si>
    <t>end_bal_cash_equ</t>
  </si>
  <si>
    <t>fa_fnc_leases</t>
  </si>
  <si>
    <t>finan_exp</t>
  </si>
  <si>
    <t>free_cashflow</t>
  </si>
  <si>
    <t>ifc_cash_incr</t>
  </si>
  <si>
    <t>im_n_incr_cash_equ</t>
  </si>
  <si>
    <t>im_net_cashflow_oper_act</t>
  </si>
  <si>
    <t>incl_cash_rec_saims</t>
  </si>
  <si>
    <t>incl_dvd_profit_paid_sc_ms</t>
  </si>
  <si>
    <t>incr_acc_exp</t>
  </si>
  <si>
    <t>incr_def_inc_tax_liab</t>
  </si>
  <si>
    <t>incr_oper_payable</t>
  </si>
  <si>
    <t>invest_loss</t>
  </si>
  <si>
    <t>loss_disp_fiolta</t>
  </si>
  <si>
    <t>loss_fv_chg</t>
  </si>
  <si>
    <t>loss_scr_fa</t>
  </si>
  <si>
    <t>lt_amort_deferred_exp</t>
  </si>
  <si>
    <t>n_cap_incr_repur</t>
  </si>
  <si>
    <t>n_cash_flows_fnc_act</t>
  </si>
  <si>
    <t>n_cashflow_act</t>
  </si>
  <si>
    <t>n_cashflow_inv_act</t>
  </si>
  <si>
    <t>n_depos_incr_fi</t>
  </si>
  <si>
    <t>n_disp_subs_oth_biz</t>
  </si>
  <si>
    <t>n_inc_borr_oth_fi</t>
  </si>
  <si>
    <t>n_incr_cash_cash_equ</t>
  </si>
  <si>
    <t>n_incr_clt_loan_adv</t>
  </si>
  <si>
    <t>n_incr_dep_cbob</t>
  </si>
  <si>
    <t>n_incr_disp_faas</t>
  </si>
  <si>
    <t>n_incr_disp_tfa</t>
  </si>
  <si>
    <t>n_incr_insured_dep</t>
  </si>
  <si>
    <t>n_incr_loans_cb</t>
  </si>
  <si>
    <t>n_incr_loans_oth_bank</t>
  </si>
  <si>
    <t>n_incr_pledge_loan</t>
  </si>
  <si>
    <t>n_recp_disp_fiolta</t>
  </si>
  <si>
    <t>n_recp_disp_sobu</t>
  </si>
  <si>
    <t>n_reinsur_prem</t>
  </si>
  <si>
    <t>oth_cash_pay_oper_act</t>
  </si>
  <si>
    <t>oth_cash_recp_ral_fnc_act</t>
  </si>
  <si>
    <t>oth_cashpay_ral_fnc_act</t>
  </si>
  <si>
    <t>oth_pay_ral_inv_act</t>
  </si>
  <si>
    <t>oth_recp_ral_inv_act</t>
  </si>
  <si>
    <t>others</t>
  </si>
  <si>
    <t>pay_comm_insur_plcy</t>
  </si>
  <si>
    <t>pay_handling_chrg</t>
  </si>
  <si>
    <t>prem_fr_orig_contr</t>
  </si>
  <si>
    <t>proc_issue_bonds</t>
  </si>
  <si>
    <t>prov_depr_assets</t>
  </si>
  <si>
    <t>recp_tax_rends</t>
  </si>
  <si>
    <t>st_cash_out_act</t>
  </si>
  <si>
    <t>stot_cash_in_fnc_act</t>
  </si>
  <si>
    <t>stot_cashout_fnc_act</t>
  </si>
  <si>
    <t>stot_inflows_inv_act</t>
  </si>
  <si>
    <t>stot_out_inv_act</t>
  </si>
  <si>
    <t>uncon_invest_loss</t>
  </si>
  <si>
    <t>cash_div</t>
  </si>
  <si>
    <t>cash_div_tax</t>
  </si>
  <si>
    <t>div_listdate</t>
  </si>
  <si>
    <t>div_proc</t>
  </si>
  <si>
    <t>ex_date</t>
  </si>
  <si>
    <t>imp_ann_date</t>
  </si>
  <si>
    <t>pay_date</t>
  </si>
  <si>
    <t>record_date</t>
  </si>
  <si>
    <t>stk_bo_rate</t>
  </si>
  <si>
    <t>stk_co_rate</t>
  </si>
  <si>
    <t>stk_div</t>
  </si>
  <si>
    <t>实施</t>
  </si>
  <si>
    <t>audit_agency</t>
  </si>
  <si>
    <t>audit_result</t>
  </si>
  <si>
    <t>audit_sign</t>
  </si>
  <si>
    <t>立信会计师事务所</t>
  </si>
  <si>
    <t>标准无保留意见</t>
  </si>
  <si>
    <t>杨雄_x000D_
王晓明</t>
  </si>
  <si>
    <t>eps</t>
  </si>
  <si>
    <t>roe</t>
  </si>
  <si>
    <t>debt_to_assets</t>
  </si>
  <si>
    <t>total_revenue_ps</t>
  </si>
  <si>
    <t>netprofit_margin</t>
  </si>
  <si>
    <t>adminexp_of_gr</t>
  </si>
  <si>
    <t>ar_turn</t>
  </si>
  <si>
    <t>assets_to_eqt</t>
  </si>
  <si>
    <t>assets_turn</t>
  </si>
  <si>
    <t>assets_yoy</t>
  </si>
  <si>
    <t>basic_eps_yoy</t>
  </si>
  <si>
    <t>bps</t>
  </si>
  <si>
    <t>bps_yoy</t>
  </si>
  <si>
    <t>ca_to_assets</t>
  </si>
  <si>
    <t>ca_turn</t>
  </si>
  <si>
    <t>capital_rese_ps</t>
  </si>
  <si>
    <t>cash_ratio</t>
  </si>
  <si>
    <t>cfps</t>
  </si>
  <si>
    <t>cfps_yoy</t>
  </si>
  <si>
    <t>cogs_of_sales</t>
  </si>
  <si>
    <t>current_exint</t>
  </si>
  <si>
    <t>current_ratio</t>
  </si>
  <si>
    <t>currentdebt_to_debt</t>
  </si>
  <si>
    <t>debt_to_eqt</t>
  </si>
  <si>
    <t>diluted2_eps</t>
  </si>
  <si>
    <t>dp_assets_to_eqt</t>
  </si>
  <si>
    <t>dt_eps</t>
  </si>
  <si>
    <t>dt_eps_yoy</t>
  </si>
  <si>
    <t>dt_netprofit_yoy</t>
  </si>
  <si>
    <t>ebit_of_gr</t>
  </si>
  <si>
    <t>ebit_ps</t>
  </si>
  <si>
    <t>ebt_yoy</t>
  </si>
  <si>
    <t>eqt_to_debt</t>
  </si>
  <si>
    <t>eqt_to_interestdebt</t>
  </si>
  <si>
    <t>eqt_to_talcapital</t>
  </si>
  <si>
    <t>eqt_yoy</t>
  </si>
  <si>
    <t>equity_yoy</t>
  </si>
  <si>
    <t>expense_of_sales</t>
  </si>
  <si>
    <t>extra_item</t>
  </si>
  <si>
    <t>fa_turn</t>
  </si>
  <si>
    <t>fcfe</t>
  </si>
  <si>
    <t>fcfe_ps</t>
  </si>
  <si>
    <t>fcff</t>
  </si>
  <si>
    <t>fcff_ps</t>
  </si>
  <si>
    <t>finaexp_of_gr</t>
  </si>
  <si>
    <t>fixed_assets</t>
  </si>
  <si>
    <t>gc_of_gr</t>
  </si>
  <si>
    <t>gross_margin</t>
  </si>
  <si>
    <t>grossprofit_margin</t>
  </si>
  <si>
    <t>impai_ttm</t>
  </si>
  <si>
    <t>int_to_talcap</t>
  </si>
  <si>
    <t>interestdebt</t>
  </si>
  <si>
    <t>invest_capital</t>
  </si>
  <si>
    <t>longdeb_to_debt</t>
  </si>
  <si>
    <t>nca_to_assets</t>
  </si>
  <si>
    <t>netdebt</t>
  </si>
  <si>
    <t>netprofit_yoy</t>
  </si>
  <si>
    <t>networking_capital</t>
  </si>
  <si>
    <t>noncurrent_exint</t>
  </si>
  <si>
    <t>npta</t>
  </si>
  <si>
    <t>ocf_to_debt</t>
  </si>
  <si>
    <t>ocf_to_shortdebt</t>
  </si>
  <si>
    <t>ocf_yoy</t>
  </si>
  <si>
    <t>ocfps</t>
  </si>
  <si>
    <t>op_income</t>
  </si>
  <si>
    <t>op_of_gr</t>
  </si>
  <si>
    <t>op_yoy</t>
  </si>
  <si>
    <t>or_yoy</t>
  </si>
  <si>
    <t>profit_dedt</t>
  </si>
  <si>
    <t>profit_to_gr</t>
  </si>
  <si>
    <t>profit_to_op</t>
  </si>
  <si>
    <t>q_dt_roe</t>
  </si>
  <si>
    <t>q_gc_to_gr</t>
  </si>
  <si>
    <t>q_npta</t>
  </si>
  <si>
    <t>q_ocf_to_sales</t>
  </si>
  <si>
    <t>q_op_qoq</t>
  </si>
  <si>
    <t>q_roe</t>
  </si>
  <si>
    <t>q_saleexp_to_gr</t>
  </si>
  <si>
    <t>q_sales_yoy</t>
  </si>
  <si>
    <t>quick_ratio</t>
  </si>
  <si>
    <t>retained_earnings</t>
  </si>
  <si>
    <t>retainedps</t>
  </si>
  <si>
    <t>revenue_ps</t>
  </si>
  <si>
    <t>roa</t>
  </si>
  <si>
    <t>roa2_yearly</t>
  </si>
  <si>
    <t>roa_dp</t>
  </si>
  <si>
    <t>roa_yearly</t>
  </si>
  <si>
    <t>roe_dt</t>
  </si>
  <si>
    <t>roe_waa</t>
  </si>
  <si>
    <t>roe_yearly</t>
  </si>
  <si>
    <t>roe_yoy</t>
  </si>
  <si>
    <t>roic</t>
  </si>
  <si>
    <t>saleexp_to_gr</t>
  </si>
  <si>
    <t>surplus_rese_ps</t>
  </si>
  <si>
    <t>tangasset_to_intdebt</t>
  </si>
  <si>
    <t>tangible_asset</t>
  </si>
  <si>
    <t>tangibleasset_to_debt</t>
  </si>
  <si>
    <t>tangibleasset_to_netdebt</t>
  </si>
  <si>
    <t>tbassets_to_totalassets</t>
  </si>
  <si>
    <t>tr_yoy</t>
  </si>
  <si>
    <t>turn_days</t>
  </si>
  <si>
    <t>undist_profit_ps</t>
  </si>
  <si>
    <t>working_capital</t>
  </si>
  <si>
    <t>TS代码</t>
  </si>
  <si>
    <t>每股营业总收入</t>
  </si>
  <si>
    <t>每股营业收入</t>
  </si>
  <si>
    <t>每股资本公积</t>
  </si>
  <si>
    <t>每股盈余公积</t>
  </si>
  <si>
    <t>每股未分配利润</t>
  </si>
  <si>
    <t>非经常性损益</t>
  </si>
  <si>
    <t>扣除非经常性损益后的净利润</t>
  </si>
  <si>
    <t>毛利</t>
  </si>
  <si>
    <t>流动比率</t>
  </si>
  <si>
    <t>速动比率</t>
  </si>
  <si>
    <t>保守速动比率</t>
  </si>
  <si>
    <t>invturn_days</t>
  </si>
  <si>
    <t>存货周转天数</t>
  </si>
  <si>
    <t>arturn_days</t>
  </si>
  <si>
    <t>应收账款周转天数</t>
  </si>
  <si>
    <t>inv_turn</t>
  </si>
  <si>
    <t>存货周转率</t>
  </si>
  <si>
    <t>应收账款周转率</t>
  </si>
  <si>
    <t>流动资产周转率</t>
  </si>
  <si>
    <t>固定资产周转率</t>
  </si>
  <si>
    <t>总资产周转率</t>
  </si>
  <si>
    <t>经营活动净收益</t>
  </si>
  <si>
    <t>valuechange_income</t>
  </si>
  <si>
    <t>价值变动净收益</t>
  </si>
  <si>
    <t>interst_income</t>
  </si>
  <si>
    <t>利息费用</t>
  </si>
  <si>
    <t>daa</t>
  </si>
  <si>
    <t>折旧与摊销</t>
  </si>
  <si>
    <t>企业自由现金流量</t>
  </si>
  <si>
    <t>股权自由现金流量</t>
  </si>
  <si>
    <t>无息流动负债</t>
  </si>
  <si>
    <t>无息非流动负债</t>
  </si>
  <si>
    <t>带息债务</t>
  </si>
  <si>
    <t>净债务</t>
  </si>
  <si>
    <t>有形资产</t>
  </si>
  <si>
    <t>营运资金</t>
  </si>
  <si>
    <t>营运流动资本</t>
  </si>
  <si>
    <t>全部投入资本</t>
  </si>
  <si>
    <t>留存收益</t>
  </si>
  <si>
    <t>期末摊薄每股收益</t>
  </si>
  <si>
    <t>每股净资产</t>
  </si>
  <si>
    <t>每股经营活动产生的现金流量净额</t>
  </si>
  <si>
    <t>每股留存收益</t>
  </si>
  <si>
    <t>每股现金流量净额</t>
  </si>
  <si>
    <t>每股息税前利润</t>
  </si>
  <si>
    <t>每股企业自由现金流量</t>
  </si>
  <si>
    <t>每股股东自由现金流量</t>
  </si>
  <si>
    <t>销售净利率</t>
  </si>
  <si>
    <t>销售毛利率</t>
  </si>
  <si>
    <t>销售成本率</t>
  </si>
  <si>
    <t>销售期间费用率</t>
  </si>
  <si>
    <t>净利润/营业总收入</t>
  </si>
  <si>
    <t>销售费用/营业总收入</t>
  </si>
  <si>
    <t>管理费用/营业总收入</t>
  </si>
  <si>
    <t>财务费用/营业总收入</t>
  </si>
  <si>
    <t>资产减值损失/营业总收入</t>
  </si>
  <si>
    <t>营业总成本/营业总收入</t>
  </si>
  <si>
    <t>营业利润/营业总收入</t>
  </si>
  <si>
    <t>息税前利润/营业总收入</t>
  </si>
  <si>
    <t>净资产收益率</t>
  </si>
  <si>
    <t>加权平均净资产收益率</t>
  </si>
  <si>
    <t>净资产收益率(扣除非经常损益)</t>
  </si>
  <si>
    <t>总资产报酬率</t>
  </si>
  <si>
    <t>总资产净利润</t>
  </si>
  <si>
    <t>投入资本回报率</t>
  </si>
  <si>
    <t>年化净资产收益率</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</si>
  <si>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</si>
  <si>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</si>
  <si>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</si>
  <si>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</si>
  <si>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</si>
  <si>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</si>
  <si>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</si>
  <si>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</si>
  <si>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</si>
  <si>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</si>
  <si>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</si>
  <si>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</si>
  <si>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</si>
  <si>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</si>
  <si>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</si>
  <si>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</si>
  <si>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</si>
  <si>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</si>
  <si>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</si>
  <si>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</si>
  <si>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</si>
  <si>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资产负债率</t>
  </si>
  <si>
    <t>权益乘数</t>
  </si>
  <si>
    <t>权益乘数(杜邦分析)</t>
  </si>
  <si>
    <t>流动资产/总资产</t>
  </si>
  <si>
    <t>非流动资产/总资产</t>
  </si>
  <si>
    <t>有形资产/总资产</t>
  </si>
  <si>
    <t>带息债务/全部投入资本</t>
  </si>
  <si>
    <t>归属于母公司的股东权益/全部投入资本</t>
  </si>
  <si>
    <t>流动负债/负债合计</t>
  </si>
  <si>
    <t>非流动负债/负债合计</t>
  </si>
  <si>
    <t>经营活动产生的现金流量净额/流动负债</t>
  </si>
  <si>
    <t>产权比率</t>
  </si>
  <si>
    <t>归属于母公司的股东权益/负债合计</t>
  </si>
  <si>
    <t>归属于母公司的股东权益/带息债务</t>
  </si>
  <si>
    <t>有形资产/负债合计</t>
  </si>
  <si>
    <t>有形资产/带息债务</t>
  </si>
  <si>
    <t>有形资产/净债务</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</si>
  <si>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</si>
  <si>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</si>
  <si>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</si>
  <si>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</si>
  <si>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</si>
  <si>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</si>
  <si>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</si>
  <si>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</si>
  <si>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</si>
  <si>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</si>
  <si>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</si>
  <si>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营业周期</t>
  </si>
  <si>
    <t>年化总资产净利率</t>
  </si>
  <si>
    <t>总资产净利率(杜邦分析)</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</si>
  <si>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</si>
  <si>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</si>
  <si>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</si>
  <si>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</si>
  <si>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</si>
  <si>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</si>
  <si>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</si>
  <si>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</si>
  <si>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</si>
  <si>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</si>
  <si>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</si>
  <si>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</si>
  <si>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</si>
  <si>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</si>
  <si>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</si>
  <si>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</si>
  <si>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</si>
  <si>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</si>
  <si>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</si>
  <si>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</si>
  <si>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</si>
  <si>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</si>
  <si>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</si>
  <si>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</si>
  <si>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</si>
  <si>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</si>
  <si>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</si>
  <si>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</si>
  <si>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</si>
  <si>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</si>
  <si>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</si>
  <si>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</si>
  <si>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</si>
  <si>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</si>
  <si>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</si>
  <si>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</si>
  <si>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</si>
  <si>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</si>
  <si>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</si>
  <si>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</si>
  <si>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销售费用／营业总收入 (单季度)</t>
  </si>
  <si>
    <t>q_adminexp_to_gr</t>
  </si>
  <si>
    <t>管理费用／营业总收入 (单季度)</t>
  </si>
  <si>
    <t>q_finaexp_to_gr</t>
  </si>
  <si>
    <t>财务费用／营业总收入 (单季度)</t>
  </si>
  <si>
    <t>q_impair_to_gr_ttm</t>
  </si>
  <si>
    <t>资产减值损失／营业总收入(单季度)</t>
  </si>
  <si>
    <t>营业总成本／营业总收入 (单季度)</t>
  </si>
  <si>
    <t>q_op_to_gr</t>
  </si>
  <si>
    <t>营业利润／营业总收入(单季度)</t>
  </si>
  <si>
    <t>净资产收益率(单季度)</t>
  </si>
  <si>
    <t>净资产单季度收益率(扣除非经常损益)</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</si>
  <si>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</si>
  <si>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</si>
  <si>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</si>
  <si>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</si>
  <si>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</si>
  <si>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</si>
  <si>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</si>
  <si>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</si>
  <si>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</si>
  <si>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经营活动产生的现金流量净额／营业收入(单季度)</t>
  </si>
  <si>
    <t>q_ocf_to_or</t>
  </si>
  <si>
    <t>经营活动产生的现金流量净额／经营活动净收益(单季度)</t>
  </si>
  <si>
    <t>基本每股收益同比增长率(%)</t>
  </si>
  <si>
    <t>稀释每股收益同比增长率(%)</t>
  </si>
  <si>
    <t>每股经营活动产生的现金流量净额同比增长率(%)</t>
  </si>
  <si>
    <t>营业利润同比增长率(%)</t>
  </si>
  <si>
    <t>利润总额同比增长率(%)</t>
  </si>
  <si>
    <t>归属母公司股东的净利润同比增长率(%)</t>
  </si>
  <si>
    <t>归属母公司股东的净利润-扣除非经常损益同比增长率(%)</t>
  </si>
  <si>
    <t>经营活动产生的现金流量净额同比增长率(%)</t>
  </si>
  <si>
    <t>净资产收益率(摊薄)同比增长率(%)</t>
  </si>
  <si>
    <t>每股净资产相对年初增长率(%)</t>
  </si>
  <si>
    <t>资产总计相对年初增长率(%)</t>
  </si>
  <si>
    <t>归属母公司的股东权益相对年初增长率(%)</t>
  </si>
  <si>
    <t>营业总收入同比增长率(%)</t>
  </si>
  <si>
    <t>营业收入同比增长率(%)</t>
  </si>
  <si>
    <t>q_gr_yoy</t>
  </si>
  <si>
    <t>营业总收入同比增长率(%)(单季度)</t>
  </si>
  <si>
    <t>q_gr_qoq</t>
  </si>
  <si>
    <t>营业总收入环比增长率(%)(单季度)</t>
  </si>
  <si>
    <t>营业收入同比增长率(%)(单季度)</t>
  </si>
  <si>
    <t>q_sales_qoq</t>
  </si>
  <si>
    <t>营业收入环比增长率(%)(单季度)</t>
  </si>
  <si>
    <t>q_op_yoy</t>
  </si>
  <si>
    <t>营业利润同比增长率(%)(单季度)</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</si>
  <si>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</si>
  <si>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</si>
  <si>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</si>
  <si>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</si>
  <si>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</si>
  <si>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</si>
  <si>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</si>
  <si>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</si>
  <si>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</si>
  <si>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净资产同比增长率</t>
  </si>
  <si>
    <t>rd_exp</t>
  </si>
  <si>
    <t>研发费用</t>
  </si>
  <si>
    <t>注：部分字段默认不输出，可以通过fields参数设置输出。</t>
  </si>
  <si>
    <t>审计结果</t>
  </si>
  <si>
    <t>audit_fees</t>
  </si>
  <si>
    <t>审计总费用（元）</t>
  </si>
  <si>
    <t>会计事务所</t>
  </si>
  <si>
    <t>签字会计师</t>
  </si>
  <si>
    <t>分红年度</t>
  </si>
  <si>
    <t>预案公告日</t>
  </si>
  <si>
    <t>实施进度</t>
  </si>
  <si>
    <t>每股送转</t>
  </si>
  <si>
    <t>每股送股比例</t>
  </si>
  <si>
    <t>每股转增比例</t>
  </si>
  <si>
    <t>每股分红（税后）</t>
  </si>
  <si>
    <t>每股分红（税前）</t>
  </si>
  <si>
    <t>股权登记日</t>
  </si>
  <si>
    <t>除权除息日</t>
  </si>
  <si>
    <t>派息日</t>
  </si>
  <si>
    <t>红股上市日</t>
  </si>
  <si>
    <t>实施公告日</t>
  </si>
  <si>
    <t>base_date</t>
  </si>
  <si>
    <t>基准日</t>
  </si>
  <si>
    <t>base_share</t>
  </si>
  <si>
    <t>基准股本（万）</t>
  </si>
  <si>
    <t>净利润</t>
  </si>
  <si>
    <t>销售商品、提供劳务收到的现金</t>
  </si>
  <si>
    <t>收到的税费返还</t>
  </si>
  <si>
    <t>客户存款和同业存放款项净增加额</t>
  </si>
  <si>
    <t>向中央银行借款净增加额</t>
  </si>
  <si>
    <t>向其他金融机构拆入资金净增加额</t>
  </si>
  <si>
    <t>收到原保险合同保费取得的现金</t>
  </si>
  <si>
    <t>保户储金净增加额</t>
  </si>
  <si>
    <t>收到再保业务现金净额</t>
  </si>
  <si>
    <t>处置交易性金融资产净增加额</t>
  </si>
  <si>
    <t>收取利息和手续费净增加额</t>
  </si>
  <si>
    <t>处置可供出售金融资产净增加额</t>
  </si>
  <si>
    <t>拆入资金净增加额</t>
  </si>
  <si>
    <t>回购业务资金净增加额</t>
  </si>
  <si>
    <t>收到其他与经营活动有关的现金</t>
  </si>
  <si>
    <t>经营活动现金流入小计</t>
  </si>
  <si>
    <t>购买商品、接受劳务支付的现金</t>
  </si>
  <si>
    <t>支付给职工以及为职工支付的现金</t>
  </si>
  <si>
    <t>支付的各项税费</t>
  </si>
  <si>
    <t>客户贷款及垫款净增加额</t>
  </si>
  <si>
    <t>存放央行和同业款项净增加额</t>
  </si>
  <si>
    <t>支付原保险合同赔付款项的现金</t>
  </si>
  <si>
    <t>支付手续费的现金</t>
  </si>
  <si>
    <t>支付保单红利的现金</t>
  </si>
  <si>
    <t>支付其他与经营活动有关的现金</t>
  </si>
  <si>
    <t>经营活动现金流出小计</t>
  </si>
  <si>
    <t>经营活动产生的现金流量净额</t>
  </si>
  <si>
    <t>收到其他与投资活动有关的现金</t>
  </si>
  <si>
    <t>收回投资收到的现金</t>
  </si>
  <si>
    <t>取得投资收益收到的现金</t>
  </si>
  <si>
    <t>处置固定资产、无形资产和其他长期资产收回的现金净额</t>
  </si>
  <si>
    <t>处置子公司及其他营业单位收到的现金净额</t>
  </si>
  <si>
    <t>投资活动现金流入小计</t>
  </si>
  <si>
    <t>购建固定资产、无形资产和其他长期资产支付的现金</t>
  </si>
  <si>
    <t>投资支付的现金</t>
  </si>
  <si>
    <t>取得子公司及其他营业单位支付的现金净额</t>
  </si>
  <si>
    <t>支付其他与投资活动有关的现金</t>
  </si>
  <si>
    <t>质押贷款净增加额</t>
  </si>
  <si>
    <t>投资活动现金流出小计</t>
  </si>
  <si>
    <t>投资活动产生的现金流量净额</t>
  </si>
  <si>
    <t>取得借款收到的现金</t>
  </si>
  <si>
    <t>发行债券收到的现金</t>
  </si>
  <si>
    <t>收到其他与筹资活动有关的现金</t>
  </si>
  <si>
    <t>筹资活动现金流入小计</t>
  </si>
  <si>
    <t>偿还债务支付的现金</t>
  </si>
  <si>
    <t>分配股利、利润或偿付利息支付的现金</t>
  </si>
  <si>
    <t>其中:子公司支付给少数股东的股利、利润</t>
  </si>
  <si>
    <t>支付其他与筹资活动有关的现金</t>
  </si>
  <si>
    <t>筹资活动现金流出小计</t>
  </si>
  <si>
    <t>筹资活动产生的现金流量净额</t>
  </si>
  <si>
    <t>汇率变动对现金的影响</t>
  </si>
  <si>
    <t>现金及现金等价物净增加额</t>
  </si>
  <si>
    <t>期初现金及现金等价物余额</t>
  </si>
  <si>
    <t>期末现金及现金等价物余额</t>
  </si>
  <si>
    <t>吸收投资收到的现金</t>
  </si>
  <si>
    <t>其中:子公司吸收少数股东投资收到的现金</t>
  </si>
  <si>
    <t>未确认投资损失</t>
  </si>
  <si>
    <t>加:资产减值准备</t>
  </si>
  <si>
    <t>固定资产折旧、油气资产折耗、生产性生物资产折旧</t>
  </si>
  <si>
    <t>无形资产摊销</t>
  </si>
  <si>
    <t>长期待摊费用摊销</t>
  </si>
  <si>
    <t>待摊费用减少</t>
  </si>
  <si>
    <t>预提费用增加</t>
  </si>
  <si>
    <t>处置固定、无形资产和其他长期资产的损失</t>
  </si>
  <si>
    <t>固定资产报废损失</t>
  </si>
  <si>
    <t>公允价值变动损失</t>
  </si>
  <si>
    <t>投资损失</t>
  </si>
  <si>
    <t>递延所得税资产减少</t>
  </si>
  <si>
    <t>递延所得税负债增加</t>
  </si>
  <si>
    <t>存货的减少</t>
  </si>
  <si>
    <t>经营性应收项目的减少</t>
  </si>
  <si>
    <t>经营性应付项目的增加</t>
  </si>
  <si>
    <t>其他</t>
  </si>
  <si>
    <t>经营活动产生的现金流量净额(间接法)</t>
  </si>
  <si>
    <t>债务转为资本</t>
  </si>
  <si>
    <t>一年内到期的可转换公司债券</t>
  </si>
  <si>
    <t>融资租入固定资产</t>
  </si>
  <si>
    <t>现金的期末余额</t>
  </si>
  <si>
    <t>减:现金的期初余额</t>
  </si>
  <si>
    <t>加:现金等价物的期末余额</t>
  </si>
  <si>
    <t>减:现金等价物的期初余额</t>
  </si>
  <si>
    <t>现金及现金等价物净增加额(间接法)</t>
  </si>
  <si>
    <t>bz_item</t>
  </si>
  <si>
    <t>主营业务来源</t>
  </si>
  <si>
    <t>bz_sales</t>
  </si>
  <si>
    <t>主营业务收入(元)</t>
  </si>
  <si>
    <t>bz_profit</t>
  </si>
  <si>
    <t>主营业务利润(元)</t>
  </si>
  <si>
    <t>bz_cost</t>
  </si>
  <si>
    <t>主营业务成本(元)</t>
  </si>
  <si>
    <t>curr_type</t>
  </si>
  <si>
    <t>货币代码</t>
  </si>
  <si>
    <t>update_flag</t>
  </si>
  <si>
    <t>是否更新</t>
  </si>
  <si>
    <t>营业收入(元)</t>
  </si>
  <si>
    <t>营业利润(元)</t>
  </si>
  <si>
    <t>利润总额(元)</t>
  </si>
  <si>
    <t>净利润(元)</t>
  </si>
  <si>
    <t>总资产(元)</t>
  </si>
  <si>
    <t>股东权益合计(不含少数股东权益)(元)</t>
  </si>
  <si>
    <t>每股收益(摊薄)(元)</t>
  </si>
  <si>
    <t>diluted_roe</t>
  </si>
  <si>
    <t>净资产收益率(摊薄)(%)</t>
  </si>
  <si>
    <t>yoy_net_profit</t>
  </si>
  <si>
    <t>去年同期修正后净利润</t>
  </si>
  <si>
    <t>yoy_sales</t>
  </si>
  <si>
    <t>同比增长率:营业收入</t>
  </si>
  <si>
    <t>yoy_op</t>
  </si>
  <si>
    <t>同比增长率:营业利润</t>
  </si>
  <si>
    <t>yoy_tp</t>
  </si>
  <si>
    <t>同比增长率:利润总额</t>
  </si>
  <si>
    <t>yoy_dedu_np</t>
  </si>
  <si>
    <t>同比增长率:归属母公司股东的净利润</t>
  </si>
  <si>
    <t>yoy_eps</t>
  </si>
  <si>
    <t>同比增长率:基本每股收益</t>
  </si>
  <si>
    <t>yoy_roe</t>
  </si>
  <si>
    <t>同比增减:加权平均净资产收益率</t>
  </si>
  <si>
    <t>growth_assets</t>
  </si>
  <si>
    <t>比年初增长率:总资产</t>
  </si>
  <si>
    <t>yoy_equity</t>
  </si>
  <si>
    <t>比年初增长率:归属母公司的股东权益</t>
  </si>
  <si>
    <t>growth_bps</t>
  </si>
  <si>
    <t>比年初增长率:归属于母公司股东的每股净资产</t>
  </si>
  <si>
    <t>or_last_year</t>
  </si>
  <si>
    <t>去年同期营业收入</t>
  </si>
  <si>
    <t>op_last_year</t>
  </si>
  <si>
    <t>去年同期营业利润</t>
  </si>
  <si>
    <t>tp_last_year</t>
  </si>
  <si>
    <t>去年同期利润总额</t>
  </si>
  <si>
    <t>np_last_year</t>
  </si>
  <si>
    <t>去年同期净利润</t>
  </si>
  <si>
    <t>eps_last_year</t>
  </si>
  <si>
    <t>去年同期每股收益</t>
  </si>
  <si>
    <t>open_net_assets</t>
  </si>
  <si>
    <t>期初净资产</t>
  </si>
  <si>
    <t>open_bps</t>
  </si>
  <si>
    <t>期初每股净资产</t>
  </si>
  <si>
    <t>perf_summary</t>
  </si>
  <si>
    <t>业绩简要说明</t>
  </si>
  <si>
    <t>is_audit</t>
  </si>
  <si>
    <t>int</t>
  </si>
  <si>
    <t>是否审计： 1是 0否</t>
  </si>
  <si>
    <t>remark</t>
  </si>
  <si>
    <t>备注</t>
  </si>
  <si>
    <t>type</t>
  </si>
  <si>
    <t>业绩预告类型</t>
  </si>
  <si>
    <t>p_change_min</t>
  </si>
  <si>
    <t>预告净利润变动幅度下限（%）</t>
  </si>
  <si>
    <t>p_change_max</t>
  </si>
  <si>
    <t>预告净利润变动幅度上限（%）</t>
  </si>
  <si>
    <t>net_profit_min</t>
  </si>
  <si>
    <t>预告净利润下限（万元）</t>
  </si>
  <si>
    <t>net_profit_max</t>
  </si>
  <si>
    <t>预告净利润上限（万元）</t>
  </si>
  <si>
    <t>last_parent_net</t>
  </si>
  <si>
    <t>上年同期归属母公司净利润</t>
  </si>
  <si>
    <t>notice_times</t>
  </si>
  <si>
    <t>公布次数</t>
  </si>
  <si>
    <t>first_ann_date</t>
  </si>
  <si>
    <t>首次公告日</t>
  </si>
  <si>
    <t>summary</t>
  </si>
  <si>
    <t>业绩预告摘要</t>
  </si>
  <si>
    <t>change_reason</t>
  </si>
  <si>
    <t>业绩变动原因</t>
  </si>
  <si>
    <t>当再融资或其他资本市场活动被要求与净资产收益率挂钩的时候，有些公司会狠狠地宣布一笔分红。这不是为了回馈股东，而是为了降低期末净资产基数，从而在净利润不变的前提下，提高净资产收益率(净资产收益率=净利润</t>
  </si>
  <si>
    <t>对于负债这部分，投资人最需要关注的，是企业的现金及现金等价物能否覆盖有息负债，其次要关心的，是有息负债占总资产比例。这个因行业而异，最好和同行，尤其是行业内龙头企业对比一下。</t>
  </si>
  <si>
    <t>此，如果公司净利润率很低(净利润÷营业收入)，而职工人数又比较多的话，投资者可能需要自己做个测试，看工人工资上调多大比例，会使公司由盈转亏。该比例如果比较小，建议慎重决策。</t>
  </si>
  <si>
    <t>公司2013年的总资产约555亿元，比2012年的450亿元增加了105亿元。555亿元中有441亿元是自己的，差额114亿元是借的。</t>
  </si>
  <si>
    <t>资产=负债+所有者权益。</t>
  </si>
  <si>
    <t>示，生产资产合计约125亿元，当年税前利润总额.214亿元。214÷125=171%。这个比例显著高于社会资本平均回报率(6%×2=12%)，证明很多利润是靠生产资产之外的其他资产赚来的。换句话说，其他人若同样投入125亿元，可能只能获得约15亿元的利润。那么，多出来的199亿元(214-15)，就是“轻”资产创造出的利润。</t>
  </si>
  <si>
    <t>无形资产里的土地</t>
  </si>
  <si>
    <t>Income</t>
  </si>
  <si>
    <t>balancesheet</t>
  </si>
  <si>
    <t>Sum</t>
  </si>
  <si>
    <t>重资产行业的一大特点，就是一旦没有新需求后，已经投入的产能退不出来。要退的话，价值归零。</t>
  </si>
  <si>
    <t>轻重又以什么标准划分呢？老唐个人习惯，是用“当年税前利润总额/生产资产”，得出的比值如果显著高于社会平均资本回报率(按银行贷款标准利率的两倍毛估)，则属于轻公司，反之则属于重公司。</t>
  </si>
  <si>
    <t>老唐此处所谈的生产资产，一般教科书里可能会称之为“有形资产”。但老唐通常会把无形资产的重要组成部分——土地也包括在内。为避免有形和无形的混淆，我们就暂时叫它“生产资产”吧。</t>
  </si>
  <si>
    <t>它包括企业资产负债表里的固定资产、在建工程、工程物资以及无形资产里的土地。</t>
  </si>
  <si>
    <t>应收款占总资产的比例，</t>
  </si>
  <si>
    <t>货币资金与有息负债的比例，</t>
  </si>
  <si>
    <t>非主业资产占总资产比例，</t>
  </si>
  <si>
    <t>应收款，老唐一般用资产负债表的所有带“应收”两个字的科目数字总和，减去“应收票据”里银行承兑汇票金额(银行承兑汇票等于略打折的现金)。</t>
  </si>
  <si>
    <t>何分析应收与总资产的比例？</t>
  </si>
  <si>
    <t>第一看是否过大。总资产里过半都是应收款，这公司显然有问题(一般超过三成已经算严重了)。</t>
  </si>
  <si>
    <t>第二看是否有巨变。正常来说，不应该发生超过营业收入增幅的应收款增幅。</t>
  </si>
  <si>
    <t>第三看是否有异常。所谓异常，如某些应收款单独测试减值为零，应收款集中在少数几家关联企业，或者其他应收款科目突然大幅增加，等等。</t>
  </si>
  <si>
    <t>的货币资金应该能够覆盖有息负债。在出现紧急情况时，能够保证生存。至多可以放松至货币资金加上金融资产，两者合计能够覆盖有息负债。这个比值，是个刚性标准，可以和历史比较，看看企业发生的变化，但无须和同行比</t>
  </si>
  <si>
    <t>是看一个公司是否将注意力放在自己擅长的领域。如果和主业经营无关的资产占比增加，如一家制造业企业，将大量的资金配置于交易性金融资产、可供出售金融资产、持有至到期投资、银行理财产品或投资性房地产，这些信号</t>
  </si>
  <si>
    <t>关注四个要点足矣，即营业收入、毛利率、费用率、营业利润率。</t>
  </si>
  <si>
    <t>营业收入减去营业成本是毛利润，它是企业利润的源头。毛利润在营业收入中所占比例是毛利率。</t>
  </si>
  <si>
    <t>躲开低毛利率的企业，会使失败概率大大降低，这是利润表的重要用途之一。多低算低呢？一般来说，毛利率能保持在40%以上的企业，通常都具有某种持续竞争优势。</t>
  </si>
  <si>
    <t>A股中毛利率比较高的行业有信息技术、医药生物、食品饮料、餐饮旅游、文化传播、房地产等，基本也是牛股集中营；毛利率在40%以下的，企业通常处于高度竞争的环境中；至于毛利率低于20%的企业，老唐建议留给艺</t>
  </si>
  <si>
    <t>费用一般习惯性被称为“三费”，包括销售费用、管理费用和财务费用。费用率则指费用占营业总收入的比例。</t>
  </si>
  <si>
    <t>任何一家企业运营过程中，必然要产生费用。投资人看费用率，是要警惕费用率高的公司和费用率剧烈变化的公司。</t>
  </si>
  <si>
    <t>上市企业的常见习惯是，如果实际经营是微亏，一般会尽可能调整为微利。累积几年后，实在不能微利了，就索性搞一次大亏。</t>
  </si>
  <si>
    <t>正因为此，风险规避型的投资者，会选择远离研发费用高的企业。</t>
  </si>
  <si>
    <t>投入资金不仅是减少企业净利润的问题，更重要的是，金钱的堆积并不意味着技术的成功。相反，新技术研发，失败概率是大于成功概率的(想想2014年10月6日，因为研发失败，在一个交易日内从超过11元跌成0.8</t>
  </si>
  <si>
    <t>这个问题上，老唐不认为投资这类企业是错误的，只是建议喜欢这类企业的朋友，查找和学习“凯利公式”相关书籍，合理管理资金，以应对高波动性和高不确定性。</t>
  </si>
  <si>
    <t>营业利润在营业收入中的占比，基本完整地体现了企业的赢利能力。营业利润率，当然是越大越好。</t>
  </si>
  <si>
    <t>看完上面这四个要点，一份利润表就基本清楚了。完了吗？NO！还有一步：确认净利润是否变成现金回到公司账户。</t>
  </si>
  <si>
    <t>方法是用现金流量表里的“经营现金流净额”除以利润表的“净利润”，这个比值越大越好，持续大于1是优秀企业的重要特征。它代表企业净利润全部或大部分变成了真实的现金，回到了公司账上。</t>
  </si>
  <si>
    <t xml:space="preserve">revenue               </t>
  </si>
  <si>
    <t>营业利润率</t>
  </si>
  <si>
    <t>率高达93%的企业，营业利润率可以做到70%左右，</t>
  </si>
  <si>
    <t>像贵州茅台这种毛利</t>
  </si>
  <si>
    <t>经营活动现金为净流入，投资活动现金流为净流入，筹资活动现金为净流入。</t>
  </si>
  <si>
    <t>经营活动现金</t>
  </si>
  <si>
    <t>投资活动现金</t>
  </si>
  <si>
    <t>筹资活动现金</t>
  </si>
  <si>
    <t>唐把这一类型的企业归类为妖精型。这一类型要么是即将展开大规模的对内对外投资活动，正筹本钱；要么可能是起了鬼心思，借着上市公司躯壳搞钱，搞来后再将资金转给关联企业或关联</t>
  </si>
  <si>
    <t>还是远离比较稳当。</t>
  </si>
  <si>
    <t>+</t>
  </si>
  <si>
    <t>-</t>
  </si>
  <si>
    <t>经营活动现金流入，说明企业经营活动正常、良性，有钱挣。投资活动现金流入，就要分两种情况了，一种是以前投资的股利或利息收入，另一种是变卖家当。通常来说，是前者的可能性大。一家经营良好的企业，通常不会被迫</t>
  </si>
  <si>
    <t>说，如果投资现金不是变卖家当所得，且经营现金流入和投资现金流入足以覆盖筹资现金流出，投资者可以初步认定这是一家健康发展的企业。企业通过经营以及之前的投资，现在处于收获期，</t>
  </si>
  <si>
    <t>企业近似一只稳定产生现金的债券，如同一只定时定量产蛋的老母鸡。只要售价不高(低市盈率)、产蛋率不错(高股息率)，这种老母鸡型企业，你值得拥有。</t>
  </si>
  <si>
    <t>显，这家企业把经营活动挣的钱，加上借债或出让股权筹来的钱，一起投入新项目中去了。企业扩张的急切之心昭然若揭，如同一只勇往直前的蛮牛。</t>
  </si>
  <si>
    <t>值。这类蛮牛型企业，投资项目前景究竟如何，是投资者必须首先要考虑的因素。</t>
  </si>
  <si>
    <t>投资者还有另一件重要的事情需要思考：企业经营现金流入和筹资现金流入，是否能够持续支撑企业扩张至产生现金那天？</t>
  </si>
  <si>
    <t>说，企业靠着经营现金流入，实施投资并同时清偿债务或回报股东。这种企业怎么样，不错吧？当然不错，如果可以持续的话。</t>
  </si>
  <si>
    <t>“可以持续”的意思，是说经营现金流入要大于投资现金流出和筹资现金流出的总和。这样的企业，靠着挣来的钱不断扩张，同时还能减债或分红，是典型的奶牛型企业。不但吃下去的是草，挤出来的是奶，而且奶牛还在继续长</t>
  </si>
  <si>
    <t>关键是看经营活动现金流入量，减去投资活动现金流出，再减去不包括分红在内的筹资活动现金流出，差值是正是负。如果为正，恭喜你，可能发现一头优质成长奶牛。如果为负，企业随时可能变身“+-+”的蛮牛型企业，投</t>
  </si>
  <si>
    <t>请各位看看2013年贵州茅台财报，判断它2013年属于什么类型？“+--”型！再看流量表最后一列“上期金额”，判断2012年它属于什么类型？还是“+--”型！</t>
  </si>
  <si>
    <t>妖精型、</t>
  </si>
  <si>
    <t>老母鸡型、</t>
  </si>
  <si>
    <t>蛮牛型、</t>
  </si>
  <si>
    <t>奶牛型。</t>
  </si>
  <si>
    <t>认真的投资者不相信一见钟情，请勿仅看一份财报就下结论。上面说的各种类型，起码是要数年数据皆是如此，方可看出并认定企业秉性。一两年的偶然数据不具有代表性。</t>
  </si>
  <si>
    <t>你如果是想寻找优质企业，老唐个人认为，关注以下5组数据足矣，原因均已经在前面谈过了，这里只列出基本条件：</t>
  </si>
  <si>
    <t>(1)经营活动产生的现金流量净额＞净利润＞0；</t>
  </si>
  <si>
    <t>c_inf_fr_operate_a = n_cashflow_act+act_cash_out_act</t>
  </si>
  <si>
    <t>经营活动现金流入小计 = 经营活动产生的现金流量净额 + 经营活动现金流出小计</t>
  </si>
  <si>
    <t>n_cashflow_act &gt; net_profit &gt; 0</t>
  </si>
  <si>
    <t>c_fr_sale_sg &gt;=  income.revenue</t>
  </si>
  <si>
    <t>n_cashflow_inv_act &lt; 0</t>
  </si>
  <si>
    <t>BBB----- 鸟han三大表</t>
  </si>
  <si>
    <t>企业财务分析四步走</t>
  </si>
  <si>
    <t xml:space="preserve">1. 资产负债表和利润表各科目，关注有无异常。 </t>
  </si>
  <si>
    <t>资产</t>
  </si>
  <si>
    <t>有无大比例增长， 明显超过营业收入增长比例</t>
  </si>
  <si>
    <t>负债</t>
  </si>
  <si>
    <t>利润表</t>
  </si>
  <si>
    <t>有没有大比例变化</t>
  </si>
  <si>
    <t>公允价值变动收益</t>
  </si>
  <si>
    <t>投资收益</t>
  </si>
  <si>
    <t>资产减值损失</t>
  </si>
  <si>
    <t>之和在营业利润中占比</t>
  </si>
  <si>
    <t>营业利润与净利润比例是否稳定</t>
  </si>
  <si>
    <t>2. 财务指标历史分析</t>
  </si>
  <si>
    <t>连亏两年的公司，获得丰厚利润的可信度较低</t>
  </si>
  <si>
    <t>连续赢利的公司，获得丰厚利润的可信度较高</t>
  </si>
  <si>
    <t>现金流量表的重要作用是证明利润的含金量</t>
  </si>
  <si>
    <t>3.对比企业利润和现金流量变化确实</t>
  </si>
  <si>
    <t>4. 与竞争对手比较</t>
  </si>
  <si>
    <t>茅台模式</t>
  </si>
  <si>
    <t>沃尔玛模式</t>
  </si>
  <si>
    <t>银行模式</t>
  </si>
  <si>
    <t>依赖高净利润率的产品或服务</t>
  </si>
  <si>
    <t>依赖管理层的运营能力</t>
  </si>
  <si>
    <t>使用了足够大的杠杆</t>
  </si>
  <si>
    <r>
      <t>营业利润÷营业收入，便是</t>
    </r>
    <r>
      <rPr>
        <sz val="11"/>
        <color rgb="FFFF0000"/>
        <rFont val="Calibri Light"/>
        <family val="2"/>
      </rPr>
      <t>营业利润率</t>
    </r>
    <r>
      <rPr>
        <sz val="11"/>
        <color theme="1"/>
        <rFont val="Calibri Light"/>
        <family val="2"/>
      </rPr>
      <t>，它是财报的核心数字。如果上天非要逼我从利润表里选择一个数字来关注，我会说“营业利润”，如果还能让我多讨一个，我会迫不及待地喊：“给我营业收入数据”，然后老唐就算出了</t>
    </r>
  </si>
  <si>
    <r>
      <t>高</t>
    </r>
    <r>
      <rPr>
        <sz val="11"/>
        <color rgb="FFFF0000"/>
        <rFont val="Calibri Light"/>
        <family val="2"/>
      </rPr>
      <t>毛利率</t>
    </r>
    <r>
      <rPr>
        <sz val="11"/>
        <color theme="1"/>
        <rFont val="Calibri Light"/>
        <family val="2"/>
      </rPr>
      <t>意味着公司的产品或服务具有很强的竞争优势，其替代品较少或替代的代价很高。而低毛利率则意味着企业产品或服务存在着大量替代品且替代的代价很低。产品价格上的微小变动，都可能使客户放弃购买。此时，企业</t>
    </r>
  </si>
  <si>
    <t>finindiator</t>
  </si>
  <si>
    <r>
      <rPr>
        <sz val="11"/>
        <color rgb="FFFF0000"/>
        <rFont val="Calibri Light"/>
        <family val="2"/>
      </rPr>
      <t>销售费用</t>
    </r>
    <r>
      <rPr>
        <sz val="11"/>
        <color theme="1"/>
        <rFont val="Calibri Light"/>
        <family val="2"/>
      </rPr>
      <t>比较高的企业，产品或服务自身没有“拉力”，必须靠营销的“推力”才能完成销售。最常见的就是有促销有销售，没有促销活动，销售额立刻降下来。</t>
    </r>
  </si>
  <si>
    <t>营业收入=主营业务收入+其他业务收入</t>
  </si>
  <si>
    <t>营业总收入=营业收入+利息收入+已赚保费+手续费及佣金收入</t>
  </si>
  <si>
    <r>
      <rPr>
        <sz val="11"/>
        <color rgb="FFFF0000"/>
        <rFont val="Calibri Light"/>
        <family val="2"/>
      </rPr>
      <t>管理费用</t>
    </r>
    <r>
      <rPr>
        <sz val="11"/>
        <color theme="1"/>
        <rFont val="Calibri Light"/>
        <family val="2"/>
      </rPr>
      <t>，通常应该保持</t>
    </r>
    <r>
      <rPr>
        <sz val="11"/>
        <color rgb="FFFF0000"/>
        <rFont val="Calibri Light"/>
        <family val="2"/>
      </rPr>
      <t>增长比例等于或小于营业收入增长</t>
    </r>
    <r>
      <rPr>
        <sz val="11"/>
        <color theme="1"/>
        <rFont val="Calibri Light"/>
        <family val="2"/>
      </rPr>
      <t>。如果出现大于营业收入增幅的变化，投资者就需要查出明</t>
    </r>
  </si>
  <si>
    <t>长周期来看（10年以上），净利润应该跟经营活动现金流量净额相等或近似相等，即净现比约等于1，当然越大越好。</t>
  </si>
  <si>
    <t>初善君发现茅台的净现比最高达到2.09，即当年实现1元的净利润收回了2.09的现金；最低仅为0.59，即当年实现1元净利润收回的现金仅仅为0.59元。格力的净现比最高为3.52和3.22，最低为0.14和0.17。那么初善君得出第二个结论：单年度或者季度来看，净利润与经营活动现金流量净额差异可能很大，即净现比波动非常大。所以很多人看到单季度或者但年度现金流量净额不好的时候，任何担心大概属于庸人自扰。这个问题很好理解，因为现金流量表是收付实现制，利润表是权责发生制。</t>
  </si>
  <si>
    <r>
      <t>老唐个人看费用率的时候，会采用保守一点的策略，单独考虑</t>
    </r>
    <r>
      <rPr>
        <sz val="11"/>
        <color rgb="FFFF0000"/>
        <rFont val="Calibri Light"/>
        <family val="2"/>
      </rPr>
      <t>财务费用</t>
    </r>
    <r>
      <rPr>
        <sz val="11"/>
        <color theme="1"/>
        <rFont val="Calibri Light"/>
        <family val="2"/>
      </rPr>
      <t>。如果利润表财务费用是正数(利息收支相抵后，是净支出)，就把它和销售、管理费用加总一起算费用率；如果财务费用是负数(利息收入相抵后，是净收</t>
    </r>
  </si>
  <si>
    <r>
      <t>这个比例主要看公司是否有债务危机。公司的货币资金，尤其是</t>
    </r>
    <r>
      <rPr>
        <sz val="11"/>
        <color rgb="FFFF0000"/>
        <rFont val="Calibri Light"/>
        <family val="2"/>
      </rPr>
      <t>现金及现金等价物</t>
    </r>
    <r>
      <rPr>
        <sz val="11"/>
        <color theme="1"/>
        <rFont val="Calibri Light"/>
        <family val="2"/>
      </rPr>
      <t>，是公司的安全保障。</t>
    </r>
  </si>
  <si>
    <t>a/b</t>
  </si>
  <si>
    <t>比相对值</t>
  </si>
  <si>
    <t>a = 10^? , b=10^?</t>
  </si>
  <si>
    <t>比绝对值</t>
  </si>
  <si>
    <t>比数值</t>
  </si>
  <si>
    <t>和同行比</t>
  </si>
  <si>
    <t>和自己比</t>
  </si>
  <si>
    <t>比增长率</t>
  </si>
  <si>
    <t xml:space="preserve">期末现金及现金等价物余额  / 负债合计 》 1 </t>
  </si>
  <si>
    <t>n_incr_cash_cash_equ +　c_pay_dist_dpcp_int_exp　　＞　０</t>
  </si>
  <si>
    <t>　现金及现金等价物净增加额　＋ 分配股利、利润或偿付利息支付的现金</t>
  </si>
  <si>
    <t>revenus*107% 《 salescashe_to_or + sum_应收 《 revenus * 127%</t>
  </si>
  <si>
    <t>bz_sales/total_assets</t>
  </si>
  <si>
    <t>Delta%(sum-应收票据） &lt; Delta%( 营业收入 revenue）</t>
  </si>
  <si>
    <t>（sum-应收票据）/资产总计</t>
  </si>
  <si>
    <t>sum_应收-应收票据</t>
  </si>
  <si>
    <t xml:space="preserve">减去 </t>
  </si>
  <si>
    <t>轻资产</t>
  </si>
  <si>
    <t xml:space="preserve">sell_exp                </t>
  </si>
  <si>
    <t>百分数</t>
  </si>
  <si>
    <t>计算,&lt;0 无意义，&gt;0</t>
  </si>
  <si>
    <t xml:space="preserve">fin_exp                </t>
  </si>
  <si>
    <t xml:space="preserve">total_revenue          </t>
  </si>
  <si>
    <t>小好</t>
  </si>
  <si>
    <t>大好</t>
  </si>
  <si>
    <t>weight</t>
  </si>
  <si>
    <t>total_profit/sum_assert</t>
  </si>
  <si>
    <t>同比《30%？</t>
  </si>
  <si>
    <t xml:space="preserve"> 在 1.07 和 1.27 之间</t>
  </si>
  <si>
    <t>判断是否异常</t>
  </si>
  <si>
    <t>a&gt;0, b&gt;0, c&lt;0,   |a|+|b|+|c|</t>
  </si>
  <si>
    <t>a&gt;0, b&lt;0, c&lt;0,   |a|+|b|+|c|</t>
  </si>
  <si>
    <t>老母鸡型</t>
  </si>
  <si>
    <t>需计算。</t>
  </si>
  <si>
    <t xml:space="preserve"> 需计算。&gt;&gt;6%*2 = 12 %</t>
  </si>
  <si>
    <t>需计算。Sum_assert</t>
  </si>
  <si>
    <t xml:space="preserve"> sum_应收  </t>
  </si>
  <si>
    <t>应收款（需计算，col， 同比col）</t>
  </si>
  <si>
    <t>需计算。，百分比，越低越好, &gt;30 抛弃</t>
  </si>
  <si>
    <t>需计算。5</t>
  </si>
  <si>
    <t>需计算。4</t>
  </si>
  <si>
    <t>需计算。3</t>
  </si>
  <si>
    <t>需计算。2</t>
  </si>
  <si>
    <t>需计算。1</t>
  </si>
  <si>
    <t xml:space="preserve">归属于母公司所有者的净利润  </t>
  </si>
  <si>
    <t>lightAssert</t>
  </si>
  <si>
    <t>sumRcv</t>
  </si>
  <si>
    <t>sumRcvNet</t>
  </si>
  <si>
    <t>bzsAstM</t>
  </si>
  <si>
    <t>srnAsstM</t>
  </si>
  <si>
    <t>cashProfitM</t>
  </si>
  <si>
    <t>optPrftM</t>
  </si>
  <si>
    <t>revAbnM</t>
  </si>
  <si>
    <t>cashPrfAbn</t>
  </si>
  <si>
    <t>saleIncAbn</t>
  </si>
  <si>
    <t>cashInvAbn</t>
  </si>
  <si>
    <t>cashInc</t>
  </si>
  <si>
    <t>cashLiabM</t>
  </si>
  <si>
    <t>hen</t>
  </si>
  <si>
    <t>cow</t>
  </si>
  <si>
    <t>颠倒一下？ 看结果再说，如果都《1 就颠倒 ===》</t>
  </si>
  <si>
    <r>
      <rPr>
        <sz val="11"/>
        <color rgb="FFFF0000"/>
        <rFont val="Calibri Light"/>
        <family val="2"/>
      </rPr>
      <t>百分比，需计算。</t>
    </r>
    <r>
      <rPr>
        <sz val="11"/>
        <color theme="1"/>
        <rFont val="Calibri Light"/>
        <family val="2"/>
      </rPr>
      <t xml:space="preserve"> 长周期来看（10年以上），净利润应该跟经营活动现金流量净额相等或近似相等，即净现比约等于1，当然越大越好。</t>
    </r>
  </si>
  <si>
    <t>c_fr_sale_sg + sumRcv</t>
  </si>
  <si>
    <t xml:space="preserve"> （c_fr_sale_sg + sumRcv）/revenue</t>
  </si>
  <si>
    <t>靠近0标准，-10~10正常（偏幅10%），数字为正且大好，说明交税少</t>
  </si>
  <si>
    <t>存疑</t>
  </si>
  <si>
    <t>scoreTotRev</t>
  </si>
  <si>
    <t>scoreGPM</t>
  </si>
  <si>
    <t>scoreSaExpGr</t>
  </si>
  <si>
    <t>scoreAdExpGr</t>
  </si>
  <si>
    <t>scoreTrYoy</t>
  </si>
  <si>
    <t>scoreSeExp</t>
  </si>
  <si>
    <t>scoreOpP</t>
  </si>
  <si>
    <t>scoreOptPrftM</t>
  </si>
  <si>
    <t>scoreNCA</t>
  </si>
  <si>
    <t>scoreNP</t>
  </si>
  <si>
    <t>scoreCPM</t>
  </si>
  <si>
    <t>scoreLA</t>
  </si>
  <si>
    <t>scoreFiExpGr</t>
  </si>
  <si>
    <t>finExpToGr</t>
  </si>
  <si>
    <t>scoreTotP</t>
  </si>
  <si>
    <t>scoreSumRcv</t>
  </si>
  <si>
    <t>scoreSumRcvNet</t>
  </si>
  <si>
    <t>scoresSrnAsstM</t>
  </si>
  <si>
    <t>scoreCfrSSg</t>
  </si>
  <si>
    <t>scoreBzAsM</t>
  </si>
  <si>
    <t>bool_revAbn=1 if &lt;-10 or &gt;10</t>
  </si>
  <si>
    <t>scoreHen</t>
  </si>
  <si>
    <t>scoreCow</t>
  </si>
  <si>
    <t>scoreCLM</t>
  </si>
  <si>
    <t>scoreCI</t>
  </si>
  <si>
    <t>scoreNPN</t>
  </si>
  <si>
    <t>scoreSumAss</t>
  </si>
  <si>
    <t>scoreRevenue</t>
  </si>
  <si>
    <t>scoreBzSa</t>
  </si>
  <si>
    <t>"=C9"</t>
  </si>
  <si>
    <t>赊账</t>
  </si>
  <si>
    <t>偷税？</t>
  </si>
  <si>
    <t>means</t>
  </si>
  <si>
    <t>净现比</t>
  </si>
  <si>
    <t>总应收</t>
  </si>
  <si>
    <t>总应收票据</t>
  </si>
  <si>
    <t>判断轻重资产用的总资产</t>
  </si>
  <si>
    <t>总资产 包括：</t>
  </si>
  <si>
    <t>预收账款</t>
  </si>
  <si>
    <t>盈余公积</t>
  </si>
  <si>
    <t xml:space="preserve">total_cogs     </t>
  </si>
  <si>
    <t xml:space="preserve">n_income              </t>
  </si>
  <si>
    <t xml:space="preserve">n_income_attr_p        </t>
  </si>
  <si>
    <t xml:space="preserve">compr_inc_attr_p </t>
  </si>
  <si>
    <t xml:space="preserve">t_compr_income       </t>
  </si>
  <si>
    <t>主营业务收入</t>
  </si>
  <si>
    <t>主营业务收入占总资产比例</t>
  </si>
  <si>
    <t>n_cashflow_inv_act &lt; 0  花钱在投资上</t>
  </si>
  <si>
    <t>期末现金及现金等价物余额  / 负债合计</t>
  </si>
  <si>
    <t>scoreCurAssliaM</t>
  </si>
  <si>
    <t>营业总收入/营业总成本</t>
  </si>
  <si>
    <t>scoreRevCogM</t>
  </si>
  <si>
    <t>流动资产合计/流动负债合计</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</si>
</sst>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Light"/>
      <family val="2"/>
    </font>
    <font>
      <sz val="11"/>
      <color rgb="FFFF0000"/>
      <name val="Calibri Light"/>
      <family val="2"/>
    </font>
    <font>
      <b/>
      <sz val="8"/>
      <color rgb="FF0A0A0A"/>
      <name val="Roboto"/>
    </font>
    <font>
      <sz val="8"/>
      <color rgb="FF0A0A0A"/>
      <name val="Roboto"/>
    </font>
    <font>
      <sz val="8"/>
      <color rgb="FFFF0000"/>
      <name val="Roboto"/>
    </font>
    <font>
      <sz val="8"/>
      <color rgb="FF1A1A1A"/>
      <name val="Arial"/>
      <family val="2"/>
    </font>
    <font>
      <sz val="11"/>
      <color rgb="FF006100"/>
      <name val="Calibri Light"/>
      <family val="2"/>
    </font>
    <font>
      <sz val="11"/>
      <color rgb="FF9C0006"/>
      <name val="Calibri Light"/>
      <family val="2"/>
    </font>
    <font>
      <sz val="11"/>
      <color rgb="FF9C6500"/>
      <name val="Calibri Light"/>
      <family val="2"/>
    </font>
    <font>
      <sz val="11"/>
      <name val="Calibri Light"/>
      <family val="2"/>
    </font>
    <font>
      <sz val="8"/>
      <name val="Roboto"/>
    </font>
    <font>
      <b/>
      <sz val="11"/>
      <color theme="1"/>
      <name val="Calibri Light"/>
      <family val="2"/>
    </font>
    <font>
      <sz val="11"/>
      <color rgb="FF00B050"/>
      <name val="Calibri Light"/>
      <family val="2"/>
    </font>
    <font>
      <b/>
      <strike/>
      <sz val="11"/>
      <color theme="1"/>
      <name val="Calibri Light"/>
      <family val="2"/>
    </font>
    <font>
      <b/>
      <sz val="11"/>
      <color rgb="FFFF0000"/>
      <name val="Calibri Light"/>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0"/>
        <bgColor indexed="64"/>
      </patternFill>
    </fill>
  </fills>
  <borders count="6">
    <border>
      <left/>
      <right/>
      <top/>
      <bottom/>
      <diagonal/>
    </border>
    <border>
      <left style="medium">
        <color rgb="FFE0E0E0"/>
      </left>
      <right style="medium">
        <color rgb="FFE0E0E0"/>
      </right>
      <top style="medium">
        <color rgb="FFE0E0E0"/>
      </top>
      <bottom style="medium">
        <color rgb="FFE0E0E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rgb="FFE0E0E0"/>
      </left>
      <right style="medium">
        <color rgb="FFE0E0E0"/>
      </right>
      <top/>
      <bottom/>
      <diagonal/>
    </border>
    <border>
      <left/>
      <right style="medium">
        <color rgb="FFE0E0E0"/>
      </right>
      <top/>
      <bottom/>
      <diagonal/>
    </border>
  </borders>
  <cellStyleXfs count="4">
    <xf numFmtId="0" fontId="0"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cellStyleXfs>
  <cellXfs count="32">
    <xf numFmtId="0" fontId="0" fillId="0" borderId="0" xfId="0"/>
    <xf numFmtId="0" fontId="1" fillId="0" borderId="0" xfId="0" applyFont="1"/>
    <xf numFmtId="0" fontId="2" fillId="0" borderId="1" xfId="0" applyFont="1" applyBorder="1" applyAlignment="1">
      <alignment horizontal="left"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0" fillId="0" borderId="0" xfId="0" applyAlignment="1">
      <alignment wrapText="1"/>
    </xf>
    <xf numFmtId="0" fontId="5" fillId="0" borderId="0" xfId="0" applyFont="1"/>
    <xf numFmtId="0" fontId="3" fillId="0" borderId="4" xfId="0" applyFont="1" applyFill="1" applyBorder="1" applyAlignment="1">
      <alignment vertical="center" wrapText="1"/>
    </xf>
    <xf numFmtId="0" fontId="4" fillId="0" borderId="4" xfId="0" applyFont="1" applyFill="1" applyBorder="1" applyAlignment="1">
      <alignment vertical="center" wrapText="1"/>
    </xf>
    <xf numFmtId="0" fontId="3" fillId="5" borderId="5" xfId="0" applyFont="1" applyFill="1" applyBorder="1" applyAlignment="1">
      <alignment vertical="center" wrapText="1"/>
    </xf>
    <xf numFmtId="0" fontId="9" fillId="0" borderId="0" xfId="0" applyFont="1"/>
    <xf numFmtId="0" fontId="10" fillId="0" borderId="1" xfId="0" applyFont="1" applyBorder="1" applyAlignment="1">
      <alignment vertical="center" wrapText="1"/>
    </xf>
    <xf numFmtId="0" fontId="3" fillId="0" borderId="0" xfId="0" applyFont="1" applyFill="1" applyBorder="1" applyAlignment="1">
      <alignment vertical="center" wrapText="1"/>
    </xf>
    <xf numFmtId="0" fontId="6" fillId="2" borderId="0" xfId="1"/>
    <xf numFmtId="0" fontId="7" fillId="3" borderId="3" xfId="2" applyBorder="1"/>
    <xf numFmtId="0" fontId="8" fillId="4" borderId="0" xfId="3"/>
    <xf numFmtId="0" fontId="7" fillId="3" borderId="2" xfId="2" applyBorder="1"/>
    <xf numFmtId="0" fontId="3" fillId="5" borderId="4" xfId="0" applyFont="1" applyFill="1" applyBorder="1" applyAlignment="1">
      <alignment vertical="center" wrapText="1"/>
    </xf>
    <xf numFmtId="0" fontId="7" fillId="3" borderId="0" xfId="2"/>
    <xf numFmtId="0" fontId="0" fillId="0" borderId="0" xfId="0" applyAlignment="1">
      <alignment horizontal="right" indent="1"/>
    </xf>
    <xf numFmtId="0" fontId="0" fillId="0" borderId="0" xfId="0" applyAlignment="1">
      <alignment horizontal="right"/>
    </xf>
    <xf numFmtId="0" fontId="0" fillId="5" borderId="0" xfId="0" applyFill="1"/>
    <xf numFmtId="0" fontId="1" fillId="6" borderId="0" xfId="0" applyFont="1" applyFill="1"/>
    <xf numFmtId="0" fontId="3" fillId="0" borderId="0" xfId="0" applyFont="1"/>
    <xf numFmtId="0" fontId="11" fillId="0" borderId="0" xfId="0" applyFont="1"/>
    <xf numFmtId="0" fontId="1" fillId="5" borderId="0" xfId="0" applyFont="1" applyFill="1" applyBorder="1"/>
    <xf numFmtId="0" fontId="12" fillId="0" borderId="0" xfId="0" applyFont="1"/>
    <xf numFmtId="0" fontId="6" fillId="6" borderId="0" xfId="1" applyFill="1"/>
    <xf numFmtId="0" fontId="0" fillId="6" borderId="0" xfId="0" applyFill="1"/>
    <xf numFmtId="0" fontId="11" fillId="6" borderId="0" xfId="0" applyFont="1" applyFill="1"/>
    <xf numFmtId="0" fontId="13" fillId="0" borderId="0" xfId="0" applyFont="1" applyAlignment="1"/>
    <xf numFmtId="0" fontId="14" fillId="0" borderId="0" xfId="0" applyFont="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13.png"/><Relationship Id="rId4"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12700</xdr:rowOff>
    </xdr:from>
    <xdr:to>
      <xdr:col>0</xdr:col>
      <xdr:colOff>4141484</xdr:colOff>
      <xdr:row>20</xdr:row>
      <xdr:rowOff>188383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606800"/>
          <a:ext cx="4141484" cy="641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3257143</xdr:colOff>
      <xdr:row>1</xdr:row>
      <xdr:rowOff>171405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3257143" cy="3619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35</xdr:row>
      <xdr:rowOff>0</xdr:rowOff>
    </xdr:from>
    <xdr:to>
      <xdr:col>8</xdr:col>
      <xdr:colOff>440579</xdr:colOff>
      <xdr:row>40</xdr:row>
      <xdr:rowOff>50679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457950"/>
          <a:ext cx="5971429" cy="971429"/>
        </a:xfrm>
        <a:prstGeom prst="rect">
          <a:avLst/>
        </a:prstGeom>
      </xdr:spPr>
    </xdr:pic>
    <xdr:clientData/>
  </xdr:twoCellAnchor>
  <xdr:twoCellAnchor editAs="oneCell">
    <xdr:from>
      <xdr:col>6</xdr:col>
      <xdr:colOff>298450</xdr:colOff>
      <xdr:row>49</xdr:row>
      <xdr:rowOff>44450</xdr:rowOff>
    </xdr:from>
    <xdr:to>
      <xdr:col>16</xdr:col>
      <xdr:colOff>78640</xdr:colOff>
      <xdr:row>57</xdr:row>
      <xdr:rowOff>85536</xdr:rowOff>
    </xdr:to>
    <xdr:pic>
      <xdr:nvPicPr>
        <xdr:cNvPr id="3" name="Picture 2"/>
        <xdr:cNvPicPr>
          <a:picLocks noChangeAspect="1"/>
        </xdr:cNvPicPr>
      </xdr:nvPicPr>
      <xdr:blipFill>
        <a:blip xmlns:r="http://schemas.openxmlformats.org/officeDocument/2006/relationships" r:embed="rId2"/>
        <a:stretch>
          <a:fillRect/>
        </a:stretch>
      </xdr:blipFill>
      <xdr:spPr>
        <a:xfrm>
          <a:off x="4610100" y="9080500"/>
          <a:ext cx="5876190" cy="1514286"/>
        </a:xfrm>
        <a:prstGeom prst="rect">
          <a:avLst/>
        </a:prstGeom>
      </xdr:spPr>
    </xdr:pic>
    <xdr:clientData/>
  </xdr:twoCellAnchor>
  <xdr:twoCellAnchor editAs="oneCell">
    <xdr:from>
      <xdr:col>6</xdr:col>
      <xdr:colOff>0</xdr:colOff>
      <xdr:row>59</xdr:row>
      <xdr:rowOff>0</xdr:rowOff>
    </xdr:from>
    <xdr:to>
      <xdr:col>16</xdr:col>
      <xdr:colOff>18286</xdr:colOff>
      <xdr:row>72</xdr:row>
      <xdr:rowOff>34621</xdr:rowOff>
    </xdr:to>
    <xdr:pic>
      <xdr:nvPicPr>
        <xdr:cNvPr id="4" name="Picture 3"/>
        <xdr:cNvPicPr>
          <a:picLocks noChangeAspect="1"/>
        </xdr:cNvPicPr>
      </xdr:nvPicPr>
      <xdr:blipFill>
        <a:blip xmlns:r="http://schemas.openxmlformats.org/officeDocument/2006/relationships" r:embed="rId3"/>
        <a:stretch>
          <a:fillRect/>
        </a:stretch>
      </xdr:blipFill>
      <xdr:spPr>
        <a:xfrm>
          <a:off x="4311650" y="10877550"/>
          <a:ext cx="6114286" cy="2428571"/>
        </a:xfrm>
        <a:prstGeom prst="rect">
          <a:avLst/>
        </a:prstGeom>
      </xdr:spPr>
    </xdr:pic>
    <xdr:clientData/>
  </xdr:twoCellAnchor>
  <xdr:twoCellAnchor editAs="oneCell">
    <xdr:from>
      <xdr:col>6</xdr:col>
      <xdr:colOff>0</xdr:colOff>
      <xdr:row>74</xdr:row>
      <xdr:rowOff>0</xdr:rowOff>
    </xdr:from>
    <xdr:to>
      <xdr:col>16</xdr:col>
      <xdr:colOff>170667</xdr:colOff>
      <xdr:row>93</xdr:row>
      <xdr:rowOff>139245</xdr:rowOff>
    </xdr:to>
    <xdr:pic>
      <xdr:nvPicPr>
        <xdr:cNvPr id="5" name="Picture 4"/>
        <xdr:cNvPicPr>
          <a:picLocks noChangeAspect="1"/>
        </xdr:cNvPicPr>
      </xdr:nvPicPr>
      <xdr:blipFill>
        <a:blip xmlns:r="http://schemas.openxmlformats.org/officeDocument/2006/relationships" r:embed="rId4"/>
        <a:stretch>
          <a:fillRect/>
        </a:stretch>
      </xdr:blipFill>
      <xdr:spPr>
        <a:xfrm>
          <a:off x="4311650" y="13639800"/>
          <a:ext cx="6266667" cy="3638095"/>
        </a:xfrm>
        <a:prstGeom prst="rect">
          <a:avLst/>
        </a:prstGeom>
      </xdr:spPr>
    </xdr:pic>
    <xdr:clientData/>
  </xdr:twoCellAnchor>
  <xdr:twoCellAnchor editAs="oneCell">
    <xdr:from>
      <xdr:col>6</xdr:col>
      <xdr:colOff>0</xdr:colOff>
      <xdr:row>96</xdr:row>
      <xdr:rowOff>0</xdr:rowOff>
    </xdr:from>
    <xdr:to>
      <xdr:col>16</xdr:col>
      <xdr:colOff>161143</xdr:colOff>
      <xdr:row>112</xdr:row>
      <xdr:rowOff>139314</xdr:rowOff>
    </xdr:to>
    <xdr:pic>
      <xdr:nvPicPr>
        <xdr:cNvPr id="6" name="Picture 5"/>
        <xdr:cNvPicPr>
          <a:picLocks noChangeAspect="1"/>
        </xdr:cNvPicPr>
      </xdr:nvPicPr>
      <xdr:blipFill>
        <a:blip xmlns:r="http://schemas.openxmlformats.org/officeDocument/2006/relationships" r:embed="rId5"/>
        <a:stretch>
          <a:fillRect/>
        </a:stretch>
      </xdr:blipFill>
      <xdr:spPr>
        <a:xfrm>
          <a:off x="4311650" y="17691100"/>
          <a:ext cx="6257143" cy="3085714"/>
        </a:xfrm>
        <a:prstGeom prst="rect">
          <a:avLst/>
        </a:prstGeom>
      </xdr:spPr>
    </xdr:pic>
    <xdr:clientData/>
  </xdr:twoCellAnchor>
  <xdr:twoCellAnchor editAs="oneCell">
    <xdr:from>
      <xdr:col>5</xdr:col>
      <xdr:colOff>793750</xdr:colOff>
      <xdr:row>94</xdr:row>
      <xdr:rowOff>12700</xdr:rowOff>
    </xdr:from>
    <xdr:to>
      <xdr:col>15</xdr:col>
      <xdr:colOff>386612</xdr:colOff>
      <xdr:row>96</xdr:row>
      <xdr:rowOff>158686</xdr:rowOff>
    </xdr:to>
    <xdr:pic>
      <xdr:nvPicPr>
        <xdr:cNvPr id="7" name="Picture 6"/>
        <xdr:cNvPicPr>
          <a:picLocks noChangeAspect="1"/>
        </xdr:cNvPicPr>
      </xdr:nvPicPr>
      <xdr:blipFill>
        <a:blip xmlns:r="http://schemas.openxmlformats.org/officeDocument/2006/relationships" r:embed="rId6"/>
        <a:stretch>
          <a:fillRect/>
        </a:stretch>
      </xdr:blipFill>
      <xdr:spPr>
        <a:xfrm>
          <a:off x="4279900" y="17335500"/>
          <a:ext cx="5904762" cy="5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273050</xdr:colOff>
      <xdr:row>18</xdr:row>
      <xdr:rowOff>44450</xdr:rowOff>
    </xdr:from>
    <xdr:to>
      <xdr:col>31</xdr:col>
      <xdr:colOff>72440</xdr:colOff>
      <xdr:row>25</xdr:row>
      <xdr:rowOff>44150</xdr:rowOff>
    </xdr:to>
    <xdr:pic>
      <xdr:nvPicPr>
        <xdr:cNvPr id="2" name="Picture 1"/>
        <xdr:cNvPicPr>
          <a:picLocks noChangeAspect="1"/>
        </xdr:cNvPicPr>
      </xdr:nvPicPr>
      <xdr:blipFill>
        <a:blip xmlns:r="http://schemas.openxmlformats.org/officeDocument/2006/relationships" r:embed="rId1"/>
        <a:stretch>
          <a:fillRect/>
        </a:stretch>
      </xdr:blipFill>
      <xdr:spPr>
        <a:xfrm>
          <a:off x="20605750" y="3638550"/>
          <a:ext cx="4676190" cy="1333200"/>
        </a:xfrm>
        <a:prstGeom prst="rect">
          <a:avLst/>
        </a:prstGeom>
      </xdr:spPr>
    </xdr:pic>
    <xdr:clientData/>
  </xdr:twoCellAnchor>
  <xdr:twoCellAnchor editAs="oneCell">
    <xdr:from>
      <xdr:col>12</xdr:col>
      <xdr:colOff>177800</xdr:colOff>
      <xdr:row>29</xdr:row>
      <xdr:rowOff>76200</xdr:rowOff>
    </xdr:from>
    <xdr:to>
      <xdr:col>16</xdr:col>
      <xdr:colOff>30051</xdr:colOff>
      <xdr:row>38</xdr:row>
      <xdr:rowOff>89648</xdr:rowOff>
    </xdr:to>
    <xdr:pic>
      <xdr:nvPicPr>
        <xdr:cNvPr id="3" name="Picture 2"/>
        <xdr:cNvPicPr>
          <a:picLocks noChangeAspect="1"/>
        </xdr:cNvPicPr>
      </xdr:nvPicPr>
      <xdr:blipFill>
        <a:blip xmlns:r="http://schemas.openxmlformats.org/officeDocument/2006/relationships" r:embed="rId2"/>
        <a:stretch>
          <a:fillRect/>
        </a:stretch>
      </xdr:blipFill>
      <xdr:spPr>
        <a:xfrm>
          <a:off x="13826565" y="5873376"/>
          <a:ext cx="2302604" cy="2396566"/>
        </a:xfrm>
        <a:prstGeom prst="rect">
          <a:avLst/>
        </a:prstGeom>
      </xdr:spPr>
    </xdr:pic>
    <xdr:clientData/>
  </xdr:twoCellAnchor>
  <xdr:twoCellAnchor editAs="oneCell">
    <xdr:from>
      <xdr:col>10</xdr:col>
      <xdr:colOff>0</xdr:colOff>
      <xdr:row>41</xdr:row>
      <xdr:rowOff>0</xdr:rowOff>
    </xdr:from>
    <xdr:to>
      <xdr:col>26</xdr:col>
      <xdr:colOff>254146</xdr:colOff>
      <xdr:row>81</xdr:row>
      <xdr:rowOff>52994</xdr:rowOff>
    </xdr:to>
    <xdr:pic>
      <xdr:nvPicPr>
        <xdr:cNvPr id="4" name="Picture 3"/>
        <xdr:cNvPicPr>
          <a:picLocks noChangeAspect="1"/>
        </xdr:cNvPicPr>
      </xdr:nvPicPr>
      <xdr:blipFill>
        <a:blip xmlns:r="http://schemas.openxmlformats.org/officeDocument/2006/relationships" r:embed="rId3"/>
        <a:stretch>
          <a:fillRect/>
        </a:stretch>
      </xdr:blipFill>
      <xdr:spPr>
        <a:xfrm>
          <a:off x="10439400" y="7893050"/>
          <a:ext cx="10780952" cy="7838095"/>
        </a:xfrm>
        <a:prstGeom prst="rect">
          <a:avLst/>
        </a:prstGeom>
      </xdr:spPr>
    </xdr:pic>
    <xdr:clientData/>
  </xdr:twoCellAnchor>
  <xdr:twoCellAnchor editAs="oneCell">
    <xdr:from>
      <xdr:col>10</xdr:col>
      <xdr:colOff>0</xdr:colOff>
      <xdr:row>83</xdr:row>
      <xdr:rowOff>0</xdr:rowOff>
    </xdr:from>
    <xdr:to>
      <xdr:col>15</xdr:col>
      <xdr:colOff>104539</xdr:colOff>
      <xdr:row>105</xdr:row>
      <xdr:rowOff>76201</xdr:rowOff>
    </xdr:to>
    <xdr:pic>
      <xdr:nvPicPr>
        <xdr:cNvPr id="5" name="Picture 4"/>
        <xdr:cNvPicPr>
          <a:picLocks noChangeAspect="1"/>
        </xdr:cNvPicPr>
      </xdr:nvPicPr>
      <xdr:blipFill>
        <a:blip xmlns:r="http://schemas.openxmlformats.org/officeDocument/2006/relationships" r:embed="rId4"/>
        <a:stretch>
          <a:fillRect/>
        </a:stretch>
      </xdr:blipFill>
      <xdr:spPr>
        <a:xfrm>
          <a:off x="10439400" y="16059150"/>
          <a:ext cx="3533539" cy="4178300"/>
        </a:xfrm>
        <a:prstGeom prst="rect">
          <a:avLst/>
        </a:prstGeom>
      </xdr:spPr>
    </xdr:pic>
    <xdr:clientData/>
  </xdr:twoCellAnchor>
  <xdr:twoCellAnchor editAs="oneCell">
    <xdr:from>
      <xdr:col>0</xdr:col>
      <xdr:colOff>0</xdr:colOff>
      <xdr:row>94</xdr:row>
      <xdr:rowOff>0</xdr:rowOff>
    </xdr:from>
    <xdr:to>
      <xdr:col>3</xdr:col>
      <xdr:colOff>1769025</xdr:colOff>
      <xdr:row>100</xdr:row>
      <xdr:rowOff>3222</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9281588"/>
          <a:ext cx="6057143" cy="11238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91</xdr:row>
      <xdr:rowOff>165100</xdr:rowOff>
    </xdr:from>
    <xdr:ext cx="2283004" cy="2382749"/>
    <xdr:pic>
      <xdr:nvPicPr>
        <xdr:cNvPr id="2" name="Picture 1"/>
        <xdr:cNvPicPr>
          <a:picLocks noChangeAspect="1"/>
        </xdr:cNvPicPr>
      </xdr:nvPicPr>
      <xdr:blipFill>
        <a:blip xmlns:r="http://schemas.openxmlformats.org/officeDocument/2006/relationships" r:embed="rId1"/>
        <a:stretch>
          <a:fillRect/>
        </a:stretch>
      </xdr:blipFill>
      <xdr:spPr>
        <a:xfrm>
          <a:off x="0" y="17659350"/>
          <a:ext cx="2283004" cy="23827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A32" zoomScale="115" zoomScaleNormal="115" workbookViewId="0">
      <selection activeCell="C59" sqref="C59"/>
    </sheetView>
  </sheetViews>
  <sheetFormatPr defaultRowHeight="15" x14ac:dyDescent="0.25"/>
  <cols>
    <col min="1" max="1" width="60.875" customWidth="1"/>
    <col min="2" max="3" width="27.75" customWidth="1"/>
    <col min="4" max="4" width="30.125" customWidth="1"/>
    <col min="5" max="5" width="32.375" bestFit="1" customWidth="1"/>
    <col min="9" max="9" width="66" customWidth="1"/>
    <col min="10" max="10" width="11.875" bestFit="1" customWidth="1"/>
  </cols>
  <sheetData>
    <row r="1" spans="2:14" ht="15.75" thickBot="1" x14ac:dyDescent="0.3">
      <c r="B1" s="2" t="s">
        <v>219</v>
      </c>
      <c r="C1" s="2" t="s">
        <v>221</v>
      </c>
      <c r="E1" t="s">
        <v>0</v>
      </c>
    </row>
    <row r="2" spans="2:14" ht="15.75" thickBot="1" x14ac:dyDescent="0.3">
      <c r="B2" s="3" t="s">
        <v>81</v>
      </c>
      <c r="C2" s="3" t="s">
        <v>223</v>
      </c>
      <c r="E2" t="s">
        <v>1</v>
      </c>
      <c r="G2" t="s">
        <v>1116</v>
      </c>
    </row>
    <row r="3" spans="2:14" ht="23.25" thickBot="1" x14ac:dyDescent="0.3">
      <c r="B3" s="3" t="s">
        <v>102</v>
      </c>
      <c r="C3" s="3" t="s">
        <v>224</v>
      </c>
      <c r="E3" t="s">
        <v>2</v>
      </c>
      <c r="J3" t="s">
        <v>1190</v>
      </c>
      <c r="K3" s="4" t="s">
        <v>632</v>
      </c>
      <c r="L3" s="4" t="s">
        <v>736</v>
      </c>
      <c r="M3" s="1" t="s">
        <v>632</v>
      </c>
      <c r="N3" s="1">
        <v>92.904899999999998</v>
      </c>
    </row>
    <row r="4" spans="2:14" ht="23.25" thickBot="1" x14ac:dyDescent="0.3">
      <c r="B4" s="3" t="s">
        <v>127</v>
      </c>
      <c r="C4" s="3" t="s">
        <v>369</v>
      </c>
      <c r="D4" t="s">
        <v>78</v>
      </c>
      <c r="E4" t="s">
        <v>3</v>
      </c>
    </row>
    <row r="5" spans="2:14" ht="15.75" thickBot="1" x14ac:dyDescent="0.3">
      <c r="B5" s="3" t="s">
        <v>83</v>
      </c>
      <c r="C5" s="3" t="s">
        <v>226</v>
      </c>
      <c r="D5" s="1" t="s">
        <v>66</v>
      </c>
      <c r="E5" s="1" t="s">
        <v>4</v>
      </c>
    </row>
    <row r="6" spans="2:14" ht="15.75" thickBot="1" x14ac:dyDescent="0.3">
      <c r="B6" s="3" t="s">
        <v>188</v>
      </c>
      <c r="C6" s="3" t="s">
        <v>370</v>
      </c>
      <c r="D6" s="1" t="s">
        <v>67</v>
      </c>
      <c r="E6" s="1" t="s">
        <v>5</v>
      </c>
      <c r="H6" t="s">
        <v>1117</v>
      </c>
    </row>
    <row r="7" spans="2:14" ht="23.25" thickBot="1" x14ac:dyDescent="0.3">
      <c r="B7" s="3" t="s">
        <v>110</v>
      </c>
      <c r="C7" s="3" t="s">
        <v>228</v>
      </c>
      <c r="E7" t="s">
        <v>6</v>
      </c>
      <c r="H7" t="s">
        <v>1189</v>
      </c>
    </row>
    <row r="8" spans="2:14" ht="15.75" thickBot="1" x14ac:dyDescent="0.3">
      <c r="B8" s="3" t="s">
        <v>371</v>
      </c>
      <c r="C8" s="3" t="s">
        <v>78</v>
      </c>
      <c r="D8" s="1" t="s">
        <v>1243</v>
      </c>
      <c r="E8" s="1" t="s">
        <v>7</v>
      </c>
      <c r="H8" t="s">
        <v>1118</v>
      </c>
    </row>
    <row r="9" spans="2:14" ht="15.75" thickBot="1" x14ac:dyDescent="0.3">
      <c r="B9" s="3" t="s">
        <v>372</v>
      </c>
      <c r="C9" s="3" t="s">
        <v>373</v>
      </c>
      <c r="E9" t="s">
        <v>8</v>
      </c>
      <c r="H9" t="s">
        <v>1119</v>
      </c>
    </row>
    <row r="10" spans="2:14" ht="15.75" thickBot="1" x14ac:dyDescent="0.3">
      <c r="B10" s="3" t="s">
        <v>374</v>
      </c>
      <c r="C10" s="3" t="s">
        <v>66</v>
      </c>
      <c r="D10" t="s">
        <v>76</v>
      </c>
      <c r="E10" t="s">
        <v>9</v>
      </c>
    </row>
    <row r="11" spans="2:14" ht="15.75" thickBot="1" x14ac:dyDescent="0.3">
      <c r="B11" s="3" t="s">
        <v>375</v>
      </c>
      <c r="C11" s="3" t="s">
        <v>67</v>
      </c>
      <c r="E11" t="s">
        <v>10</v>
      </c>
    </row>
    <row r="12" spans="2:14" ht="15.75" thickBot="1" x14ac:dyDescent="0.3">
      <c r="B12" s="3" t="s">
        <v>376</v>
      </c>
      <c r="C12" s="3" t="s">
        <v>68</v>
      </c>
      <c r="E12" t="s">
        <v>11</v>
      </c>
    </row>
    <row r="13" spans="2:14" ht="15.75" thickBot="1" x14ac:dyDescent="0.3">
      <c r="B13" s="3" t="s">
        <v>377</v>
      </c>
      <c r="C13" s="3" t="s">
        <v>378</v>
      </c>
      <c r="E13" t="s">
        <v>12</v>
      </c>
      <c r="H13" t="s">
        <v>1120</v>
      </c>
    </row>
    <row r="14" spans="2:14" ht="15.75" thickBot="1" x14ac:dyDescent="0.3">
      <c r="B14" s="3" t="s">
        <v>379</v>
      </c>
      <c r="C14" s="3" t="s">
        <v>69</v>
      </c>
      <c r="D14" t="s">
        <v>74</v>
      </c>
      <c r="E14" t="s">
        <v>13</v>
      </c>
      <c r="H14" t="s">
        <v>1121</v>
      </c>
    </row>
    <row r="15" spans="2:14" ht="15.75" thickBot="1" x14ac:dyDescent="0.3">
      <c r="B15" s="3" t="s">
        <v>380</v>
      </c>
      <c r="C15" s="3" t="s">
        <v>381</v>
      </c>
      <c r="D15" t="s">
        <v>73</v>
      </c>
      <c r="E15" t="s">
        <v>14</v>
      </c>
    </row>
    <row r="16" spans="2:14" ht="15.75" thickBot="1" x14ac:dyDescent="0.3">
      <c r="B16" s="3" t="s">
        <v>382</v>
      </c>
      <c r="C16" s="3" t="s">
        <v>383</v>
      </c>
      <c r="D16" t="s">
        <v>69</v>
      </c>
      <c r="E16" t="s">
        <v>15</v>
      </c>
      <c r="H16" t="s">
        <v>1197</v>
      </c>
    </row>
    <row r="17" spans="2:13" ht="15.75" thickBot="1" x14ac:dyDescent="0.3">
      <c r="B17" s="3" t="s">
        <v>384</v>
      </c>
      <c r="C17" s="3" t="s">
        <v>385</v>
      </c>
      <c r="E17" t="s">
        <v>16</v>
      </c>
      <c r="H17" t="s">
        <v>1191</v>
      </c>
    </row>
    <row r="18" spans="2:13" ht="15.75" thickBot="1" x14ac:dyDescent="0.3">
      <c r="B18" s="3" t="s">
        <v>386</v>
      </c>
      <c r="C18" s="3" t="s">
        <v>387</v>
      </c>
      <c r="E18" t="s">
        <v>17</v>
      </c>
      <c r="H18" t="s">
        <v>1194</v>
      </c>
    </row>
    <row r="19" spans="2:13" ht="15.75" thickBot="1" x14ac:dyDescent="0.3">
      <c r="B19" s="3" t="s">
        <v>388</v>
      </c>
      <c r="C19" s="3" t="s">
        <v>389</v>
      </c>
      <c r="E19" t="s">
        <v>18</v>
      </c>
      <c r="I19" t="s">
        <v>1122</v>
      </c>
    </row>
    <row r="20" spans="2:13" ht="23.25" thickBot="1" x14ac:dyDescent="0.3">
      <c r="B20" s="3" t="s">
        <v>390</v>
      </c>
      <c r="C20" s="3" t="s">
        <v>391</v>
      </c>
      <c r="D20" t="s">
        <v>464</v>
      </c>
      <c r="E20" t="s">
        <v>19</v>
      </c>
      <c r="H20" s="1" t="s">
        <v>77</v>
      </c>
      <c r="I20" s="1" t="s">
        <v>26</v>
      </c>
      <c r="J20" s="4" t="s">
        <v>676</v>
      </c>
      <c r="K20" s="4" t="s">
        <v>740</v>
      </c>
      <c r="L20" s="1" t="s">
        <v>676</v>
      </c>
      <c r="M20" s="1">
        <v>5.9804000000000004</v>
      </c>
    </row>
    <row r="21" spans="2:13" ht="23.25" thickBot="1" x14ac:dyDescent="0.3">
      <c r="B21" s="3" t="s">
        <v>392</v>
      </c>
      <c r="C21" s="3" t="s">
        <v>393</v>
      </c>
      <c r="D21" s="3" t="s">
        <v>469</v>
      </c>
      <c r="E21" s="1" t="s">
        <v>20</v>
      </c>
      <c r="J21" s="4" t="s">
        <v>589</v>
      </c>
      <c r="K21" s="4" t="s">
        <v>741</v>
      </c>
      <c r="L21" s="1" t="s">
        <v>589</v>
      </c>
      <c r="M21" s="1">
        <v>9.1234999999999999</v>
      </c>
    </row>
    <row r="22" spans="2:13" ht="15.75" thickBot="1" x14ac:dyDescent="0.3">
      <c r="B22" s="3" t="s">
        <v>394</v>
      </c>
      <c r="C22" s="3" t="s">
        <v>395</v>
      </c>
      <c r="E22" t="s">
        <v>21</v>
      </c>
      <c r="J22" s="1" t="s">
        <v>683</v>
      </c>
      <c r="K22" s="1" t="s">
        <v>882</v>
      </c>
      <c r="L22" t="s">
        <v>683</v>
      </c>
      <c r="M22">
        <v>17.445499999999999</v>
      </c>
    </row>
    <row r="23" spans="2:13" ht="15.75" thickBot="1" x14ac:dyDescent="0.3">
      <c r="B23" s="3" t="s">
        <v>396</v>
      </c>
      <c r="C23" s="3" t="s">
        <v>397</v>
      </c>
      <c r="E23" t="s">
        <v>22</v>
      </c>
      <c r="H23" t="s">
        <v>1123</v>
      </c>
    </row>
    <row r="24" spans="2:13" ht="15.75" thickBot="1" x14ac:dyDescent="0.3">
      <c r="B24" s="3" t="s">
        <v>398</v>
      </c>
      <c r="C24" s="3" t="s">
        <v>399</v>
      </c>
      <c r="E24" s="1" t="s">
        <v>23</v>
      </c>
      <c r="I24" t="s">
        <v>1124</v>
      </c>
    </row>
    <row r="25" spans="2:13" ht="15.75" thickBot="1" x14ac:dyDescent="0.3">
      <c r="B25" s="3" t="s">
        <v>400</v>
      </c>
      <c r="C25" s="3" t="s">
        <v>401</v>
      </c>
      <c r="E25" t="s">
        <v>24</v>
      </c>
      <c r="I25" t="s">
        <v>1125</v>
      </c>
    </row>
    <row r="26" spans="2:13" ht="15.75" thickBot="1" x14ac:dyDescent="0.3">
      <c r="B26" s="3" t="s">
        <v>402</v>
      </c>
      <c r="C26" s="3" t="s">
        <v>403</v>
      </c>
      <c r="E26" t="s">
        <v>25</v>
      </c>
    </row>
    <row r="27" spans="2:13" ht="15.75" thickBot="1" x14ac:dyDescent="0.3">
      <c r="B27" s="3" t="s">
        <v>404</v>
      </c>
      <c r="C27" s="3" t="s">
        <v>405</v>
      </c>
      <c r="D27" s="1" t="s">
        <v>77</v>
      </c>
      <c r="E27" s="1" t="s">
        <v>26</v>
      </c>
    </row>
    <row r="28" spans="2:13" ht="15.75" thickBot="1" x14ac:dyDescent="0.3">
      <c r="B28" s="3" t="s">
        <v>406</v>
      </c>
      <c r="C28" s="3" t="s">
        <v>407</v>
      </c>
      <c r="E28" t="s">
        <v>27</v>
      </c>
      <c r="H28" t="s">
        <v>1188</v>
      </c>
    </row>
    <row r="29" spans="2:13" ht="15.75" thickBot="1" x14ac:dyDescent="0.3">
      <c r="B29" s="3" t="s">
        <v>408</v>
      </c>
      <c r="C29" s="3" t="s">
        <v>409</v>
      </c>
      <c r="E29" t="s">
        <v>28</v>
      </c>
      <c r="I29" t="s">
        <v>1126</v>
      </c>
    </row>
    <row r="30" spans="2:13" ht="15.75" thickBot="1" x14ac:dyDescent="0.3">
      <c r="B30" s="3" t="s">
        <v>410</v>
      </c>
      <c r="C30" s="3" t="s">
        <v>70</v>
      </c>
      <c r="E30" t="s">
        <v>29</v>
      </c>
    </row>
    <row r="31" spans="2:13" ht="15.75" thickBot="1" x14ac:dyDescent="0.3">
      <c r="B31" s="3" t="s">
        <v>411</v>
      </c>
      <c r="C31" s="3" t="s">
        <v>412</v>
      </c>
      <c r="E31" t="s">
        <v>30</v>
      </c>
      <c r="I31" s="1" t="s">
        <v>448</v>
      </c>
      <c r="J31" s="1" t="s">
        <v>447</v>
      </c>
      <c r="K31">
        <v>21791544952</v>
      </c>
    </row>
    <row r="32" spans="2:13" ht="15.75" thickBot="1" x14ac:dyDescent="0.3">
      <c r="B32" s="3" t="s">
        <v>413</v>
      </c>
      <c r="C32" s="3" t="s">
        <v>414</v>
      </c>
      <c r="E32" t="s">
        <v>31</v>
      </c>
      <c r="I32" s="1" t="s">
        <v>67</v>
      </c>
      <c r="J32" s="1" t="s">
        <v>1129</v>
      </c>
      <c r="K32">
        <v>30921801316.599998</v>
      </c>
      <c r="M32" t="s">
        <v>1132</v>
      </c>
    </row>
    <row r="33" spans="2:13" ht="15.75" thickBot="1" x14ac:dyDescent="0.3">
      <c r="B33" s="3" t="s">
        <v>415</v>
      </c>
      <c r="C33" s="3" t="s">
        <v>416</v>
      </c>
      <c r="D33" t="s">
        <v>71</v>
      </c>
      <c r="E33" t="s">
        <v>32</v>
      </c>
      <c r="J33" s="1" t="s">
        <v>1130</v>
      </c>
      <c r="K33">
        <f>K31/K32</f>
        <v>0.70473077324578337</v>
      </c>
      <c r="M33" t="s">
        <v>1131</v>
      </c>
    </row>
    <row r="34" spans="2:13" ht="15.75" thickBot="1" x14ac:dyDescent="0.3">
      <c r="B34" s="3" t="s">
        <v>417</v>
      </c>
      <c r="C34" s="3" t="s">
        <v>418</v>
      </c>
      <c r="D34" t="s">
        <v>68</v>
      </c>
      <c r="E34" t="s">
        <v>33</v>
      </c>
    </row>
    <row r="35" spans="2:13" ht="15.75" thickBot="1" x14ac:dyDescent="0.3">
      <c r="B35" s="3" t="s">
        <v>419</v>
      </c>
      <c r="C35" s="3" t="s">
        <v>420</v>
      </c>
      <c r="E35" t="s">
        <v>34</v>
      </c>
      <c r="I35" s="6" t="s">
        <v>1192</v>
      </c>
    </row>
    <row r="36" spans="2:13" ht="15.75" thickBot="1" x14ac:dyDescent="0.3">
      <c r="B36" s="3" t="s">
        <v>421</v>
      </c>
      <c r="C36" s="3" t="s">
        <v>422</v>
      </c>
      <c r="D36" t="s">
        <v>464</v>
      </c>
      <c r="E36" s="22" t="s">
        <v>35</v>
      </c>
      <c r="I36" s="6" t="s">
        <v>1193</v>
      </c>
    </row>
    <row r="37" spans="2:13" ht="15.75" thickBot="1" x14ac:dyDescent="0.3">
      <c r="B37" s="3" t="s">
        <v>423</v>
      </c>
      <c r="C37" s="3" t="s">
        <v>424</v>
      </c>
      <c r="E37" t="s">
        <v>36</v>
      </c>
    </row>
    <row r="38" spans="2:13" ht="15.75" thickBot="1" x14ac:dyDescent="0.3">
      <c r="B38" s="3" t="s">
        <v>425</v>
      </c>
      <c r="C38" s="3" t="s">
        <v>426</v>
      </c>
      <c r="E38" t="s">
        <v>37</v>
      </c>
    </row>
    <row r="39" spans="2:13" ht="15.75" thickBot="1" x14ac:dyDescent="0.3">
      <c r="B39" s="3" t="s">
        <v>427</v>
      </c>
      <c r="C39" s="3" t="s">
        <v>428</v>
      </c>
      <c r="D39" t="s">
        <v>460</v>
      </c>
      <c r="E39" s="1" t="s">
        <v>38</v>
      </c>
    </row>
    <row r="40" spans="2:13" ht="15.75" thickBot="1" x14ac:dyDescent="0.3">
      <c r="B40" s="3" t="s">
        <v>429</v>
      </c>
      <c r="C40" s="3" t="s">
        <v>430</v>
      </c>
      <c r="E40" t="s">
        <v>39</v>
      </c>
    </row>
    <row r="41" spans="2:13" ht="15.75" thickBot="1" x14ac:dyDescent="0.3">
      <c r="B41" s="3" t="s">
        <v>431</v>
      </c>
      <c r="C41" s="3" t="s">
        <v>432</v>
      </c>
      <c r="E41" t="s">
        <v>40</v>
      </c>
    </row>
    <row r="42" spans="2:13" ht="15.75" thickBot="1" x14ac:dyDescent="0.3">
      <c r="B42" s="3" t="s">
        <v>433</v>
      </c>
      <c r="C42" s="3" t="s">
        <v>434</v>
      </c>
      <c r="E42" t="s">
        <v>41</v>
      </c>
      <c r="H42" t="s">
        <v>1127</v>
      </c>
    </row>
    <row r="43" spans="2:13" ht="15.75" thickBot="1" x14ac:dyDescent="0.3">
      <c r="B43" s="3" t="s">
        <v>435</v>
      </c>
      <c r="C43" s="3" t="s">
        <v>436</v>
      </c>
      <c r="E43" t="s">
        <v>42</v>
      </c>
      <c r="I43" t="s">
        <v>1128</v>
      </c>
    </row>
    <row r="44" spans="2:13" ht="15.75" thickBot="1" x14ac:dyDescent="0.3">
      <c r="B44" s="3" t="s">
        <v>437</v>
      </c>
      <c r="C44" s="3" t="s">
        <v>438</v>
      </c>
      <c r="E44" t="s">
        <v>43</v>
      </c>
    </row>
    <row r="45" spans="2:13" ht="15.75" thickBot="1" x14ac:dyDescent="0.3">
      <c r="B45" s="3" t="s">
        <v>439</v>
      </c>
      <c r="C45" s="3" t="s">
        <v>440</v>
      </c>
      <c r="E45" t="s">
        <v>44</v>
      </c>
      <c r="I45" t="s">
        <v>1001</v>
      </c>
      <c r="J45" s="1" t="s">
        <v>518</v>
      </c>
      <c r="K45" s="1">
        <v>12655024861.92</v>
      </c>
    </row>
    <row r="46" spans="2:13" ht="15.75" thickBot="1" x14ac:dyDescent="0.3">
      <c r="B46" s="3" t="s">
        <v>441</v>
      </c>
      <c r="C46" s="3" t="s">
        <v>442</v>
      </c>
      <c r="E46" t="s">
        <v>45</v>
      </c>
      <c r="I46" t="s">
        <v>954</v>
      </c>
      <c r="J46" s="1" t="s">
        <v>531</v>
      </c>
      <c r="K46" s="1">
        <v>12655024861.92</v>
      </c>
    </row>
    <row r="47" spans="2:13" ht="15.75" thickBot="1" x14ac:dyDescent="0.3">
      <c r="B47" s="3" t="s">
        <v>443</v>
      </c>
      <c r="C47" s="3" t="s">
        <v>444</v>
      </c>
      <c r="D47" t="s">
        <v>72</v>
      </c>
      <c r="E47" t="s">
        <v>46</v>
      </c>
      <c r="I47" t="s">
        <v>928</v>
      </c>
      <c r="J47" s="4" t="s">
        <v>482</v>
      </c>
      <c r="K47">
        <v>15964899881.049999</v>
      </c>
    </row>
    <row r="48" spans="2:13" ht="15.75" thickBot="1" x14ac:dyDescent="0.3">
      <c r="B48" s="3" t="s">
        <v>445</v>
      </c>
      <c r="C48" s="3" t="s">
        <v>446</v>
      </c>
      <c r="E48" t="s">
        <v>47</v>
      </c>
      <c r="K48">
        <f>K46/K47</f>
        <v>0.79267799711924591</v>
      </c>
    </row>
    <row r="49" spans="1:9" ht="15.75" thickBot="1" x14ac:dyDescent="0.3">
      <c r="B49" s="3" t="s">
        <v>447</v>
      </c>
      <c r="C49" s="3" t="s">
        <v>448</v>
      </c>
      <c r="E49" s="1" t="s">
        <v>48</v>
      </c>
      <c r="I49" t="s">
        <v>1195</v>
      </c>
    </row>
    <row r="50" spans="1:9" ht="15.75" thickBot="1" x14ac:dyDescent="0.3">
      <c r="B50" s="3" t="s">
        <v>449</v>
      </c>
      <c r="C50" s="3" t="s">
        <v>450</v>
      </c>
      <c r="E50" t="s">
        <v>49</v>
      </c>
    </row>
    <row r="51" spans="1:9" ht="15.75" thickBot="1" x14ac:dyDescent="0.3">
      <c r="B51" s="3" t="s">
        <v>451</v>
      </c>
      <c r="C51" s="3" t="s">
        <v>452</v>
      </c>
      <c r="E51" t="s">
        <v>50</v>
      </c>
      <c r="I51" t="s">
        <v>1196</v>
      </c>
    </row>
    <row r="52" spans="1:9" ht="15.75" thickBot="1" x14ac:dyDescent="0.3">
      <c r="B52" s="3" t="s">
        <v>453</v>
      </c>
      <c r="C52" s="3" t="s">
        <v>454</v>
      </c>
      <c r="E52" t="s">
        <v>51</v>
      </c>
    </row>
    <row r="53" spans="1:9" ht="15.75" thickBot="1" x14ac:dyDescent="0.3">
      <c r="A53" t="s">
        <v>1097</v>
      </c>
      <c r="B53" s="4" t="s">
        <v>455</v>
      </c>
      <c r="C53" s="4" t="s">
        <v>456</v>
      </c>
      <c r="E53" t="s">
        <v>52</v>
      </c>
    </row>
    <row r="54" spans="1:9" ht="15.75" thickBot="1" x14ac:dyDescent="0.3">
      <c r="B54" s="3" t="s">
        <v>457</v>
      </c>
      <c r="C54" s="3" t="s">
        <v>458</v>
      </c>
      <c r="E54" t="s">
        <v>53</v>
      </c>
    </row>
    <row r="55" spans="1:9" ht="15.75" thickBot="1" x14ac:dyDescent="0.3">
      <c r="B55" s="4" t="s">
        <v>459</v>
      </c>
      <c r="C55" s="4" t="s">
        <v>460</v>
      </c>
      <c r="E55" t="s">
        <v>54</v>
      </c>
    </row>
    <row r="56" spans="1:9" ht="15.75" thickBot="1" x14ac:dyDescent="0.3">
      <c r="A56" t="s">
        <v>1094</v>
      </c>
      <c r="B56" s="4" t="s">
        <v>461</v>
      </c>
      <c r="C56" s="4" t="s">
        <v>462</v>
      </c>
      <c r="E56" t="s">
        <v>55</v>
      </c>
    </row>
    <row r="57" spans="1:9" ht="15.75" thickBot="1" x14ac:dyDescent="0.3">
      <c r="B57" s="3" t="s">
        <v>463</v>
      </c>
      <c r="C57" s="3" t="s">
        <v>464</v>
      </c>
      <c r="E57" t="s">
        <v>56</v>
      </c>
    </row>
    <row r="58" spans="1:9" ht="15.75" thickBot="1" x14ac:dyDescent="0.3">
      <c r="B58" s="3" t="s">
        <v>465</v>
      </c>
      <c r="C58" s="3" t="s">
        <v>351</v>
      </c>
      <c r="E58" t="s">
        <v>57</v>
      </c>
    </row>
    <row r="59" spans="1:9" ht="15.75" thickBot="1" x14ac:dyDescent="0.3">
      <c r="B59" s="3" t="s">
        <v>466</v>
      </c>
      <c r="C59" s="3" t="s">
        <v>467</v>
      </c>
      <c r="E59" t="s">
        <v>58</v>
      </c>
    </row>
    <row r="60" spans="1:9" ht="15.75" thickBot="1" x14ac:dyDescent="0.3">
      <c r="B60" s="3" t="s">
        <v>468</v>
      </c>
      <c r="C60" s="3" t="s">
        <v>469</v>
      </c>
      <c r="E60" t="s">
        <v>59</v>
      </c>
    </row>
    <row r="61" spans="1:9" ht="15.75" thickBot="1" x14ac:dyDescent="0.3">
      <c r="B61" s="3" t="s">
        <v>470</v>
      </c>
      <c r="C61" s="3" t="s">
        <v>471</v>
      </c>
      <c r="D61" t="s">
        <v>75</v>
      </c>
      <c r="E61" t="s">
        <v>60</v>
      </c>
    </row>
    <row r="62" spans="1:9" ht="15.75" thickBot="1" x14ac:dyDescent="0.3">
      <c r="B62" s="4" t="s">
        <v>472</v>
      </c>
      <c r="C62" s="4" t="s">
        <v>473</v>
      </c>
      <c r="E62" s="1" t="s">
        <v>61</v>
      </c>
    </row>
    <row r="63" spans="1:9" ht="15.75" thickBot="1" x14ac:dyDescent="0.3">
      <c r="B63" s="3" t="s">
        <v>474</v>
      </c>
      <c r="C63" s="3" t="s">
        <v>475</v>
      </c>
      <c r="D63" s="1" t="s">
        <v>70</v>
      </c>
      <c r="E63" s="1" t="s">
        <v>62</v>
      </c>
    </row>
    <row r="64" spans="1:9" ht="15.75" thickBot="1" x14ac:dyDescent="0.3">
      <c r="B64" s="3" t="s">
        <v>476</v>
      </c>
      <c r="C64" s="3" t="s">
        <v>477</v>
      </c>
      <c r="E64" s="1" t="s">
        <v>63</v>
      </c>
    </row>
    <row r="65" spans="2:5" ht="15.75" thickBot="1" x14ac:dyDescent="0.3">
      <c r="B65" s="3" t="s">
        <v>478</v>
      </c>
      <c r="C65" s="3" t="s">
        <v>479</v>
      </c>
      <c r="E65" t="s">
        <v>64</v>
      </c>
    </row>
    <row r="66" spans="2:5" ht="15.75" thickBot="1" x14ac:dyDescent="0.3">
      <c r="B66" s="3" t="s">
        <v>480</v>
      </c>
      <c r="C66" s="3" t="s">
        <v>481</v>
      </c>
      <c r="E66" t="s">
        <v>65</v>
      </c>
    </row>
  </sheetData>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workbookViewId="0">
      <selection activeCell="B1" sqref="B1:D14"/>
    </sheetView>
  </sheetViews>
  <sheetFormatPr defaultRowHeight="15" x14ac:dyDescent="0.25"/>
  <sheetData>
    <row r="1" spans="2:4" ht="15.75" thickBot="1" x14ac:dyDescent="0.3">
      <c r="B1" s="2" t="s">
        <v>219</v>
      </c>
      <c r="C1" s="2" t="s">
        <v>220</v>
      </c>
      <c r="D1" s="2" t="s">
        <v>221</v>
      </c>
    </row>
    <row r="2" spans="2:4" ht="15.75" thickBot="1" x14ac:dyDescent="0.3">
      <c r="B2" s="3" t="s">
        <v>81</v>
      </c>
      <c r="C2" s="3" t="s">
        <v>222</v>
      </c>
      <c r="D2" s="3" t="s">
        <v>223</v>
      </c>
    </row>
    <row r="3" spans="2:4" ht="15.75" thickBot="1" x14ac:dyDescent="0.3">
      <c r="B3" s="3" t="s">
        <v>102</v>
      </c>
      <c r="C3" s="3" t="s">
        <v>222</v>
      </c>
      <c r="D3" s="3" t="s">
        <v>224</v>
      </c>
    </row>
    <row r="4" spans="2:4" ht="15.75" thickBot="1" x14ac:dyDescent="0.3">
      <c r="B4" s="3" t="s">
        <v>83</v>
      </c>
      <c r="C4" s="3" t="s">
        <v>222</v>
      </c>
      <c r="D4" s="3" t="s">
        <v>226</v>
      </c>
    </row>
    <row r="5" spans="2:4" ht="23.25" thickBot="1" x14ac:dyDescent="0.3">
      <c r="B5" s="3" t="s">
        <v>1072</v>
      </c>
      <c r="C5" s="3" t="s">
        <v>222</v>
      </c>
      <c r="D5" s="3" t="s">
        <v>1073</v>
      </c>
    </row>
    <row r="6" spans="2:4" ht="34.5" thickBot="1" x14ac:dyDescent="0.3">
      <c r="B6" s="3" t="s">
        <v>1074</v>
      </c>
      <c r="C6" s="3" t="s">
        <v>229</v>
      </c>
      <c r="D6" s="3" t="s">
        <v>1075</v>
      </c>
    </row>
    <row r="7" spans="2:4" ht="34.5" thickBot="1" x14ac:dyDescent="0.3">
      <c r="B7" s="3" t="s">
        <v>1076</v>
      </c>
      <c r="C7" s="3" t="s">
        <v>229</v>
      </c>
      <c r="D7" s="3" t="s">
        <v>1077</v>
      </c>
    </row>
    <row r="8" spans="2:4" ht="34.5" thickBot="1" x14ac:dyDescent="0.3">
      <c r="B8" s="3" t="s">
        <v>1078</v>
      </c>
      <c r="C8" s="3" t="s">
        <v>229</v>
      </c>
      <c r="D8" s="3" t="s">
        <v>1079</v>
      </c>
    </row>
    <row r="9" spans="2:4" ht="34.5" thickBot="1" x14ac:dyDescent="0.3">
      <c r="B9" s="3" t="s">
        <v>1080</v>
      </c>
      <c r="C9" s="3" t="s">
        <v>229</v>
      </c>
      <c r="D9" s="3" t="s">
        <v>1081</v>
      </c>
    </row>
    <row r="10" spans="2:4" ht="34.5" thickBot="1" x14ac:dyDescent="0.3">
      <c r="B10" s="3" t="s">
        <v>1082</v>
      </c>
      <c r="C10" s="3" t="s">
        <v>229</v>
      </c>
      <c r="D10" s="3" t="s">
        <v>1083</v>
      </c>
    </row>
    <row r="11" spans="2:4" ht="15.75" thickBot="1" x14ac:dyDescent="0.3">
      <c r="B11" s="3" t="s">
        <v>1084</v>
      </c>
      <c r="C11" s="3" t="s">
        <v>1068</v>
      </c>
      <c r="D11" s="3" t="s">
        <v>1085</v>
      </c>
    </row>
    <row r="12" spans="2:4" ht="23.25" thickBot="1" x14ac:dyDescent="0.3">
      <c r="B12" s="3" t="s">
        <v>1086</v>
      </c>
      <c r="C12" s="3" t="s">
        <v>222</v>
      </c>
      <c r="D12" s="3" t="s">
        <v>1087</v>
      </c>
    </row>
    <row r="13" spans="2:4" ht="23.25" thickBot="1" x14ac:dyDescent="0.3">
      <c r="B13" s="3" t="s">
        <v>1088</v>
      </c>
      <c r="C13" s="3" t="s">
        <v>222</v>
      </c>
      <c r="D13" s="3" t="s">
        <v>1089</v>
      </c>
    </row>
    <row r="14" spans="2:4" ht="23.25" thickBot="1" x14ac:dyDescent="0.3">
      <c r="B14" s="3" t="s">
        <v>1090</v>
      </c>
      <c r="C14" s="3" t="s">
        <v>222</v>
      </c>
      <c r="D14" s="3" t="s">
        <v>1091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0"/>
  <sheetViews>
    <sheetView tabSelected="1" topLeftCell="B133" zoomScaleNormal="100" workbookViewId="0">
      <selection activeCell="H135" sqref="H135:H139"/>
    </sheetView>
  </sheetViews>
  <sheetFormatPr defaultRowHeight="15" x14ac:dyDescent="0.25"/>
  <cols>
    <col min="1" max="1" width="32.375" customWidth="1"/>
    <col min="2" max="2" width="21" customWidth="1"/>
    <col min="3" max="3" width="30.5" bestFit="1" customWidth="1"/>
    <col min="4" max="4" width="16.125" bestFit="1" customWidth="1"/>
    <col min="5" max="5" width="30.375" customWidth="1"/>
    <col min="6" max="6" width="23.375" customWidth="1"/>
    <col min="7" max="7" width="11.875" bestFit="1" customWidth="1"/>
    <col min="8" max="8" width="9.5" customWidth="1"/>
    <col min="9" max="9" width="25.25" customWidth="1"/>
    <col min="10" max="11" width="18.125" customWidth="1"/>
    <col min="12" max="12" width="10.875" bestFit="1" customWidth="1"/>
  </cols>
  <sheetData>
    <row r="1" spans="1:10" ht="15.75" thickBot="1" x14ac:dyDescent="0.3">
      <c r="A1" t="s">
        <v>1190</v>
      </c>
      <c r="B1" s="4" t="s">
        <v>632</v>
      </c>
      <c r="J1" t="s">
        <v>1297</v>
      </c>
    </row>
    <row r="3" spans="1:10" x14ac:dyDescent="0.25">
      <c r="G3" t="s">
        <v>82</v>
      </c>
      <c r="H3" t="s">
        <v>1224</v>
      </c>
      <c r="I3" s="24"/>
    </row>
    <row r="4" spans="1:10" ht="15.75" thickBot="1" x14ac:dyDescent="0.3">
      <c r="B4" s="1" t="s">
        <v>66</v>
      </c>
      <c r="C4" s="1" t="s">
        <v>1221</v>
      </c>
      <c r="D4">
        <v>31070596222.23</v>
      </c>
      <c r="F4" s="13" t="s">
        <v>1223</v>
      </c>
      <c r="I4" s="24" t="s">
        <v>1265</v>
      </c>
      <c r="J4" s="1" t="s">
        <v>66</v>
      </c>
    </row>
    <row r="5" spans="1:10" ht="15.75" thickBot="1" x14ac:dyDescent="0.3">
      <c r="B5" s="4" t="s">
        <v>736</v>
      </c>
      <c r="C5" s="1" t="s">
        <v>632</v>
      </c>
      <c r="D5" s="1">
        <v>92.904899999999998</v>
      </c>
      <c r="F5" s="13" t="s">
        <v>1223</v>
      </c>
      <c r="I5" s="24" t="s">
        <v>1266</v>
      </c>
      <c r="J5" s="4" t="s">
        <v>736</v>
      </c>
    </row>
    <row r="6" spans="1:10" x14ac:dyDescent="0.25">
      <c r="I6" s="24"/>
    </row>
    <row r="7" spans="1:10" x14ac:dyDescent="0.25">
      <c r="B7" s="1" t="s">
        <v>77</v>
      </c>
      <c r="C7" s="1" t="s">
        <v>1220</v>
      </c>
      <c r="D7">
        <v>-429074364.68000001</v>
      </c>
      <c r="I7" s="24"/>
    </row>
    <row r="8" spans="1:10" ht="15.75" thickBot="1" x14ac:dyDescent="0.3">
      <c r="B8" s="1" t="s">
        <v>742</v>
      </c>
      <c r="C8" s="1" t="s">
        <v>1219</v>
      </c>
      <c r="D8">
        <f>D7*100/D4</f>
        <v>-1.3809659834368138</v>
      </c>
      <c r="E8" t="s">
        <v>1218</v>
      </c>
      <c r="F8" s="14" t="s">
        <v>1222</v>
      </c>
      <c r="G8" s="24" t="s">
        <v>1278</v>
      </c>
      <c r="I8" s="24" t="s">
        <v>1277</v>
      </c>
      <c r="J8" s="1" t="s">
        <v>742</v>
      </c>
    </row>
    <row r="9" spans="1:10" ht="15.75" thickBot="1" x14ac:dyDescent="0.3">
      <c r="B9" s="4" t="s">
        <v>740</v>
      </c>
      <c r="C9" s="1" t="s">
        <v>676</v>
      </c>
      <c r="D9" s="1">
        <v>5.9804000000000004</v>
      </c>
      <c r="E9" t="s">
        <v>1218</v>
      </c>
      <c r="F9" s="14" t="s">
        <v>1222</v>
      </c>
      <c r="I9" s="24" t="s">
        <v>1267</v>
      </c>
      <c r="J9" s="4" t="s">
        <v>740</v>
      </c>
    </row>
    <row r="10" spans="1:10" ht="15.75" thickBot="1" x14ac:dyDescent="0.3">
      <c r="B10" s="4" t="s">
        <v>741</v>
      </c>
      <c r="C10" s="1" t="s">
        <v>589</v>
      </c>
      <c r="D10" s="1">
        <v>9.1234999999999999</v>
      </c>
      <c r="E10" t="s">
        <v>1218</v>
      </c>
      <c r="F10" s="14" t="s">
        <v>1222</v>
      </c>
      <c r="I10" s="24" t="s">
        <v>1268</v>
      </c>
      <c r="J10" s="4" t="s">
        <v>741</v>
      </c>
    </row>
    <row r="11" spans="1:10" x14ac:dyDescent="0.25">
      <c r="B11" s="1" t="s">
        <v>882</v>
      </c>
      <c r="C11" t="s">
        <v>683</v>
      </c>
      <c r="D11">
        <v>17.445499999999999</v>
      </c>
      <c r="E11" t="s">
        <v>1218</v>
      </c>
      <c r="F11" s="13" t="s">
        <v>1223</v>
      </c>
      <c r="I11" s="24" t="s">
        <v>1269</v>
      </c>
      <c r="J11" s="1" t="s">
        <v>882</v>
      </c>
    </row>
    <row r="12" spans="1:10" x14ac:dyDescent="0.25">
      <c r="I12" s="24"/>
    </row>
    <row r="13" spans="1:10" x14ac:dyDescent="0.25">
      <c r="B13" t="s">
        <v>75</v>
      </c>
      <c r="C13" t="s">
        <v>1217</v>
      </c>
      <c r="D13">
        <v>1858132722.71</v>
      </c>
      <c r="I13" s="24"/>
    </row>
    <row r="14" spans="1:10" x14ac:dyDescent="0.25">
      <c r="D14" s="30">
        <f>D13*100/D4</f>
        <v>5.9803574718034103</v>
      </c>
      <c r="E14" t="s">
        <v>1294</v>
      </c>
      <c r="F14" s="30" t="s">
        <v>1222</v>
      </c>
      <c r="I14" s="30" t="s">
        <v>1270</v>
      </c>
    </row>
    <row r="15" spans="1:10" x14ac:dyDescent="0.25">
      <c r="I15" s="24"/>
    </row>
    <row r="16" spans="1:10" x14ac:dyDescent="0.25">
      <c r="B16" s="1" t="s">
        <v>448</v>
      </c>
      <c r="C16" s="1" t="s">
        <v>447</v>
      </c>
      <c r="D16">
        <v>21791544952</v>
      </c>
      <c r="F16" s="13" t="s">
        <v>1223</v>
      </c>
      <c r="I16" s="24" t="s">
        <v>1271</v>
      </c>
      <c r="J16" s="1" t="s">
        <v>448</v>
      </c>
    </row>
    <row r="17" spans="2:10" x14ac:dyDescent="0.25">
      <c r="B17" s="1" t="s">
        <v>67</v>
      </c>
      <c r="C17" s="1" t="s">
        <v>1129</v>
      </c>
      <c r="D17">
        <v>30921801316.599998</v>
      </c>
      <c r="F17" s="13" t="s">
        <v>1223</v>
      </c>
      <c r="I17" s="24" t="s">
        <v>1292</v>
      </c>
      <c r="J17" s="1" t="s">
        <v>67</v>
      </c>
    </row>
    <row r="18" spans="2:10" x14ac:dyDescent="0.25">
      <c r="C18" s="1" t="s">
        <v>1130</v>
      </c>
      <c r="D18">
        <f>D16*100/D17</f>
        <v>70.473077324578341</v>
      </c>
      <c r="E18" t="s">
        <v>1232</v>
      </c>
      <c r="F18" s="13" t="s">
        <v>1223</v>
      </c>
      <c r="G18" s="24" t="s">
        <v>1250</v>
      </c>
      <c r="I18" s="24" t="s">
        <v>1272</v>
      </c>
      <c r="J18" s="1" t="s">
        <v>1130</v>
      </c>
    </row>
    <row r="19" spans="2:10" x14ac:dyDescent="0.25">
      <c r="F19" s="13"/>
      <c r="I19" s="24"/>
    </row>
    <row r="20" spans="2:10" x14ac:dyDescent="0.25">
      <c r="B20" s="23" t="s">
        <v>462</v>
      </c>
      <c r="C20" s="1" t="s">
        <v>461</v>
      </c>
      <c r="D20">
        <v>15136639784.35</v>
      </c>
      <c r="I20" s="24" t="s">
        <v>1290</v>
      </c>
      <c r="J20" s="23" t="s">
        <v>462</v>
      </c>
    </row>
    <row r="21" spans="2:10" x14ac:dyDescent="0.25">
      <c r="B21" t="s">
        <v>1001</v>
      </c>
      <c r="C21" s="1" t="s">
        <v>518</v>
      </c>
      <c r="D21" s="1">
        <v>12655024861.92</v>
      </c>
      <c r="I21" s="24"/>
    </row>
    <row r="22" spans="2:10" ht="15.75" thickBot="1" x14ac:dyDescent="0.3">
      <c r="B22" t="s">
        <v>954</v>
      </c>
      <c r="C22" s="1" t="s">
        <v>531</v>
      </c>
      <c r="D22" s="1">
        <v>12655024861.92</v>
      </c>
      <c r="F22" s="13" t="s">
        <v>1223</v>
      </c>
      <c r="I22" s="24" t="s">
        <v>1273</v>
      </c>
      <c r="J22" t="s">
        <v>954</v>
      </c>
    </row>
    <row r="23" spans="2:10" ht="15.75" thickBot="1" x14ac:dyDescent="0.3">
      <c r="B23" t="s">
        <v>928</v>
      </c>
      <c r="C23" s="4" t="s">
        <v>482</v>
      </c>
      <c r="D23">
        <v>15964899881.049999</v>
      </c>
      <c r="F23" s="13" t="s">
        <v>1223</v>
      </c>
      <c r="I23" s="24" t="s">
        <v>1274</v>
      </c>
      <c r="J23" t="s">
        <v>928</v>
      </c>
    </row>
    <row r="24" spans="2:10" x14ac:dyDescent="0.25">
      <c r="C24" s="25" t="s">
        <v>1259</v>
      </c>
      <c r="D24">
        <f>D22*100/D23</f>
        <v>79.267799711924582</v>
      </c>
      <c r="E24" t="s">
        <v>1260</v>
      </c>
      <c r="F24" s="13" t="s">
        <v>1223</v>
      </c>
      <c r="G24" s="24" t="s">
        <v>1249</v>
      </c>
      <c r="I24" s="24" t="s">
        <v>1275</v>
      </c>
      <c r="J24" t="s">
        <v>1298</v>
      </c>
    </row>
    <row r="25" spans="2:10" x14ac:dyDescent="0.25">
      <c r="I25" s="24"/>
    </row>
    <row r="26" spans="2:10" x14ac:dyDescent="0.25">
      <c r="B26" t="s">
        <v>1216</v>
      </c>
      <c r="C26" t="s">
        <v>1225</v>
      </c>
      <c r="D26">
        <f>E36*100/E33</f>
        <v>170.84904153713771</v>
      </c>
      <c r="E26" t="s">
        <v>1233</v>
      </c>
      <c r="F26" s="13" t="s">
        <v>1223</v>
      </c>
      <c r="G26" s="24" t="s">
        <v>1244</v>
      </c>
      <c r="I26" s="24" t="s">
        <v>1276</v>
      </c>
      <c r="J26" t="s">
        <v>1216</v>
      </c>
    </row>
    <row r="27" spans="2:10" x14ac:dyDescent="0.25">
      <c r="B27" t="s">
        <v>1100</v>
      </c>
      <c r="G27" s="24"/>
    </row>
    <row r="28" spans="2:10" x14ac:dyDescent="0.25">
      <c r="C28" t="s">
        <v>261</v>
      </c>
      <c r="D28" s="1" t="s">
        <v>128</v>
      </c>
      <c r="E28" s="1">
        <v>8523256960.1099997</v>
      </c>
    </row>
    <row r="29" spans="2:10" x14ac:dyDescent="0.25">
      <c r="C29" t="s">
        <v>262</v>
      </c>
      <c r="D29" s="1" t="s">
        <v>106</v>
      </c>
      <c r="E29" s="1">
        <v>456328292.13</v>
      </c>
    </row>
    <row r="30" spans="2:10" x14ac:dyDescent="0.25">
      <c r="C30" t="s">
        <v>263</v>
      </c>
      <c r="D30" s="1" t="s">
        <v>111</v>
      </c>
      <c r="E30" s="1">
        <v>1725110.46</v>
      </c>
    </row>
    <row r="31" spans="2:10" x14ac:dyDescent="0.25">
      <c r="C31" t="s">
        <v>1098</v>
      </c>
      <c r="D31" s="1" t="s">
        <v>140</v>
      </c>
      <c r="E31" s="1">
        <v>3563308110.5100002</v>
      </c>
    </row>
    <row r="33" spans="2:10" x14ac:dyDescent="0.25">
      <c r="D33" s="1" t="s">
        <v>1234</v>
      </c>
      <c r="E33">
        <f>SUM(E28:E31)</f>
        <v>12544618473.209999</v>
      </c>
      <c r="I33" s="24" t="s">
        <v>1291</v>
      </c>
      <c r="J33" t="s">
        <v>1301</v>
      </c>
    </row>
    <row r="35" spans="2:10" ht="15.75" thickBot="1" x14ac:dyDescent="0.3">
      <c r="B35" t="s">
        <v>1099</v>
      </c>
    </row>
    <row r="36" spans="2:10" ht="15.75" thickBot="1" x14ac:dyDescent="0.3">
      <c r="C36" s="4" t="s">
        <v>456</v>
      </c>
      <c r="D36" s="4" t="s">
        <v>455</v>
      </c>
      <c r="E36" s="1">
        <v>21432360425.970001</v>
      </c>
      <c r="F36" s="13" t="s">
        <v>1223</v>
      </c>
      <c r="I36" s="24" t="s">
        <v>1279</v>
      </c>
      <c r="J36" s="4" t="s">
        <v>456</v>
      </c>
    </row>
    <row r="39" spans="2:10" x14ac:dyDescent="0.25">
      <c r="B39" s="15" t="s">
        <v>1166</v>
      </c>
    </row>
    <row r="40" spans="2:10" ht="15.75" thickBot="1" x14ac:dyDescent="0.3"/>
    <row r="41" spans="2:10" ht="15.75" thickBot="1" x14ac:dyDescent="0.3">
      <c r="B41" s="3" t="s">
        <v>95</v>
      </c>
      <c r="C41" s="4" t="s">
        <v>238</v>
      </c>
      <c r="D41">
        <v>927222.79</v>
      </c>
    </row>
    <row r="42" spans="2:10" ht="15.75" thickBot="1" x14ac:dyDescent="0.3">
      <c r="B42" s="3" t="s">
        <v>169</v>
      </c>
      <c r="C42" s="4" t="s">
        <v>239</v>
      </c>
      <c r="D42">
        <v>119574188.81999999</v>
      </c>
    </row>
    <row r="43" spans="2:10" ht="15.75" thickBot="1" x14ac:dyDescent="0.3">
      <c r="B43" s="3" t="s">
        <v>125</v>
      </c>
      <c r="C43" s="3" t="s">
        <v>241</v>
      </c>
      <c r="D43">
        <v>0</v>
      </c>
    </row>
    <row r="44" spans="2:10" ht="15.75" thickBot="1" x14ac:dyDescent="0.3">
      <c r="B44" s="3" t="s">
        <v>139</v>
      </c>
      <c r="C44" s="3" t="s">
        <v>242</v>
      </c>
      <c r="D44">
        <v>188599147.22999999</v>
      </c>
    </row>
    <row r="45" spans="2:10" ht="15.75" thickBot="1" x14ac:dyDescent="0.3">
      <c r="B45" s="3" t="s">
        <v>179</v>
      </c>
      <c r="C45" s="3" t="s">
        <v>248</v>
      </c>
      <c r="D45">
        <v>0</v>
      </c>
    </row>
    <row r="46" spans="2:10" ht="15.75" thickBot="1" x14ac:dyDescent="0.3">
      <c r="B46" s="3" t="s">
        <v>186</v>
      </c>
      <c r="C46" s="3" t="s">
        <v>249</v>
      </c>
      <c r="D46">
        <v>0</v>
      </c>
    </row>
    <row r="47" spans="2:10" ht="15.75" thickBot="1" x14ac:dyDescent="0.3">
      <c r="B47" s="3" t="s">
        <v>187</v>
      </c>
      <c r="C47" s="3" t="s">
        <v>250</v>
      </c>
      <c r="D47">
        <v>0</v>
      </c>
    </row>
    <row r="48" spans="2:10" ht="15.75" thickBot="1" x14ac:dyDescent="0.3">
      <c r="B48" s="3" t="s">
        <v>151</v>
      </c>
      <c r="C48" s="3" t="s">
        <v>260</v>
      </c>
      <c r="D48">
        <v>0</v>
      </c>
    </row>
    <row r="49" spans="1:10" ht="15.75" thickBot="1" x14ac:dyDescent="0.3">
      <c r="B49" s="3" t="s">
        <v>196</v>
      </c>
      <c r="C49" s="3" t="s">
        <v>278</v>
      </c>
      <c r="D49">
        <v>0</v>
      </c>
    </row>
    <row r="50" spans="1:10" ht="15.75" thickBot="1" x14ac:dyDescent="0.3">
      <c r="B50" s="3" t="s">
        <v>195</v>
      </c>
      <c r="C50" s="3" t="s">
        <v>279</v>
      </c>
      <c r="D50">
        <v>0</v>
      </c>
    </row>
    <row r="51" spans="1:10" ht="15.75" thickBot="1" x14ac:dyDescent="0.3">
      <c r="B51" s="3" t="s">
        <v>193</v>
      </c>
      <c r="C51" s="3" t="s">
        <v>280</v>
      </c>
      <c r="D51">
        <v>0</v>
      </c>
    </row>
    <row r="52" spans="1:10" ht="15.75" thickBot="1" x14ac:dyDescent="0.3">
      <c r="B52" s="3" t="s">
        <v>194</v>
      </c>
      <c r="C52" s="3" t="s">
        <v>281</v>
      </c>
      <c r="D52">
        <v>0</v>
      </c>
    </row>
    <row r="53" spans="1:10" ht="15.75" thickBot="1" x14ac:dyDescent="0.3">
      <c r="B53" s="3" t="s">
        <v>142</v>
      </c>
      <c r="C53" s="3" t="s">
        <v>289</v>
      </c>
      <c r="D53">
        <v>0</v>
      </c>
    </row>
    <row r="54" spans="1:10" ht="15.75" thickBot="1" x14ac:dyDescent="0.3">
      <c r="B54" s="3" t="s">
        <v>94</v>
      </c>
      <c r="C54" s="3" t="s">
        <v>355</v>
      </c>
      <c r="D54">
        <v>0</v>
      </c>
    </row>
    <row r="55" spans="1:10" ht="15.75" thickBot="1" x14ac:dyDescent="0.3">
      <c r="C55" s="17" t="s">
        <v>1235</v>
      </c>
      <c r="D55">
        <f>SUM(D41:D54)</f>
        <v>309100558.83999997</v>
      </c>
      <c r="E55" t="s">
        <v>1232</v>
      </c>
      <c r="F55" s="18" t="s">
        <v>1222</v>
      </c>
      <c r="G55" t="s">
        <v>1245</v>
      </c>
      <c r="H55" s="24"/>
      <c r="I55" s="24" t="s">
        <v>1280</v>
      </c>
      <c r="J55" t="s">
        <v>1299</v>
      </c>
    </row>
    <row r="56" spans="1:10" ht="15.75" thickBot="1" x14ac:dyDescent="0.3">
      <c r="A56" s="12" t="s">
        <v>1215</v>
      </c>
      <c r="B56" s="3" t="s">
        <v>156</v>
      </c>
      <c r="C56" s="11" t="s">
        <v>237</v>
      </c>
      <c r="D56" s="10">
        <v>296084005</v>
      </c>
      <c r="H56" s="24"/>
      <c r="I56" s="24"/>
    </row>
    <row r="57" spans="1:10" ht="15.75" thickBot="1" x14ac:dyDescent="0.3">
      <c r="B57" s="9"/>
      <c r="C57" s="8" t="s">
        <v>1214</v>
      </c>
      <c r="D57" s="1">
        <f>D55-D56</f>
        <v>13016553.839999974</v>
      </c>
      <c r="E57" s="9" t="s">
        <v>1236</v>
      </c>
      <c r="F57" s="18" t="s">
        <v>1222</v>
      </c>
      <c r="G57" t="s">
        <v>1246</v>
      </c>
      <c r="H57" s="24"/>
      <c r="I57" s="24" t="s">
        <v>1281</v>
      </c>
      <c r="J57" t="s">
        <v>1300</v>
      </c>
    </row>
    <row r="58" spans="1:10" ht="15.75" thickBot="1" x14ac:dyDescent="0.3">
      <c r="B58" s="4" t="s">
        <v>84</v>
      </c>
      <c r="C58" s="4" t="s">
        <v>290</v>
      </c>
      <c r="D58">
        <v>55454150677.050003</v>
      </c>
      <c r="H58" s="24"/>
      <c r="I58" s="24"/>
      <c r="J58" t="s">
        <v>290</v>
      </c>
    </row>
    <row r="59" spans="1:10" x14ac:dyDescent="0.25">
      <c r="C59" s="7" t="s">
        <v>1213</v>
      </c>
      <c r="D59">
        <f>D57*100/D58</f>
        <v>2.347264123799293E-2</v>
      </c>
      <c r="E59" t="s">
        <v>1237</v>
      </c>
      <c r="F59" s="18" t="s">
        <v>1222</v>
      </c>
      <c r="G59" t="s">
        <v>1248</v>
      </c>
      <c r="H59" s="24"/>
      <c r="I59" s="24" t="s">
        <v>1282</v>
      </c>
    </row>
    <row r="62" spans="1:10" x14ac:dyDescent="0.25">
      <c r="C62" t="s">
        <v>1212</v>
      </c>
    </row>
    <row r="64" spans="1:10" ht="15.75" thickBot="1" x14ac:dyDescent="0.3"/>
    <row r="65" spans="2:10" ht="15.75" thickBot="1" x14ac:dyDescent="0.3">
      <c r="B65" s="4" t="s">
        <v>981</v>
      </c>
      <c r="C65" s="4" t="s">
        <v>487</v>
      </c>
      <c r="F65" s="13" t="s">
        <v>1223</v>
      </c>
    </row>
    <row r="66" spans="2:10" ht="15.75" thickBot="1" x14ac:dyDescent="0.3">
      <c r="B66" s="4" t="s">
        <v>979</v>
      </c>
      <c r="C66" s="4" t="s">
        <v>536</v>
      </c>
      <c r="F66" s="13" t="s">
        <v>1223</v>
      </c>
    </row>
    <row r="67" spans="2:10" ht="15.75" thickBot="1" x14ac:dyDescent="0.3"/>
    <row r="68" spans="2:10" ht="15.75" thickBot="1" x14ac:dyDescent="0.3">
      <c r="B68" s="4" t="s">
        <v>1013</v>
      </c>
      <c r="C68" s="4" t="s">
        <v>1012</v>
      </c>
      <c r="F68" s="13" t="s">
        <v>1223</v>
      </c>
      <c r="H68" s="24"/>
      <c r="I68" s="24" t="s">
        <v>1293</v>
      </c>
      <c r="J68" t="s">
        <v>1310</v>
      </c>
    </row>
    <row r="69" spans="2:10" ht="15.75" thickBot="1" x14ac:dyDescent="0.3">
      <c r="C69" s="4" t="s">
        <v>1211</v>
      </c>
      <c r="E69" t="s">
        <v>1232</v>
      </c>
      <c r="F69" s="13" t="s">
        <v>1223</v>
      </c>
      <c r="G69" t="s">
        <v>1247</v>
      </c>
      <c r="H69" s="24"/>
      <c r="I69" s="24" t="s">
        <v>1284</v>
      </c>
      <c r="J69" t="s">
        <v>1311</v>
      </c>
    </row>
    <row r="72" spans="2:10" ht="15.75" thickBot="1" x14ac:dyDescent="0.3"/>
    <row r="73" spans="2:10" ht="23.25" thickBot="1" x14ac:dyDescent="0.3">
      <c r="B73" s="4" t="s">
        <v>490</v>
      </c>
      <c r="C73" s="4" t="s">
        <v>929</v>
      </c>
      <c r="D73" s="1">
        <v>33233870603.700001</v>
      </c>
      <c r="F73" s="13" t="s">
        <v>1223</v>
      </c>
      <c r="I73" s="24" t="s">
        <v>1283</v>
      </c>
      <c r="J73" s="4" t="s">
        <v>929</v>
      </c>
    </row>
    <row r="74" spans="2:10" ht="15.75" thickBot="1" x14ac:dyDescent="0.3">
      <c r="B74" s="3"/>
      <c r="C74" s="3"/>
    </row>
    <row r="75" spans="2:10" x14ac:dyDescent="0.25">
      <c r="B75" s="1" t="s">
        <v>67</v>
      </c>
      <c r="C75" s="1" t="s">
        <v>1129</v>
      </c>
      <c r="D75">
        <v>30921801316.599998</v>
      </c>
      <c r="F75" s="27"/>
      <c r="G75" s="28"/>
      <c r="H75" s="29"/>
    </row>
    <row r="76" spans="2:10" x14ac:dyDescent="0.25">
      <c r="C76" t="s">
        <v>1210</v>
      </c>
    </row>
    <row r="78" spans="2:10" x14ac:dyDescent="0.25">
      <c r="C78" t="s">
        <v>1261</v>
      </c>
      <c r="D78">
        <f>D73+D57</f>
        <v>33246887157.540001</v>
      </c>
    </row>
    <row r="79" spans="2:10" x14ac:dyDescent="0.25">
      <c r="C79" t="s">
        <v>1262</v>
      </c>
      <c r="D79">
        <f>D78/D75</f>
        <v>1.0751924448751893</v>
      </c>
      <c r="E79" t="s">
        <v>1227</v>
      </c>
      <c r="F79" s="15" t="s">
        <v>1228</v>
      </c>
      <c r="G79" s="1" t="s">
        <v>1296</v>
      </c>
    </row>
    <row r="80" spans="2:10" x14ac:dyDescent="0.25">
      <c r="D80">
        <f>(1.17-D79)*100/1.17</f>
        <v>8.1032098397274055</v>
      </c>
      <c r="F80" t="s">
        <v>1263</v>
      </c>
      <c r="G80" s="31" t="s">
        <v>1251</v>
      </c>
      <c r="H80" s="24" t="s">
        <v>1285</v>
      </c>
    </row>
    <row r="84" spans="1:10" x14ac:dyDescent="0.25">
      <c r="A84" t="s">
        <v>1139</v>
      </c>
      <c r="B84" t="s">
        <v>1139</v>
      </c>
      <c r="C84" t="s">
        <v>1140</v>
      </c>
      <c r="D84" t="s">
        <v>1231</v>
      </c>
      <c r="E84" t="s">
        <v>1229</v>
      </c>
      <c r="F84" s="13" t="s">
        <v>1223</v>
      </c>
      <c r="G84" t="s">
        <v>1257</v>
      </c>
      <c r="I84" s="24" t="s">
        <v>1286</v>
      </c>
      <c r="J84" t="s">
        <v>1231</v>
      </c>
    </row>
    <row r="85" spans="1:10" ht="15.75" thickBot="1" x14ac:dyDescent="0.3">
      <c r="A85" t="s">
        <v>1139</v>
      </c>
      <c r="B85" t="s">
        <v>1140</v>
      </c>
      <c r="C85" t="s">
        <v>1140</v>
      </c>
      <c r="D85" t="s">
        <v>1154</v>
      </c>
      <c r="E85" t="s">
        <v>1230</v>
      </c>
      <c r="F85" s="13" t="s">
        <v>1223</v>
      </c>
      <c r="G85" t="s">
        <v>1258</v>
      </c>
      <c r="I85" s="24" t="s">
        <v>1287</v>
      </c>
      <c r="J85" t="s">
        <v>1154</v>
      </c>
    </row>
    <row r="86" spans="1:10" ht="15.75" thickBot="1" x14ac:dyDescent="0.3">
      <c r="A86" s="4" t="s">
        <v>531</v>
      </c>
      <c r="B86" s="4" t="s">
        <v>532</v>
      </c>
      <c r="C86" s="4" t="s">
        <v>530</v>
      </c>
    </row>
    <row r="87" spans="1:10" ht="15.75" thickBot="1" x14ac:dyDescent="0.3">
      <c r="A87" s="1">
        <v>12655024861.92</v>
      </c>
      <c r="B87" s="1">
        <v>-5339311399.9499998</v>
      </c>
      <c r="C87" s="1">
        <v>-7385971074.4700003</v>
      </c>
      <c r="G87" s="1">
        <v>12655024861.92</v>
      </c>
      <c r="H87">
        <f>SUM(B87:C87)</f>
        <v>-12725282474.42</v>
      </c>
      <c r="I87">
        <f>SUM(G87:H87)</f>
        <v>-70257612.5</v>
      </c>
      <c r="J87">
        <f>I87*100/G87</f>
        <v>-0.55517561811680727</v>
      </c>
    </row>
    <row r="88" spans="1:10" ht="15.75" thickBot="1" x14ac:dyDescent="0.3">
      <c r="A88" s="4" t="s">
        <v>954</v>
      </c>
      <c r="B88" s="4" t="s">
        <v>967</v>
      </c>
      <c r="C88" s="4" t="s">
        <v>977</v>
      </c>
    </row>
    <row r="91" spans="1:10" x14ac:dyDescent="0.25">
      <c r="A91" t="s">
        <v>1157</v>
      </c>
      <c r="C91" s="21" t="s">
        <v>1264</v>
      </c>
      <c r="D91" t="s">
        <v>1242</v>
      </c>
      <c r="E91" s="1" t="s">
        <v>1160</v>
      </c>
      <c r="F91" s="15" t="s">
        <v>1228</v>
      </c>
      <c r="G91" t="s">
        <v>1252</v>
      </c>
    </row>
    <row r="93" spans="1:10" x14ac:dyDescent="0.25">
      <c r="C93" s="20" t="s">
        <v>1241</v>
      </c>
      <c r="D93" s="1" t="s">
        <v>1161</v>
      </c>
      <c r="F93" s="15" t="s">
        <v>1228</v>
      </c>
      <c r="G93" s="1" t="s">
        <v>1253</v>
      </c>
      <c r="H93" s="1" t="s">
        <v>1295</v>
      </c>
    </row>
    <row r="94" spans="1:10" ht="15.75" thickBot="1" x14ac:dyDescent="0.3">
      <c r="D94" s="1">
        <v>33233870603.700001</v>
      </c>
      <c r="E94">
        <v>30921801316.599998</v>
      </c>
    </row>
    <row r="95" spans="1:10" ht="23.25" thickBot="1" x14ac:dyDescent="0.3">
      <c r="B95" s="21" t="s">
        <v>1264</v>
      </c>
      <c r="C95" s="20" t="s">
        <v>1240</v>
      </c>
      <c r="D95" s="4" t="s">
        <v>1312</v>
      </c>
      <c r="F95" s="15" t="s">
        <v>1228</v>
      </c>
      <c r="G95" s="26" t="s">
        <v>1254</v>
      </c>
    </row>
    <row r="97" spans="1:10" x14ac:dyDescent="0.25">
      <c r="D97" t="s">
        <v>1209</v>
      </c>
      <c r="F97" s="13" t="s">
        <v>1223</v>
      </c>
      <c r="G97" s="1" t="s">
        <v>1255</v>
      </c>
      <c r="H97" s="24"/>
      <c r="I97" s="24" t="s">
        <v>1289</v>
      </c>
      <c r="J97" t="s">
        <v>979</v>
      </c>
    </row>
    <row r="98" spans="1:10" x14ac:dyDescent="0.25">
      <c r="C98" s="19" t="s">
        <v>1239</v>
      </c>
      <c r="D98" s="1" t="s">
        <v>1208</v>
      </c>
    </row>
    <row r="101" spans="1:10" ht="15.75" thickBot="1" x14ac:dyDescent="0.3">
      <c r="C101" s="20" t="s">
        <v>1238</v>
      </c>
      <c r="D101" t="s">
        <v>1207</v>
      </c>
      <c r="F101" s="13" t="s">
        <v>1223</v>
      </c>
      <c r="G101" s="26" t="s">
        <v>1256</v>
      </c>
      <c r="H101" s="24"/>
      <c r="I101" s="24" t="s">
        <v>1288</v>
      </c>
      <c r="J101" t="s">
        <v>1313</v>
      </c>
    </row>
    <row r="102" spans="1:10" ht="15.75" thickBot="1" x14ac:dyDescent="0.3">
      <c r="D102" s="4" t="s">
        <v>487</v>
      </c>
      <c r="E102">
        <f>E103/E105</f>
        <v>1.9418656799430125</v>
      </c>
    </row>
    <row r="103" spans="1:10" ht="15.75" thickBot="1" x14ac:dyDescent="0.3">
      <c r="E103" s="1">
        <v>21991742237.669998</v>
      </c>
    </row>
    <row r="104" spans="1:10" ht="15.75" thickBot="1" x14ac:dyDescent="0.3">
      <c r="D104" s="4" t="s">
        <v>85</v>
      </c>
      <c r="E104" s="4" t="s">
        <v>341</v>
      </c>
    </row>
    <row r="105" spans="1:10" x14ac:dyDescent="0.25">
      <c r="D105" t="s">
        <v>85</v>
      </c>
      <c r="E105">
        <v>11325058403.790001</v>
      </c>
    </row>
    <row r="109" spans="1:10" x14ac:dyDescent="0.25">
      <c r="A109" t="s">
        <v>1206</v>
      </c>
    </row>
    <row r="110" spans="1:10" x14ac:dyDescent="0.25">
      <c r="B110" t="s">
        <v>1205</v>
      </c>
    </row>
    <row r="111" spans="1:10" x14ac:dyDescent="0.25">
      <c r="B111" t="s">
        <v>1204</v>
      </c>
    </row>
    <row r="113" spans="1:5" x14ac:dyDescent="0.25">
      <c r="A113" t="s">
        <v>1203</v>
      </c>
    </row>
    <row r="114" spans="1:5" x14ac:dyDescent="0.25">
      <c r="B114" t="s">
        <v>1202</v>
      </c>
      <c r="C114" t="s">
        <v>1201</v>
      </c>
    </row>
    <row r="115" spans="1:5" x14ac:dyDescent="0.25">
      <c r="B115" t="s">
        <v>1200</v>
      </c>
      <c r="C115" t="s">
        <v>1199</v>
      </c>
    </row>
    <row r="120" spans="1:5" ht="15.75" thickBot="1" x14ac:dyDescent="0.3">
      <c r="B120" s="16" t="s">
        <v>1168</v>
      </c>
      <c r="C120" s="16" t="s">
        <v>1226</v>
      </c>
    </row>
    <row r="121" spans="1:5" ht="15.75" thickBot="1" x14ac:dyDescent="0.3">
      <c r="C121" s="3" t="s">
        <v>155</v>
      </c>
      <c r="D121" s="3" t="s">
        <v>297</v>
      </c>
    </row>
    <row r="122" spans="1:5" ht="15.75" thickBot="1" x14ac:dyDescent="0.3">
      <c r="C122" s="3" t="s">
        <v>96</v>
      </c>
      <c r="D122" s="3" t="s">
        <v>298</v>
      </c>
    </row>
    <row r="123" spans="1:5" ht="15.75" thickBot="1" x14ac:dyDescent="0.3">
      <c r="C123" s="3" t="s">
        <v>109</v>
      </c>
      <c r="D123" s="3" t="s">
        <v>301</v>
      </c>
    </row>
    <row r="124" spans="1:5" ht="15.75" thickBot="1" x14ac:dyDescent="0.3">
      <c r="C124" s="3" t="s">
        <v>172</v>
      </c>
      <c r="D124" s="3" t="s">
        <v>302</v>
      </c>
    </row>
    <row r="125" spans="1:5" ht="15.75" thickBot="1" x14ac:dyDescent="0.3">
      <c r="C125" s="3" t="s">
        <v>138</v>
      </c>
      <c r="D125" s="3" t="s">
        <v>304</v>
      </c>
    </row>
    <row r="126" spans="1:5" ht="15.75" thickBot="1" x14ac:dyDescent="0.3">
      <c r="C126" s="3" t="s">
        <v>124</v>
      </c>
      <c r="D126" s="3" t="s">
        <v>305</v>
      </c>
    </row>
    <row r="127" spans="1:5" ht="15.75" thickBot="1" x14ac:dyDescent="0.3">
      <c r="C127" s="3" t="s">
        <v>168</v>
      </c>
      <c r="D127" s="4" t="s">
        <v>306</v>
      </c>
      <c r="E127" s="1">
        <v>1604688158.1400001</v>
      </c>
    </row>
    <row r="128" spans="1:5" ht="15.75" thickBot="1" x14ac:dyDescent="0.3">
      <c r="C128" s="3" t="s">
        <v>202</v>
      </c>
      <c r="D128" s="3" t="s">
        <v>309</v>
      </c>
    </row>
    <row r="129" spans="2:10" ht="15.75" thickBot="1" x14ac:dyDescent="0.3">
      <c r="C129" s="3" t="s">
        <v>170</v>
      </c>
      <c r="D129" s="3" t="s">
        <v>310</v>
      </c>
    </row>
    <row r="130" spans="2:10" ht="15.75" thickBot="1" x14ac:dyDescent="0.3">
      <c r="C130" s="3" t="s">
        <v>103</v>
      </c>
      <c r="D130" s="3" t="s">
        <v>317</v>
      </c>
      <c r="I130" s="24" t="s">
        <v>1316</v>
      </c>
      <c r="J130" t="s">
        <v>1315</v>
      </c>
    </row>
    <row r="131" spans="2:10" ht="15.75" thickBot="1" x14ac:dyDescent="0.3">
      <c r="C131" s="3" t="s">
        <v>149</v>
      </c>
      <c r="D131" s="3" t="s">
        <v>318</v>
      </c>
      <c r="I131" s="24"/>
    </row>
    <row r="132" spans="2:10" ht="15.75" thickBot="1" x14ac:dyDescent="0.3">
      <c r="C132" s="3" t="s">
        <v>201</v>
      </c>
      <c r="D132" s="3" t="s">
        <v>319</v>
      </c>
      <c r="I132" s="24" t="s">
        <v>1314</v>
      </c>
      <c r="J132" t="s">
        <v>1317</v>
      </c>
    </row>
    <row r="133" spans="2:10" ht="15.75" thickBot="1" x14ac:dyDescent="0.3">
      <c r="C133" s="3" t="s">
        <v>135</v>
      </c>
      <c r="D133" s="3" t="s">
        <v>339</v>
      </c>
    </row>
    <row r="134" spans="2:10" ht="15.75" thickBot="1" x14ac:dyDescent="0.3">
      <c r="C134" s="3" t="s">
        <v>176</v>
      </c>
      <c r="D134" s="3" t="s">
        <v>340</v>
      </c>
    </row>
    <row r="135" spans="2:10" ht="23.25" thickBot="1" x14ac:dyDescent="0.3">
      <c r="C135" s="3" t="s">
        <v>150</v>
      </c>
      <c r="D135" s="3" t="s">
        <v>350</v>
      </c>
      <c r="F135" s="1" t="s">
        <v>207</v>
      </c>
      <c r="G135" s="1">
        <v>41931583434.199997</v>
      </c>
      <c r="H135" s="4" t="s">
        <v>253</v>
      </c>
    </row>
    <row r="136" spans="2:10" ht="23.25" thickBot="1" x14ac:dyDescent="0.3">
      <c r="C136" s="3" t="s">
        <v>203</v>
      </c>
      <c r="D136" s="3" t="s">
        <v>356</v>
      </c>
      <c r="F136" s="1" t="s">
        <v>208</v>
      </c>
      <c r="G136" s="1">
        <v>11307288403.799999</v>
      </c>
      <c r="H136" s="4" t="s">
        <v>316</v>
      </c>
    </row>
    <row r="137" spans="2:10" ht="15.75" thickBot="1" x14ac:dyDescent="0.3">
      <c r="C137" s="3" t="s">
        <v>171</v>
      </c>
      <c r="D137" s="3" t="s">
        <v>357</v>
      </c>
    </row>
    <row r="138" spans="2:10" ht="23.25" thickBot="1" x14ac:dyDescent="0.3">
      <c r="C138" s="4" t="s">
        <v>91</v>
      </c>
      <c r="D138" s="4" t="s">
        <v>292</v>
      </c>
      <c r="F138" s="1" t="s">
        <v>212</v>
      </c>
      <c r="G138" s="1">
        <v>13522567242.799999</v>
      </c>
      <c r="H138" s="4" t="s">
        <v>273</v>
      </c>
    </row>
    <row r="139" spans="2:10" ht="23.25" thickBot="1" x14ac:dyDescent="0.3">
      <c r="C139" s="3" t="s">
        <v>101</v>
      </c>
      <c r="D139" s="4" t="s">
        <v>244</v>
      </c>
      <c r="F139" s="1" t="s">
        <v>213</v>
      </c>
      <c r="G139" s="1">
        <v>17770000</v>
      </c>
      <c r="H139" s="4" t="s">
        <v>324</v>
      </c>
    </row>
    <row r="141" spans="2:10" x14ac:dyDescent="0.25">
      <c r="F141" s="1" t="s">
        <v>1221</v>
      </c>
      <c r="G141">
        <v>31070596222.23</v>
      </c>
      <c r="H141" s="1" t="s">
        <v>66</v>
      </c>
      <c r="I141" t="s">
        <v>1315</v>
      </c>
    </row>
    <row r="142" spans="2:10" x14ac:dyDescent="0.25">
      <c r="F142" t="s">
        <v>1305</v>
      </c>
      <c r="G142">
        <v>9282061270.2299995</v>
      </c>
      <c r="H142" s="1" t="s">
        <v>70</v>
      </c>
    </row>
    <row r="143" spans="2:10" x14ac:dyDescent="0.25">
      <c r="B143" t="s">
        <v>1302</v>
      </c>
    </row>
    <row r="144" spans="2:10" x14ac:dyDescent="0.25">
      <c r="B144" t="s">
        <v>235</v>
      </c>
      <c r="F144" s="1" t="s">
        <v>1306</v>
      </c>
      <c r="G144" s="1">
        <v>15964899881.049999</v>
      </c>
      <c r="H144" t="s">
        <v>460</v>
      </c>
    </row>
    <row r="145" spans="2:9" x14ac:dyDescent="0.25">
      <c r="B145" t="s">
        <v>238</v>
      </c>
      <c r="C145" t="s">
        <v>237</v>
      </c>
      <c r="I145" s="1"/>
    </row>
    <row r="146" spans="2:9" x14ac:dyDescent="0.25">
      <c r="B146" t="s">
        <v>243</v>
      </c>
      <c r="C146" t="s">
        <v>271</v>
      </c>
      <c r="F146" s="1" t="s">
        <v>1307</v>
      </c>
      <c r="G146">
        <v>15136639784.35</v>
      </c>
      <c r="H146" s="31" t="s">
        <v>1243</v>
      </c>
    </row>
    <row r="147" spans="2:9" x14ac:dyDescent="0.25">
      <c r="B147" t="s">
        <v>257</v>
      </c>
    </row>
    <row r="148" spans="2:9" x14ac:dyDescent="0.25">
      <c r="B148" t="s">
        <v>256</v>
      </c>
      <c r="C148" t="s">
        <v>263</v>
      </c>
    </row>
    <row r="149" spans="2:9" x14ac:dyDescent="0.25">
      <c r="B149" t="s">
        <v>261</v>
      </c>
      <c r="C149" t="s">
        <v>267</v>
      </c>
    </row>
    <row r="150" spans="2:9" x14ac:dyDescent="0.25">
      <c r="B150" t="s">
        <v>262</v>
      </c>
    </row>
    <row r="151" spans="2:9" ht="15.75" thickBot="1" x14ac:dyDescent="0.3">
      <c r="B151" t="s">
        <v>292</v>
      </c>
      <c r="C151" t="s">
        <v>294</v>
      </c>
    </row>
    <row r="152" spans="2:9" ht="23.25" thickBot="1" x14ac:dyDescent="0.3">
      <c r="B152" t="s">
        <v>291</v>
      </c>
      <c r="F152" s="1" t="s">
        <v>1309</v>
      </c>
      <c r="G152">
        <v>15964899881.049999</v>
      </c>
      <c r="H152" s="3" t="s">
        <v>467</v>
      </c>
    </row>
    <row r="153" spans="2:9" ht="45.75" thickBot="1" x14ac:dyDescent="0.3">
      <c r="C153" t="s">
        <v>1303</v>
      </c>
      <c r="F153" s="1" t="s">
        <v>1308</v>
      </c>
      <c r="G153">
        <v>15136639784.35</v>
      </c>
      <c r="H153" s="3" t="s">
        <v>469</v>
      </c>
    </row>
    <row r="154" spans="2:9" x14ac:dyDescent="0.25">
      <c r="C154" t="s">
        <v>303</v>
      </c>
    </row>
    <row r="155" spans="2:9" x14ac:dyDescent="0.25">
      <c r="C155" t="s">
        <v>304</v>
      </c>
    </row>
    <row r="157" spans="2:9" ht="15.75" thickBot="1" x14ac:dyDescent="0.3">
      <c r="C157" t="s">
        <v>1304</v>
      </c>
    </row>
    <row r="158" spans="2:9" ht="23.25" thickBot="1" x14ac:dyDescent="0.3">
      <c r="C158" t="s">
        <v>343</v>
      </c>
      <c r="F158" s="4" t="s">
        <v>491</v>
      </c>
      <c r="G158" s="1">
        <v>36713125003.019997</v>
      </c>
      <c r="H158" s="4" t="s">
        <v>943</v>
      </c>
    </row>
    <row r="159" spans="2:9" ht="15.75" thickBot="1" x14ac:dyDescent="0.3"/>
    <row r="160" spans="2:9" ht="34.5" thickBot="1" x14ac:dyDescent="0.3">
      <c r="F160" s="4" t="s">
        <v>490</v>
      </c>
      <c r="G160" s="1">
        <v>33233870603.700001</v>
      </c>
      <c r="H160" s="4" t="s">
        <v>929</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8"/>
  <sheetViews>
    <sheetView topLeftCell="B113" zoomScale="80" zoomScaleNormal="80" workbookViewId="0">
      <selection activeCell="D127" sqref="D127:F128"/>
    </sheetView>
  </sheetViews>
  <sheetFormatPr defaultRowHeight="15" x14ac:dyDescent="0.25"/>
  <cols>
    <col min="1" max="1" width="48.5" customWidth="1"/>
    <col min="2" max="2" width="17.75" customWidth="1"/>
    <col min="3" max="3" width="26.75" customWidth="1"/>
    <col min="4" max="4" width="22.5" customWidth="1"/>
    <col min="5" max="5" width="11.875" bestFit="1" customWidth="1"/>
  </cols>
  <sheetData>
    <row r="1" spans="1:5" ht="15.75" thickBot="1" x14ac:dyDescent="0.3">
      <c r="B1" s="2" t="s">
        <v>219</v>
      </c>
      <c r="C1" s="2" t="s">
        <v>221</v>
      </c>
      <c r="D1" t="s">
        <v>81</v>
      </c>
      <c r="E1" t="s">
        <v>79</v>
      </c>
    </row>
    <row r="2" spans="1:5" ht="15.75" thickBot="1" x14ac:dyDescent="0.3">
      <c r="B2" s="3" t="s">
        <v>81</v>
      </c>
      <c r="C2" s="3" t="s">
        <v>223</v>
      </c>
      <c r="D2" t="s">
        <v>82</v>
      </c>
      <c r="E2" t="s">
        <v>80</v>
      </c>
    </row>
    <row r="3" spans="1:5" ht="15.75" thickBot="1" x14ac:dyDescent="0.3">
      <c r="B3" s="3" t="s">
        <v>102</v>
      </c>
      <c r="C3" s="3" t="s">
        <v>224</v>
      </c>
      <c r="D3" t="s">
        <v>83</v>
      </c>
      <c r="E3">
        <v>20131231</v>
      </c>
    </row>
    <row r="4" spans="1:5" ht="15.75" thickBot="1" x14ac:dyDescent="0.3">
      <c r="B4" s="3" t="s">
        <v>127</v>
      </c>
      <c r="C4" s="3" t="s">
        <v>225</v>
      </c>
      <c r="D4" s="1" t="s">
        <v>84</v>
      </c>
      <c r="E4">
        <v>55454150677.050003</v>
      </c>
    </row>
    <row r="5" spans="1:5" ht="15.75" thickBot="1" x14ac:dyDescent="0.3">
      <c r="B5" s="3" t="s">
        <v>83</v>
      </c>
      <c r="C5" s="3" t="s">
        <v>226</v>
      </c>
      <c r="D5" t="s">
        <v>85</v>
      </c>
      <c r="E5">
        <v>11325058403.790001</v>
      </c>
    </row>
    <row r="6" spans="1:5" ht="15.75" thickBot="1" x14ac:dyDescent="0.3">
      <c r="B6" s="3" t="s">
        <v>188</v>
      </c>
      <c r="C6" s="3" t="s">
        <v>227</v>
      </c>
      <c r="D6" s="1" t="s">
        <v>86</v>
      </c>
      <c r="E6">
        <v>25185009331.700001</v>
      </c>
    </row>
    <row r="7" spans="1:5" ht="23.25" thickBot="1" x14ac:dyDescent="0.3">
      <c r="B7" s="3" t="s">
        <v>110</v>
      </c>
      <c r="C7" s="3" t="s">
        <v>228</v>
      </c>
      <c r="D7" t="s">
        <v>87</v>
      </c>
      <c r="E7">
        <v>35974971858.639999</v>
      </c>
    </row>
    <row r="8" spans="1:5" ht="15.75" thickBot="1" x14ac:dyDescent="0.3">
      <c r="B8" s="3" t="s">
        <v>214</v>
      </c>
      <c r="C8" s="3" t="s">
        <v>230</v>
      </c>
      <c r="D8" t="s">
        <v>88</v>
      </c>
      <c r="E8">
        <v>0</v>
      </c>
    </row>
    <row r="9" spans="1:5" ht="15.75" thickBot="1" x14ac:dyDescent="0.3">
      <c r="B9" s="3" t="s">
        <v>104</v>
      </c>
      <c r="C9" s="3" t="s">
        <v>231</v>
      </c>
      <c r="D9" t="s">
        <v>89</v>
      </c>
      <c r="E9">
        <v>0</v>
      </c>
    </row>
    <row r="10" spans="1:5" ht="15.75" thickBot="1" x14ac:dyDescent="0.3">
      <c r="B10" s="3" t="s">
        <v>87</v>
      </c>
      <c r="C10" s="3" t="s">
        <v>232</v>
      </c>
      <c r="D10" t="s">
        <v>90</v>
      </c>
      <c r="E10">
        <v>0</v>
      </c>
    </row>
    <row r="11" spans="1:5" ht="15.75" thickBot="1" x14ac:dyDescent="0.3">
      <c r="B11" s="3" t="s">
        <v>204</v>
      </c>
      <c r="C11" s="3" t="s">
        <v>233</v>
      </c>
      <c r="D11" t="s">
        <v>91</v>
      </c>
      <c r="E11">
        <v>0</v>
      </c>
    </row>
    <row r="12" spans="1:5" ht="15.75" thickBot="1" x14ac:dyDescent="0.3">
      <c r="B12" s="3" t="s">
        <v>200</v>
      </c>
      <c r="C12" s="3" t="s">
        <v>234</v>
      </c>
      <c r="D12" t="s">
        <v>92</v>
      </c>
      <c r="E12">
        <v>0</v>
      </c>
    </row>
    <row r="13" spans="1:5" ht="15.75" thickBot="1" x14ac:dyDescent="0.3">
      <c r="B13" s="3" t="s">
        <v>86</v>
      </c>
      <c r="C13" s="4" t="s">
        <v>235</v>
      </c>
      <c r="D13" t="s">
        <v>93</v>
      </c>
      <c r="E13">
        <v>0</v>
      </c>
    </row>
    <row r="14" spans="1:5" ht="15.75" thickBot="1" x14ac:dyDescent="0.3">
      <c r="B14" s="3" t="s">
        <v>215</v>
      </c>
      <c r="C14" s="3" t="s">
        <v>236</v>
      </c>
      <c r="D14" s="1" t="s">
        <v>94</v>
      </c>
      <c r="E14">
        <v>0</v>
      </c>
    </row>
    <row r="15" spans="1:5" ht="15.75" thickBot="1" x14ac:dyDescent="0.3">
      <c r="A15" t="s">
        <v>362</v>
      </c>
      <c r="B15" s="3" t="s">
        <v>156</v>
      </c>
      <c r="C15" s="4" t="s">
        <v>237</v>
      </c>
      <c r="D15" t="s">
        <v>95</v>
      </c>
      <c r="E15">
        <v>927222.79</v>
      </c>
    </row>
    <row r="16" spans="1:5" ht="15.75" thickBot="1" x14ac:dyDescent="0.3">
      <c r="A16" t="s">
        <v>361</v>
      </c>
      <c r="B16" s="3" t="s">
        <v>95</v>
      </c>
      <c r="C16" s="4" t="s">
        <v>238</v>
      </c>
      <c r="D16" t="s">
        <v>96</v>
      </c>
      <c r="E16">
        <v>284748288.88999999</v>
      </c>
    </row>
    <row r="17" spans="1:5" ht="15.75" thickBot="1" x14ac:dyDescent="0.3">
      <c r="A17" t="s">
        <v>360</v>
      </c>
      <c r="B17" s="3" t="s">
        <v>169</v>
      </c>
      <c r="C17" s="4" t="s">
        <v>239</v>
      </c>
      <c r="D17" t="s">
        <v>97</v>
      </c>
      <c r="E17">
        <v>0</v>
      </c>
    </row>
    <row r="18" spans="1:5" ht="15.75" thickBot="1" x14ac:dyDescent="0.3">
      <c r="B18" s="3" t="s">
        <v>180</v>
      </c>
      <c r="C18" s="3" t="s">
        <v>240</v>
      </c>
      <c r="D18" t="s">
        <v>98</v>
      </c>
      <c r="E18">
        <v>0</v>
      </c>
    </row>
    <row r="19" spans="1:5" ht="15.75" thickBot="1" x14ac:dyDescent="0.3">
      <c r="B19" s="3" t="s">
        <v>125</v>
      </c>
      <c r="C19" s="3" t="s">
        <v>241</v>
      </c>
      <c r="D19" t="s">
        <v>99</v>
      </c>
      <c r="E19">
        <v>3045113586.0999999</v>
      </c>
    </row>
    <row r="20" spans="1:5" ht="15.75" thickBot="1" x14ac:dyDescent="0.3">
      <c r="B20" s="3" t="s">
        <v>139</v>
      </c>
      <c r="C20" s="3" t="s">
        <v>242</v>
      </c>
      <c r="D20" t="s">
        <v>100</v>
      </c>
      <c r="E20">
        <v>0</v>
      </c>
    </row>
    <row r="21" spans="1:5" ht="15.75" thickBot="1" x14ac:dyDescent="0.3">
      <c r="B21" s="3" t="s">
        <v>141</v>
      </c>
      <c r="C21" s="3" t="s">
        <v>243</v>
      </c>
      <c r="D21" t="s">
        <v>101</v>
      </c>
      <c r="E21">
        <v>0</v>
      </c>
    </row>
    <row r="22" spans="1:5" ht="15.75" thickBot="1" x14ac:dyDescent="0.3">
      <c r="B22" s="3" t="s">
        <v>101</v>
      </c>
      <c r="C22" s="4" t="s">
        <v>244</v>
      </c>
      <c r="D22" t="s">
        <v>102</v>
      </c>
      <c r="E22">
        <v>20140325</v>
      </c>
    </row>
    <row r="23" spans="1:5" ht="15.75" thickBot="1" x14ac:dyDescent="0.3">
      <c r="B23" s="3" t="s">
        <v>153</v>
      </c>
      <c r="C23" s="3" t="s">
        <v>245</v>
      </c>
      <c r="D23" t="s">
        <v>103</v>
      </c>
      <c r="E23">
        <v>0</v>
      </c>
    </row>
    <row r="24" spans="1:5" ht="15.75" thickBot="1" x14ac:dyDescent="0.3">
      <c r="B24" s="3" t="s">
        <v>198</v>
      </c>
      <c r="C24" s="3" t="s">
        <v>246</v>
      </c>
      <c r="D24" t="s">
        <v>104</v>
      </c>
      <c r="E24">
        <v>1374964415.72</v>
      </c>
    </row>
    <row r="25" spans="1:5" ht="15.75" thickBot="1" x14ac:dyDescent="0.3">
      <c r="B25" s="3" t="s">
        <v>146</v>
      </c>
      <c r="C25" s="3" t="s">
        <v>247</v>
      </c>
      <c r="D25" t="s">
        <v>105</v>
      </c>
      <c r="E25">
        <v>0</v>
      </c>
    </row>
    <row r="26" spans="1:5" ht="15.75" thickBot="1" x14ac:dyDescent="0.3">
      <c r="B26" s="3" t="s">
        <v>179</v>
      </c>
      <c r="C26" s="3" t="s">
        <v>248</v>
      </c>
      <c r="D26" t="s">
        <v>106</v>
      </c>
      <c r="E26">
        <v>456328292.13</v>
      </c>
    </row>
    <row r="27" spans="1:5" ht="15.75" thickBot="1" x14ac:dyDescent="0.3">
      <c r="B27" s="3" t="s">
        <v>186</v>
      </c>
      <c r="C27" s="3" t="s">
        <v>249</v>
      </c>
      <c r="D27" t="s">
        <v>107</v>
      </c>
      <c r="E27">
        <v>0</v>
      </c>
    </row>
    <row r="28" spans="1:5" ht="15.75" thickBot="1" x14ac:dyDescent="0.3">
      <c r="B28" s="3" t="s">
        <v>187</v>
      </c>
      <c r="C28" s="3" t="s">
        <v>250</v>
      </c>
      <c r="D28" t="s">
        <v>108</v>
      </c>
      <c r="E28">
        <v>0</v>
      </c>
    </row>
    <row r="29" spans="1:5" ht="15.75" thickBot="1" x14ac:dyDescent="0.3">
      <c r="B29" s="3" t="s">
        <v>182</v>
      </c>
      <c r="C29" s="3" t="s">
        <v>251</v>
      </c>
      <c r="D29" t="s">
        <v>109</v>
      </c>
      <c r="E29">
        <v>0</v>
      </c>
    </row>
    <row r="30" spans="1:5" ht="15.75" thickBot="1" x14ac:dyDescent="0.3">
      <c r="B30" s="3" t="s">
        <v>161</v>
      </c>
      <c r="C30" s="3" t="s">
        <v>252</v>
      </c>
      <c r="D30" t="s">
        <v>110</v>
      </c>
      <c r="E30">
        <v>1</v>
      </c>
    </row>
    <row r="31" spans="1:5" ht="15.75" thickBot="1" x14ac:dyDescent="0.3">
      <c r="B31" s="4" t="s">
        <v>207</v>
      </c>
      <c r="C31" s="4" t="s">
        <v>253</v>
      </c>
      <c r="D31" t="s">
        <v>111</v>
      </c>
      <c r="E31">
        <v>1725110.46</v>
      </c>
    </row>
    <row r="32" spans="1:5" ht="15.75" thickBot="1" x14ac:dyDescent="0.3">
      <c r="B32" s="3" t="s">
        <v>89</v>
      </c>
      <c r="C32" s="3" t="s">
        <v>254</v>
      </c>
      <c r="D32" t="s">
        <v>112</v>
      </c>
      <c r="E32">
        <v>90527500</v>
      </c>
    </row>
    <row r="33" spans="1:5" ht="15.75" thickBot="1" x14ac:dyDescent="0.3">
      <c r="B33" s="3" t="s">
        <v>134</v>
      </c>
      <c r="C33" s="3" t="s">
        <v>255</v>
      </c>
      <c r="D33" t="s">
        <v>113</v>
      </c>
      <c r="E33">
        <v>0</v>
      </c>
    </row>
    <row r="34" spans="1:5" ht="15.75" thickBot="1" x14ac:dyDescent="0.3">
      <c r="B34" s="3" t="s">
        <v>148</v>
      </c>
      <c r="C34" s="3" t="s">
        <v>256</v>
      </c>
      <c r="D34" t="s">
        <v>114</v>
      </c>
      <c r="E34">
        <v>825372524.64999998</v>
      </c>
    </row>
    <row r="35" spans="1:5" ht="15.75" thickBot="1" x14ac:dyDescent="0.3">
      <c r="A35" t="s">
        <v>367</v>
      </c>
      <c r="B35" s="3" t="s">
        <v>88</v>
      </c>
      <c r="C35" s="4" t="s">
        <v>257</v>
      </c>
      <c r="D35" t="s">
        <v>115</v>
      </c>
      <c r="E35">
        <v>0</v>
      </c>
    </row>
    <row r="36" spans="1:5" ht="15.75" thickBot="1" x14ac:dyDescent="0.3">
      <c r="B36" s="3" t="s">
        <v>206</v>
      </c>
      <c r="C36" s="3" t="s">
        <v>258</v>
      </c>
      <c r="D36" t="s">
        <v>116</v>
      </c>
      <c r="E36">
        <v>0</v>
      </c>
    </row>
    <row r="37" spans="1:5" ht="15.75" thickBot="1" x14ac:dyDescent="0.3">
      <c r="B37" s="3" t="s">
        <v>159</v>
      </c>
      <c r="C37" s="3" t="s">
        <v>259</v>
      </c>
      <c r="D37" t="s">
        <v>117</v>
      </c>
      <c r="E37">
        <v>0</v>
      </c>
    </row>
    <row r="38" spans="1:5" ht="15.75" thickBot="1" x14ac:dyDescent="0.3">
      <c r="B38" s="3" t="s">
        <v>151</v>
      </c>
      <c r="C38" s="3" t="s">
        <v>260</v>
      </c>
      <c r="D38" t="s">
        <v>118</v>
      </c>
      <c r="E38">
        <v>2773189099.54</v>
      </c>
    </row>
    <row r="39" spans="1:5" ht="15.75" thickBot="1" x14ac:dyDescent="0.3">
      <c r="B39" s="4" t="s">
        <v>128</v>
      </c>
      <c r="C39" s="4" t="s">
        <v>261</v>
      </c>
      <c r="D39" t="s">
        <v>119</v>
      </c>
      <c r="E39">
        <v>0</v>
      </c>
    </row>
    <row r="40" spans="1:5" ht="15.75" thickBot="1" x14ac:dyDescent="0.3">
      <c r="A40" t="s">
        <v>364</v>
      </c>
      <c r="B40" s="3" t="s">
        <v>106</v>
      </c>
      <c r="C40" s="4" t="s">
        <v>262</v>
      </c>
      <c r="D40" t="s">
        <v>120</v>
      </c>
      <c r="E40">
        <v>0</v>
      </c>
    </row>
    <row r="41" spans="1:5" ht="15.75" thickBot="1" x14ac:dyDescent="0.3">
      <c r="B41" s="3" t="s">
        <v>111</v>
      </c>
      <c r="C41" s="3" t="s">
        <v>263</v>
      </c>
      <c r="D41" t="s">
        <v>121</v>
      </c>
      <c r="E41">
        <v>0</v>
      </c>
    </row>
    <row r="42" spans="1:5" ht="15.75" thickBot="1" x14ac:dyDescent="0.3">
      <c r="B42" s="3" t="s">
        <v>129</v>
      </c>
      <c r="C42" s="3" t="s">
        <v>264</v>
      </c>
      <c r="D42" t="s">
        <v>122</v>
      </c>
      <c r="E42">
        <v>0</v>
      </c>
    </row>
    <row r="43" spans="1:5" ht="15.75" thickBot="1" x14ac:dyDescent="0.3">
      <c r="B43" s="3" t="s">
        <v>181</v>
      </c>
      <c r="C43" s="3" t="s">
        <v>265</v>
      </c>
      <c r="D43" t="s">
        <v>123</v>
      </c>
      <c r="E43">
        <v>0</v>
      </c>
    </row>
    <row r="44" spans="1:5" ht="15.75" thickBot="1" x14ac:dyDescent="0.3">
      <c r="B44" s="3" t="s">
        <v>157</v>
      </c>
      <c r="C44" s="3" t="s">
        <v>266</v>
      </c>
      <c r="D44" t="s">
        <v>124</v>
      </c>
      <c r="E44">
        <v>0</v>
      </c>
    </row>
    <row r="45" spans="1:5" ht="15.75" thickBot="1" x14ac:dyDescent="0.3">
      <c r="A45" t="s">
        <v>365</v>
      </c>
      <c r="B45" s="3" t="s">
        <v>140</v>
      </c>
      <c r="C45" s="4" t="s">
        <v>267</v>
      </c>
      <c r="D45" t="s">
        <v>125</v>
      </c>
      <c r="E45">
        <v>0</v>
      </c>
    </row>
    <row r="46" spans="1:5" ht="15.75" thickBot="1" x14ac:dyDescent="0.3">
      <c r="B46" s="3" t="s">
        <v>183</v>
      </c>
      <c r="C46" s="3" t="s">
        <v>268</v>
      </c>
      <c r="D46" t="s">
        <v>126</v>
      </c>
      <c r="E46">
        <v>0</v>
      </c>
    </row>
    <row r="47" spans="1:5" ht="15.75" thickBot="1" x14ac:dyDescent="0.3">
      <c r="B47" s="3" t="s">
        <v>131</v>
      </c>
      <c r="C47" s="4" t="s">
        <v>269</v>
      </c>
      <c r="D47" t="s">
        <v>127</v>
      </c>
      <c r="E47">
        <v>20140325</v>
      </c>
    </row>
    <row r="48" spans="1:5" ht="15.75" thickBot="1" x14ac:dyDescent="0.3">
      <c r="A48" t="s">
        <v>366</v>
      </c>
      <c r="B48" s="3" t="s">
        <v>147</v>
      </c>
      <c r="C48" s="4" t="s">
        <v>244</v>
      </c>
      <c r="D48" s="1" t="s">
        <v>128</v>
      </c>
      <c r="E48" s="1">
        <v>8523256960.1099997</v>
      </c>
    </row>
    <row r="49" spans="1:11" ht="15.75" thickBot="1" x14ac:dyDescent="0.3">
      <c r="A49" t="s">
        <v>368</v>
      </c>
      <c r="B49" s="3" t="s">
        <v>114</v>
      </c>
      <c r="C49" s="4" t="s">
        <v>270</v>
      </c>
      <c r="D49" t="s">
        <v>129</v>
      </c>
      <c r="E49">
        <v>0</v>
      </c>
    </row>
    <row r="50" spans="1:11" ht="15.75" thickBot="1" x14ac:dyDescent="0.3">
      <c r="B50" s="3" t="s">
        <v>112</v>
      </c>
      <c r="C50" s="3" t="s">
        <v>271</v>
      </c>
      <c r="D50" t="s">
        <v>130</v>
      </c>
      <c r="E50">
        <v>0</v>
      </c>
      <c r="K50" t="s">
        <v>363</v>
      </c>
    </row>
    <row r="51" spans="1:11" ht="15.75" thickBot="1" x14ac:dyDescent="0.3">
      <c r="B51" s="3" t="s">
        <v>166</v>
      </c>
      <c r="C51" s="3" t="s">
        <v>272</v>
      </c>
      <c r="D51" t="s">
        <v>131</v>
      </c>
      <c r="E51">
        <v>0</v>
      </c>
    </row>
    <row r="52" spans="1:11" ht="15.75" thickBot="1" x14ac:dyDescent="0.3">
      <c r="B52" s="4" t="s">
        <v>212</v>
      </c>
      <c r="C52" s="4" t="s">
        <v>273</v>
      </c>
      <c r="D52" t="s">
        <v>132</v>
      </c>
      <c r="E52">
        <v>0</v>
      </c>
    </row>
    <row r="53" spans="1:11" ht="15.75" thickBot="1" x14ac:dyDescent="0.3">
      <c r="B53" s="3" t="s">
        <v>105</v>
      </c>
      <c r="C53" s="3" t="s">
        <v>274</v>
      </c>
      <c r="D53" t="s">
        <v>133</v>
      </c>
      <c r="E53">
        <v>0</v>
      </c>
    </row>
    <row r="54" spans="1:11" ht="15.75" thickBot="1" x14ac:dyDescent="0.3">
      <c r="B54" s="3" t="s">
        <v>119</v>
      </c>
      <c r="C54" s="3" t="s">
        <v>275</v>
      </c>
      <c r="D54" t="s">
        <v>134</v>
      </c>
      <c r="E54">
        <v>50000000</v>
      </c>
    </row>
    <row r="55" spans="1:11" ht="15.75" thickBot="1" x14ac:dyDescent="0.3">
      <c r="B55" s="3" t="s">
        <v>177</v>
      </c>
      <c r="C55" s="3" t="s">
        <v>276</v>
      </c>
      <c r="D55" t="s">
        <v>135</v>
      </c>
      <c r="E55">
        <v>0</v>
      </c>
    </row>
    <row r="56" spans="1:11" ht="15.75" thickBot="1" x14ac:dyDescent="0.3">
      <c r="B56" s="3" t="s">
        <v>122</v>
      </c>
      <c r="C56" s="3" t="s">
        <v>277</v>
      </c>
      <c r="D56" t="s">
        <v>136</v>
      </c>
      <c r="E56">
        <v>0</v>
      </c>
    </row>
    <row r="57" spans="1:11" ht="15.75" thickBot="1" x14ac:dyDescent="0.3">
      <c r="B57" s="3" t="s">
        <v>196</v>
      </c>
      <c r="C57" s="3" t="s">
        <v>278</v>
      </c>
      <c r="D57" t="s">
        <v>137</v>
      </c>
      <c r="E57">
        <v>0</v>
      </c>
    </row>
    <row r="58" spans="1:11" ht="15.75" thickBot="1" x14ac:dyDescent="0.3">
      <c r="B58" s="3" t="s">
        <v>195</v>
      </c>
      <c r="C58" s="3" t="s">
        <v>279</v>
      </c>
      <c r="D58" t="s">
        <v>138</v>
      </c>
      <c r="E58">
        <v>27383888.890000001</v>
      </c>
    </row>
    <row r="59" spans="1:11" ht="15.75" thickBot="1" x14ac:dyDescent="0.3">
      <c r="B59" s="3" t="s">
        <v>193</v>
      </c>
      <c r="C59" s="3" t="s">
        <v>280</v>
      </c>
      <c r="D59" t="s">
        <v>139</v>
      </c>
      <c r="E59">
        <v>188599147.22999999</v>
      </c>
    </row>
    <row r="60" spans="1:11" ht="15.75" thickBot="1" x14ac:dyDescent="0.3">
      <c r="B60" s="3" t="s">
        <v>194</v>
      </c>
      <c r="C60" s="3" t="s">
        <v>281</v>
      </c>
      <c r="D60" s="1" t="s">
        <v>140</v>
      </c>
      <c r="E60" s="1">
        <v>3563308110.5100002</v>
      </c>
    </row>
    <row r="61" spans="1:11" ht="15.75" thickBot="1" x14ac:dyDescent="0.3">
      <c r="B61" s="3" t="s">
        <v>185</v>
      </c>
      <c r="C61" s="3" t="s">
        <v>282</v>
      </c>
      <c r="D61" t="s">
        <v>141</v>
      </c>
      <c r="E61">
        <v>11836810239</v>
      </c>
    </row>
    <row r="62" spans="1:11" ht="15.75" thickBot="1" x14ac:dyDescent="0.3">
      <c r="B62" s="3" t="s">
        <v>174</v>
      </c>
      <c r="C62" s="3" t="s">
        <v>283</v>
      </c>
      <c r="D62" t="s">
        <v>142</v>
      </c>
      <c r="E62">
        <v>0</v>
      </c>
    </row>
    <row r="63" spans="1:11" ht="15.75" thickBot="1" x14ac:dyDescent="0.3">
      <c r="B63" s="3" t="s">
        <v>184</v>
      </c>
      <c r="C63" s="3" t="s">
        <v>284</v>
      </c>
      <c r="D63" t="s">
        <v>143</v>
      </c>
      <c r="E63">
        <v>0</v>
      </c>
    </row>
    <row r="64" spans="1:11" ht="15.75" thickBot="1" x14ac:dyDescent="0.3">
      <c r="B64" s="3" t="s">
        <v>136</v>
      </c>
      <c r="C64" s="3" t="s">
        <v>285</v>
      </c>
      <c r="D64" t="s">
        <v>144</v>
      </c>
      <c r="E64">
        <v>0</v>
      </c>
    </row>
    <row r="65" spans="2:5" ht="15.75" thickBot="1" x14ac:dyDescent="0.3">
      <c r="B65" s="3" t="s">
        <v>107</v>
      </c>
      <c r="C65" s="3" t="s">
        <v>286</v>
      </c>
      <c r="D65" t="s">
        <v>145</v>
      </c>
      <c r="E65">
        <v>0</v>
      </c>
    </row>
    <row r="66" spans="2:5" ht="15.75" thickBot="1" x14ac:dyDescent="0.3">
      <c r="B66" s="3" t="s">
        <v>108</v>
      </c>
      <c r="C66" s="3" t="s">
        <v>287</v>
      </c>
      <c r="D66" t="s">
        <v>146</v>
      </c>
      <c r="E66">
        <v>0</v>
      </c>
    </row>
    <row r="67" spans="2:5" ht="15.75" thickBot="1" x14ac:dyDescent="0.3">
      <c r="B67" s="3" t="s">
        <v>217</v>
      </c>
      <c r="C67" s="3" t="s">
        <v>288</v>
      </c>
      <c r="D67" t="s">
        <v>147</v>
      </c>
      <c r="E67">
        <v>8048744.96</v>
      </c>
    </row>
    <row r="68" spans="2:5" ht="15.75" thickBot="1" x14ac:dyDescent="0.3">
      <c r="B68" s="3" t="s">
        <v>142</v>
      </c>
      <c r="C68" s="3" t="s">
        <v>289</v>
      </c>
      <c r="D68" t="s">
        <v>148</v>
      </c>
      <c r="E68">
        <v>4000000</v>
      </c>
    </row>
    <row r="69" spans="2:5" ht="15.75" thickBot="1" x14ac:dyDescent="0.3">
      <c r="B69" s="4" t="s">
        <v>84</v>
      </c>
      <c r="C69" s="4" t="s">
        <v>290</v>
      </c>
      <c r="D69" t="s">
        <v>149</v>
      </c>
      <c r="E69">
        <v>0</v>
      </c>
    </row>
    <row r="70" spans="2:5" ht="15.75" thickBot="1" x14ac:dyDescent="0.3">
      <c r="B70" s="3" t="s">
        <v>90</v>
      </c>
      <c r="C70" s="3" t="s">
        <v>291</v>
      </c>
      <c r="D70" t="s">
        <v>150</v>
      </c>
      <c r="E70">
        <v>0</v>
      </c>
    </row>
    <row r="71" spans="2:5" ht="15.75" thickBot="1" x14ac:dyDescent="0.3">
      <c r="B71" s="3" t="s">
        <v>91</v>
      </c>
      <c r="C71" s="3" t="s">
        <v>292</v>
      </c>
      <c r="D71" t="s">
        <v>151</v>
      </c>
      <c r="E71">
        <v>0</v>
      </c>
    </row>
    <row r="72" spans="2:5" ht="15.75" thickBot="1" x14ac:dyDescent="0.3">
      <c r="B72" s="3" t="s">
        <v>92</v>
      </c>
      <c r="C72" s="3" t="s">
        <v>293</v>
      </c>
      <c r="D72" t="s">
        <v>152</v>
      </c>
      <c r="E72">
        <v>1506875785.45</v>
      </c>
    </row>
    <row r="73" spans="2:5" ht="15.75" thickBot="1" x14ac:dyDescent="0.3">
      <c r="B73" s="3" t="s">
        <v>118</v>
      </c>
      <c r="C73" s="3" t="s">
        <v>294</v>
      </c>
      <c r="D73" t="s">
        <v>153</v>
      </c>
      <c r="E73">
        <v>0</v>
      </c>
    </row>
    <row r="74" spans="2:5" ht="15.75" thickBot="1" x14ac:dyDescent="0.3">
      <c r="B74" s="3" t="s">
        <v>145</v>
      </c>
      <c r="C74" s="3" t="s">
        <v>295</v>
      </c>
      <c r="D74" t="s">
        <v>154</v>
      </c>
      <c r="E74">
        <v>0</v>
      </c>
    </row>
    <row r="75" spans="2:5" ht="15.75" thickBot="1" x14ac:dyDescent="0.3">
      <c r="B75" s="3" t="s">
        <v>216</v>
      </c>
      <c r="C75" s="3" t="s">
        <v>296</v>
      </c>
      <c r="D75" t="s">
        <v>155</v>
      </c>
      <c r="E75">
        <v>0</v>
      </c>
    </row>
    <row r="76" spans="2:5" ht="15.75" thickBot="1" x14ac:dyDescent="0.3">
      <c r="B76" s="3" t="s">
        <v>155</v>
      </c>
      <c r="C76" s="3" t="s">
        <v>297</v>
      </c>
      <c r="D76" s="1" t="s">
        <v>156</v>
      </c>
      <c r="E76" s="1">
        <v>296084005</v>
      </c>
    </row>
    <row r="77" spans="2:5" ht="15.75" thickBot="1" x14ac:dyDescent="0.3">
      <c r="B77" s="3" t="s">
        <v>96</v>
      </c>
      <c r="C77" s="3" t="s">
        <v>298</v>
      </c>
      <c r="D77" t="s">
        <v>157</v>
      </c>
      <c r="E77">
        <v>0</v>
      </c>
    </row>
    <row r="78" spans="2:5" ht="15.75" thickBot="1" x14ac:dyDescent="0.3">
      <c r="B78" s="3" t="s">
        <v>99</v>
      </c>
      <c r="C78" s="3" t="s">
        <v>299</v>
      </c>
      <c r="D78" t="s">
        <v>158</v>
      </c>
      <c r="E78">
        <v>13296286.27</v>
      </c>
    </row>
    <row r="79" spans="2:5" ht="15.75" thickBot="1" x14ac:dyDescent="0.3">
      <c r="B79" s="3" t="s">
        <v>199</v>
      </c>
      <c r="C79" s="3" t="s">
        <v>300</v>
      </c>
      <c r="D79" t="s">
        <v>159</v>
      </c>
      <c r="E79">
        <v>0</v>
      </c>
    </row>
    <row r="80" spans="2:5" ht="15.75" thickBot="1" x14ac:dyDescent="0.3">
      <c r="B80" s="3" t="s">
        <v>109</v>
      </c>
      <c r="C80" s="3" t="s">
        <v>301</v>
      </c>
      <c r="D80" t="s">
        <v>160</v>
      </c>
      <c r="E80">
        <v>0</v>
      </c>
    </row>
    <row r="81" spans="1:5" ht="15.75" thickBot="1" x14ac:dyDescent="0.3">
      <c r="B81" s="3" t="s">
        <v>172</v>
      </c>
      <c r="C81" s="3" t="s">
        <v>302</v>
      </c>
      <c r="D81" t="s">
        <v>161</v>
      </c>
      <c r="E81">
        <v>0</v>
      </c>
    </row>
    <row r="82" spans="1:5" ht="15.75" thickBot="1" x14ac:dyDescent="0.3">
      <c r="B82" s="3" t="s">
        <v>205</v>
      </c>
      <c r="C82" s="3" t="s">
        <v>303</v>
      </c>
      <c r="D82" t="s">
        <v>162</v>
      </c>
      <c r="E82">
        <v>0</v>
      </c>
    </row>
    <row r="83" spans="1:5" ht="15.75" thickBot="1" x14ac:dyDescent="0.3">
      <c r="B83" s="3" t="s">
        <v>138</v>
      </c>
      <c r="C83" s="3" t="s">
        <v>304</v>
      </c>
      <c r="D83" t="s">
        <v>163</v>
      </c>
      <c r="E83">
        <v>0</v>
      </c>
    </row>
    <row r="84" spans="1:5" ht="15.75" thickBot="1" x14ac:dyDescent="0.3">
      <c r="B84" s="3" t="s">
        <v>124</v>
      </c>
      <c r="C84" s="3" t="s">
        <v>305</v>
      </c>
      <c r="D84" t="s">
        <v>164</v>
      </c>
      <c r="E84">
        <v>0</v>
      </c>
    </row>
    <row r="85" spans="1:5" ht="15.75" thickBot="1" x14ac:dyDescent="0.3">
      <c r="A85" t="s">
        <v>360</v>
      </c>
      <c r="B85" s="3" t="s">
        <v>168</v>
      </c>
      <c r="C85" s="4" t="s">
        <v>306</v>
      </c>
      <c r="D85" t="s">
        <v>165</v>
      </c>
      <c r="E85">
        <v>0</v>
      </c>
    </row>
    <row r="86" spans="1:5" ht="15.75" thickBot="1" x14ac:dyDescent="0.3">
      <c r="B86" s="3" t="s">
        <v>93</v>
      </c>
      <c r="C86" s="3" t="s">
        <v>307</v>
      </c>
      <c r="D86" t="s">
        <v>166</v>
      </c>
      <c r="E86">
        <v>0</v>
      </c>
    </row>
    <row r="87" spans="1:5" ht="15.75" thickBot="1" x14ac:dyDescent="0.3">
      <c r="B87" s="3" t="s">
        <v>116</v>
      </c>
      <c r="C87" s="3" t="s">
        <v>308</v>
      </c>
      <c r="D87" t="s">
        <v>167</v>
      </c>
      <c r="E87">
        <v>0</v>
      </c>
    </row>
    <row r="88" spans="1:5" ht="15.75" thickBot="1" x14ac:dyDescent="0.3">
      <c r="B88" s="3" t="s">
        <v>202</v>
      </c>
      <c r="C88" s="3" t="s">
        <v>309</v>
      </c>
      <c r="D88" s="1" t="s">
        <v>168</v>
      </c>
      <c r="E88" s="1">
        <v>1604688158.1400001</v>
      </c>
    </row>
    <row r="89" spans="1:5" ht="15.75" thickBot="1" x14ac:dyDescent="0.3">
      <c r="B89" s="3" t="s">
        <v>170</v>
      </c>
      <c r="C89" s="3" t="s">
        <v>310</v>
      </c>
      <c r="D89" t="s">
        <v>169</v>
      </c>
      <c r="E89">
        <v>119574188.81999999</v>
      </c>
    </row>
    <row r="90" spans="1:5" ht="15.75" thickBot="1" x14ac:dyDescent="0.3">
      <c r="B90" s="3" t="s">
        <v>197</v>
      </c>
      <c r="C90" s="3" t="s">
        <v>311</v>
      </c>
      <c r="D90" t="s">
        <v>170</v>
      </c>
      <c r="E90">
        <v>0</v>
      </c>
    </row>
    <row r="91" spans="1:5" ht="15.75" thickBot="1" x14ac:dyDescent="0.3">
      <c r="B91" s="3" t="s">
        <v>97</v>
      </c>
      <c r="C91" s="3" t="s">
        <v>312</v>
      </c>
      <c r="D91" t="s">
        <v>171</v>
      </c>
      <c r="E91">
        <v>0</v>
      </c>
    </row>
    <row r="92" spans="1:5" ht="15.75" thickBot="1" x14ac:dyDescent="0.3">
      <c r="B92" s="3" t="s">
        <v>98</v>
      </c>
      <c r="C92" s="3" t="s">
        <v>313</v>
      </c>
      <c r="D92" t="s">
        <v>172</v>
      </c>
      <c r="E92">
        <v>260284491.74000001</v>
      </c>
    </row>
    <row r="93" spans="1:5" ht="15.75" thickBot="1" x14ac:dyDescent="0.3">
      <c r="B93" s="3" t="s">
        <v>154</v>
      </c>
      <c r="C93" s="3" t="s">
        <v>314</v>
      </c>
      <c r="D93" t="s">
        <v>173</v>
      </c>
      <c r="E93">
        <v>0</v>
      </c>
    </row>
    <row r="94" spans="1:5" ht="15.75" thickBot="1" x14ac:dyDescent="0.3">
      <c r="B94" s="3" t="s">
        <v>162</v>
      </c>
      <c r="C94" s="3" t="s">
        <v>315</v>
      </c>
      <c r="D94" t="s">
        <v>174</v>
      </c>
      <c r="E94">
        <v>0</v>
      </c>
    </row>
    <row r="95" spans="1:5" ht="15.75" thickBot="1" x14ac:dyDescent="0.3">
      <c r="B95" s="4" t="s">
        <v>208</v>
      </c>
      <c r="C95" s="4" t="s">
        <v>316</v>
      </c>
      <c r="D95" t="s">
        <v>175</v>
      </c>
      <c r="E95">
        <v>0</v>
      </c>
    </row>
    <row r="96" spans="1:5" ht="15.75" thickBot="1" x14ac:dyDescent="0.3">
      <c r="B96" s="3" t="s">
        <v>103</v>
      </c>
      <c r="C96" s="3" t="s">
        <v>317</v>
      </c>
      <c r="D96" t="s">
        <v>176</v>
      </c>
      <c r="E96">
        <v>0</v>
      </c>
    </row>
    <row r="97" spans="2:5" ht="15.75" thickBot="1" x14ac:dyDescent="0.3">
      <c r="B97" s="3" t="s">
        <v>149</v>
      </c>
      <c r="C97" s="3" t="s">
        <v>318</v>
      </c>
      <c r="D97" t="s">
        <v>177</v>
      </c>
      <c r="E97">
        <v>0</v>
      </c>
    </row>
    <row r="98" spans="2:5" ht="15.75" thickBot="1" x14ac:dyDescent="0.3">
      <c r="B98" s="3" t="s">
        <v>201</v>
      </c>
      <c r="C98" s="3" t="s">
        <v>319</v>
      </c>
      <c r="D98" t="s">
        <v>178</v>
      </c>
      <c r="E98">
        <v>0</v>
      </c>
    </row>
    <row r="99" spans="2:5" ht="15.75" thickBot="1" x14ac:dyDescent="0.3">
      <c r="B99" s="3" t="s">
        <v>126</v>
      </c>
      <c r="C99" s="3" t="s">
        <v>320</v>
      </c>
      <c r="D99" t="s">
        <v>179</v>
      </c>
      <c r="E99">
        <v>0</v>
      </c>
    </row>
    <row r="100" spans="2:5" ht="15.75" thickBot="1" x14ac:dyDescent="0.3">
      <c r="B100" s="3" t="s">
        <v>115</v>
      </c>
      <c r="C100" s="3" t="s">
        <v>321</v>
      </c>
      <c r="D100" t="s">
        <v>180</v>
      </c>
      <c r="E100">
        <v>4304579299.6800003</v>
      </c>
    </row>
    <row r="101" spans="2:5" ht="15.75" thickBot="1" x14ac:dyDescent="0.3">
      <c r="B101" s="3" t="s">
        <v>113</v>
      </c>
      <c r="C101" s="3" t="s">
        <v>322</v>
      </c>
      <c r="D101" t="s">
        <v>181</v>
      </c>
      <c r="E101">
        <v>0</v>
      </c>
    </row>
    <row r="102" spans="2:5" ht="15.75" thickBot="1" x14ac:dyDescent="0.3">
      <c r="B102" s="3" t="s">
        <v>167</v>
      </c>
      <c r="C102" s="3" t="s">
        <v>323</v>
      </c>
      <c r="D102" t="s">
        <v>182</v>
      </c>
      <c r="E102">
        <v>0</v>
      </c>
    </row>
    <row r="103" spans="2:5" ht="15.75" thickBot="1" x14ac:dyDescent="0.3">
      <c r="B103" s="4" t="s">
        <v>213</v>
      </c>
      <c r="C103" s="4" t="s">
        <v>324</v>
      </c>
      <c r="D103" t="s">
        <v>183</v>
      </c>
      <c r="E103">
        <v>0</v>
      </c>
    </row>
    <row r="104" spans="2:5" ht="15.75" thickBot="1" x14ac:dyDescent="0.3">
      <c r="B104" s="3" t="s">
        <v>120</v>
      </c>
      <c r="C104" s="3" t="s">
        <v>325</v>
      </c>
      <c r="D104" t="s">
        <v>184</v>
      </c>
      <c r="E104">
        <v>0</v>
      </c>
    </row>
    <row r="105" spans="2:5" ht="15.75" thickBot="1" x14ac:dyDescent="0.3">
      <c r="B105" s="3" t="s">
        <v>123</v>
      </c>
      <c r="C105" s="3" t="s">
        <v>326</v>
      </c>
      <c r="D105" t="s">
        <v>185</v>
      </c>
      <c r="E105">
        <v>0</v>
      </c>
    </row>
    <row r="106" spans="2:5" ht="15.75" thickBot="1" x14ac:dyDescent="0.3">
      <c r="B106" s="3" t="s">
        <v>117</v>
      </c>
      <c r="C106" s="3" t="s">
        <v>327</v>
      </c>
      <c r="D106" t="s">
        <v>186</v>
      </c>
      <c r="E106">
        <v>0</v>
      </c>
    </row>
    <row r="107" spans="2:5" ht="15.75" thickBot="1" x14ac:dyDescent="0.3">
      <c r="B107" s="3" t="s">
        <v>100</v>
      </c>
      <c r="C107" s="3" t="s">
        <v>328</v>
      </c>
      <c r="D107" t="s">
        <v>187</v>
      </c>
      <c r="E107">
        <v>0</v>
      </c>
    </row>
    <row r="108" spans="2:5" ht="15.75" thickBot="1" x14ac:dyDescent="0.3">
      <c r="B108" s="3" t="s">
        <v>165</v>
      </c>
      <c r="C108" s="3" t="s">
        <v>329</v>
      </c>
      <c r="D108" t="s">
        <v>188</v>
      </c>
      <c r="E108">
        <v>1</v>
      </c>
    </row>
    <row r="109" spans="2:5" ht="15.75" thickBot="1" x14ac:dyDescent="0.3">
      <c r="B109" s="3" t="s">
        <v>178</v>
      </c>
      <c r="C109" s="3" t="s">
        <v>330</v>
      </c>
      <c r="D109" t="s">
        <v>189</v>
      </c>
      <c r="E109">
        <v>0</v>
      </c>
    </row>
    <row r="110" spans="2:5" ht="15.75" thickBot="1" x14ac:dyDescent="0.3">
      <c r="B110" s="3" t="s">
        <v>121</v>
      </c>
      <c r="C110" s="3" t="s">
        <v>331</v>
      </c>
      <c r="D110" t="s">
        <v>190</v>
      </c>
      <c r="E110">
        <v>0</v>
      </c>
    </row>
    <row r="111" spans="2:5" ht="15.75" thickBot="1" x14ac:dyDescent="0.3">
      <c r="B111" s="3" t="s">
        <v>173</v>
      </c>
      <c r="C111" s="3" t="s">
        <v>332</v>
      </c>
      <c r="D111" t="s">
        <v>191</v>
      </c>
      <c r="E111">
        <v>0</v>
      </c>
    </row>
    <row r="112" spans="2:5" ht="15.75" thickBot="1" x14ac:dyDescent="0.3">
      <c r="B112" s="3" t="s">
        <v>192</v>
      </c>
      <c r="C112" s="3" t="s">
        <v>333</v>
      </c>
      <c r="D112" t="s">
        <v>192</v>
      </c>
      <c r="E112">
        <v>0</v>
      </c>
    </row>
    <row r="113" spans="1:6" ht="15.75" thickBot="1" x14ac:dyDescent="0.3">
      <c r="B113" s="3" t="s">
        <v>191</v>
      </c>
      <c r="C113" s="3" t="s">
        <v>334</v>
      </c>
      <c r="D113" t="s">
        <v>193</v>
      </c>
      <c r="E113">
        <v>0</v>
      </c>
    </row>
    <row r="114" spans="1:6" ht="15.75" thickBot="1" x14ac:dyDescent="0.3">
      <c r="B114" s="3" t="s">
        <v>189</v>
      </c>
      <c r="C114" s="3" t="s">
        <v>335</v>
      </c>
      <c r="D114" t="s">
        <v>194</v>
      </c>
      <c r="E114">
        <v>0</v>
      </c>
    </row>
    <row r="115" spans="1:6" ht="15.75" thickBot="1" x14ac:dyDescent="0.3">
      <c r="B115" s="3" t="s">
        <v>190</v>
      </c>
      <c r="C115" s="3" t="s">
        <v>336</v>
      </c>
      <c r="D115" t="s">
        <v>195</v>
      </c>
      <c r="E115">
        <v>0</v>
      </c>
    </row>
    <row r="116" spans="1:6" ht="15.75" thickBot="1" x14ac:dyDescent="0.3">
      <c r="B116" s="3" t="s">
        <v>137</v>
      </c>
      <c r="C116" s="3" t="s">
        <v>337</v>
      </c>
      <c r="D116" t="s">
        <v>196</v>
      </c>
      <c r="E116">
        <v>0</v>
      </c>
    </row>
    <row r="117" spans="1:6" ht="15.75" thickBot="1" x14ac:dyDescent="0.3">
      <c r="B117" s="3" t="s">
        <v>175</v>
      </c>
      <c r="C117" s="3" t="s">
        <v>338</v>
      </c>
      <c r="D117" t="s">
        <v>197</v>
      </c>
      <c r="E117">
        <v>0</v>
      </c>
    </row>
    <row r="118" spans="1:6" ht="15.75" thickBot="1" x14ac:dyDescent="0.3">
      <c r="B118" s="3" t="s">
        <v>135</v>
      </c>
      <c r="C118" s="3" t="s">
        <v>339</v>
      </c>
      <c r="D118" t="s">
        <v>198</v>
      </c>
      <c r="E118">
        <v>0</v>
      </c>
    </row>
    <row r="119" spans="1:6" ht="15.75" thickBot="1" x14ac:dyDescent="0.3">
      <c r="B119" s="3" t="s">
        <v>176</v>
      </c>
      <c r="C119" s="3" t="s">
        <v>340</v>
      </c>
      <c r="D119" t="s">
        <v>199</v>
      </c>
      <c r="E119">
        <v>0</v>
      </c>
    </row>
    <row r="120" spans="1:6" ht="15.75" thickBot="1" x14ac:dyDescent="0.3">
      <c r="B120" s="4" t="s">
        <v>85</v>
      </c>
      <c r="C120" s="4" t="s">
        <v>341</v>
      </c>
      <c r="D120" t="s">
        <v>200</v>
      </c>
      <c r="E120">
        <v>0</v>
      </c>
    </row>
    <row r="121" spans="1:6" ht="15.75" thickBot="1" x14ac:dyDescent="0.3">
      <c r="B121" s="3" t="s">
        <v>218</v>
      </c>
      <c r="C121" s="3" t="s">
        <v>342</v>
      </c>
      <c r="D121" s="1" t="s">
        <v>201</v>
      </c>
      <c r="E121">
        <v>17770000</v>
      </c>
    </row>
    <row r="122" spans="1:6" ht="15.75" thickBot="1" x14ac:dyDescent="0.3">
      <c r="B122" s="3" t="s">
        <v>158</v>
      </c>
      <c r="C122" s="3" t="s">
        <v>343</v>
      </c>
      <c r="D122" t="s">
        <v>202</v>
      </c>
      <c r="E122">
        <v>0</v>
      </c>
    </row>
    <row r="123" spans="1:6" ht="15.75" thickBot="1" x14ac:dyDescent="0.3">
      <c r="B123" s="3" t="s">
        <v>130</v>
      </c>
      <c r="C123" s="3" t="s">
        <v>344</v>
      </c>
      <c r="D123" t="s">
        <v>203</v>
      </c>
      <c r="E123">
        <v>0</v>
      </c>
    </row>
    <row r="124" spans="1:6" ht="15.75" thickBot="1" x14ac:dyDescent="0.3">
      <c r="B124" s="3" t="s">
        <v>143</v>
      </c>
      <c r="C124" s="3" t="s">
        <v>345</v>
      </c>
      <c r="D124" t="s">
        <v>204</v>
      </c>
      <c r="E124">
        <v>4220803927.1799998</v>
      </c>
    </row>
    <row r="125" spans="1:6" ht="15.75" thickBot="1" x14ac:dyDescent="0.3">
      <c r="B125" s="3" t="s">
        <v>152</v>
      </c>
      <c r="C125" s="3" t="s">
        <v>346</v>
      </c>
      <c r="D125" t="s">
        <v>205</v>
      </c>
      <c r="E125">
        <v>3311880890.4899998</v>
      </c>
    </row>
    <row r="126" spans="1:6" ht="15.75" thickBot="1" x14ac:dyDescent="0.3">
      <c r="B126" s="3" t="s">
        <v>209</v>
      </c>
      <c r="C126" s="3" t="s">
        <v>347</v>
      </c>
      <c r="D126" t="s">
        <v>206</v>
      </c>
      <c r="E126">
        <v>0</v>
      </c>
    </row>
    <row r="127" spans="1:6" ht="23.25" thickBot="1" x14ac:dyDescent="0.3">
      <c r="A127" t="s">
        <v>1095</v>
      </c>
      <c r="B127" s="4" t="s">
        <v>210</v>
      </c>
      <c r="C127" s="3" t="s">
        <v>348</v>
      </c>
      <c r="D127" s="1" t="s">
        <v>207</v>
      </c>
      <c r="E127" s="1">
        <v>41931583434.199997</v>
      </c>
      <c r="F127" s="4" t="s">
        <v>253</v>
      </c>
    </row>
    <row r="128" spans="1:6" ht="23.25" thickBot="1" x14ac:dyDescent="0.3">
      <c r="A128" t="s">
        <v>1096</v>
      </c>
      <c r="B128" s="4" t="s">
        <v>211</v>
      </c>
      <c r="C128" s="3" t="s">
        <v>349</v>
      </c>
      <c r="D128" s="1" t="s">
        <v>208</v>
      </c>
      <c r="E128" s="1">
        <v>11307288403.799999</v>
      </c>
      <c r="F128" s="4" t="s">
        <v>316</v>
      </c>
    </row>
    <row r="129" spans="2:6" ht="15.75" thickBot="1" x14ac:dyDescent="0.3">
      <c r="B129" s="3" t="s">
        <v>150</v>
      </c>
      <c r="C129" s="3" t="s">
        <v>350</v>
      </c>
      <c r="D129" t="s">
        <v>209</v>
      </c>
      <c r="E129">
        <v>42622216487.809998</v>
      </c>
    </row>
    <row r="130" spans="2:6" ht="15.75" thickBot="1" x14ac:dyDescent="0.3">
      <c r="B130" s="3" t="s">
        <v>160</v>
      </c>
      <c r="C130" s="3" t="s">
        <v>351</v>
      </c>
      <c r="D130" s="1" t="s">
        <v>210</v>
      </c>
      <c r="E130" s="1">
        <v>44129092273.260002</v>
      </c>
    </row>
    <row r="131" spans="2:6" ht="15.75" thickBot="1" x14ac:dyDescent="0.3">
      <c r="B131" s="3" t="s">
        <v>163</v>
      </c>
      <c r="C131" s="3" t="s">
        <v>352</v>
      </c>
      <c r="D131" s="1" t="s">
        <v>211</v>
      </c>
      <c r="E131" s="1">
        <v>55454150677.050003</v>
      </c>
    </row>
    <row r="132" spans="2:6" ht="23.25" thickBot="1" x14ac:dyDescent="0.3">
      <c r="B132" s="3" t="s">
        <v>164</v>
      </c>
      <c r="C132" s="3" t="s">
        <v>353</v>
      </c>
      <c r="D132" s="1" t="s">
        <v>212</v>
      </c>
      <c r="E132" s="1">
        <v>13522567242.799999</v>
      </c>
      <c r="F132" s="4" t="s">
        <v>273</v>
      </c>
    </row>
    <row r="133" spans="2:6" ht="23.25" thickBot="1" x14ac:dyDescent="0.3">
      <c r="B133" s="3" t="s">
        <v>144</v>
      </c>
      <c r="C133" s="3" t="s">
        <v>354</v>
      </c>
      <c r="D133" s="1" t="s">
        <v>213</v>
      </c>
      <c r="E133" s="1">
        <v>17770000</v>
      </c>
      <c r="F133" s="4" t="s">
        <v>324</v>
      </c>
    </row>
    <row r="134" spans="2:6" ht="15.75" thickBot="1" x14ac:dyDescent="0.3">
      <c r="B134" s="3" t="s">
        <v>94</v>
      </c>
      <c r="C134" s="3" t="s">
        <v>355</v>
      </c>
      <c r="D134" t="s">
        <v>214</v>
      </c>
      <c r="E134">
        <v>1038180000</v>
      </c>
    </row>
    <row r="135" spans="2:6" ht="15.75" thickBot="1" x14ac:dyDescent="0.3">
      <c r="B135" s="3" t="s">
        <v>203</v>
      </c>
      <c r="C135" s="3" t="s">
        <v>356</v>
      </c>
      <c r="D135" t="s">
        <v>215</v>
      </c>
      <c r="E135">
        <v>0</v>
      </c>
    </row>
    <row r="136" spans="2:6" ht="15.75" thickBot="1" x14ac:dyDescent="0.3">
      <c r="B136" s="3" t="s">
        <v>171</v>
      </c>
      <c r="C136" s="3" t="s">
        <v>357</v>
      </c>
      <c r="D136" t="s">
        <v>216</v>
      </c>
      <c r="E136">
        <v>0</v>
      </c>
    </row>
    <row r="137" spans="2:6" ht="15.75" thickBot="1" x14ac:dyDescent="0.3">
      <c r="B137" s="3" t="s">
        <v>132</v>
      </c>
      <c r="C137" s="3" t="s">
        <v>358</v>
      </c>
      <c r="D137" t="s">
        <v>217</v>
      </c>
      <c r="E137">
        <v>0</v>
      </c>
    </row>
    <row r="138" spans="2:6" ht="15.75" thickBot="1" x14ac:dyDescent="0.3">
      <c r="B138" s="3" t="s">
        <v>133</v>
      </c>
      <c r="C138" s="3" t="s">
        <v>359</v>
      </c>
      <c r="D138" t="s">
        <v>218</v>
      </c>
      <c r="E138">
        <v>0</v>
      </c>
    </row>
  </sheetData>
  <autoFilter ref="C1:C138"/>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topLeftCell="A23" workbookViewId="0">
      <selection activeCell="B98" sqref="B98"/>
    </sheetView>
  </sheetViews>
  <sheetFormatPr defaultRowHeight="15" x14ac:dyDescent="0.25"/>
  <cols>
    <col min="3" max="5" width="10.875" bestFit="1" customWidth="1"/>
    <col min="6" max="6" width="11.875" bestFit="1" customWidth="1"/>
  </cols>
  <sheetData>
    <row r="1" spans="2:11" x14ac:dyDescent="0.25">
      <c r="B1" t="s">
        <v>1100</v>
      </c>
      <c r="K1" t="s">
        <v>1103</v>
      </c>
    </row>
    <row r="2" spans="2:11" x14ac:dyDescent="0.25">
      <c r="C2" t="s">
        <v>261</v>
      </c>
      <c r="E2" s="1" t="s">
        <v>128</v>
      </c>
      <c r="F2" s="1">
        <v>8523256960.1099997</v>
      </c>
    </row>
    <row r="3" spans="2:11" x14ac:dyDescent="0.25">
      <c r="C3" t="s">
        <v>262</v>
      </c>
      <c r="E3" s="1" t="s">
        <v>106</v>
      </c>
      <c r="F3" s="1">
        <v>456328292.13</v>
      </c>
      <c r="K3" t="s">
        <v>1097</v>
      </c>
    </row>
    <row r="4" spans="2:11" x14ac:dyDescent="0.25">
      <c r="C4" t="s">
        <v>263</v>
      </c>
      <c r="E4" s="1" t="s">
        <v>111</v>
      </c>
      <c r="F4" s="1">
        <v>1725110.46</v>
      </c>
    </row>
    <row r="5" spans="2:11" x14ac:dyDescent="0.25">
      <c r="C5" t="s">
        <v>1098</v>
      </c>
      <c r="E5" s="1" t="s">
        <v>140</v>
      </c>
      <c r="F5" s="1">
        <v>3563308110.5100002</v>
      </c>
    </row>
    <row r="6" spans="2:11" x14ac:dyDescent="0.25">
      <c r="K6" t="s">
        <v>1102</v>
      </c>
    </row>
    <row r="7" spans="2:11" x14ac:dyDescent="0.25">
      <c r="E7" s="1" t="s">
        <v>1101</v>
      </c>
      <c r="F7">
        <f>SUM(F2:F5)</f>
        <v>12544618473.209999</v>
      </c>
      <c r="G7" s="1">
        <f>F7/100000000</f>
        <v>125.44618473209999</v>
      </c>
    </row>
    <row r="10" spans="2:11" x14ac:dyDescent="0.25">
      <c r="K10" t="s">
        <v>1104</v>
      </c>
    </row>
    <row r="11" spans="2:11" x14ac:dyDescent="0.25">
      <c r="K11" t="s">
        <v>1105</v>
      </c>
    </row>
    <row r="12" spans="2:11" ht="15.75" thickBot="1" x14ac:dyDescent="0.3">
      <c r="B12" t="s">
        <v>1099</v>
      </c>
    </row>
    <row r="13" spans="2:11" ht="15.75" thickBot="1" x14ac:dyDescent="0.3">
      <c r="C13" s="4" t="s">
        <v>456</v>
      </c>
      <c r="D13" s="4" t="s">
        <v>455</v>
      </c>
      <c r="F13" s="1">
        <v>21432360425.970001</v>
      </c>
    </row>
    <row r="19" spans="1:5" x14ac:dyDescent="0.25">
      <c r="A19" t="s">
        <v>1106</v>
      </c>
    </row>
    <row r="20" spans="1:5" x14ac:dyDescent="0.25">
      <c r="B20" t="s">
        <v>1109</v>
      </c>
    </row>
    <row r="21" spans="1:5" x14ac:dyDescent="0.25">
      <c r="B21" t="s">
        <v>1110</v>
      </c>
      <c r="E21" t="s">
        <v>1111</v>
      </c>
    </row>
    <row r="22" spans="1:5" x14ac:dyDescent="0.25">
      <c r="E22" t="s">
        <v>1112</v>
      </c>
    </row>
    <row r="23" spans="1:5" x14ac:dyDescent="0.25">
      <c r="E23" t="s">
        <v>1113</v>
      </c>
    </row>
    <row r="24" spans="1:5" x14ac:dyDescent="0.25">
      <c r="A24" t="s">
        <v>1107</v>
      </c>
    </row>
    <row r="25" spans="1:5" x14ac:dyDescent="0.25">
      <c r="B25" t="s">
        <v>1198</v>
      </c>
    </row>
    <row r="26" spans="1:5" x14ac:dyDescent="0.25">
      <c r="B26" t="s">
        <v>1114</v>
      </c>
    </row>
    <row r="29" spans="1:5" x14ac:dyDescent="0.25">
      <c r="A29" t="s">
        <v>1108</v>
      </c>
    </row>
    <row r="30" spans="1:5" x14ac:dyDescent="0.25">
      <c r="B30" t="s">
        <v>1115</v>
      </c>
    </row>
    <row r="34" spans="1:6" x14ac:dyDescent="0.25">
      <c r="A34" t="s">
        <v>1163</v>
      </c>
    </row>
    <row r="42" spans="1:6" x14ac:dyDescent="0.25">
      <c r="A42" t="s">
        <v>1164</v>
      </c>
    </row>
    <row r="43" spans="1:6" x14ac:dyDescent="0.25">
      <c r="A43" t="s">
        <v>1165</v>
      </c>
      <c r="F43" t="s">
        <v>1167</v>
      </c>
    </row>
    <row r="44" spans="1:6" x14ac:dyDescent="0.25">
      <c r="B44" t="s">
        <v>1166</v>
      </c>
      <c r="C44" t="s">
        <v>238</v>
      </c>
      <c r="D44" t="s">
        <v>237</v>
      </c>
      <c r="E44" t="s">
        <v>239</v>
      </c>
      <c r="F44" t="s">
        <v>244</v>
      </c>
    </row>
    <row r="45" spans="1:6" x14ac:dyDescent="0.25">
      <c r="B45" t="s">
        <v>1168</v>
      </c>
      <c r="C45" t="s">
        <v>297</v>
      </c>
      <c r="D45" t="s">
        <v>298</v>
      </c>
      <c r="E45" t="s">
        <v>306</v>
      </c>
      <c r="F45" t="s">
        <v>292</v>
      </c>
    </row>
    <row r="47" spans="1:6" x14ac:dyDescent="0.25">
      <c r="A47" t="s">
        <v>1169</v>
      </c>
      <c r="B47" t="s">
        <v>1170</v>
      </c>
    </row>
    <row r="48" spans="1:6" x14ac:dyDescent="0.25">
      <c r="B48" t="s">
        <v>448</v>
      </c>
      <c r="C48" s="1" t="s">
        <v>1171</v>
      </c>
      <c r="D48" s="1" t="s">
        <v>1172</v>
      </c>
      <c r="E48" s="1" t="s">
        <v>1173</v>
      </c>
      <c r="F48" t="s">
        <v>1174</v>
      </c>
    </row>
    <row r="49" spans="1:2" x14ac:dyDescent="0.25">
      <c r="B49" t="s">
        <v>1175</v>
      </c>
    </row>
    <row r="52" spans="1:2" x14ac:dyDescent="0.25">
      <c r="A52" t="s">
        <v>1176</v>
      </c>
    </row>
    <row r="53" spans="1:2" x14ac:dyDescent="0.25">
      <c r="B53" t="s">
        <v>1178</v>
      </c>
    </row>
    <row r="54" spans="1:2" x14ac:dyDescent="0.25">
      <c r="B54" t="s">
        <v>1177</v>
      </c>
    </row>
    <row r="57" spans="1:2" x14ac:dyDescent="0.25">
      <c r="A57" t="s">
        <v>1180</v>
      </c>
    </row>
    <row r="58" spans="1:2" x14ac:dyDescent="0.25">
      <c r="B58" t="s">
        <v>1179</v>
      </c>
    </row>
    <row r="61" spans="1:2" x14ac:dyDescent="0.25">
      <c r="A61" t="s">
        <v>1181</v>
      </c>
    </row>
    <row r="98" spans="1:2" x14ac:dyDescent="0.25">
      <c r="A98" t="s">
        <v>1182</v>
      </c>
      <c r="B98" t="s">
        <v>1185</v>
      </c>
    </row>
    <row r="100" spans="1:2" x14ac:dyDescent="0.25">
      <c r="A100" t="s">
        <v>1183</v>
      </c>
      <c r="B100" t="s">
        <v>1186</v>
      </c>
    </row>
    <row r="102" spans="1:2" x14ac:dyDescent="0.25">
      <c r="A102" t="s">
        <v>1184</v>
      </c>
      <c r="B102" t="s">
        <v>1187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91"/>
  <sheetViews>
    <sheetView topLeftCell="C13" zoomScaleNormal="100" workbookViewId="0">
      <selection activeCell="Q31" sqref="Q31"/>
    </sheetView>
  </sheetViews>
  <sheetFormatPr defaultRowHeight="15" x14ac:dyDescent="0.25"/>
  <cols>
    <col min="2" max="2" width="22.625" customWidth="1"/>
    <col min="3" max="3" width="29.875" customWidth="1"/>
    <col min="4" max="4" width="32.125" customWidth="1"/>
    <col min="5" max="5" width="12.5" bestFit="1" customWidth="1"/>
    <col min="8" max="8" width="16.5" customWidth="1"/>
    <col min="9" max="9" width="14.75" customWidth="1"/>
    <col min="10" max="10" width="17.625" customWidth="1"/>
    <col min="11" max="11" width="14.125" customWidth="1"/>
    <col min="17" max="17" width="11.5" bestFit="1" customWidth="1"/>
    <col min="21" max="21" width="11.625" bestFit="1" customWidth="1"/>
  </cols>
  <sheetData>
    <row r="1" spans="2:14" ht="15.75" thickBot="1" x14ac:dyDescent="0.3">
      <c r="B1" s="2" t="s">
        <v>219</v>
      </c>
      <c r="C1" s="2" t="s">
        <v>221</v>
      </c>
      <c r="D1" t="s">
        <v>81</v>
      </c>
      <c r="E1" t="s">
        <v>79</v>
      </c>
      <c r="I1" t="s">
        <v>1134</v>
      </c>
      <c r="J1" t="s">
        <v>1135</v>
      </c>
      <c r="K1" t="s">
        <v>1136</v>
      </c>
    </row>
    <row r="2" spans="2:14" ht="15.75" thickBot="1" x14ac:dyDescent="0.3">
      <c r="B2" s="3" t="s">
        <v>81</v>
      </c>
      <c r="C2" s="3" t="s">
        <v>223</v>
      </c>
      <c r="D2" t="s">
        <v>82</v>
      </c>
      <c r="E2" t="s">
        <v>80</v>
      </c>
      <c r="I2" t="s">
        <v>1139</v>
      </c>
      <c r="J2" t="s">
        <v>1139</v>
      </c>
      <c r="K2" t="s">
        <v>1139</v>
      </c>
      <c r="L2" t="s">
        <v>1151</v>
      </c>
      <c r="N2" t="s">
        <v>1133</v>
      </c>
    </row>
    <row r="3" spans="2:14" ht="15.75" thickBot="1" x14ac:dyDescent="0.3">
      <c r="B3" s="3" t="s">
        <v>102</v>
      </c>
      <c r="C3" s="3" t="s">
        <v>224</v>
      </c>
      <c r="D3" t="s">
        <v>83</v>
      </c>
      <c r="E3">
        <v>20131231</v>
      </c>
      <c r="N3" t="s">
        <v>1137</v>
      </c>
    </row>
    <row r="4" spans="2:14" ht="15.75" thickBot="1" x14ac:dyDescent="0.3">
      <c r="B4" s="3" t="s">
        <v>127</v>
      </c>
      <c r="C4" s="3" t="s">
        <v>225</v>
      </c>
      <c r="D4" t="s">
        <v>482</v>
      </c>
      <c r="E4">
        <v>15964899881.049999</v>
      </c>
      <c r="N4" t="s">
        <v>1138</v>
      </c>
    </row>
    <row r="5" spans="2:14" ht="15.75" thickBot="1" x14ac:dyDescent="0.3">
      <c r="B5" s="3" t="s">
        <v>83</v>
      </c>
      <c r="C5" s="3" t="s">
        <v>226</v>
      </c>
      <c r="D5" t="s">
        <v>483</v>
      </c>
      <c r="E5">
        <v>31617810.780000001</v>
      </c>
    </row>
    <row r="6" spans="2:14" ht="15.75" thickBot="1" x14ac:dyDescent="0.3">
      <c r="B6" s="3" t="s">
        <v>110</v>
      </c>
      <c r="C6" s="3" t="s">
        <v>228</v>
      </c>
      <c r="D6" t="s">
        <v>102</v>
      </c>
      <c r="E6">
        <v>20140325</v>
      </c>
      <c r="I6" t="s">
        <v>1139</v>
      </c>
      <c r="J6" t="s">
        <v>1139</v>
      </c>
      <c r="K6" t="s">
        <v>1140</v>
      </c>
      <c r="L6" t="s">
        <v>1152</v>
      </c>
    </row>
    <row r="7" spans="2:14" ht="15.75" thickBot="1" x14ac:dyDescent="0.3">
      <c r="B7" s="3" t="s">
        <v>188</v>
      </c>
      <c r="C7" s="3" t="s">
        <v>227</v>
      </c>
      <c r="D7" t="s">
        <v>484</v>
      </c>
      <c r="E7">
        <v>22061999850.200001</v>
      </c>
      <c r="N7" t="s">
        <v>1141</v>
      </c>
    </row>
    <row r="8" spans="2:14" ht="15.75" thickBot="1" x14ac:dyDescent="0.3">
      <c r="B8" s="4" t="s">
        <v>482</v>
      </c>
      <c r="C8" s="4" t="s">
        <v>928</v>
      </c>
      <c r="D8" t="s">
        <v>485</v>
      </c>
      <c r="E8">
        <v>0</v>
      </c>
      <c r="N8" t="s">
        <v>1142</v>
      </c>
    </row>
    <row r="9" spans="2:14" ht="15.75" thickBot="1" x14ac:dyDescent="0.3">
      <c r="B9" s="3" t="s">
        <v>514</v>
      </c>
      <c r="C9" s="3" t="s">
        <v>77</v>
      </c>
      <c r="D9" t="s">
        <v>486</v>
      </c>
      <c r="E9">
        <v>22061999850.169998</v>
      </c>
      <c r="N9" t="s">
        <v>1143</v>
      </c>
    </row>
    <row r="10" spans="2:14" ht="15.75" thickBot="1" x14ac:dyDescent="0.3">
      <c r="B10" s="4" t="s">
        <v>490</v>
      </c>
      <c r="C10" s="4" t="s">
        <v>929</v>
      </c>
      <c r="D10" s="1" t="s">
        <v>487</v>
      </c>
      <c r="E10" s="1">
        <v>21991742237.669998</v>
      </c>
    </row>
    <row r="11" spans="2:14" ht="15.75" thickBot="1" x14ac:dyDescent="0.3">
      <c r="B11" s="3" t="s">
        <v>559</v>
      </c>
      <c r="C11" s="3" t="s">
        <v>930</v>
      </c>
      <c r="D11" t="s">
        <v>488</v>
      </c>
      <c r="E11">
        <v>0</v>
      </c>
      <c r="I11" t="s">
        <v>1139</v>
      </c>
      <c r="J11" t="s">
        <v>1140</v>
      </c>
      <c r="K11" t="s">
        <v>1139</v>
      </c>
      <c r="L11" t="s">
        <v>1153</v>
      </c>
      <c r="N11" t="s">
        <v>1144</v>
      </c>
    </row>
    <row r="12" spans="2:14" ht="15.75" thickBot="1" x14ac:dyDescent="0.3">
      <c r="B12" s="3" t="s">
        <v>533</v>
      </c>
      <c r="C12" s="3" t="s">
        <v>931</v>
      </c>
      <c r="D12" t="s">
        <v>489</v>
      </c>
      <c r="E12">
        <v>585366816.42999995</v>
      </c>
      <c r="N12" t="s">
        <v>1145</v>
      </c>
    </row>
    <row r="13" spans="2:14" ht="15.75" thickBot="1" x14ac:dyDescent="0.3">
      <c r="B13" s="3" t="s">
        <v>542</v>
      </c>
      <c r="C13" s="3" t="s">
        <v>932</v>
      </c>
      <c r="D13" s="1" t="s">
        <v>490</v>
      </c>
      <c r="E13" s="1">
        <v>33233870603.700001</v>
      </c>
      <c r="N13" t="s">
        <v>1146</v>
      </c>
    </row>
    <row r="14" spans="2:14" ht="15.75" thickBot="1" x14ac:dyDescent="0.3">
      <c r="B14" s="3" t="s">
        <v>535</v>
      </c>
      <c r="C14" s="3" t="s">
        <v>933</v>
      </c>
      <c r="D14" s="1" t="s">
        <v>491</v>
      </c>
      <c r="E14" s="1">
        <v>36713125003.019997</v>
      </c>
    </row>
    <row r="15" spans="2:14" ht="15.75" thickBot="1" x14ac:dyDescent="0.3">
      <c r="B15" s="3" t="s">
        <v>556</v>
      </c>
      <c r="C15" s="3" t="s">
        <v>934</v>
      </c>
      <c r="D15" t="s">
        <v>492</v>
      </c>
      <c r="E15">
        <v>12533350979.209999</v>
      </c>
      <c r="I15" t="s">
        <v>1139</v>
      </c>
      <c r="J15" t="s">
        <v>1140</v>
      </c>
      <c r="K15" t="s">
        <v>1140</v>
      </c>
      <c r="L15" t="s">
        <v>1154</v>
      </c>
      <c r="N15" t="s">
        <v>1147</v>
      </c>
    </row>
    <row r="16" spans="2:14" ht="23.25" thickBot="1" x14ac:dyDescent="0.3">
      <c r="B16" s="3" t="s">
        <v>541</v>
      </c>
      <c r="C16" s="3" t="s">
        <v>935</v>
      </c>
      <c r="D16" t="s">
        <v>493</v>
      </c>
      <c r="E16">
        <v>3152308925.4699998</v>
      </c>
      <c r="I16" s="4" t="s">
        <v>531</v>
      </c>
      <c r="J16" s="4" t="s">
        <v>532</v>
      </c>
      <c r="K16" s="4" t="s">
        <v>530</v>
      </c>
      <c r="N16" t="s">
        <v>1148</v>
      </c>
    </row>
    <row r="17" spans="2:18" ht="15.75" thickBot="1" x14ac:dyDescent="0.3">
      <c r="B17" s="3" t="s">
        <v>547</v>
      </c>
      <c r="C17" s="3" t="s">
        <v>936</v>
      </c>
      <c r="D17" t="s">
        <v>494</v>
      </c>
      <c r="E17">
        <v>0</v>
      </c>
      <c r="I17" s="1">
        <v>12655024861.92</v>
      </c>
      <c r="J17" s="1">
        <v>-5339311399.9499998</v>
      </c>
      <c r="K17" s="1">
        <v>-7385971074.4700003</v>
      </c>
      <c r="N17" t="s">
        <v>1149</v>
      </c>
    </row>
    <row r="18" spans="2:18" ht="23.25" thickBot="1" x14ac:dyDescent="0.3">
      <c r="B18" s="3" t="s">
        <v>540</v>
      </c>
      <c r="C18" s="3" t="s">
        <v>937</v>
      </c>
      <c r="D18" t="s">
        <v>495</v>
      </c>
      <c r="E18">
        <v>3135608084.79</v>
      </c>
      <c r="I18" s="4" t="s">
        <v>954</v>
      </c>
      <c r="J18" s="4" t="s">
        <v>967</v>
      </c>
      <c r="K18" s="4" t="s">
        <v>977</v>
      </c>
      <c r="N18" t="s">
        <v>1150</v>
      </c>
    </row>
    <row r="19" spans="2:18" ht="15.75" thickBot="1" x14ac:dyDescent="0.3">
      <c r="B19" s="3" t="s">
        <v>516</v>
      </c>
      <c r="C19" s="3" t="s">
        <v>938</v>
      </c>
      <c r="D19" t="s">
        <v>496</v>
      </c>
      <c r="E19">
        <v>5405740026.2299995</v>
      </c>
      <c r="K19" s="1"/>
    </row>
    <row r="20" spans="2:18" ht="15.75" thickBot="1" x14ac:dyDescent="0.3">
      <c r="B20" s="3" t="s">
        <v>539</v>
      </c>
      <c r="C20" s="3" t="s">
        <v>939</v>
      </c>
      <c r="D20" t="s">
        <v>497</v>
      </c>
      <c r="E20">
        <v>0</v>
      </c>
      <c r="I20" t="s">
        <v>1155</v>
      </c>
    </row>
    <row r="21" spans="2:18" ht="15.75" thickBot="1" x14ac:dyDescent="0.3">
      <c r="B21" s="3" t="s">
        <v>543</v>
      </c>
      <c r="C21" s="3" t="s">
        <v>940</v>
      </c>
      <c r="D21" s="1" t="s">
        <v>498</v>
      </c>
      <c r="E21" s="1">
        <v>7391988549.25</v>
      </c>
    </row>
    <row r="22" spans="2:18" ht="15.75" thickBot="1" x14ac:dyDescent="0.3">
      <c r="B22" s="3" t="s">
        <v>529</v>
      </c>
      <c r="C22" s="3" t="s">
        <v>941</v>
      </c>
      <c r="D22" t="s">
        <v>499</v>
      </c>
      <c r="E22">
        <v>0</v>
      </c>
    </row>
    <row r="23" spans="2:18" ht="15.75" thickBot="1" x14ac:dyDescent="0.3">
      <c r="B23" s="3" t="s">
        <v>489</v>
      </c>
      <c r="C23" s="3" t="s">
        <v>942</v>
      </c>
      <c r="D23" t="s">
        <v>500</v>
      </c>
      <c r="E23">
        <v>0</v>
      </c>
    </row>
    <row r="24" spans="2:18" ht="15.75" thickBot="1" x14ac:dyDescent="0.3">
      <c r="B24" s="4" t="s">
        <v>491</v>
      </c>
      <c r="C24" s="4" t="s">
        <v>943</v>
      </c>
      <c r="D24" t="s">
        <v>501</v>
      </c>
      <c r="E24">
        <v>6000000</v>
      </c>
    </row>
    <row r="25" spans="2:18" ht="15.75" thickBot="1" x14ac:dyDescent="0.3">
      <c r="B25" s="3" t="s">
        <v>493</v>
      </c>
      <c r="C25" s="3" t="s">
        <v>944</v>
      </c>
      <c r="D25" t="s">
        <v>502</v>
      </c>
      <c r="E25">
        <v>3010000</v>
      </c>
    </row>
    <row r="26" spans="2:18" ht="15.75" thickBot="1" x14ac:dyDescent="0.3">
      <c r="B26" s="3" t="s">
        <v>495</v>
      </c>
      <c r="C26" s="3" t="s">
        <v>945</v>
      </c>
      <c r="D26" t="s">
        <v>110</v>
      </c>
      <c r="E26">
        <v>1</v>
      </c>
    </row>
    <row r="27" spans="2:18" ht="15.75" thickBot="1" x14ac:dyDescent="0.3">
      <c r="B27" s="3" t="s">
        <v>492</v>
      </c>
      <c r="C27" s="3" t="s">
        <v>946</v>
      </c>
      <c r="D27" t="s">
        <v>503</v>
      </c>
      <c r="E27">
        <v>0</v>
      </c>
      <c r="J27" t="s">
        <v>1156</v>
      </c>
    </row>
    <row r="28" spans="2:18" ht="15.75" thickBot="1" x14ac:dyDescent="0.3">
      <c r="B28" s="3" t="s">
        <v>537</v>
      </c>
      <c r="C28" s="3" t="s">
        <v>947</v>
      </c>
      <c r="D28" t="s">
        <v>504</v>
      </c>
      <c r="E28">
        <v>0</v>
      </c>
      <c r="K28" t="s">
        <v>1157</v>
      </c>
      <c r="Q28" s="1" t="s">
        <v>1160</v>
      </c>
    </row>
    <row r="29" spans="2:18" ht="15.75" thickBot="1" x14ac:dyDescent="0.3">
      <c r="B29" s="3" t="s">
        <v>538</v>
      </c>
      <c r="C29" s="3" t="s">
        <v>948</v>
      </c>
      <c r="D29" t="s">
        <v>505</v>
      </c>
      <c r="E29">
        <v>-181715611.33000001</v>
      </c>
    </row>
    <row r="30" spans="2:18" ht="15.75" thickBot="1" x14ac:dyDescent="0.3">
      <c r="B30" s="3" t="s">
        <v>497</v>
      </c>
      <c r="C30" s="3" t="s">
        <v>949</v>
      </c>
      <c r="D30" t="s">
        <v>506</v>
      </c>
      <c r="E30">
        <v>0</v>
      </c>
      <c r="Q30" s="1" t="s">
        <v>1161</v>
      </c>
    </row>
    <row r="31" spans="2:18" ht="15.75" thickBot="1" x14ac:dyDescent="0.3">
      <c r="B31" s="3" t="s">
        <v>555</v>
      </c>
      <c r="C31" s="3" t="s">
        <v>950</v>
      </c>
      <c r="D31" t="s">
        <v>507</v>
      </c>
      <c r="E31">
        <v>-2171082645.6100001</v>
      </c>
      <c r="H31" t="s">
        <v>1159</v>
      </c>
      <c r="Q31" s="1">
        <v>33233870603.700001</v>
      </c>
      <c r="R31">
        <v>30921801316.599998</v>
      </c>
    </row>
    <row r="32" spans="2:18" ht="15.75" thickBot="1" x14ac:dyDescent="0.3">
      <c r="B32" s="3" t="s">
        <v>554</v>
      </c>
      <c r="C32" s="3" t="s">
        <v>951</v>
      </c>
      <c r="D32" t="s">
        <v>508</v>
      </c>
      <c r="E32">
        <v>-63379598.189999998</v>
      </c>
      <c r="H32" t="s">
        <v>1158</v>
      </c>
    </row>
    <row r="33" spans="2:25" ht="23.25" thickBot="1" x14ac:dyDescent="0.3">
      <c r="B33" s="3" t="s">
        <v>548</v>
      </c>
      <c r="C33" s="3" t="s">
        <v>952</v>
      </c>
      <c r="D33" t="s">
        <v>509</v>
      </c>
      <c r="E33">
        <v>520481867.72000003</v>
      </c>
      <c r="H33" s="4" t="s">
        <v>943</v>
      </c>
      <c r="I33" s="1" t="s">
        <v>491</v>
      </c>
      <c r="Q33" s="4" t="s">
        <v>1162</v>
      </c>
    </row>
    <row r="34" spans="2:25" ht="15.75" thickBot="1" x14ac:dyDescent="0.3">
      <c r="B34" s="4" t="s">
        <v>560</v>
      </c>
      <c r="C34" s="4" t="s">
        <v>953</v>
      </c>
      <c r="D34" t="s">
        <v>510</v>
      </c>
      <c r="E34">
        <v>0</v>
      </c>
      <c r="I34" s="1">
        <v>36713125003.019997</v>
      </c>
    </row>
    <row r="35" spans="2:25" ht="45.75" thickBot="1" x14ac:dyDescent="0.3">
      <c r="B35" s="4" t="s">
        <v>531</v>
      </c>
      <c r="C35" s="4" t="s">
        <v>954</v>
      </c>
      <c r="D35" t="s">
        <v>511</v>
      </c>
      <c r="E35">
        <v>21991742237.700001</v>
      </c>
      <c r="Q35" s="1" t="s">
        <v>536</v>
      </c>
      <c r="U35" s="4" t="s">
        <v>498</v>
      </c>
      <c r="V35" s="4" t="s">
        <v>973</v>
      </c>
      <c r="X35" s="1" t="s">
        <v>498</v>
      </c>
      <c r="Y35" s="1">
        <v>7391988549.25</v>
      </c>
    </row>
    <row r="36" spans="2:25" ht="15.75" thickBot="1" x14ac:dyDescent="0.3">
      <c r="B36" s="3" t="s">
        <v>552</v>
      </c>
      <c r="C36" s="3" t="s">
        <v>955</v>
      </c>
      <c r="D36" t="s">
        <v>512</v>
      </c>
      <c r="E36">
        <v>0</v>
      </c>
      <c r="Q36" s="1">
        <v>-70257612.5</v>
      </c>
      <c r="U36">
        <f>Q36+Y35</f>
        <v>7321730936.75</v>
      </c>
    </row>
    <row r="37" spans="2:25" ht="15.75" thickBot="1" x14ac:dyDescent="0.3">
      <c r="B37" s="3" t="s">
        <v>488</v>
      </c>
      <c r="C37" s="3" t="s">
        <v>956</v>
      </c>
      <c r="D37" t="s">
        <v>127</v>
      </c>
      <c r="E37">
        <v>20140325</v>
      </c>
      <c r="H37" s="4" t="s">
        <v>953</v>
      </c>
      <c r="I37" s="4" t="s">
        <v>560</v>
      </c>
    </row>
    <row r="38" spans="2:25" ht="34.5" thickBot="1" x14ac:dyDescent="0.3">
      <c r="B38" s="3" t="s">
        <v>502</v>
      </c>
      <c r="C38" s="3" t="s">
        <v>957</v>
      </c>
      <c r="D38" t="s">
        <v>513</v>
      </c>
      <c r="E38">
        <v>0</v>
      </c>
      <c r="I38" s="1">
        <v>24058100141.099998</v>
      </c>
      <c r="Q38" s="4" t="s">
        <v>487</v>
      </c>
      <c r="R38" s="4" t="s">
        <v>981</v>
      </c>
      <c r="U38" s="4" t="s">
        <v>208</v>
      </c>
      <c r="V38" s="4" t="s">
        <v>316</v>
      </c>
    </row>
    <row r="39" spans="2:25" ht="23.25" thickBot="1" x14ac:dyDescent="0.3">
      <c r="B39" s="3" t="s">
        <v>545</v>
      </c>
      <c r="C39" s="3" t="s">
        <v>958</v>
      </c>
      <c r="D39" t="s">
        <v>514</v>
      </c>
      <c r="E39">
        <v>-17474.78</v>
      </c>
      <c r="Q39" s="1">
        <v>21991742237.669998</v>
      </c>
      <c r="V39" s="1">
        <v>11307288403.799999</v>
      </c>
    </row>
    <row r="40" spans="2:25" ht="23.25" thickBot="1" x14ac:dyDescent="0.3">
      <c r="B40" s="3" t="s">
        <v>546</v>
      </c>
      <c r="C40" s="3" t="s">
        <v>959</v>
      </c>
      <c r="D40" t="s">
        <v>515</v>
      </c>
      <c r="E40">
        <v>6869896178.8712997</v>
      </c>
    </row>
    <row r="41" spans="2:25" ht="15.75" thickBot="1" x14ac:dyDescent="0.3">
      <c r="B41" s="3" t="s">
        <v>563</v>
      </c>
      <c r="C41" s="3" t="s">
        <v>960</v>
      </c>
      <c r="D41" t="s">
        <v>516</v>
      </c>
      <c r="E41">
        <v>120698483.40000001</v>
      </c>
    </row>
    <row r="42" spans="2:25" ht="23.25" thickBot="1" x14ac:dyDescent="0.3">
      <c r="B42" s="3" t="s">
        <v>496</v>
      </c>
      <c r="C42" s="3" t="s">
        <v>961</v>
      </c>
      <c r="D42" t="s">
        <v>517</v>
      </c>
      <c r="E42">
        <v>-70257612.5</v>
      </c>
    </row>
    <row r="43" spans="2:25" ht="15.75" thickBot="1" x14ac:dyDescent="0.3">
      <c r="B43" s="3" t="s">
        <v>494</v>
      </c>
      <c r="C43" s="3" t="s">
        <v>962</v>
      </c>
      <c r="D43" s="1" t="s">
        <v>518</v>
      </c>
      <c r="E43" s="1">
        <v>12655024861.92</v>
      </c>
    </row>
    <row r="44" spans="2:25" ht="23.25" thickBot="1" x14ac:dyDescent="0.3">
      <c r="B44" s="3" t="s">
        <v>534</v>
      </c>
      <c r="C44" s="3" t="s">
        <v>963</v>
      </c>
      <c r="D44" t="s">
        <v>519</v>
      </c>
      <c r="E44">
        <v>6000000</v>
      </c>
    </row>
    <row r="45" spans="2:25" ht="15.75" thickBot="1" x14ac:dyDescent="0.3">
      <c r="B45" s="3" t="s">
        <v>551</v>
      </c>
      <c r="C45" s="3" t="s">
        <v>964</v>
      </c>
      <c r="D45" t="s">
        <v>520</v>
      </c>
      <c r="E45">
        <v>631766584.82000005</v>
      </c>
    </row>
    <row r="46" spans="2:25" ht="15.75" thickBot="1" x14ac:dyDescent="0.3">
      <c r="B46" s="3" t="s">
        <v>544</v>
      </c>
      <c r="C46" s="3" t="s">
        <v>965</v>
      </c>
      <c r="D46" t="s">
        <v>521</v>
      </c>
      <c r="E46">
        <v>0</v>
      </c>
    </row>
    <row r="47" spans="2:25" ht="15.75" thickBot="1" x14ac:dyDescent="0.3">
      <c r="B47" s="4" t="s">
        <v>564</v>
      </c>
      <c r="C47" s="4" t="s">
        <v>966</v>
      </c>
      <c r="D47" t="s">
        <v>522</v>
      </c>
      <c r="E47">
        <v>0</v>
      </c>
    </row>
    <row r="48" spans="2:25" ht="15.75" thickBot="1" x14ac:dyDescent="0.3">
      <c r="B48" s="4" t="s">
        <v>532</v>
      </c>
      <c r="C48" s="4" t="s">
        <v>967</v>
      </c>
      <c r="D48" t="s">
        <v>523</v>
      </c>
      <c r="E48">
        <v>-1453960453.1800001</v>
      </c>
    </row>
    <row r="49" spans="2:5" ht="15.75" thickBot="1" x14ac:dyDescent="0.3">
      <c r="B49" s="3" t="s">
        <v>500</v>
      </c>
      <c r="C49" s="3" t="s">
        <v>968</v>
      </c>
      <c r="D49" t="s">
        <v>524</v>
      </c>
      <c r="E49">
        <v>-3010000</v>
      </c>
    </row>
    <row r="50" spans="2:5" ht="15.75" thickBot="1" x14ac:dyDescent="0.3">
      <c r="B50" s="3" t="s">
        <v>557</v>
      </c>
      <c r="C50" s="3" t="s">
        <v>969</v>
      </c>
      <c r="D50" t="s">
        <v>525</v>
      </c>
      <c r="E50">
        <v>0</v>
      </c>
    </row>
    <row r="51" spans="2:5" ht="15.75" thickBot="1" x14ac:dyDescent="0.3">
      <c r="B51" s="3" t="s">
        <v>549</v>
      </c>
      <c r="C51" s="3" t="s">
        <v>970</v>
      </c>
      <c r="D51" t="s">
        <v>526</v>
      </c>
      <c r="E51">
        <v>0</v>
      </c>
    </row>
    <row r="52" spans="2:5" ht="15.75" thickBot="1" x14ac:dyDescent="0.3">
      <c r="B52" s="3" t="s">
        <v>561</v>
      </c>
      <c r="C52" s="3" t="s">
        <v>971</v>
      </c>
      <c r="D52" t="s">
        <v>527</v>
      </c>
      <c r="E52">
        <v>8997287.1699999999</v>
      </c>
    </row>
    <row r="53" spans="2:5" ht="15.75" thickBot="1" x14ac:dyDescent="0.3">
      <c r="B53" s="3" t="s">
        <v>515</v>
      </c>
      <c r="C53" s="3" t="s">
        <v>716</v>
      </c>
      <c r="D53" t="s">
        <v>528</v>
      </c>
      <c r="E53">
        <v>4197830.59</v>
      </c>
    </row>
    <row r="54" spans="2:5" ht="15.75" thickBot="1" x14ac:dyDescent="0.3">
      <c r="B54" s="3" t="s">
        <v>499</v>
      </c>
      <c r="C54" s="3" t="s">
        <v>972</v>
      </c>
      <c r="D54" t="s">
        <v>529</v>
      </c>
      <c r="E54">
        <v>0</v>
      </c>
    </row>
    <row r="55" spans="2:5" ht="15.75" thickBot="1" x14ac:dyDescent="0.3">
      <c r="B55" s="4" t="s">
        <v>498</v>
      </c>
      <c r="C55" s="4" t="s">
        <v>973</v>
      </c>
      <c r="D55" s="1" t="s">
        <v>530</v>
      </c>
      <c r="E55" s="1">
        <v>-7385971074.4700003</v>
      </c>
    </row>
    <row r="56" spans="2:5" ht="15.75" thickBot="1" x14ac:dyDescent="0.3">
      <c r="B56" s="3" t="s">
        <v>520</v>
      </c>
      <c r="C56" s="3" t="s">
        <v>974</v>
      </c>
      <c r="D56" s="1" t="s">
        <v>531</v>
      </c>
      <c r="E56" s="1">
        <v>12655024861.92</v>
      </c>
    </row>
    <row r="57" spans="2:5" ht="15.75" thickBot="1" x14ac:dyDescent="0.3">
      <c r="B57" s="3" t="s">
        <v>550</v>
      </c>
      <c r="C57" s="3" t="s">
        <v>975</v>
      </c>
      <c r="D57" s="1" t="s">
        <v>532</v>
      </c>
      <c r="E57" s="1">
        <v>-5339311399.9499998</v>
      </c>
    </row>
    <row r="58" spans="2:5" ht="15.75" thickBot="1" x14ac:dyDescent="0.3">
      <c r="B58" s="3" t="s">
        <v>562</v>
      </c>
      <c r="C58" s="3" t="s">
        <v>976</v>
      </c>
      <c r="D58" t="s">
        <v>533</v>
      </c>
      <c r="E58">
        <v>2773189099.54</v>
      </c>
    </row>
    <row r="59" spans="2:5" ht="15.75" thickBot="1" x14ac:dyDescent="0.3">
      <c r="B59" s="4" t="s">
        <v>530</v>
      </c>
      <c r="C59" s="4" t="s">
        <v>977</v>
      </c>
      <c r="D59" t="s">
        <v>534</v>
      </c>
      <c r="E59">
        <v>0</v>
      </c>
    </row>
    <row r="60" spans="2:5" ht="15.75" thickBot="1" x14ac:dyDescent="0.3">
      <c r="B60" s="3" t="s">
        <v>510</v>
      </c>
      <c r="C60" s="3" t="s">
        <v>978</v>
      </c>
      <c r="D60" t="s">
        <v>535</v>
      </c>
      <c r="E60">
        <v>0</v>
      </c>
    </row>
    <row r="61" spans="2:5" ht="15.75" thickBot="1" x14ac:dyDescent="0.3">
      <c r="B61" s="4" t="s">
        <v>536</v>
      </c>
      <c r="C61" s="4" t="s">
        <v>979</v>
      </c>
      <c r="D61" s="1" t="s">
        <v>536</v>
      </c>
      <c r="E61" s="1">
        <v>-70257612.5</v>
      </c>
    </row>
    <row r="62" spans="2:5" ht="15.75" thickBot="1" x14ac:dyDescent="0.3">
      <c r="B62" s="3" t="s">
        <v>486</v>
      </c>
      <c r="C62" s="3" t="s">
        <v>980</v>
      </c>
      <c r="D62" t="s">
        <v>537</v>
      </c>
      <c r="E62">
        <v>91447500</v>
      </c>
    </row>
    <row r="63" spans="2:5" ht="15.75" thickBot="1" x14ac:dyDescent="0.3">
      <c r="B63" s="4" t="s">
        <v>487</v>
      </c>
      <c r="C63" s="4" t="s">
        <v>981</v>
      </c>
      <c r="D63" t="s">
        <v>538</v>
      </c>
      <c r="E63">
        <v>3193267094.0100002</v>
      </c>
    </row>
    <row r="64" spans="2:5" ht="15.75" thickBot="1" x14ac:dyDescent="0.3">
      <c r="B64" s="3" t="s">
        <v>501</v>
      </c>
      <c r="C64" s="3" t="s">
        <v>982</v>
      </c>
      <c r="D64" t="s">
        <v>539</v>
      </c>
      <c r="E64">
        <v>0</v>
      </c>
    </row>
    <row r="65" spans="2:5" ht="15.75" thickBot="1" x14ac:dyDescent="0.3">
      <c r="B65" s="3" t="s">
        <v>519</v>
      </c>
      <c r="C65" s="3" t="s">
        <v>983</v>
      </c>
      <c r="D65" t="s">
        <v>540</v>
      </c>
      <c r="E65">
        <v>0</v>
      </c>
    </row>
    <row r="66" spans="2:5" ht="15.75" thickBot="1" x14ac:dyDescent="0.3">
      <c r="B66" s="3" t="s">
        <v>565</v>
      </c>
      <c r="C66" s="3" t="s">
        <v>984</v>
      </c>
      <c r="D66" t="s">
        <v>541</v>
      </c>
      <c r="E66">
        <v>0</v>
      </c>
    </row>
    <row r="67" spans="2:5" ht="15.75" thickBot="1" x14ac:dyDescent="0.3">
      <c r="B67" s="3" t="s">
        <v>558</v>
      </c>
      <c r="C67" s="3" t="s">
        <v>985</v>
      </c>
      <c r="D67" t="s">
        <v>542</v>
      </c>
      <c r="E67">
        <v>0</v>
      </c>
    </row>
    <row r="68" spans="2:5" ht="23.25" thickBot="1" x14ac:dyDescent="0.3">
      <c r="B68" s="3" t="s">
        <v>509</v>
      </c>
      <c r="C68" s="3" t="s">
        <v>986</v>
      </c>
      <c r="D68" t="s">
        <v>543</v>
      </c>
      <c r="E68">
        <v>0</v>
      </c>
    </row>
    <row r="69" spans="2:5" ht="15.75" thickBot="1" x14ac:dyDescent="0.3">
      <c r="B69" s="3" t="s">
        <v>483</v>
      </c>
      <c r="C69" s="3" t="s">
        <v>987</v>
      </c>
      <c r="D69" t="s">
        <v>544</v>
      </c>
      <c r="E69">
        <v>0</v>
      </c>
    </row>
    <row r="70" spans="2:5" ht="15.75" thickBot="1" x14ac:dyDescent="0.3">
      <c r="B70" s="3" t="s">
        <v>528</v>
      </c>
      <c r="C70" s="3" t="s">
        <v>988</v>
      </c>
      <c r="D70" t="s">
        <v>545</v>
      </c>
      <c r="E70">
        <v>0</v>
      </c>
    </row>
    <row r="71" spans="2:5" ht="15.75" thickBot="1" x14ac:dyDescent="0.3">
      <c r="B71" s="3" t="s">
        <v>506</v>
      </c>
      <c r="C71" s="3" t="s">
        <v>989</v>
      </c>
      <c r="D71" t="s">
        <v>546</v>
      </c>
      <c r="E71">
        <v>0</v>
      </c>
    </row>
    <row r="72" spans="2:5" ht="15.75" thickBot="1" x14ac:dyDescent="0.3">
      <c r="B72" s="3" t="s">
        <v>521</v>
      </c>
      <c r="C72" s="3" t="s">
        <v>990</v>
      </c>
      <c r="D72" t="s">
        <v>547</v>
      </c>
      <c r="E72">
        <v>0</v>
      </c>
    </row>
    <row r="73" spans="2:5" ht="23.25" thickBot="1" x14ac:dyDescent="0.3">
      <c r="B73" s="3" t="s">
        <v>525</v>
      </c>
      <c r="C73" s="3" t="s">
        <v>991</v>
      </c>
      <c r="D73" t="s">
        <v>548</v>
      </c>
      <c r="E73">
        <v>1943903415.49</v>
      </c>
    </row>
    <row r="74" spans="2:5" ht="15.75" thickBot="1" x14ac:dyDescent="0.3">
      <c r="B74" s="3" t="s">
        <v>527</v>
      </c>
      <c r="C74" s="3" t="s">
        <v>992</v>
      </c>
      <c r="D74" t="s">
        <v>549</v>
      </c>
      <c r="E74">
        <v>17474.78</v>
      </c>
    </row>
    <row r="75" spans="2:5" ht="15.75" thickBot="1" x14ac:dyDescent="0.3">
      <c r="B75" s="3" t="s">
        <v>526</v>
      </c>
      <c r="C75" s="3" t="s">
        <v>993</v>
      </c>
      <c r="D75" t="s">
        <v>550</v>
      </c>
      <c r="E75">
        <v>0</v>
      </c>
    </row>
    <row r="76" spans="2:5" ht="15.75" thickBot="1" x14ac:dyDescent="0.3">
      <c r="B76" s="3" t="s">
        <v>524</v>
      </c>
      <c r="C76" s="3" t="s">
        <v>994</v>
      </c>
      <c r="D76" t="s">
        <v>551</v>
      </c>
      <c r="E76">
        <v>692967608.36000001</v>
      </c>
    </row>
    <row r="77" spans="2:5" ht="15.75" thickBot="1" x14ac:dyDescent="0.3">
      <c r="B77" s="3" t="s">
        <v>505</v>
      </c>
      <c r="C77" s="3" t="s">
        <v>995</v>
      </c>
      <c r="D77" t="s">
        <v>552</v>
      </c>
      <c r="E77">
        <v>756386234.63999999</v>
      </c>
    </row>
    <row r="78" spans="2:5" ht="15.75" thickBot="1" x14ac:dyDescent="0.3">
      <c r="B78" s="3" t="s">
        <v>522</v>
      </c>
      <c r="C78" s="3" t="s">
        <v>996</v>
      </c>
      <c r="D78" t="s">
        <v>553</v>
      </c>
      <c r="E78">
        <v>0</v>
      </c>
    </row>
    <row r="79" spans="2:5" ht="15.75" thickBot="1" x14ac:dyDescent="0.3">
      <c r="B79" s="3" t="s">
        <v>507</v>
      </c>
      <c r="C79" s="3" t="s">
        <v>997</v>
      </c>
      <c r="D79" t="s">
        <v>554</v>
      </c>
      <c r="E79">
        <v>0</v>
      </c>
    </row>
    <row r="80" spans="2:5" ht="15.75" thickBot="1" x14ac:dyDescent="0.3">
      <c r="B80" s="3" t="s">
        <v>508</v>
      </c>
      <c r="C80" s="3" t="s">
        <v>998</v>
      </c>
      <c r="D80" t="s">
        <v>555</v>
      </c>
      <c r="E80">
        <v>8214142.1299999999</v>
      </c>
    </row>
    <row r="81" spans="2:5" ht="15.75" thickBot="1" x14ac:dyDescent="0.3">
      <c r="B81" s="3" t="s">
        <v>523</v>
      </c>
      <c r="C81" s="3" t="s">
        <v>999</v>
      </c>
      <c r="D81" t="s">
        <v>556</v>
      </c>
      <c r="E81">
        <v>0</v>
      </c>
    </row>
    <row r="82" spans="2:5" ht="15.75" thickBot="1" x14ac:dyDescent="0.3">
      <c r="B82" s="3" t="s">
        <v>553</v>
      </c>
      <c r="C82" s="3" t="s">
        <v>1000</v>
      </c>
      <c r="D82" t="s">
        <v>557</v>
      </c>
      <c r="E82">
        <v>0</v>
      </c>
    </row>
    <row r="83" spans="2:5" ht="15.75" thickBot="1" x14ac:dyDescent="0.3">
      <c r="B83" s="3" t="s">
        <v>518</v>
      </c>
      <c r="C83" s="3" t="s">
        <v>1001</v>
      </c>
      <c r="D83" t="s">
        <v>558</v>
      </c>
      <c r="E83">
        <v>-2004032.3</v>
      </c>
    </row>
    <row r="84" spans="2:5" ht="15.75" thickBot="1" x14ac:dyDescent="0.3">
      <c r="B84" s="3" t="s">
        <v>504</v>
      </c>
      <c r="C84" s="3" t="s">
        <v>1002</v>
      </c>
      <c r="D84" t="s">
        <v>559</v>
      </c>
      <c r="E84">
        <v>0</v>
      </c>
    </row>
    <row r="85" spans="2:5" ht="15.75" thickBot="1" x14ac:dyDescent="0.3">
      <c r="B85" s="3" t="s">
        <v>503</v>
      </c>
      <c r="C85" s="3" t="s">
        <v>1003</v>
      </c>
      <c r="D85" t="s">
        <v>188</v>
      </c>
      <c r="E85">
        <v>1</v>
      </c>
    </row>
    <row r="86" spans="2:5" ht="15.75" thickBot="1" x14ac:dyDescent="0.3">
      <c r="B86" s="3" t="s">
        <v>513</v>
      </c>
      <c r="C86" s="3" t="s">
        <v>1004</v>
      </c>
      <c r="D86" s="1" t="s">
        <v>560</v>
      </c>
      <c r="E86" s="1">
        <v>24058100141.099998</v>
      </c>
    </row>
    <row r="87" spans="2:5" ht="15.75" thickBot="1" x14ac:dyDescent="0.3">
      <c r="B87" s="3" t="s">
        <v>511</v>
      </c>
      <c r="C87" s="3" t="s">
        <v>1005</v>
      </c>
      <c r="D87" t="s">
        <v>561</v>
      </c>
      <c r="E87">
        <v>6017474.7800000003</v>
      </c>
    </row>
    <row r="88" spans="2:5" ht="15.75" thickBot="1" x14ac:dyDescent="0.3">
      <c r="B88" s="3" t="s">
        <v>484</v>
      </c>
      <c r="C88" s="3" t="s">
        <v>1006</v>
      </c>
      <c r="D88" t="s">
        <v>562</v>
      </c>
      <c r="E88">
        <v>7391988549.25</v>
      </c>
    </row>
    <row r="89" spans="2:5" ht="15.75" thickBot="1" x14ac:dyDescent="0.3">
      <c r="B89" s="3" t="s">
        <v>512</v>
      </c>
      <c r="C89" s="3" t="s">
        <v>1007</v>
      </c>
      <c r="D89" t="s">
        <v>563</v>
      </c>
      <c r="E89">
        <v>759396234.63999999</v>
      </c>
    </row>
    <row r="90" spans="2:5" ht="15.75" thickBot="1" x14ac:dyDescent="0.3">
      <c r="B90" s="3" t="s">
        <v>485</v>
      </c>
      <c r="C90" s="3" t="s">
        <v>1008</v>
      </c>
      <c r="D90" t="s">
        <v>564</v>
      </c>
      <c r="E90">
        <v>6098707634.5900002</v>
      </c>
    </row>
    <row r="91" spans="2:5" ht="15.75" thickBot="1" x14ac:dyDescent="0.3">
      <c r="B91" s="4" t="s">
        <v>517</v>
      </c>
      <c r="C91" s="4" t="s">
        <v>1009</v>
      </c>
      <c r="D91" t="s">
        <v>565</v>
      </c>
      <c r="E91">
        <v>0</v>
      </c>
    </row>
  </sheetData>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workbookViewId="0">
      <selection activeCell="J2" sqref="J2"/>
    </sheetView>
  </sheetViews>
  <sheetFormatPr defaultRowHeight="15" x14ac:dyDescent="0.25"/>
  <cols>
    <col min="4" max="4" width="16" customWidth="1"/>
    <col min="5" max="5" width="9.5" bestFit="1" customWidth="1"/>
  </cols>
  <sheetData>
    <row r="1" spans="2:10" ht="15.75" thickBot="1" x14ac:dyDescent="0.3">
      <c r="B1" s="2" t="s">
        <v>219</v>
      </c>
      <c r="C1" s="2" t="s">
        <v>221</v>
      </c>
      <c r="D1" t="s">
        <v>81</v>
      </c>
      <c r="E1" t="s">
        <v>79</v>
      </c>
    </row>
    <row r="2" spans="2:10" ht="15.75" thickBot="1" x14ac:dyDescent="0.3">
      <c r="B2" s="3" t="s">
        <v>81</v>
      </c>
      <c r="C2" s="3" t="s">
        <v>687</v>
      </c>
      <c r="D2" t="s">
        <v>82</v>
      </c>
      <c r="E2" t="s">
        <v>80</v>
      </c>
      <c r="J2" t="s">
        <v>1092</v>
      </c>
    </row>
    <row r="3" spans="2:10" ht="15.75" thickBot="1" x14ac:dyDescent="0.3">
      <c r="B3" s="3" t="s">
        <v>83</v>
      </c>
      <c r="C3" s="3" t="s">
        <v>911</v>
      </c>
      <c r="D3" t="s">
        <v>83</v>
      </c>
      <c r="E3">
        <v>20131231</v>
      </c>
    </row>
    <row r="4" spans="2:10" ht="15.75" thickBot="1" x14ac:dyDescent="0.3">
      <c r="B4" s="3" t="s">
        <v>102</v>
      </c>
      <c r="C4" s="3" t="s">
        <v>912</v>
      </c>
      <c r="D4" t="s">
        <v>102</v>
      </c>
      <c r="E4">
        <v>20140325</v>
      </c>
    </row>
    <row r="5" spans="2:10" ht="15.75" thickBot="1" x14ac:dyDescent="0.3">
      <c r="B5" s="3" t="s">
        <v>569</v>
      </c>
      <c r="C5" s="3" t="s">
        <v>913</v>
      </c>
      <c r="D5" s="1" t="s">
        <v>566</v>
      </c>
      <c r="E5" s="1">
        <v>4.1502999999999997</v>
      </c>
    </row>
    <row r="6" spans="2:10" ht="15.75" thickBot="1" x14ac:dyDescent="0.3">
      <c r="B6" s="3" t="s">
        <v>576</v>
      </c>
      <c r="C6" s="3" t="s">
        <v>914</v>
      </c>
      <c r="D6" s="1" t="s">
        <v>567</v>
      </c>
      <c r="E6" s="1">
        <v>4.3739999999999997</v>
      </c>
    </row>
    <row r="7" spans="2:10" ht="23.25" thickBot="1" x14ac:dyDescent="0.3">
      <c r="B7" s="3" t="s">
        <v>574</v>
      </c>
      <c r="C7" s="3" t="s">
        <v>915</v>
      </c>
      <c r="D7" t="s">
        <v>568</v>
      </c>
      <c r="E7">
        <v>20140626</v>
      </c>
    </row>
    <row r="8" spans="2:10" ht="23.25" thickBot="1" x14ac:dyDescent="0.3">
      <c r="B8" s="3" t="s">
        <v>575</v>
      </c>
      <c r="C8" s="3" t="s">
        <v>916</v>
      </c>
      <c r="D8" t="s">
        <v>569</v>
      </c>
      <c r="E8" t="s">
        <v>577</v>
      </c>
    </row>
    <row r="9" spans="2:10" ht="23.25" thickBot="1" x14ac:dyDescent="0.3">
      <c r="B9" s="3" t="s">
        <v>566</v>
      </c>
      <c r="C9" s="3" t="s">
        <v>917</v>
      </c>
      <c r="D9" t="s">
        <v>570</v>
      </c>
      <c r="E9">
        <v>20140625</v>
      </c>
    </row>
    <row r="10" spans="2:10" ht="23.25" thickBot="1" x14ac:dyDescent="0.3">
      <c r="B10" s="3" t="s">
        <v>567</v>
      </c>
      <c r="C10" s="3" t="s">
        <v>918</v>
      </c>
      <c r="D10" t="s">
        <v>571</v>
      </c>
      <c r="E10">
        <v>20140618</v>
      </c>
    </row>
    <row r="11" spans="2:10" ht="15.75" thickBot="1" x14ac:dyDescent="0.3">
      <c r="B11" s="3" t="s">
        <v>573</v>
      </c>
      <c r="C11" s="3" t="s">
        <v>919</v>
      </c>
      <c r="D11" t="s">
        <v>572</v>
      </c>
      <c r="E11">
        <v>20140625</v>
      </c>
    </row>
    <row r="12" spans="2:10" ht="15.75" thickBot="1" x14ac:dyDescent="0.3">
      <c r="B12" s="3" t="s">
        <v>570</v>
      </c>
      <c r="C12" s="3" t="s">
        <v>920</v>
      </c>
      <c r="D12" t="s">
        <v>573</v>
      </c>
      <c r="E12">
        <v>20140624</v>
      </c>
    </row>
    <row r="13" spans="2:10" ht="15.75" thickBot="1" x14ac:dyDescent="0.3">
      <c r="B13" s="3" t="s">
        <v>572</v>
      </c>
      <c r="C13" s="3" t="s">
        <v>921</v>
      </c>
      <c r="D13" t="s">
        <v>574</v>
      </c>
      <c r="E13">
        <v>0.1</v>
      </c>
    </row>
    <row r="14" spans="2:10" ht="15.75" thickBot="1" x14ac:dyDescent="0.3">
      <c r="B14" s="3" t="s">
        <v>568</v>
      </c>
      <c r="C14" s="3" t="s">
        <v>922</v>
      </c>
      <c r="D14" t="s">
        <v>575</v>
      </c>
      <c r="E14">
        <v>0</v>
      </c>
    </row>
    <row r="15" spans="2:10" ht="23.25" thickBot="1" x14ac:dyDescent="0.3">
      <c r="B15" s="3" t="s">
        <v>571</v>
      </c>
      <c r="C15" s="3" t="s">
        <v>923</v>
      </c>
      <c r="D15" t="s">
        <v>576</v>
      </c>
      <c r="E15">
        <v>0.1</v>
      </c>
    </row>
    <row r="16" spans="2:10" ht="15.75" thickBot="1" x14ac:dyDescent="0.3">
      <c r="B16" s="3" t="s">
        <v>924</v>
      </c>
      <c r="C16" s="3" t="s">
        <v>925</v>
      </c>
    </row>
    <row r="17" spans="2:3" ht="23.25" thickBot="1" x14ac:dyDescent="0.3">
      <c r="B17" s="3" t="s">
        <v>926</v>
      </c>
      <c r="C17" s="3" t="s">
        <v>927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7"/>
  <sheetViews>
    <sheetView workbookViewId="0">
      <selection activeCell="E6" sqref="E6"/>
    </sheetView>
  </sheetViews>
  <sheetFormatPr defaultRowHeight="15" x14ac:dyDescent="0.25"/>
  <cols>
    <col min="5" max="5" width="11.375" bestFit="1" customWidth="1"/>
  </cols>
  <sheetData>
    <row r="1" spans="3:6" ht="15.75" thickBot="1" x14ac:dyDescent="0.3">
      <c r="C1" s="3" t="s">
        <v>81</v>
      </c>
      <c r="D1" s="3" t="s">
        <v>223</v>
      </c>
      <c r="E1" t="s">
        <v>81</v>
      </c>
      <c r="F1" t="s">
        <v>79</v>
      </c>
    </row>
    <row r="2" spans="3:6" ht="15.75" thickBot="1" x14ac:dyDescent="0.3">
      <c r="C2" s="3" t="s">
        <v>102</v>
      </c>
      <c r="D2" s="3" t="s">
        <v>224</v>
      </c>
      <c r="E2" t="s">
        <v>82</v>
      </c>
      <c r="F2" t="s">
        <v>80</v>
      </c>
    </row>
    <row r="3" spans="3:6" ht="15.75" thickBot="1" x14ac:dyDescent="0.3">
      <c r="C3" s="3" t="s">
        <v>83</v>
      </c>
      <c r="D3" s="3" t="s">
        <v>226</v>
      </c>
      <c r="E3" t="s">
        <v>83</v>
      </c>
      <c r="F3">
        <v>20131231</v>
      </c>
    </row>
    <row r="4" spans="3:6" ht="15.75" thickBot="1" x14ac:dyDescent="0.3">
      <c r="C4" s="3" t="s">
        <v>579</v>
      </c>
      <c r="D4" s="3" t="s">
        <v>906</v>
      </c>
      <c r="E4" t="s">
        <v>102</v>
      </c>
      <c r="F4">
        <v>20140325</v>
      </c>
    </row>
    <row r="5" spans="3:6" ht="23.25" thickBot="1" x14ac:dyDescent="0.3">
      <c r="C5" s="3" t="s">
        <v>907</v>
      </c>
      <c r="D5" s="3" t="s">
        <v>908</v>
      </c>
      <c r="E5" t="s">
        <v>578</v>
      </c>
      <c r="F5" t="s">
        <v>581</v>
      </c>
    </row>
    <row r="6" spans="3:6" ht="15.75" thickBot="1" x14ac:dyDescent="0.3">
      <c r="C6" s="3" t="s">
        <v>578</v>
      </c>
      <c r="D6" s="3" t="s">
        <v>909</v>
      </c>
      <c r="E6" t="s">
        <v>579</v>
      </c>
      <c r="F6" t="s">
        <v>582</v>
      </c>
    </row>
    <row r="7" spans="3:6" ht="30.75" thickBot="1" x14ac:dyDescent="0.3">
      <c r="C7" s="3" t="s">
        <v>580</v>
      </c>
      <c r="D7" s="3" t="s">
        <v>910</v>
      </c>
      <c r="E7" t="s">
        <v>580</v>
      </c>
      <c r="F7" s="5" t="s">
        <v>583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7"/>
  <sheetViews>
    <sheetView topLeftCell="A30" workbookViewId="0">
      <selection activeCell="E65" sqref="E65"/>
    </sheetView>
  </sheetViews>
  <sheetFormatPr defaultRowHeight="15" x14ac:dyDescent="0.25"/>
  <cols>
    <col min="1" max="1" width="80.375" bestFit="1" customWidth="1"/>
    <col min="2" max="2" width="17.5" customWidth="1"/>
    <col min="3" max="3" width="26.875" customWidth="1"/>
    <col min="4" max="4" width="21.5" bestFit="1" customWidth="1"/>
    <col min="5" max="5" width="27.875" customWidth="1"/>
  </cols>
  <sheetData>
    <row r="1" spans="2:8" ht="15.75" thickBot="1" x14ac:dyDescent="0.3">
      <c r="B1" s="2" t="s">
        <v>219</v>
      </c>
      <c r="C1" s="2" t="s">
        <v>221</v>
      </c>
      <c r="D1" t="s">
        <v>81</v>
      </c>
      <c r="E1" t="s">
        <v>79</v>
      </c>
    </row>
    <row r="2" spans="2:8" ht="15.75" thickBot="1" x14ac:dyDescent="0.3">
      <c r="B2" s="3" t="s">
        <v>81</v>
      </c>
      <c r="C2" s="3" t="s">
        <v>687</v>
      </c>
      <c r="D2" t="s">
        <v>82</v>
      </c>
      <c r="E2" t="s">
        <v>80</v>
      </c>
    </row>
    <row r="3" spans="2:8" ht="15.75" thickBot="1" x14ac:dyDescent="0.3">
      <c r="B3" s="3" t="s">
        <v>102</v>
      </c>
      <c r="C3" s="3" t="s">
        <v>224</v>
      </c>
      <c r="D3" t="s">
        <v>83</v>
      </c>
      <c r="E3">
        <v>20131231</v>
      </c>
    </row>
    <row r="4" spans="2:8" ht="15.75" thickBot="1" x14ac:dyDescent="0.3">
      <c r="B4" s="3" t="s">
        <v>83</v>
      </c>
      <c r="C4" s="3" t="s">
        <v>226</v>
      </c>
      <c r="D4" t="s">
        <v>584</v>
      </c>
      <c r="E4">
        <v>14.58</v>
      </c>
    </row>
    <row r="5" spans="2:8" ht="15.75" thickBot="1" x14ac:dyDescent="0.3">
      <c r="B5" s="3" t="s">
        <v>584</v>
      </c>
      <c r="C5" s="3" t="s">
        <v>78</v>
      </c>
      <c r="D5" t="s">
        <v>585</v>
      </c>
      <c r="E5">
        <v>39.4328</v>
      </c>
    </row>
    <row r="6" spans="2:8" ht="15.75" thickBot="1" x14ac:dyDescent="0.3">
      <c r="B6" s="3" t="s">
        <v>610</v>
      </c>
      <c r="C6" s="3" t="s">
        <v>373</v>
      </c>
      <c r="D6" t="s">
        <v>586</v>
      </c>
      <c r="E6">
        <v>20.4224</v>
      </c>
    </row>
    <row r="7" spans="2:8" ht="15.75" thickBot="1" x14ac:dyDescent="0.3">
      <c r="B7" s="3" t="s">
        <v>587</v>
      </c>
      <c r="C7" s="3" t="s">
        <v>688</v>
      </c>
      <c r="D7" t="s">
        <v>587</v>
      </c>
      <c r="E7">
        <v>29.927900000000001</v>
      </c>
    </row>
    <row r="8" spans="2:8" ht="15.75" thickBot="1" x14ac:dyDescent="0.3">
      <c r="B8" s="3" t="s">
        <v>666</v>
      </c>
      <c r="C8" s="3" t="s">
        <v>689</v>
      </c>
      <c r="D8" t="s">
        <v>588</v>
      </c>
      <c r="E8">
        <v>51.629899999999999</v>
      </c>
    </row>
    <row r="9" spans="2:8" ht="15.75" thickBot="1" x14ac:dyDescent="0.3">
      <c r="B9" s="3" t="s">
        <v>599</v>
      </c>
      <c r="C9" s="3" t="s">
        <v>690</v>
      </c>
      <c r="D9" s="1" t="s">
        <v>589</v>
      </c>
      <c r="E9" s="1">
        <v>9.1234999999999999</v>
      </c>
    </row>
    <row r="10" spans="2:8" ht="15.75" thickBot="1" x14ac:dyDescent="0.3">
      <c r="B10" s="3" t="s">
        <v>677</v>
      </c>
      <c r="C10" s="3" t="s">
        <v>691</v>
      </c>
      <c r="D10" t="s">
        <v>102</v>
      </c>
      <c r="E10">
        <v>20140325</v>
      </c>
    </row>
    <row r="11" spans="2:8" ht="15.75" thickBot="1" x14ac:dyDescent="0.3">
      <c r="B11" s="3" t="s">
        <v>685</v>
      </c>
      <c r="C11" s="3" t="s">
        <v>692</v>
      </c>
      <c r="D11" t="s">
        <v>590</v>
      </c>
      <c r="E11">
        <v>3299.1401000000001</v>
      </c>
      <c r="H11" t="s">
        <v>905</v>
      </c>
    </row>
    <row r="12" spans="2:8" ht="15.75" thickBot="1" x14ac:dyDescent="0.3">
      <c r="B12" s="3" t="s">
        <v>622</v>
      </c>
      <c r="C12" s="3" t="s">
        <v>693</v>
      </c>
      <c r="D12" t="s">
        <v>591</v>
      </c>
      <c r="E12">
        <v>1.2565999999999999</v>
      </c>
    </row>
    <row r="13" spans="2:8" ht="15.75" thickBot="1" x14ac:dyDescent="0.3">
      <c r="B13" s="3" t="s">
        <v>652</v>
      </c>
      <c r="C13" s="3" t="s">
        <v>694</v>
      </c>
      <c r="D13" t="s">
        <v>592</v>
      </c>
      <c r="E13">
        <v>0.61860000000000004</v>
      </c>
    </row>
    <row r="14" spans="2:8" ht="15.75" thickBot="1" x14ac:dyDescent="0.3">
      <c r="B14" s="3" t="s">
        <v>631</v>
      </c>
      <c r="C14" s="3" t="s">
        <v>695</v>
      </c>
      <c r="D14" t="s">
        <v>593</v>
      </c>
      <c r="E14">
        <v>23.2364</v>
      </c>
    </row>
    <row r="15" spans="2:8" ht="15.75" thickBot="1" x14ac:dyDescent="0.3">
      <c r="B15" s="3" t="s">
        <v>605</v>
      </c>
      <c r="C15" s="3" t="s">
        <v>696</v>
      </c>
      <c r="D15" t="s">
        <v>594</v>
      </c>
      <c r="E15">
        <v>13.7285</v>
      </c>
    </row>
    <row r="16" spans="2:8" ht="15.75" thickBot="1" x14ac:dyDescent="0.3">
      <c r="B16" s="3" t="s">
        <v>663</v>
      </c>
      <c r="C16" s="3" t="s">
        <v>697</v>
      </c>
      <c r="D16" t="s">
        <v>595</v>
      </c>
      <c r="E16">
        <v>41.054699999999997</v>
      </c>
    </row>
    <row r="17" spans="2:5" ht="15.75" thickBot="1" x14ac:dyDescent="0.3">
      <c r="B17" s="3" t="s">
        <v>600</v>
      </c>
      <c r="C17" s="3" t="s">
        <v>698</v>
      </c>
      <c r="D17" t="s">
        <v>596</v>
      </c>
      <c r="E17">
        <v>24.809799999999999</v>
      </c>
    </row>
    <row r="18" spans="2:5" ht="15.75" thickBot="1" x14ac:dyDescent="0.3">
      <c r="B18" s="3" t="s">
        <v>699</v>
      </c>
      <c r="C18" s="3" t="s">
        <v>700</v>
      </c>
      <c r="D18" t="s">
        <v>597</v>
      </c>
      <c r="E18">
        <v>75.614900000000006</v>
      </c>
    </row>
    <row r="19" spans="2:5" ht="15.75" thickBot="1" x14ac:dyDescent="0.3">
      <c r="B19" s="3" t="s">
        <v>701</v>
      </c>
      <c r="C19" s="3" t="s">
        <v>702</v>
      </c>
      <c r="D19" t="s">
        <v>598</v>
      </c>
      <c r="E19">
        <v>0.79510000000000003</v>
      </c>
    </row>
    <row r="20" spans="2:5" ht="15.75" thickBot="1" x14ac:dyDescent="0.3">
      <c r="B20" s="3" t="s">
        <v>703</v>
      </c>
      <c r="C20" s="3" t="s">
        <v>704</v>
      </c>
      <c r="D20" t="s">
        <v>599</v>
      </c>
      <c r="E20">
        <v>1.3244</v>
      </c>
    </row>
    <row r="21" spans="2:5" ht="15.75" thickBot="1" x14ac:dyDescent="0.3">
      <c r="B21" s="3" t="s">
        <v>590</v>
      </c>
      <c r="C21" s="3" t="s">
        <v>705</v>
      </c>
      <c r="D21" t="s">
        <v>600</v>
      </c>
      <c r="E21">
        <v>2.2642000000000002</v>
      </c>
    </row>
    <row r="22" spans="2:5" ht="15.75" thickBot="1" x14ac:dyDescent="0.3">
      <c r="B22" s="3" t="s">
        <v>598</v>
      </c>
      <c r="C22" s="3" t="s">
        <v>706</v>
      </c>
      <c r="D22" t="s">
        <v>601</v>
      </c>
      <c r="E22">
        <v>-6.7699999999999996E-2</v>
      </c>
    </row>
    <row r="23" spans="2:5" ht="15.75" thickBot="1" x14ac:dyDescent="0.3">
      <c r="B23" s="3" t="s">
        <v>623</v>
      </c>
      <c r="C23" s="3" t="s">
        <v>707</v>
      </c>
      <c r="D23" t="s">
        <v>602</v>
      </c>
      <c r="E23">
        <v>6.1543999999999999</v>
      </c>
    </row>
    <row r="24" spans="2:5" ht="15.75" thickBot="1" x14ac:dyDescent="0.3">
      <c r="B24" s="3" t="s">
        <v>592</v>
      </c>
      <c r="C24" s="3" t="s">
        <v>708</v>
      </c>
      <c r="D24" t="s">
        <v>603</v>
      </c>
      <c r="E24">
        <v>7.0951000000000004</v>
      </c>
    </row>
    <row r="25" spans="2:5" ht="15.75" thickBot="1" x14ac:dyDescent="0.3">
      <c r="B25" s="3" t="s">
        <v>648</v>
      </c>
      <c r="C25" s="3" t="s">
        <v>709</v>
      </c>
      <c r="D25" t="s">
        <v>604</v>
      </c>
      <c r="E25">
        <v>8506715415.3599997</v>
      </c>
    </row>
    <row r="26" spans="2:5" ht="15.75" thickBot="1" x14ac:dyDescent="0.3">
      <c r="B26" s="3" t="s">
        <v>710</v>
      </c>
      <c r="C26" s="3" t="s">
        <v>711</v>
      </c>
      <c r="D26" t="s">
        <v>605</v>
      </c>
      <c r="E26">
        <v>3.7084000000000001</v>
      </c>
    </row>
    <row r="27" spans="2:5" ht="15.75" thickBot="1" x14ac:dyDescent="0.3">
      <c r="B27" s="3" t="s">
        <v>712</v>
      </c>
      <c r="C27" s="3" t="s">
        <v>713</v>
      </c>
      <c r="D27" t="s">
        <v>606</v>
      </c>
      <c r="E27">
        <v>99.843100000000007</v>
      </c>
    </row>
    <row r="28" spans="2:5" ht="15.75" thickBot="1" x14ac:dyDescent="0.3">
      <c r="B28" s="3" t="s">
        <v>714</v>
      </c>
      <c r="C28" s="3" t="s">
        <v>715</v>
      </c>
      <c r="D28" t="s">
        <v>607</v>
      </c>
      <c r="E28">
        <v>0.25659999999999999</v>
      </c>
    </row>
    <row r="29" spans="2:5" ht="15.75" thickBot="1" x14ac:dyDescent="0.3">
      <c r="B29" s="3" t="s">
        <v>472</v>
      </c>
      <c r="C29" s="3" t="s">
        <v>473</v>
      </c>
      <c r="D29" t="s">
        <v>608</v>
      </c>
      <c r="E29">
        <v>14.58</v>
      </c>
    </row>
    <row r="30" spans="2:5" ht="15.75" thickBot="1" x14ac:dyDescent="0.3">
      <c r="B30" s="3" t="s">
        <v>474</v>
      </c>
      <c r="C30" s="3" t="s">
        <v>475</v>
      </c>
      <c r="D30" t="s">
        <v>609</v>
      </c>
      <c r="E30">
        <v>1.3085</v>
      </c>
    </row>
    <row r="31" spans="2:5" ht="15.75" thickBot="1" x14ac:dyDescent="0.3">
      <c r="B31" s="3" t="s">
        <v>626</v>
      </c>
      <c r="C31" s="3" t="s">
        <v>716</v>
      </c>
      <c r="D31" t="s">
        <v>610</v>
      </c>
      <c r="E31">
        <v>14.58</v>
      </c>
    </row>
    <row r="32" spans="2:5" ht="15.75" thickBot="1" x14ac:dyDescent="0.3">
      <c r="B32" s="3" t="s">
        <v>624</v>
      </c>
      <c r="C32" s="3" t="s">
        <v>717</v>
      </c>
      <c r="D32" t="s">
        <v>611</v>
      </c>
      <c r="E32">
        <v>13.7285</v>
      </c>
    </row>
    <row r="33" spans="2:5" ht="15.75" thickBot="1" x14ac:dyDescent="0.3">
      <c r="B33" s="3" t="s">
        <v>604</v>
      </c>
      <c r="C33" s="3" t="s">
        <v>718</v>
      </c>
      <c r="D33" t="s">
        <v>612</v>
      </c>
      <c r="E33">
        <v>15.3</v>
      </c>
    </row>
    <row r="34" spans="2:5" ht="15.75" thickBot="1" x14ac:dyDescent="0.3">
      <c r="B34" s="3" t="s">
        <v>642</v>
      </c>
      <c r="C34" s="3" t="s">
        <v>719</v>
      </c>
      <c r="D34" t="s">
        <v>472</v>
      </c>
      <c r="E34">
        <v>21002851065.099998</v>
      </c>
    </row>
    <row r="35" spans="2:5" ht="15.75" thickBot="1" x14ac:dyDescent="0.3">
      <c r="B35" s="3" t="s">
        <v>635</v>
      </c>
      <c r="C35" s="3" t="s">
        <v>720</v>
      </c>
      <c r="D35" t="s">
        <v>613</v>
      </c>
      <c r="E35">
        <v>67.597200000000001</v>
      </c>
    </row>
    <row r="36" spans="2:5" ht="15.75" thickBot="1" x14ac:dyDescent="0.3">
      <c r="B36" s="3" t="s">
        <v>639</v>
      </c>
      <c r="C36" s="3" t="s">
        <v>721</v>
      </c>
      <c r="D36" t="s">
        <v>614</v>
      </c>
      <c r="E36">
        <v>20.230499999999999</v>
      </c>
    </row>
    <row r="37" spans="2:5" ht="15.75" thickBot="1" x14ac:dyDescent="0.3">
      <c r="B37" s="4" t="s">
        <v>679</v>
      </c>
      <c r="C37" s="4" t="s">
        <v>722</v>
      </c>
      <c r="D37" t="s">
        <v>474</v>
      </c>
      <c r="E37">
        <v>21559148574.200001</v>
      </c>
    </row>
    <row r="38" spans="2:5" ht="15.75" thickBot="1" x14ac:dyDescent="0.3">
      <c r="B38" s="3" t="s">
        <v>686</v>
      </c>
      <c r="C38" s="3" t="s">
        <v>723</v>
      </c>
      <c r="D38" t="s">
        <v>615</v>
      </c>
      <c r="E38">
        <v>14.608499999999999</v>
      </c>
    </row>
    <row r="39" spans="2:5" ht="15.75" thickBot="1" x14ac:dyDescent="0.3">
      <c r="B39" s="3" t="s">
        <v>641</v>
      </c>
      <c r="C39" s="3" t="s">
        <v>724</v>
      </c>
      <c r="D39" t="s">
        <v>616</v>
      </c>
      <c r="E39">
        <v>3.7635000000000001</v>
      </c>
    </row>
    <row r="40" spans="2:5" ht="15.75" thickBot="1" x14ac:dyDescent="0.3">
      <c r="B40" s="3" t="s">
        <v>636</v>
      </c>
      <c r="C40" s="3" t="s">
        <v>725</v>
      </c>
      <c r="D40" t="s">
        <v>617</v>
      </c>
      <c r="E40">
        <v>15.219099999999999</v>
      </c>
    </row>
    <row r="41" spans="2:5" ht="15.75" thickBot="1" x14ac:dyDescent="0.3">
      <c r="B41" s="3" t="s">
        <v>664</v>
      </c>
      <c r="C41" s="3" t="s">
        <v>726</v>
      </c>
      <c r="D41" t="s">
        <v>618</v>
      </c>
      <c r="E41">
        <v>93.834400000000002</v>
      </c>
    </row>
    <row r="42" spans="2:5" ht="15.75" thickBot="1" x14ac:dyDescent="0.3">
      <c r="B42" s="3" t="s">
        <v>608</v>
      </c>
      <c r="C42" s="3" t="s">
        <v>727</v>
      </c>
      <c r="D42" t="s">
        <v>619</v>
      </c>
      <c r="E42">
        <v>24.810099999999998</v>
      </c>
    </row>
    <row r="43" spans="2:5" ht="15.75" thickBot="1" x14ac:dyDescent="0.3">
      <c r="B43" s="3" t="s">
        <v>595</v>
      </c>
      <c r="C43" s="4" t="s">
        <v>728</v>
      </c>
      <c r="D43" t="s">
        <v>620</v>
      </c>
      <c r="E43">
        <v>24.810099999999998</v>
      </c>
    </row>
    <row r="44" spans="2:5" ht="15.75" thickBot="1" x14ac:dyDescent="0.3">
      <c r="B44" s="3" t="s">
        <v>647</v>
      </c>
      <c r="C44" s="3" t="s">
        <v>729</v>
      </c>
      <c r="D44" t="s">
        <v>621</v>
      </c>
      <c r="E44">
        <v>13.789</v>
      </c>
    </row>
    <row r="45" spans="2:5" ht="15.75" thickBot="1" x14ac:dyDescent="0.3">
      <c r="B45" s="3" t="s">
        <v>665</v>
      </c>
      <c r="C45" s="3" t="s">
        <v>730</v>
      </c>
      <c r="D45" t="s">
        <v>622</v>
      </c>
      <c r="E45">
        <v>-314887668.64999998</v>
      </c>
    </row>
    <row r="46" spans="2:5" ht="15.75" thickBot="1" x14ac:dyDescent="0.3">
      <c r="B46" s="3" t="s">
        <v>601</v>
      </c>
      <c r="C46" s="3" t="s">
        <v>731</v>
      </c>
      <c r="D46" t="s">
        <v>623</v>
      </c>
      <c r="E46">
        <v>4.0533999999999999</v>
      </c>
    </row>
    <row r="47" spans="2:5" ht="15.75" thickBot="1" x14ac:dyDescent="0.3">
      <c r="B47" s="3" t="s">
        <v>614</v>
      </c>
      <c r="C47" s="3" t="s">
        <v>732</v>
      </c>
      <c r="D47" t="s">
        <v>624</v>
      </c>
      <c r="E47">
        <v>10259228310.5</v>
      </c>
    </row>
    <row r="48" spans="2:5" ht="15.75" thickBot="1" x14ac:dyDescent="0.3">
      <c r="B48" s="3" t="s">
        <v>627</v>
      </c>
      <c r="C48" s="3" t="s">
        <v>733</v>
      </c>
      <c r="D48" t="s">
        <v>625</v>
      </c>
      <c r="E48">
        <v>9.8818999999999999</v>
      </c>
    </row>
    <row r="49" spans="2:5" ht="15.75" thickBot="1" x14ac:dyDescent="0.3">
      <c r="B49" s="3" t="s">
        <v>625</v>
      </c>
      <c r="C49" s="3" t="s">
        <v>734</v>
      </c>
      <c r="D49" t="s">
        <v>626</v>
      </c>
      <c r="E49">
        <v>10259228310.4841</v>
      </c>
    </row>
    <row r="50" spans="2:5" ht="15.75" thickBot="1" x14ac:dyDescent="0.3">
      <c r="B50" s="3" t="s">
        <v>588</v>
      </c>
      <c r="C50" s="3" t="s">
        <v>735</v>
      </c>
      <c r="D50" t="s">
        <v>627</v>
      </c>
      <c r="E50">
        <v>9.8818999999999999</v>
      </c>
    </row>
    <row r="51" spans="2:5" ht="15.75" thickBot="1" x14ac:dyDescent="0.3">
      <c r="B51" s="4" t="s">
        <v>632</v>
      </c>
      <c r="C51" s="4" t="s">
        <v>736</v>
      </c>
      <c r="D51" t="s">
        <v>628</v>
      </c>
      <c r="E51">
        <v>-1.381</v>
      </c>
    </row>
    <row r="52" spans="2:5" ht="15.75" thickBot="1" x14ac:dyDescent="0.3">
      <c r="B52" s="3" t="s">
        <v>603</v>
      </c>
      <c r="C52" s="3" t="s">
        <v>737</v>
      </c>
      <c r="D52" t="s">
        <v>629</v>
      </c>
      <c r="E52">
        <v>8981310362.7000008</v>
      </c>
    </row>
    <row r="53" spans="2:5" ht="15.75" thickBot="1" x14ac:dyDescent="0.3">
      <c r="B53" s="3" t="s">
        <v>621</v>
      </c>
      <c r="C53" s="3" t="s">
        <v>738</v>
      </c>
      <c r="D53" t="s">
        <v>630</v>
      </c>
      <c r="E53">
        <v>29.874099999999999</v>
      </c>
    </row>
    <row r="54" spans="2:5" ht="15.75" thickBot="1" x14ac:dyDescent="0.3">
      <c r="B54" s="3" t="s">
        <v>653</v>
      </c>
      <c r="C54" s="3" t="s">
        <v>739</v>
      </c>
      <c r="D54" t="s">
        <v>631</v>
      </c>
      <c r="E54">
        <v>28727881008.599998</v>
      </c>
    </row>
    <row r="55" spans="2:5" ht="15.75" thickBot="1" x14ac:dyDescent="0.3">
      <c r="B55" s="4" t="s">
        <v>676</v>
      </c>
      <c r="C55" s="4" t="s">
        <v>740</v>
      </c>
      <c r="D55" s="1" t="s">
        <v>632</v>
      </c>
      <c r="E55" s="1">
        <v>92.904899999999998</v>
      </c>
    </row>
    <row r="56" spans="2:5" ht="15.75" thickBot="1" x14ac:dyDescent="0.3">
      <c r="B56" s="4" t="s">
        <v>589</v>
      </c>
      <c r="C56" s="4" t="s">
        <v>741</v>
      </c>
      <c r="D56" t="s">
        <v>633</v>
      </c>
      <c r="E56">
        <v>-6.4000000000000003E-3</v>
      </c>
    </row>
    <row r="57" spans="2:5" ht="15.75" thickBot="1" x14ac:dyDescent="0.3">
      <c r="B57" s="3" t="s">
        <v>628</v>
      </c>
      <c r="C57" s="3" t="s">
        <v>742</v>
      </c>
      <c r="D57" t="s">
        <v>634</v>
      </c>
      <c r="E57">
        <v>6.1656000000000004</v>
      </c>
    </row>
    <row r="58" spans="2:5" ht="15.75" thickBot="1" x14ac:dyDescent="0.3">
      <c r="B58" s="3" t="s">
        <v>633</v>
      </c>
      <c r="C58" s="3" t="s">
        <v>743</v>
      </c>
      <c r="D58" t="s">
        <v>635</v>
      </c>
      <c r="E58">
        <v>2800572988.4299998</v>
      </c>
    </row>
    <row r="59" spans="2:5" ht="15.75" thickBot="1" x14ac:dyDescent="0.3">
      <c r="B59" s="3" t="s">
        <v>630</v>
      </c>
      <c r="C59" s="3" t="s">
        <v>744</v>
      </c>
      <c r="D59" t="s">
        <v>636</v>
      </c>
      <c r="E59">
        <v>45422789476.199997</v>
      </c>
    </row>
    <row r="60" spans="2:5" ht="15.75" thickBot="1" x14ac:dyDescent="0.3">
      <c r="B60" s="3" t="s">
        <v>649</v>
      </c>
      <c r="C60" s="3" t="s">
        <v>745</v>
      </c>
      <c r="D60" t="s">
        <v>637</v>
      </c>
      <c r="E60">
        <v>0.15690000000000001</v>
      </c>
    </row>
    <row r="61" spans="2:5" ht="15.75" thickBot="1" x14ac:dyDescent="0.3">
      <c r="B61" s="3" t="s">
        <v>613</v>
      </c>
      <c r="C61" s="3" t="s">
        <v>746</v>
      </c>
      <c r="D61" t="s">
        <v>638</v>
      </c>
      <c r="E61">
        <v>24.385100000000001</v>
      </c>
    </row>
    <row r="62" spans="2:5" ht="15.75" thickBot="1" x14ac:dyDescent="0.3">
      <c r="B62" s="3" t="s">
        <v>585</v>
      </c>
      <c r="C62" s="4" t="s">
        <v>747</v>
      </c>
      <c r="D62" t="s">
        <v>639</v>
      </c>
      <c r="E62">
        <v>-22384436343.200001</v>
      </c>
    </row>
    <row r="63" spans="2:5" ht="15.75" thickBot="1" x14ac:dyDescent="0.3">
      <c r="B63" s="3" t="s">
        <v>672</v>
      </c>
      <c r="C63" s="3" t="s">
        <v>748</v>
      </c>
      <c r="D63" t="s">
        <v>640</v>
      </c>
      <c r="E63">
        <v>13.7402</v>
      </c>
    </row>
    <row r="64" spans="2:5" ht="15.75" thickBot="1" x14ac:dyDescent="0.3">
      <c r="B64" s="3" t="s">
        <v>671</v>
      </c>
      <c r="C64" s="3" t="s">
        <v>749</v>
      </c>
      <c r="D64" t="s">
        <v>641</v>
      </c>
      <c r="E64">
        <v>8239858687.1899996</v>
      </c>
    </row>
    <row r="65" spans="2:5" ht="15.75" thickBot="1" x14ac:dyDescent="0.3">
      <c r="B65" s="3" t="s">
        <v>667</v>
      </c>
      <c r="C65" s="4" t="s">
        <v>750</v>
      </c>
      <c r="D65" t="s">
        <v>642</v>
      </c>
      <c r="E65">
        <v>17770000</v>
      </c>
    </row>
    <row r="66" spans="2:5" ht="15.75" thickBot="1" x14ac:dyDescent="0.3">
      <c r="B66" s="3" t="s">
        <v>643</v>
      </c>
      <c r="C66" s="3" t="s">
        <v>751</v>
      </c>
      <c r="D66" t="s">
        <v>643</v>
      </c>
      <c r="E66">
        <v>31.785999999999898</v>
      </c>
    </row>
    <row r="67" spans="2:5" ht="15.75" thickBot="1" x14ac:dyDescent="0.3">
      <c r="B67" s="3" t="s">
        <v>675</v>
      </c>
      <c r="C67" s="3" t="s">
        <v>752</v>
      </c>
      <c r="D67" t="s">
        <v>644</v>
      </c>
      <c r="E67">
        <v>1.1173999999999999</v>
      </c>
    </row>
    <row r="68" spans="2:5" ht="15.75" thickBot="1" x14ac:dyDescent="0.3">
      <c r="B68" s="3" t="s">
        <v>673</v>
      </c>
      <c r="C68" s="3" t="s">
        <v>753</v>
      </c>
      <c r="D68" t="s">
        <v>645</v>
      </c>
      <c r="E68">
        <v>1.1192</v>
      </c>
    </row>
    <row r="69" spans="2:5" ht="15.75" thickBot="1" x14ac:dyDescent="0.3">
      <c r="B69" s="3" t="s">
        <v>668</v>
      </c>
      <c r="C69" s="3" t="s">
        <v>754</v>
      </c>
      <c r="D69" t="s">
        <v>646</v>
      </c>
      <c r="E69">
        <v>6.1546000000000003</v>
      </c>
    </row>
    <row r="70" spans="2:5" ht="15.75" thickBot="1" x14ac:dyDescent="0.3">
      <c r="B70" s="3" t="s">
        <v>755</v>
      </c>
      <c r="C70" s="3" t="s">
        <v>756</v>
      </c>
      <c r="D70" t="s">
        <v>647</v>
      </c>
      <c r="E70">
        <v>12.1896</v>
      </c>
    </row>
    <row r="71" spans="2:5" ht="15.75" thickBot="1" x14ac:dyDescent="0.3">
      <c r="B71" s="3" t="s">
        <v>757</v>
      </c>
      <c r="C71" s="3" t="s">
        <v>758</v>
      </c>
      <c r="D71" t="s">
        <v>648</v>
      </c>
      <c r="E71">
        <v>21788534952</v>
      </c>
    </row>
    <row r="72" spans="2:5" ht="15.75" thickBot="1" x14ac:dyDescent="0.3">
      <c r="B72" s="3" t="s">
        <v>759</v>
      </c>
      <c r="C72" s="3" t="s">
        <v>760</v>
      </c>
      <c r="D72" t="s">
        <v>649</v>
      </c>
      <c r="E72">
        <v>70.135599999999997</v>
      </c>
    </row>
    <row r="73" spans="2:5" ht="15.75" thickBot="1" x14ac:dyDescent="0.3">
      <c r="B73" s="3" t="s">
        <v>761</v>
      </c>
      <c r="C73" s="3" t="s">
        <v>762</v>
      </c>
      <c r="D73" t="s">
        <v>650</v>
      </c>
      <c r="E73">
        <v>15.7233</v>
      </c>
    </row>
    <row r="74" spans="2:5" ht="15.75" thickBot="1" x14ac:dyDescent="0.3">
      <c r="B74" s="3" t="s">
        <v>763</v>
      </c>
      <c r="C74" s="3" t="s">
        <v>764</v>
      </c>
      <c r="D74" s="1" t="s">
        <v>651</v>
      </c>
      <c r="E74" s="1">
        <v>16.882999999999999</v>
      </c>
    </row>
    <row r="75" spans="2:5" ht="15.75" thickBot="1" x14ac:dyDescent="0.3">
      <c r="B75" s="3" t="s">
        <v>765</v>
      </c>
      <c r="C75" s="3" t="s">
        <v>766</v>
      </c>
      <c r="D75" t="s">
        <v>652</v>
      </c>
      <c r="E75">
        <v>15451527453</v>
      </c>
    </row>
    <row r="76" spans="2:5" ht="23.25" thickBot="1" x14ac:dyDescent="0.3">
      <c r="B76" s="3" t="s">
        <v>767</v>
      </c>
      <c r="C76" s="3" t="s">
        <v>768</v>
      </c>
      <c r="D76" t="s">
        <v>653</v>
      </c>
      <c r="E76">
        <v>51.3827</v>
      </c>
    </row>
    <row r="77" spans="2:5" ht="23.25" thickBot="1" x14ac:dyDescent="0.3">
      <c r="B77" s="3" t="s">
        <v>769</v>
      </c>
      <c r="C77" s="3" t="s">
        <v>770</v>
      </c>
      <c r="D77" t="s">
        <v>654</v>
      </c>
      <c r="E77">
        <v>68.979600000000005</v>
      </c>
    </row>
    <row r="78" spans="2:5" ht="23.25" thickBot="1" x14ac:dyDescent="0.3">
      <c r="B78" s="3" t="s">
        <v>771</v>
      </c>
      <c r="C78" s="3" t="s">
        <v>772</v>
      </c>
      <c r="D78" t="s">
        <v>655</v>
      </c>
      <c r="E78">
        <v>10.188599999999999</v>
      </c>
    </row>
    <row r="79" spans="2:5" ht="15.75" thickBot="1" x14ac:dyDescent="0.3">
      <c r="B79" s="3" t="s">
        <v>773</v>
      </c>
      <c r="C79" s="3" t="s">
        <v>774</v>
      </c>
      <c r="D79" t="s">
        <v>656</v>
      </c>
      <c r="E79">
        <v>36.279200000000003</v>
      </c>
    </row>
    <row r="80" spans="2:5" ht="15.75" thickBot="1" x14ac:dyDescent="0.3">
      <c r="B80" s="3" t="s">
        <v>586</v>
      </c>
      <c r="C80" s="4" t="s">
        <v>775</v>
      </c>
      <c r="D80" t="s">
        <v>657</v>
      </c>
      <c r="E80">
        <v>8.2169000000000008</v>
      </c>
    </row>
    <row r="81" spans="2:5" ht="15.75" thickBot="1" x14ac:dyDescent="0.3">
      <c r="B81" s="3" t="s">
        <v>591</v>
      </c>
      <c r="C81" s="3" t="s">
        <v>776</v>
      </c>
      <c r="D81" t="s">
        <v>658</v>
      </c>
      <c r="E81">
        <v>37.9465</v>
      </c>
    </row>
    <row r="82" spans="2:5" ht="15.75" thickBot="1" x14ac:dyDescent="0.3">
      <c r="B82" s="3" t="s">
        <v>609</v>
      </c>
      <c r="C82" s="3" t="s">
        <v>777</v>
      </c>
      <c r="D82" t="s">
        <v>659</v>
      </c>
      <c r="E82">
        <v>2.9003999999999999</v>
      </c>
    </row>
    <row r="83" spans="2:5" ht="15.75" thickBot="1" x14ac:dyDescent="0.3">
      <c r="B83" s="3" t="s">
        <v>597</v>
      </c>
      <c r="C83" s="4" t="s">
        <v>778</v>
      </c>
      <c r="D83" t="s">
        <v>660</v>
      </c>
      <c r="E83">
        <v>10.0192</v>
      </c>
    </row>
    <row r="84" spans="2:5" ht="15.75" thickBot="1" x14ac:dyDescent="0.3">
      <c r="B84" s="3" t="s">
        <v>638</v>
      </c>
      <c r="C84" s="3" t="s">
        <v>779</v>
      </c>
      <c r="D84" t="s">
        <v>661</v>
      </c>
      <c r="E84">
        <v>7.6375000000000002</v>
      </c>
    </row>
    <row r="85" spans="2:5" ht="15.75" thickBot="1" x14ac:dyDescent="0.3">
      <c r="B85" s="3" t="s">
        <v>682</v>
      </c>
      <c r="C85" s="4" t="s">
        <v>780</v>
      </c>
      <c r="D85" t="s">
        <v>662</v>
      </c>
      <c r="E85">
        <v>37.741100000000003</v>
      </c>
    </row>
    <row r="86" spans="2:5" ht="15.75" thickBot="1" x14ac:dyDescent="0.3">
      <c r="B86" s="3" t="s">
        <v>634</v>
      </c>
      <c r="C86" s="3" t="s">
        <v>781</v>
      </c>
      <c r="D86" t="s">
        <v>663</v>
      </c>
      <c r="E86">
        <v>2.6615000000000002</v>
      </c>
    </row>
    <row r="87" spans="2:5" ht="23.25" thickBot="1" x14ac:dyDescent="0.3">
      <c r="B87" s="3" t="s">
        <v>618</v>
      </c>
      <c r="C87" s="3" t="s">
        <v>782</v>
      </c>
      <c r="D87" t="s">
        <v>664</v>
      </c>
      <c r="E87">
        <v>40195775785.82</v>
      </c>
    </row>
    <row r="88" spans="2:5" ht="15.75" thickBot="1" x14ac:dyDescent="0.3">
      <c r="B88" s="3" t="s">
        <v>606</v>
      </c>
      <c r="C88" s="3" t="s">
        <v>783</v>
      </c>
      <c r="D88" t="s">
        <v>665</v>
      </c>
      <c r="E88">
        <v>38.717500000000001</v>
      </c>
    </row>
    <row r="89" spans="2:5" ht="15.75" thickBot="1" x14ac:dyDescent="0.3">
      <c r="B89" s="3" t="s">
        <v>637</v>
      </c>
      <c r="C89" s="3" t="s">
        <v>784</v>
      </c>
      <c r="D89" t="s">
        <v>666</v>
      </c>
      <c r="E89">
        <v>29.784600000000001</v>
      </c>
    </row>
    <row r="90" spans="2:5" ht="23.25" thickBot="1" x14ac:dyDescent="0.3">
      <c r="B90" s="3" t="s">
        <v>645</v>
      </c>
      <c r="C90" s="3" t="s">
        <v>785</v>
      </c>
      <c r="D90" t="s">
        <v>667</v>
      </c>
      <c r="E90">
        <v>41.816499999999998</v>
      </c>
    </row>
    <row r="91" spans="2:5" ht="15.75" thickBot="1" x14ac:dyDescent="0.3">
      <c r="B91" s="3" t="s">
        <v>607</v>
      </c>
      <c r="C91" s="3" t="s">
        <v>786</v>
      </c>
      <c r="D91" t="s">
        <v>668</v>
      </c>
      <c r="E91">
        <v>41.816499999999998</v>
      </c>
    </row>
    <row r="92" spans="2:5" ht="15.75" thickBot="1" x14ac:dyDescent="0.3">
      <c r="B92" s="3" t="s">
        <v>616</v>
      </c>
      <c r="C92" s="3" t="s">
        <v>787</v>
      </c>
      <c r="D92" t="s">
        <v>669</v>
      </c>
      <c r="E92">
        <v>30.136999999999901</v>
      </c>
    </row>
    <row r="93" spans="2:5" ht="15.75" thickBot="1" x14ac:dyDescent="0.3">
      <c r="B93" s="3" t="s">
        <v>617</v>
      </c>
      <c r="C93" s="3" t="s">
        <v>788</v>
      </c>
      <c r="D93" t="s">
        <v>670</v>
      </c>
      <c r="E93">
        <v>31.785999999999898</v>
      </c>
    </row>
    <row r="94" spans="2:5" ht="15.75" thickBot="1" x14ac:dyDescent="0.3">
      <c r="B94" s="3" t="s">
        <v>680</v>
      </c>
      <c r="C94" s="3" t="s">
        <v>789</v>
      </c>
      <c r="D94" t="s">
        <v>671</v>
      </c>
      <c r="E94">
        <v>40.253100000000003</v>
      </c>
    </row>
    <row r="95" spans="2:5" ht="15.75" thickBot="1" x14ac:dyDescent="0.3">
      <c r="B95" s="3" t="s">
        <v>678</v>
      </c>
      <c r="C95" s="3" t="s">
        <v>790</v>
      </c>
      <c r="D95" t="s">
        <v>672</v>
      </c>
      <c r="E95">
        <v>39.43</v>
      </c>
    </row>
    <row r="96" spans="2:5" ht="15.75" thickBot="1" x14ac:dyDescent="0.3">
      <c r="B96" s="3" t="s">
        <v>681</v>
      </c>
      <c r="C96" s="3" t="s">
        <v>791</v>
      </c>
      <c r="D96" t="s">
        <v>673</v>
      </c>
      <c r="E96">
        <v>39.4328</v>
      </c>
    </row>
    <row r="97" spans="2:5" ht="23.25" thickBot="1" x14ac:dyDescent="0.3">
      <c r="B97" s="3" t="s">
        <v>644</v>
      </c>
      <c r="C97" s="3" t="s">
        <v>792</v>
      </c>
      <c r="D97" t="s">
        <v>674</v>
      </c>
      <c r="E97">
        <v>-8.8694000000000006</v>
      </c>
    </row>
    <row r="98" spans="2:5" ht="23.25" thickBot="1" x14ac:dyDescent="0.3">
      <c r="B98" s="3" t="s">
        <v>793</v>
      </c>
      <c r="C98" s="3" t="s">
        <v>794</v>
      </c>
      <c r="D98" t="s">
        <v>675</v>
      </c>
      <c r="E98">
        <v>38.044899999999998</v>
      </c>
    </row>
    <row r="99" spans="2:5" ht="15.75" thickBot="1" x14ac:dyDescent="0.3">
      <c r="B99" s="3" t="s">
        <v>795</v>
      </c>
      <c r="C99" s="3" t="s">
        <v>796</v>
      </c>
      <c r="D99" s="1" t="s">
        <v>676</v>
      </c>
      <c r="E99" s="1">
        <v>5.9804000000000004</v>
      </c>
    </row>
    <row r="100" spans="2:5" ht="15.75" thickBot="1" x14ac:dyDescent="0.3">
      <c r="B100" s="3" t="s">
        <v>797</v>
      </c>
      <c r="C100" s="3" t="s">
        <v>798</v>
      </c>
      <c r="D100" t="s">
        <v>677</v>
      </c>
      <c r="E100">
        <v>4.0655999999999999</v>
      </c>
    </row>
    <row r="101" spans="2:5" ht="23.25" thickBot="1" x14ac:dyDescent="0.3">
      <c r="B101" s="3" t="s">
        <v>799</v>
      </c>
      <c r="C101" s="3" t="s">
        <v>800</v>
      </c>
      <c r="D101" t="s">
        <v>678</v>
      </c>
      <c r="E101">
        <v>13.6492</v>
      </c>
    </row>
    <row r="102" spans="2:5" ht="15.75" thickBot="1" x14ac:dyDescent="0.3">
      <c r="B102" s="3" t="s">
        <v>801</v>
      </c>
      <c r="C102" s="3" t="s">
        <v>802</v>
      </c>
      <c r="D102" t="s">
        <v>679</v>
      </c>
      <c r="E102">
        <v>38225487107.699997</v>
      </c>
    </row>
    <row r="103" spans="2:5" ht="15.75" thickBot="1" x14ac:dyDescent="0.3">
      <c r="B103" s="3" t="s">
        <v>684</v>
      </c>
      <c r="C103" s="3" t="s">
        <v>803</v>
      </c>
      <c r="D103" t="s">
        <v>680</v>
      </c>
      <c r="E103">
        <v>3.3753000000000002</v>
      </c>
    </row>
    <row r="104" spans="2:5" ht="15.75" thickBot="1" x14ac:dyDescent="0.3">
      <c r="B104" s="3" t="s">
        <v>670</v>
      </c>
      <c r="C104" s="3" t="s">
        <v>804</v>
      </c>
      <c r="D104" t="s">
        <v>681</v>
      </c>
      <c r="E104">
        <v>0</v>
      </c>
    </row>
    <row r="105" spans="2:5" ht="15.75" thickBot="1" x14ac:dyDescent="0.3">
      <c r="B105" s="3" t="s">
        <v>669</v>
      </c>
      <c r="C105" s="3" t="s">
        <v>805</v>
      </c>
      <c r="D105" t="s">
        <v>682</v>
      </c>
      <c r="E105">
        <v>68.931700000000006</v>
      </c>
    </row>
    <row r="106" spans="2:5" ht="15.75" thickBot="1" x14ac:dyDescent="0.3">
      <c r="B106" s="3" t="s">
        <v>629</v>
      </c>
      <c r="C106" s="3" t="s">
        <v>806</v>
      </c>
      <c r="D106" t="s">
        <v>683</v>
      </c>
      <c r="E106">
        <v>17.445499999999999</v>
      </c>
    </row>
    <row r="107" spans="2:5" ht="15.75" thickBot="1" x14ac:dyDescent="0.3">
      <c r="B107" s="3" t="s">
        <v>807</v>
      </c>
      <c r="C107" s="3" t="s">
        <v>808</v>
      </c>
      <c r="D107" t="s">
        <v>684</v>
      </c>
      <c r="E107">
        <v>1763.9503999999999</v>
      </c>
    </row>
    <row r="108" spans="2:5" ht="15.75" thickBot="1" x14ac:dyDescent="0.3">
      <c r="B108" s="3" t="s">
        <v>809</v>
      </c>
      <c r="C108" s="3" t="s">
        <v>810</v>
      </c>
      <c r="D108" t="s">
        <v>685</v>
      </c>
      <c r="E108">
        <v>34.652000000000001</v>
      </c>
    </row>
    <row r="109" spans="2:5" ht="15.75" thickBot="1" x14ac:dyDescent="0.3">
      <c r="B109" s="3" t="s">
        <v>811</v>
      </c>
      <c r="C109" s="3" t="s">
        <v>812</v>
      </c>
      <c r="D109" t="s">
        <v>686</v>
      </c>
      <c r="E109">
        <v>30624295030.400002</v>
      </c>
    </row>
    <row r="110" spans="2:5" ht="15.75" thickBot="1" x14ac:dyDescent="0.3">
      <c r="B110" s="3" t="s">
        <v>813</v>
      </c>
      <c r="C110" s="3" t="s">
        <v>814</v>
      </c>
    </row>
    <row r="111" spans="2:5" ht="23.25" thickBot="1" x14ac:dyDescent="0.3">
      <c r="B111" s="3" t="s">
        <v>815</v>
      </c>
      <c r="C111" s="3" t="s">
        <v>816</v>
      </c>
    </row>
    <row r="112" spans="2:5" ht="15.75" thickBot="1" x14ac:dyDescent="0.3">
      <c r="B112" s="3" t="s">
        <v>817</v>
      </c>
      <c r="C112" s="3" t="s">
        <v>818</v>
      </c>
    </row>
    <row r="113" spans="1:3" ht="23.25" thickBot="1" x14ac:dyDescent="0.3">
      <c r="A113" t="s">
        <v>1093</v>
      </c>
      <c r="B113" s="3" t="s">
        <v>819</v>
      </c>
      <c r="C113" s="4" t="s">
        <v>820</v>
      </c>
    </row>
    <row r="114" spans="1:3" ht="15.75" thickBot="1" x14ac:dyDescent="0.3">
      <c r="B114" s="3" t="s">
        <v>821</v>
      </c>
      <c r="C114" s="3" t="s">
        <v>822</v>
      </c>
    </row>
    <row r="115" spans="1:3" ht="15.75" thickBot="1" x14ac:dyDescent="0.3">
      <c r="B115" s="3" t="s">
        <v>823</v>
      </c>
      <c r="C115" s="3" t="s">
        <v>824</v>
      </c>
    </row>
    <row r="116" spans="1:3" ht="15.75" thickBot="1" x14ac:dyDescent="0.3">
      <c r="B116" s="3" t="s">
        <v>825</v>
      </c>
      <c r="C116" s="3" t="s">
        <v>826</v>
      </c>
    </row>
    <row r="117" spans="1:3" ht="15.75" thickBot="1" x14ac:dyDescent="0.3">
      <c r="B117" s="3" t="s">
        <v>827</v>
      </c>
      <c r="C117" s="3" t="s">
        <v>828</v>
      </c>
    </row>
    <row r="118" spans="1:3" ht="15.75" thickBot="1" x14ac:dyDescent="0.3">
      <c r="B118" s="3" t="s">
        <v>654</v>
      </c>
      <c r="C118" s="3" t="s">
        <v>829</v>
      </c>
    </row>
    <row r="119" spans="1:3" ht="15.75" thickBot="1" x14ac:dyDescent="0.3">
      <c r="B119" s="3" t="s">
        <v>830</v>
      </c>
      <c r="C119" s="3" t="s">
        <v>831</v>
      </c>
    </row>
    <row r="120" spans="1:3" ht="15.75" thickBot="1" x14ac:dyDescent="0.3">
      <c r="B120" s="3" t="s">
        <v>832</v>
      </c>
      <c r="C120" s="3" t="s">
        <v>833</v>
      </c>
    </row>
    <row r="121" spans="1:3" ht="15.75" thickBot="1" x14ac:dyDescent="0.3">
      <c r="B121" s="3" t="s">
        <v>834</v>
      </c>
      <c r="C121" s="3" t="s">
        <v>835</v>
      </c>
    </row>
    <row r="122" spans="1:3" ht="15.75" thickBot="1" x14ac:dyDescent="0.3">
      <c r="B122" s="3" t="s">
        <v>836</v>
      </c>
      <c r="C122" s="3" t="s">
        <v>837</v>
      </c>
    </row>
    <row r="123" spans="1:3" ht="15.75" thickBot="1" x14ac:dyDescent="0.3">
      <c r="B123" s="3" t="s">
        <v>838</v>
      </c>
      <c r="C123" s="3" t="s">
        <v>839</v>
      </c>
    </row>
    <row r="124" spans="1:3" ht="15.75" thickBot="1" x14ac:dyDescent="0.3">
      <c r="B124" s="3" t="s">
        <v>840</v>
      </c>
      <c r="C124" s="3" t="s">
        <v>841</v>
      </c>
    </row>
    <row r="125" spans="1:3" ht="15.75" thickBot="1" x14ac:dyDescent="0.3">
      <c r="B125" s="3" t="s">
        <v>842</v>
      </c>
      <c r="C125" s="3" t="s">
        <v>843</v>
      </c>
    </row>
    <row r="126" spans="1:3" ht="15.75" thickBot="1" x14ac:dyDescent="0.3">
      <c r="B126" s="3" t="s">
        <v>844</v>
      </c>
      <c r="C126" s="3" t="s">
        <v>845</v>
      </c>
    </row>
    <row r="127" spans="1:3" ht="15.75" thickBot="1" x14ac:dyDescent="0.3">
      <c r="B127" s="3" t="s">
        <v>661</v>
      </c>
      <c r="C127" s="3" t="s">
        <v>846</v>
      </c>
    </row>
    <row r="128" spans="1:3" ht="15.75" thickBot="1" x14ac:dyDescent="0.3">
      <c r="B128" s="3" t="s">
        <v>847</v>
      </c>
      <c r="C128" s="3" t="s">
        <v>848</v>
      </c>
    </row>
    <row r="129" spans="2:3" ht="15.75" thickBot="1" x14ac:dyDescent="0.3">
      <c r="B129" s="3" t="s">
        <v>849</v>
      </c>
      <c r="C129" s="3" t="s">
        <v>850</v>
      </c>
    </row>
    <row r="130" spans="2:3" ht="15.75" thickBot="1" x14ac:dyDescent="0.3">
      <c r="B130" s="3" t="s">
        <v>851</v>
      </c>
      <c r="C130" s="3" t="s">
        <v>852</v>
      </c>
    </row>
    <row r="131" spans="2:3" ht="15.75" thickBot="1" x14ac:dyDescent="0.3">
      <c r="B131" s="3" t="s">
        <v>656</v>
      </c>
      <c r="C131" s="3" t="s">
        <v>853</v>
      </c>
    </row>
    <row r="132" spans="2:3" ht="15.75" thickBot="1" x14ac:dyDescent="0.3">
      <c r="B132" s="3" t="s">
        <v>854</v>
      </c>
      <c r="C132" s="3" t="s">
        <v>855</v>
      </c>
    </row>
    <row r="133" spans="2:3" ht="15.75" thickBot="1" x14ac:dyDescent="0.3">
      <c r="B133" s="3" t="s">
        <v>660</v>
      </c>
      <c r="C133" s="3" t="s">
        <v>856</v>
      </c>
    </row>
    <row r="134" spans="2:3" ht="15.75" thickBot="1" x14ac:dyDescent="0.3">
      <c r="B134" s="3" t="s">
        <v>655</v>
      </c>
      <c r="C134" s="3" t="s">
        <v>857</v>
      </c>
    </row>
    <row r="135" spans="2:3" ht="15.75" thickBot="1" x14ac:dyDescent="0.3">
      <c r="B135" s="3" t="s">
        <v>657</v>
      </c>
      <c r="C135" s="3" t="s">
        <v>858</v>
      </c>
    </row>
    <row r="136" spans="2:3" ht="15.75" thickBot="1" x14ac:dyDescent="0.3">
      <c r="B136" s="3" t="s">
        <v>859</v>
      </c>
      <c r="C136" s="3" t="s">
        <v>860</v>
      </c>
    </row>
    <row r="137" spans="2:3" ht="15.75" thickBot="1" x14ac:dyDescent="0.3">
      <c r="B137" s="3" t="s">
        <v>861</v>
      </c>
      <c r="C137" s="3" t="s">
        <v>862</v>
      </c>
    </row>
    <row r="138" spans="2:3" ht="23.25" thickBot="1" x14ac:dyDescent="0.3">
      <c r="B138" s="3" t="s">
        <v>863</v>
      </c>
      <c r="C138" s="3" t="s">
        <v>864</v>
      </c>
    </row>
    <row r="139" spans="2:3" ht="23.25" thickBot="1" x14ac:dyDescent="0.3">
      <c r="B139" s="3" t="s">
        <v>865</v>
      </c>
      <c r="C139" s="3" t="s">
        <v>866</v>
      </c>
    </row>
    <row r="140" spans="2:3" ht="23.25" thickBot="1" x14ac:dyDescent="0.3">
      <c r="B140" s="3" t="s">
        <v>658</v>
      </c>
      <c r="C140" s="3" t="s">
        <v>867</v>
      </c>
    </row>
    <row r="141" spans="2:3" ht="23.25" thickBot="1" x14ac:dyDescent="0.3">
      <c r="B141" s="3" t="s">
        <v>868</v>
      </c>
      <c r="C141" s="3" t="s">
        <v>869</v>
      </c>
    </row>
    <row r="142" spans="2:3" ht="15.75" thickBot="1" x14ac:dyDescent="0.3">
      <c r="B142" s="3" t="s">
        <v>594</v>
      </c>
      <c r="C142" s="3" t="s">
        <v>870</v>
      </c>
    </row>
    <row r="143" spans="2:3" ht="15.75" thickBot="1" x14ac:dyDescent="0.3">
      <c r="B143" s="3" t="s">
        <v>611</v>
      </c>
      <c r="C143" s="3" t="s">
        <v>871</v>
      </c>
    </row>
    <row r="144" spans="2:3" ht="23.25" thickBot="1" x14ac:dyDescent="0.3">
      <c r="B144" s="3" t="s">
        <v>602</v>
      </c>
      <c r="C144" s="3" t="s">
        <v>872</v>
      </c>
    </row>
    <row r="145" spans="2:3" ht="15.75" thickBot="1" x14ac:dyDescent="0.3">
      <c r="B145" s="3" t="s">
        <v>650</v>
      </c>
      <c r="C145" s="3" t="s">
        <v>873</v>
      </c>
    </row>
    <row r="146" spans="2:3" ht="15.75" thickBot="1" x14ac:dyDescent="0.3">
      <c r="B146" s="3" t="s">
        <v>615</v>
      </c>
      <c r="C146" s="3" t="s">
        <v>874</v>
      </c>
    </row>
    <row r="147" spans="2:3" ht="23.25" thickBot="1" x14ac:dyDescent="0.3">
      <c r="B147" s="3" t="s">
        <v>640</v>
      </c>
      <c r="C147" s="3" t="s">
        <v>875</v>
      </c>
    </row>
    <row r="148" spans="2:3" ht="23.25" thickBot="1" x14ac:dyDescent="0.3">
      <c r="B148" s="3" t="s">
        <v>612</v>
      </c>
      <c r="C148" s="3" t="s">
        <v>876</v>
      </c>
    </row>
    <row r="149" spans="2:3" ht="23.25" thickBot="1" x14ac:dyDescent="0.3">
      <c r="B149" s="3" t="s">
        <v>646</v>
      </c>
      <c r="C149" s="3" t="s">
        <v>877</v>
      </c>
    </row>
    <row r="150" spans="2:3" ht="15.75" thickBot="1" x14ac:dyDescent="0.3">
      <c r="B150" s="3" t="s">
        <v>674</v>
      </c>
      <c r="C150" s="3" t="s">
        <v>878</v>
      </c>
    </row>
    <row r="151" spans="2:3" ht="15.75" thickBot="1" x14ac:dyDescent="0.3">
      <c r="B151" s="3" t="s">
        <v>596</v>
      </c>
      <c r="C151" s="3" t="s">
        <v>879</v>
      </c>
    </row>
    <row r="152" spans="2:3" ht="15.75" thickBot="1" x14ac:dyDescent="0.3">
      <c r="B152" s="3" t="s">
        <v>593</v>
      </c>
      <c r="C152" s="3" t="s">
        <v>880</v>
      </c>
    </row>
    <row r="153" spans="2:3" ht="23.25" thickBot="1" x14ac:dyDescent="0.3">
      <c r="B153" s="3" t="s">
        <v>619</v>
      </c>
      <c r="C153" s="3" t="s">
        <v>881</v>
      </c>
    </row>
    <row r="154" spans="2:3" ht="15.75" thickBot="1" x14ac:dyDescent="0.3">
      <c r="B154" s="4" t="s">
        <v>683</v>
      </c>
      <c r="C154" s="4" t="s">
        <v>882</v>
      </c>
    </row>
    <row r="155" spans="2:3" ht="15.75" thickBot="1" x14ac:dyDescent="0.3">
      <c r="B155" s="4" t="s">
        <v>651</v>
      </c>
      <c r="C155" s="4" t="s">
        <v>883</v>
      </c>
    </row>
    <row r="156" spans="2:3" ht="15.75" thickBot="1" x14ac:dyDescent="0.3">
      <c r="B156" s="3" t="s">
        <v>884</v>
      </c>
      <c r="C156" s="3" t="s">
        <v>885</v>
      </c>
    </row>
    <row r="157" spans="2:3" ht="15.75" thickBot="1" x14ac:dyDescent="0.3">
      <c r="B157" s="3" t="s">
        <v>886</v>
      </c>
      <c r="C157" s="3" t="s">
        <v>887</v>
      </c>
    </row>
    <row r="158" spans="2:3" ht="15.75" thickBot="1" x14ac:dyDescent="0.3">
      <c r="B158" s="3" t="s">
        <v>662</v>
      </c>
      <c r="C158" s="3" t="s">
        <v>888</v>
      </c>
    </row>
    <row r="159" spans="2:3" ht="15.75" thickBot="1" x14ac:dyDescent="0.3">
      <c r="B159" s="3" t="s">
        <v>889</v>
      </c>
      <c r="C159" s="3" t="s">
        <v>890</v>
      </c>
    </row>
    <row r="160" spans="2:3" ht="15.75" thickBot="1" x14ac:dyDescent="0.3">
      <c r="B160" s="3" t="s">
        <v>891</v>
      </c>
      <c r="C160" s="3" t="s">
        <v>892</v>
      </c>
    </row>
    <row r="161" spans="2:3" ht="15.75" thickBot="1" x14ac:dyDescent="0.3">
      <c r="B161" s="3" t="s">
        <v>659</v>
      </c>
      <c r="C161" s="3" t="s">
        <v>893</v>
      </c>
    </row>
    <row r="162" spans="2:3" ht="15.75" thickBot="1" x14ac:dyDescent="0.3">
      <c r="B162" s="3" t="s">
        <v>894</v>
      </c>
      <c r="C162" s="3" t="s">
        <v>895</v>
      </c>
    </row>
    <row r="163" spans="2:3" ht="15.75" thickBot="1" x14ac:dyDescent="0.3">
      <c r="B163" s="3" t="s">
        <v>896</v>
      </c>
      <c r="C163" s="3" t="s">
        <v>897</v>
      </c>
    </row>
    <row r="164" spans="2:3" ht="23.25" thickBot="1" x14ac:dyDescent="0.3">
      <c r="B164" s="3" t="s">
        <v>898</v>
      </c>
      <c r="C164" s="3" t="s">
        <v>899</v>
      </c>
    </row>
    <row r="165" spans="2:3" ht="23.25" thickBot="1" x14ac:dyDescent="0.3">
      <c r="B165" s="3" t="s">
        <v>900</v>
      </c>
      <c r="C165" s="3" t="s">
        <v>901</v>
      </c>
    </row>
    <row r="166" spans="2:3" ht="15.75" thickBot="1" x14ac:dyDescent="0.3">
      <c r="B166" s="3" t="s">
        <v>620</v>
      </c>
      <c r="C166" s="3" t="s">
        <v>902</v>
      </c>
    </row>
    <row r="167" spans="2:3" ht="15.75" thickBot="1" x14ac:dyDescent="0.3">
      <c r="B167" s="3" t="s">
        <v>903</v>
      </c>
      <c r="C167" s="3" t="s">
        <v>904</v>
      </c>
    </row>
  </sheetData>
  <autoFilter ref="B1:B16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
  <sheetViews>
    <sheetView workbookViewId="0">
      <selection activeCell="D5" sqref="D5"/>
    </sheetView>
  </sheetViews>
  <sheetFormatPr defaultRowHeight="15" x14ac:dyDescent="0.25"/>
  <sheetData>
    <row r="1" spans="2:4" ht="15.75" thickBot="1" x14ac:dyDescent="0.3">
      <c r="B1" s="2" t="s">
        <v>219</v>
      </c>
      <c r="C1" s="2" t="s">
        <v>220</v>
      </c>
      <c r="D1" s="2" t="s">
        <v>221</v>
      </c>
    </row>
    <row r="2" spans="2:4" ht="15.75" thickBot="1" x14ac:dyDescent="0.3">
      <c r="B2" s="3" t="s">
        <v>81</v>
      </c>
      <c r="C2" s="3" t="s">
        <v>222</v>
      </c>
      <c r="D2" s="3" t="s">
        <v>687</v>
      </c>
    </row>
    <row r="3" spans="2:4" ht="15.75" thickBot="1" x14ac:dyDescent="0.3">
      <c r="B3" s="3" t="s">
        <v>83</v>
      </c>
      <c r="C3" s="3" t="s">
        <v>222</v>
      </c>
      <c r="D3" s="3" t="s">
        <v>226</v>
      </c>
    </row>
    <row r="4" spans="2:4" ht="23.25" thickBot="1" x14ac:dyDescent="0.3">
      <c r="B4" s="3" t="s">
        <v>1010</v>
      </c>
      <c r="C4" s="3" t="s">
        <v>222</v>
      </c>
      <c r="D4" s="3" t="s">
        <v>1011</v>
      </c>
    </row>
    <row r="5" spans="2:4" ht="23.25" thickBot="1" x14ac:dyDescent="0.3">
      <c r="B5" s="4" t="s">
        <v>1012</v>
      </c>
      <c r="C5" s="3" t="s">
        <v>229</v>
      </c>
      <c r="D5" s="4" t="s">
        <v>1013</v>
      </c>
    </row>
    <row r="6" spans="2:4" ht="23.25" thickBot="1" x14ac:dyDescent="0.3">
      <c r="B6" s="3" t="s">
        <v>1014</v>
      </c>
      <c r="C6" s="3" t="s">
        <v>229</v>
      </c>
      <c r="D6" s="3" t="s">
        <v>1015</v>
      </c>
    </row>
    <row r="7" spans="2:4" ht="23.25" thickBot="1" x14ac:dyDescent="0.3">
      <c r="B7" s="3" t="s">
        <v>1016</v>
      </c>
      <c r="C7" s="3" t="s">
        <v>229</v>
      </c>
      <c r="D7" s="3" t="s">
        <v>1017</v>
      </c>
    </row>
    <row r="8" spans="2:4" ht="15.75" thickBot="1" x14ac:dyDescent="0.3">
      <c r="B8" s="3" t="s">
        <v>1018</v>
      </c>
      <c r="C8" s="3" t="s">
        <v>222</v>
      </c>
      <c r="D8" s="3" t="s">
        <v>1019</v>
      </c>
    </row>
    <row r="9" spans="2:4" ht="15.75" thickBot="1" x14ac:dyDescent="0.3">
      <c r="B9" s="3" t="s">
        <v>1020</v>
      </c>
      <c r="C9" s="3" t="s">
        <v>222</v>
      </c>
      <c r="D9" s="3" t="s">
        <v>1021</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3"/>
  <sheetViews>
    <sheetView workbookViewId="0">
      <selection activeCell="F17" sqref="F17"/>
    </sheetView>
  </sheetViews>
  <sheetFormatPr defaultRowHeight="15" x14ac:dyDescent="0.25"/>
  <cols>
    <col min="2" max="2" width="19.375" customWidth="1"/>
    <col min="3" max="3" width="29.125" customWidth="1"/>
  </cols>
  <sheetData>
    <row r="1" spans="2:3" ht="15.75" thickBot="1" x14ac:dyDescent="0.3">
      <c r="B1" s="2" t="s">
        <v>219</v>
      </c>
      <c r="C1" s="2" t="s">
        <v>221</v>
      </c>
    </row>
    <row r="2" spans="2:3" ht="15.75" thickBot="1" x14ac:dyDescent="0.3">
      <c r="B2" s="3" t="s">
        <v>81</v>
      </c>
      <c r="C2" s="3" t="s">
        <v>223</v>
      </c>
    </row>
    <row r="3" spans="2:3" ht="15.75" thickBot="1" x14ac:dyDescent="0.3">
      <c r="B3" s="3" t="s">
        <v>102</v>
      </c>
      <c r="C3" s="3" t="s">
        <v>224</v>
      </c>
    </row>
    <row r="4" spans="2:3" ht="15.75" thickBot="1" x14ac:dyDescent="0.3">
      <c r="B4" s="3" t="s">
        <v>83</v>
      </c>
      <c r="C4" s="3" t="s">
        <v>226</v>
      </c>
    </row>
    <row r="5" spans="2:3" ht="15.75" thickBot="1" x14ac:dyDescent="0.3">
      <c r="B5" s="3" t="s">
        <v>375</v>
      </c>
      <c r="C5" s="3" t="s">
        <v>1022</v>
      </c>
    </row>
    <row r="6" spans="2:3" ht="15.75" thickBot="1" x14ac:dyDescent="0.3">
      <c r="B6" s="3" t="s">
        <v>447</v>
      </c>
      <c r="C6" s="3" t="s">
        <v>1023</v>
      </c>
    </row>
    <row r="7" spans="2:3" ht="15.75" thickBot="1" x14ac:dyDescent="0.3">
      <c r="B7" s="3" t="s">
        <v>455</v>
      </c>
      <c r="C7" s="3" t="s">
        <v>1024</v>
      </c>
    </row>
    <row r="8" spans="2:3" ht="15.75" thickBot="1" x14ac:dyDescent="0.3">
      <c r="B8" s="3" t="s">
        <v>459</v>
      </c>
      <c r="C8" s="3" t="s">
        <v>1025</v>
      </c>
    </row>
    <row r="9" spans="2:3" ht="15.75" thickBot="1" x14ac:dyDescent="0.3">
      <c r="B9" s="3" t="s">
        <v>84</v>
      </c>
      <c r="C9" s="4" t="s">
        <v>1026</v>
      </c>
    </row>
    <row r="10" spans="2:3" ht="15.75" thickBot="1" x14ac:dyDescent="0.3">
      <c r="B10" s="3" t="s">
        <v>209</v>
      </c>
      <c r="C10" s="3" t="s">
        <v>1027</v>
      </c>
    </row>
    <row r="11" spans="2:3" ht="15.75" thickBot="1" x14ac:dyDescent="0.3">
      <c r="B11" s="3" t="s">
        <v>372</v>
      </c>
      <c r="C11" s="3" t="s">
        <v>1028</v>
      </c>
    </row>
    <row r="12" spans="2:3" ht="15.75" thickBot="1" x14ac:dyDescent="0.3">
      <c r="B12" s="3" t="s">
        <v>1029</v>
      </c>
      <c r="C12" s="3" t="s">
        <v>1030</v>
      </c>
    </row>
    <row r="13" spans="2:3" ht="15.75" thickBot="1" x14ac:dyDescent="0.3">
      <c r="B13" s="3" t="s">
        <v>1031</v>
      </c>
      <c r="C13" s="3" t="s">
        <v>1032</v>
      </c>
    </row>
    <row r="14" spans="2:3" ht="15.75" thickBot="1" x14ac:dyDescent="0.3">
      <c r="B14" s="3" t="s">
        <v>595</v>
      </c>
      <c r="C14" s="3" t="s">
        <v>728</v>
      </c>
    </row>
    <row r="15" spans="2:3" ht="15.75" thickBot="1" x14ac:dyDescent="0.3">
      <c r="B15" s="3" t="s">
        <v>1033</v>
      </c>
      <c r="C15" s="3" t="s">
        <v>1034</v>
      </c>
    </row>
    <row r="16" spans="2:3" ht="15.75" thickBot="1" x14ac:dyDescent="0.3">
      <c r="B16" s="3" t="s">
        <v>1035</v>
      </c>
      <c r="C16" s="3" t="s">
        <v>1036</v>
      </c>
    </row>
    <row r="17" spans="2:3" ht="15.75" thickBot="1" x14ac:dyDescent="0.3">
      <c r="B17" s="3" t="s">
        <v>1037</v>
      </c>
      <c r="C17" s="3" t="s">
        <v>1038</v>
      </c>
    </row>
    <row r="18" spans="2:3" ht="15.75" thickBot="1" x14ac:dyDescent="0.3">
      <c r="B18" s="3" t="s">
        <v>1039</v>
      </c>
      <c r="C18" s="3" t="s">
        <v>1040</v>
      </c>
    </row>
    <row r="19" spans="2:3" ht="15.75" thickBot="1" x14ac:dyDescent="0.3">
      <c r="B19" s="3" t="s">
        <v>1041</v>
      </c>
      <c r="C19" s="3" t="s">
        <v>1042</v>
      </c>
    </row>
    <row r="20" spans="2:3" ht="15.75" thickBot="1" x14ac:dyDescent="0.3">
      <c r="B20" s="3" t="s">
        <v>1043</v>
      </c>
      <c r="C20" s="3" t="s">
        <v>1044</v>
      </c>
    </row>
    <row r="21" spans="2:3" ht="15.75" thickBot="1" x14ac:dyDescent="0.3">
      <c r="B21" s="3" t="s">
        <v>1045</v>
      </c>
      <c r="C21" s="3" t="s">
        <v>1046</v>
      </c>
    </row>
    <row r="22" spans="2:3" ht="15.75" thickBot="1" x14ac:dyDescent="0.3">
      <c r="B22" s="3" t="s">
        <v>1047</v>
      </c>
      <c r="C22" s="3" t="s">
        <v>1048</v>
      </c>
    </row>
    <row r="23" spans="2:3" ht="23.25" thickBot="1" x14ac:dyDescent="0.3">
      <c r="B23" s="3" t="s">
        <v>1049</v>
      </c>
      <c r="C23" s="3" t="s">
        <v>1050</v>
      </c>
    </row>
    <row r="24" spans="2:3" ht="15.75" thickBot="1" x14ac:dyDescent="0.3">
      <c r="B24" s="3" t="s">
        <v>1051</v>
      </c>
      <c r="C24" s="3" t="s">
        <v>1052</v>
      </c>
    </row>
    <row r="25" spans="2:3" ht="15.75" thickBot="1" x14ac:dyDescent="0.3">
      <c r="B25" s="3" t="s">
        <v>1053</v>
      </c>
      <c r="C25" s="3" t="s">
        <v>1054</v>
      </c>
    </row>
    <row r="26" spans="2:3" ht="15.75" thickBot="1" x14ac:dyDescent="0.3">
      <c r="B26" s="3" t="s">
        <v>1055</v>
      </c>
      <c r="C26" s="3" t="s">
        <v>1056</v>
      </c>
    </row>
    <row r="27" spans="2:3" ht="15.75" thickBot="1" x14ac:dyDescent="0.3">
      <c r="B27" s="3" t="s">
        <v>1057</v>
      </c>
      <c r="C27" s="3" t="s">
        <v>1058</v>
      </c>
    </row>
    <row r="28" spans="2:3" ht="15.75" thickBot="1" x14ac:dyDescent="0.3">
      <c r="B28" s="3" t="s">
        <v>1059</v>
      </c>
      <c r="C28" s="3" t="s">
        <v>1060</v>
      </c>
    </row>
    <row r="29" spans="2:3" ht="15.75" thickBot="1" x14ac:dyDescent="0.3">
      <c r="B29" s="3" t="s">
        <v>1061</v>
      </c>
      <c r="C29" s="4" t="s">
        <v>1062</v>
      </c>
    </row>
    <row r="30" spans="2:3" ht="15.75" thickBot="1" x14ac:dyDescent="0.3">
      <c r="B30" s="3" t="s">
        <v>1063</v>
      </c>
      <c r="C30" s="3" t="s">
        <v>1064</v>
      </c>
    </row>
    <row r="31" spans="2:3" ht="15.75" thickBot="1" x14ac:dyDescent="0.3">
      <c r="B31" s="3" t="s">
        <v>1065</v>
      </c>
      <c r="C31" s="3" t="s">
        <v>1066</v>
      </c>
    </row>
    <row r="32" spans="2:3" ht="15.75" thickBot="1" x14ac:dyDescent="0.3">
      <c r="B32" s="3" t="s">
        <v>1067</v>
      </c>
      <c r="C32" s="3" t="s">
        <v>1069</v>
      </c>
    </row>
    <row r="33" spans="2:3" ht="15.75" thickBot="1" x14ac:dyDescent="0.3">
      <c r="B33" s="3" t="s">
        <v>1070</v>
      </c>
      <c r="C33" s="3" t="s">
        <v>1071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income</vt:lpstr>
      <vt:lpstr>balancesheet</vt:lpstr>
      <vt:lpstr>重资产</vt:lpstr>
      <vt:lpstr>cashflow</vt:lpstr>
      <vt:lpstr>dividend</vt:lpstr>
      <vt:lpstr>audit</vt:lpstr>
      <vt:lpstr>finindicator</vt:lpstr>
      <vt:lpstr>finmainz</vt:lpstr>
      <vt:lpstr>express</vt:lpstr>
      <vt:lpstr>forecast</vt:lpstr>
      <vt:lpstr>Code Design</vt:lpstr>
    </vt:vector>
  </TitlesOfParts>
  <Company>EMC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Ryan</dc:creator>
  <cp:lastModifiedBy>Li, Ryan</cp:lastModifiedBy>
  <dcterms:created xsi:type="dcterms:W3CDTF">2018-09-28T23:14:01Z</dcterms:created>
  <dcterms:modified xsi:type="dcterms:W3CDTF">2018-10-05T09:14:50Z</dcterms:modified>
</cp:coreProperties>
</file>