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iver\Desktop\"/>
    </mc:Choice>
  </mc:AlternateContent>
  <xr:revisionPtr revIDLastSave="0" documentId="13_ncr:1_{D8E1B5D5-52B8-4F14-8859-9C5CB0CB68D8}" xr6:coauthVersionLast="47" xr6:coauthVersionMax="47" xr10:uidLastSave="{00000000-0000-0000-0000-000000000000}"/>
  <bookViews>
    <workbookView xWindow="-120" yWindow="-120" windowWidth="29040" windowHeight="15840" xr2:uid="{740425E8-833C-4A2D-8054-6EC402593E8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" l="1"/>
  <c r="I109" i="1"/>
  <c r="I110" i="1"/>
  <c r="I111" i="1"/>
  <c r="I112" i="1"/>
  <c r="I113" i="1"/>
  <c r="I114" i="1"/>
  <c r="I115" i="1"/>
  <c r="I116" i="1"/>
  <c r="I117" i="1"/>
  <c r="I118" i="1"/>
  <c r="I108" i="1"/>
  <c r="I133" i="1"/>
  <c r="I132" i="1"/>
  <c r="I131" i="1"/>
  <c r="I130" i="1"/>
  <c r="I129" i="1"/>
  <c r="I128" i="1"/>
  <c r="I127" i="1"/>
  <c r="I126" i="1"/>
  <c r="I125" i="1"/>
  <c r="I124" i="1"/>
  <c r="I123" i="1"/>
  <c r="I103" i="1"/>
  <c r="I102" i="1"/>
  <c r="I101" i="1"/>
  <c r="I100" i="1"/>
  <c r="I99" i="1"/>
  <c r="I98" i="1"/>
  <c r="I97" i="1"/>
  <c r="I96" i="1"/>
  <c r="I95" i="1"/>
  <c r="I94" i="1"/>
  <c r="I93" i="1"/>
  <c r="I88" i="1"/>
  <c r="I87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74" i="1" s="1"/>
  <c r="I69" i="1"/>
  <c r="I68" i="1"/>
  <c r="I67" i="1"/>
  <c r="I66" i="1"/>
  <c r="I65" i="1"/>
  <c r="I64" i="1"/>
  <c r="I63" i="1"/>
  <c r="I58" i="1"/>
  <c r="I57" i="1"/>
  <c r="I56" i="1"/>
  <c r="I55" i="1"/>
  <c r="I54" i="1"/>
  <c r="I53" i="1"/>
  <c r="I52" i="1"/>
  <c r="I51" i="1"/>
  <c r="I50" i="1"/>
  <c r="I49" i="1"/>
  <c r="I48" i="1"/>
  <c r="I33" i="1"/>
  <c r="I43" i="1"/>
  <c r="I42" i="1"/>
  <c r="I41" i="1"/>
  <c r="I40" i="1"/>
  <c r="I39" i="1"/>
  <c r="I38" i="1"/>
  <c r="I37" i="1"/>
  <c r="I36" i="1"/>
  <c r="I35" i="1"/>
  <c r="I34" i="1"/>
  <c r="K48" i="1"/>
  <c r="K63" i="1"/>
  <c r="K123" i="1"/>
  <c r="K108" i="1"/>
  <c r="K93" i="1"/>
  <c r="K33" i="1"/>
  <c r="I134" i="1" l="1"/>
  <c r="I89" i="1"/>
  <c r="I59" i="1"/>
  <c r="I104" i="1"/>
  <c r="I119" i="1"/>
  <c r="I44" i="1"/>
  <c r="C20" i="1" l="1"/>
</calcChain>
</file>

<file path=xl/sharedStrings.xml><?xml version="1.0" encoding="utf-8"?>
<sst xmlns="http://schemas.openxmlformats.org/spreadsheetml/2006/main" count="417" uniqueCount="57">
  <si>
    <t>Gene_name</t>
  </si>
  <si>
    <t>Coordinates</t>
  </si>
  <si>
    <t>gene-GU280_gp01</t>
  </si>
  <si>
    <t>NC_045512.2:266:21555</t>
  </si>
  <si>
    <t>gene-GU280_gp02</t>
  </si>
  <si>
    <t>NC_045512.2:21563:25384</t>
  </si>
  <si>
    <t>gene-GU280_gp03</t>
  </si>
  <si>
    <t>NC_045512.2:25393:26220</t>
  </si>
  <si>
    <t>gene-GU280_gp04</t>
  </si>
  <si>
    <t>NC_045512.2:26245:26472</t>
  </si>
  <si>
    <t>gene-GU280_gp05</t>
  </si>
  <si>
    <t>NC_045512.2:26523:27191</t>
  </si>
  <si>
    <t>gene-GU280_gp06</t>
  </si>
  <si>
    <t>NC_045512.2:27202:27387</t>
  </si>
  <si>
    <t>gene-GU280_gp07</t>
  </si>
  <si>
    <t>NC_045512.2:27394:27759</t>
  </si>
  <si>
    <t>gene-GU280_gp08</t>
  </si>
  <si>
    <t>NC_045512.2:27756:27887</t>
  </si>
  <si>
    <t>gene-GU280_gp09</t>
  </si>
  <si>
    <t>NC_045512.2:27894:28259</t>
  </si>
  <si>
    <t>gene-GU280_gp10</t>
  </si>
  <si>
    <t>NC_045512.2:28274:29533</t>
  </si>
  <si>
    <t>gene-GU280_gp11</t>
  </si>
  <si>
    <t>NC_045512.2:29558:29674</t>
  </si>
  <si>
    <t>Tajimas_D</t>
  </si>
  <si>
    <t>D</t>
  </si>
  <si>
    <t>D_star</t>
  </si>
  <si>
    <t>F</t>
  </si>
  <si>
    <t>F_star</t>
  </si>
  <si>
    <t>Fay_Wu_Normalized_H</t>
  </si>
  <si>
    <t>Fay_Wu_Normalized_E</t>
  </si>
  <si>
    <t>ITALY 2019-June2020</t>
  </si>
  <si>
    <t>GLOBAL 2019-May2020</t>
  </si>
  <si>
    <t>AFRICA_Omicron 2022</t>
  </si>
  <si>
    <t>RECENT 2024 GLOBAL</t>
  </si>
  <si>
    <t>Fu and Li's D</t>
  </si>
  <si>
    <t>Fu and Li's D_star</t>
  </si>
  <si>
    <t>Fu and Li's F</t>
  </si>
  <si>
    <t>Fu and Li's F_star</t>
  </si>
  <si>
    <t>Fay and Wu's Normalized H</t>
  </si>
  <si>
    <t>NewZ 2021</t>
  </si>
  <si>
    <t>Fay and Wu's Normalized E</t>
  </si>
  <si>
    <t>ORGANIZED BY TEST TYPE:</t>
  </si>
  <si>
    <t>New Zealand 2021</t>
  </si>
  <si>
    <t>GLOBAL START 2019 - May 2020</t>
  </si>
  <si>
    <t>Africa (Omicron) 2022</t>
  </si>
  <si>
    <t>Italy 2019 - June 2020</t>
  </si>
  <si>
    <t>TAJIMA'S D</t>
  </si>
  <si>
    <t>.</t>
  </si>
  <si>
    <t xml:space="preserve">                     AVERAGE:</t>
  </si>
  <si>
    <t>%</t>
  </si>
  <si>
    <t>IMPORTANT DATA:</t>
  </si>
  <si>
    <t>(from 2019 start to 2024,</t>
  </si>
  <si>
    <t xml:space="preserve">    global all sequences)</t>
  </si>
  <si>
    <t>TOTAL AVERAGE % INCREASE:</t>
  </si>
  <si>
    <t>% Increase from all samples to 2024 (avg)</t>
  </si>
  <si>
    <t>T-test: Global 2019 VS Global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</si>
</sst>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9" fontId="8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D61C"/>
      <color rgb="FF4990BA"/>
      <color rgb="FF5DB8ED"/>
      <color rgb="FFE4A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ver\Desktop\N_RESULTS.xlsx" TargetMode="External"/><Relationship Id="rId1" Type="http://schemas.openxmlformats.org/officeDocument/2006/relationships/externalLinkPath" Target="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6">
          <cell r="B16" t="str">
            <v>GLOBAL 2019-May2020</v>
          </cell>
          <cell r="C16" t="str">
            <v>ITALY 2019-June2020</v>
          </cell>
          <cell r="D16" t="str">
            <v>NewZ 2021</v>
          </cell>
          <cell r="E16" t="str">
            <v>AFRICA_Omicron 2022</v>
          </cell>
          <cell r="F16" t="str">
            <v>RECENT 2024 GLOBAL</v>
          </cell>
        </row>
        <row r="17">
          <cell r="B17" t="str">
            <v>Tajimas_D</v>
          </cell>
          <cell r="C17" t="str">
            <v>Tajimas_D</v>
          </cell>
          <cell r="D17" t="str">
            <v>Tajimas_D</v>
          </cell>
          <cell r="E17" t="str">
            <v>Tajimas_D</v>
          </cell>
          <cell r="F17" t="str">
            <v>Tajimas_D</v>
          </cell>
        </row>
        <row r="18">
          <cell r="B18">
            <v>-2.687141</v>
          </cell>
          <cell r="C18">
            <v>-2.7217889999999998</v>
          </cell>
          <cell r="D18">
            <v>-2.7902640000000001</v>
          </cell>
          <cell r="E18">
            <v>-2.7062909999999998</v>
          </cell>
          <cell r="F18">
            <v>-2.6658580000000001</v>
          </cell>
        </row>
        <row r="19">
          <cell r="B19">
            <v>-2.6651259999999999</v>
          </cell>
          <cell r="C19">
            <v>-2.716259</v>
          </cell>
          <cell r="D19">
            <v>-2.7025130000000002</v>
          </cell>
          <cell r="E19">
            <v>-2.4384329999999999</v>
          </cell>
          <cell r="F19">
            <v>-1.705819</v>
          </cell>
        </row>
        <row r="20">
          <cell r="B20">
            <v>-2.6024829999999999</v>
          </cell>
          <cell r="C20">
            <v>-2.578916</v>
          </cell>
          <cell r="D20">
            <v>-2.56189</v>
          </cell>
          <cell r="E20">
            <v>-2.5825049999999998</v>
          </cell>
          <cell r="F20">
            <v>-2.4588760000000001</v>
          </cell>
        </row>
        <row r="21">
          <cell r="B21">
            <v>-2.3872879999999999</v>
          </cell>
          <cell r="C21">
            <v>-1.5598609999999999</v>
          </cell>
          <cell r="D21">
            <v>-2.0155989999999999</v>
          </cell>
          <cell r="E21">
            <v>-1.961859</v>
          </cell>
          <cell r="F21">
            <v>-1.0082819999999999</v>
          </cell>
        </row>
        <row r="22">
          <cell r="B22">
            <v>-2.5026609999999998</v>
          </cell>
          <cell r="C22">
            <v>-2.3398379999999999</v>
          </cell>
          <cell r="D22">
            <v>-2.3063579999999999</v>
          </cell>
          <cell r="E22">
            <v>-2.3629340000000001</v>
          </cell>
          <cell r="F22">
            <v>-1.4759659999999999</v>
          </cell>
        </row>
        <row r="23">
          <cell r="B23">
            <v>-2.3373719999999998</v>
          </cell>
          <cell r="C23">
            <v>-2.0177299999999998</v>
          </cell>
          <cell r="D23">
            <v>-1.9699439999999999</v>
          </cell>
          <cell r="E23">
            <v>-2.1545019999999999</v>
          </cell>
          <cell r="F23">
            <v>-1.9370609999999999</v>
          </cell>
        </row>
        <row r="24">
          <cell r="B24">
            <v>-2.5329440000000001</v>
          </cell>
          <cell r="C24">
            <v>-2.2492730000000001</v>
          </cell>
          <cell r="D24">
            <v>-2.3091179999999998</v>
          </cell>
          <cell r="E24">
            <v>-2.5426630000000001</v>
          </cell>
          <cell r="F24">
            <v>-2.1885089999999998</v>
          </cell>
        </row>
        <row r="25">
          <cell r="B25">
            <v>-2.194906</v>
          </cell>
          <cell r="C25">
            <v>-1.302691</v>
          </cell>
          <cell r="D25">
            <v>-1.6833720000000001</v>
          </cell>
          <cell r="E25">
            <v>-2.167176</v>
          </cell>
          <cell r="F25">
            <v>-0.92160600000000004</v>
          </cell>
        </row>
        <row r="26">
          <cell r="B26">
            <v>-2.5123289999999998</v>
          </cell>
          <cell r="C26">
            <v>-2.1585860000000001</v>
          </cell>
          <cell r="D26">
            <v>-2.3755000000000002</v>
          </cell>
          <cell r="E26">
            <v>-2.519463</v>
          </cell>
          <cell r="F26">
            <v>-2.1588820000000002</v>
          </cell>
        </row>
        <row r="27">
          <cell r="B27">
            <v>-2.6355279999999999</v>
          </cell>
          <cell r="C27">
            <v>-2.5272489999999999</v>
          </cell>
          <cell r="D27">
            <v>-2.657578</v>
          </cell>
          <cell r="E27">
            <v>-2.6306370000000001</v>
          </cell>
          <cell r="F27">
            <v>-2.333272</v>
          </cell>
        </row>
        <row r="28">
          <cell r="B28">
            <v>-2.2923990000000001</v>
          </cell>
          <cell r="C28">
            <v>-2.016159</v>
          </cell>
          <cell r="D28">
            <v>-1.748896</v>
          </cell>
          <cell r="E28">
            <v>-1.9289229999999999</v>
          </cell>
          <cell r="F28">
            <v>-1.430663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F7A7-6313-44A8-BB4B-CFC3F6B7CE25}">
  <dimension ref="A1:AS144"/>
  <sheetViews>
    <sheetView tabSelected="1" zoomScaleNormal="100" workbookViewId="0">
      <selection activeCell="K130" sqref="K130"/>
    </sheetView>
  </sheetViews>
  <sheetFormatPr defaultColWidth="8.85546875" defaultRowHeight="15" x14ac:dyDescent="0.25"/>
  <cols>
    <col min="1" max="1" width="28.7109375" customWidth="1"/>
    <col min="2" max="2" width="30.85546875" customWidth="1"/>
    <col min="3" max="7" width="25.7109375" customWidth="1"/>
    <col min="8" max="8" width="23" customWidth="1"/>
    <col min="9" max="9" width="42.85546875" customWidth="1"/>
    <col min="10" max="10" width="8.42578125" customWidth="1"/>
    <col min="11" max="11" width="36.5703125" customWidth="1"/>
    <col min="12" max="12" width="13.85546875" customWidth="1"/>
    <col min="13" max="13" width="10" customWidth="1"/>
    <col min="14" max="15" width="12.28515625" customWidth="1"/>
    <col min="16" max="16" width="21.42578125" customWidth="1"/>
    <col min="17" max="17" width="22.42578125" customWidth="1"/>
    <col min="19" max="19" width="13.7109375" customWidth="1"/>
    <col min="24" max="24" width="12.42578125" customWidth="1"/>
    <col min="25" max="25" width="22.140625" customWidth="1"/>
    <col min="27" max="27" width="21" customWidth="1"/>
    <col min="33" max="33" width="23.42578125" customWidth="1"/>
    <col min="34" max="34" width="17.140625" customWidth="1"/>
    <col min="35" max="35" width="22.85546875" customWidth="1"/>
    <col min="36" max="40" width="17.140625" customWidth="1"/>
    <col min="41" max="41" width="22.85546875" customWidth="1"/>
    <col min="42" max="43" width="14.28515625" customWidth="1"/>
    <col min="44" max="44" width="15.140625" customWidth="1"/>
    <col min="45" max="45" width="7.5703125" customWidth="1"/>
  </cols>
  <sheetData>
    <row r="1" spans="1:45" ht="15.75" x14ac:dyDescent="0.25">
      <c r="A1" s="1"/>
      <c r="B1" s="1"/>
      <c r="C1" s="1" t="s">
        <v>32</v>
      </c>
      <c r="D1" s="1" t="s">
        <v>32</v>
      </c>
      <c r="E1" s="1" t="s">
        <v>32</v>
      </c>
      <c r="F1" s="1" t="s">
        <v>32</v>
      </c>
      <c r="G1" s="1" t="s">
        <v>32</v>
      </c>
      <c r="H1" s="1" t="s">
        <v>32</v>
      </c>
      <c r="I1" s="1" t="s">
        <v>32</v>
      </c>
      <c r="J1" s="1"/>
      <c r="K1" s="1" t="s">
        <v>31</v>
      </c>
      <c r="L1" s="1" t="s">
        <v>31</v>
      </c>
      <c r="M1" s="1" t="s">
        <v>31</v>
      </c>
      <c r="N1" s="1" t="s">
        <v>31</v>
      </c>
      <c r="O1" s="1" t="s">
        <v>31</v>
      </c>
      <c r="P1" s="1" t="s">
        <v>31</v>
      </c>
      <c r="Q1" s="1" t="s">
        <v>31</v>
      </c>
      <c r="R1" s="1"/>
      <c r="S1" s="1" t="s">
        <v>40</v>
      </c>
      <c r="T1" s="1" t="s">
        <v>40</v>
      </c>
      <c r="U1" s="1" t="s">
        <v>40</v>
      </c>
      <c r="V1" s="1" t="s">
        <v>40</v>
      </c>
      <c r="W1" s="1" t="s">
        <v>40</v>
      </c>
      <c r="X1" s="1" t="s">
        <v>40</v>
      </c>
      <c r="Y1" s="1" t="s">
        <v>40</v>
      </c>
      <c r="Z1" s="1"/>
      <c r="AA1" s="1" t="s">
        <v>33</v>
      </c>
      <c r="AB1" s="1" t="s">
        <v>33</v>
      </c>
      <c r="AC1" s="1" t="s">
        <v>33</v>
      </c>
      <c r="AD1" s="1" t="s">
        <v>33</v>
      </c>
      <c r="AE1" s="1" t="s">
        <v>33</v>
      </c>
      <c r="AF1" s="1" t="s">
        <v>33</v>
      </c>
      <c r="AG1" s="1" t="s">
        <v>33</v>
      </c>
      <c r="AH1" s="1"/>
      <c r="AI1" s="2" t="s">
        <v>34</v>
      </c>
      <c r="AJ1" s="2" t="s">
        <v>34</v>
      </c>
      <c r="AK1" s="2" t="s">
        <v>34</v>
      </c>
      <c r="AL1" s="2" t="s">
        <v>34</v>
      </c>
      <c r="AM1" s="2" t="s">
        <v>34</v>
      </c>
      <c r="AN1" s="2" t="s">
        <v>34</v>
      </c>
      <c r="AO1" s="2" t="s">
        <v>34</v>
      </c>
      <c r="AP1" s="2" t="s">
        <v>48</v>
      </c>
      <c r="AQ1" s="2" t="s">
        <v>48</v>
      </c>
      <c r="AR1" s="2"/>
      <c r="AS1" s="1"/>
    </row>
    <row r="2" spans="1:45" ht="15.75" x14ac:dyDescent="0.25">
      <c r="A2" s="1" t="s">
        <v>0</v>
      </c>
      <c r="B2" s="1" t="s">
        <v>1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/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/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/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/>
      <c r="AI2" s="2" t="s">
        <v>24</v>
      </c>
      <c r="AJ2" s="2" t="s">
        <v>25</v>
      </c>
      <c r="AK2" s="2" t="s">
        <v>26</v>
      </c>
      <c r="AL2" s="2" t="s">
        <v>27</v>
      </c>
      <c r="AM2" s="2" t="s">
        <v>28</v>
      </c>
      <c r="AN2" s="2" t="s">
        <v>29</v>
      </c>
      <c r="AO2" s="2" t="s">
        <v>30</v>
      </c>
      <c r="AP2" s="1"/>
      <c r="AQ2" s="1"/>
      <c r="AR2" s="1"/>
      <c r="AS2" s="1"/>
    </row>
    <row r="3" spans="1:45" ht="15.75" x14ac:dyDescent="0.25">
      <c r="A3" s="1" t="s">
        <v>2</v>
      </c>
      <c r="B3" s="1" t="s">
        <v>3</v>
      </c>
      <c r="C3" s="1">
        <v>-2.687141</v>
      </c>
      <c r="D3" s="1">
        <v>-32.730705</v>
      </c>
      <c r="E3" s="1">
        <v>-32.431465000000003</v>
      </c>
      <c r="F3" s="1">
        <v>-12.009747000000001</v>
      </c>
      <c r="G3" s="1">
        <v>-11.995692999999999</v>
      </c>
      <c r="H3" s="1">
        <v>2.0250000000000001E-2</v>
      </c>
      <c r="I3" s="1">
        <v>-2.3918840000000001</v>
      </c>
      <c r="J3" s="1"/>
      <c r="K3" s="1">
        <v>-2.7217889999999998</v>
      </c>
      <c r="L3" s="1">
        <v>-18.589195</v>
      </c>
      <c r="M3" s="1">
        <v>-18.077164</v>
      </c>
      <c r="N3" s="1">
        <v>-9.6953150000000008</v>
      </c>
      <c r="O3" s="1">
        <v>-9.6289040000000004</v>
      </c>
      <c r="P3" s="1">
        <v>8.9809E-2</v>
      </c>
      <c r="Q3" s="1">
        <v>-2.4884759999999999</v>
      </c>
      <c r="R3" s="1"/>
      <c r="S3" s="1">
        <v>-2.7902640000000001</v>
      </c>
      <c r="T3" s="1">
        <v>-21.808043000000001</v>
      </c>
      <c r="U3" s="1">
        <v>-21.221867</v>
      </c>
      <c r="V3" s="1">
        <v>-10.807790000000001</v>
      </c>
      <c r="W3" s="1">
        <v>-10.74023</v>
      </c>
      <c r="X3" s="1">
        <v>4.6209E-2</v>
      </c>
      <c r="Y3" s="1">
        <v>-2.516184</v>
      </c>
      <c r="Z3" s="1"/>
      <c r="AA3" s="1">
        <v>-2.7062909999999998</v>
      </c>
      <c r="AB3" s="1">
        <v>-18.005758</v>
      </c>
      <c r="AC3" s="1">
        <v>-17.624345999999999</v>
      </c>
      <c r="AD3" s="1">
        <v>-8.4622539999999997</v>
      </c>
      <c r="AE3" s="1">
        <v>-8.4296880000000005</v>
      </c>
      <c r="AF3" s="1">
        <v>7.5245000000000006E-2</v>
      </c>
      <c r="AG3" s="1">
        <v>-2.459937</v>
      </c>
      <c r="AH3" s="1"/>
      <c r="AI3" s="2">
        <v>-2.6658580000000001</v>
      </c>
      <c r="AJ3" s="2">
        <v>-11.717993</v>
      </c>
      <c r="AK3" s="2">
        <v>-10.639525000000001</v>
      </c>
      <c r="AL3" s="2">
        <v>-8.1080210000000008</v>
      </c>
      <c r="AM3" s="2">
        <v>-7.7706270000000002</v>
      </c>
      <c r="AN3" s="2">
        <v>0.30992900000000001</v>
      </c>
      <c r="AO3" s="2">
        <v>-2.6937700000000002</v>
      </c>
      <c r="AP3" s="1"/>
      <c r="AQ3" s="1"/>
      <c r="AR3" s="1"/>
      <c r="AS3" s="1"/>
    </row>
    <row r="4" spans="1:45" ht="15.75" x14ac:dyDescent="0.25">
      <c r="A4" s="1" t="s">
        <v>4</v>
      </c>
      <c r="B4" s="1" t="s">
        <v>5</v>
      </c>
      <c r="C4" s="1">
        <v>-2.6651259999999999</v>
      </c>
      <c r="D4" s="1">
        <v>-26.913971</v>
      </c>
      <c r="E4" s="1">
        <v>-26.740632999999999</v>
      </c>
      <c r="F4" s="1">
        <v>-11.512069</v>
      </c>
      <c r="G4" s="1">
        <v>-11.499301000000001</v>
      </c>
      <c r="H4" s="1">
        <v>2.5458999999999999E-2</v>
      </c>
      <c r="I4" s="1">
        <v>-2.369421</v>
      </c>
      <c r="J4" s="1"/>
      <c r="K4" s="1">
        <v>-2.716259</v>
      </c>
      <c r="L4" s="1">
        <v>-15.628966</v>
      </c>
      <c r="M4" s="1">
        <v>-15.358515000000001</v>
      </c>
      <c r="N4" s="1">
        <v>-9.5527999999999995</v>
      </c>
      <c r="O4" s="1">
        <v>-9.4960640000000005</v>
      </c>
      <c r="P4" s="1">
        <v>6.1769999999999999E-2</v>
      </c>
      <c r="Q4" s="1">
        <v>-2.4371550000000002</v>
      </c>
      <c r="R4" s="1"/>
      <c r="S4" s="1">
        <v>-2.7025130000000002</v>
      </c>
      <c r="T4" s="1">
        <v>-18.038495999999999</v>
      </c>
      <c r="U4" s="1">
        <v>-17.770700000000001</v>
      </c>
      <c r="V4" s="1">
        <v>-10.849930000000001</v>
      </c>
      <c r="W4" s="1">
        <v>-10.793188000000001</v>
      </c>
      <c r="X4" s="1">
        <v>5.7737999999999998E-2</v>
      </c>
      <c r="Y4" s="1">
        <v>-2.4166629999999998</v>
      </c>
      <c r="Z4" s="1"/>
      <c r="AA4" s="1">
        <v>-2.4384329999999999</v>
      </c>
      <c r="AB4" s="1">
        <v>-12.510166999999999</v>
      </c>
      <c r="AC4" s="1">
        <v>-12.324956999999999</v>
      </c>
      <c r="AD4" s="1">
        <v>-6.9450019999999997</v>
      </c>
      <c r="AE4" s="1">
        <v>-6.9202279999999998</v>
      </c>
      <c r="AF4" s="1">
        <v>0.24548900000000001</v>
      </c>
      <c r="AG4" s="1">
        <v>-2.3387250000000002</v>
      </c>
      <c r="AH4" s="1"/>
      <c r="AI4" s="2">
        <v>-1.705819</v>
      </c>
      <c r="AJ4" s="2">
        <v>-7.018726</v>
      </c>
      <c r="AK4" s="2">
        <v>-7.1349070000000001</v>
      </c>
      <c r="AL4" s="2">
        <v>-5.0944820000000002</v>
      </c>
      <c r="AM4" s="2">
        <v>-5.2977230000000004</v>
      </c>
      <c r="AN4" s="2">
        <v>0.92777100000000001</v>
      </c>
      <c r="AO4" s="2">
        <v>-2.3294000000000001</v>
      </c>
      <c r="AP4" s="1"/>
      <c r="AQ4" s="1"/>
      <c r="AR4" s="1"/>
      <c r="AS4" s="1"/>
    </row>
    <row r="5" spans="1:45" ht="15.75" x14ac:dyDescent="0.25">
      <c r="A5" s="1" t="s">
        <v>6</v>
      </c>
      <c r="B5" s="1" t="s">
        <v>7</v>
      </c>
      <c r="C5" s="1">
        <v>-2.6024829999999999</v>
      </c>
      <c r="D5" s="1">
        <v>-18.790056</v>
      </c>
      <c r="E5" s="1">
        <v>-18.714504000000002</v>
      </c>
      <c r="F5" s="1">
        <v>-9.8918269999999993</v>
      </c>
      <c r="G5" s="1">
        <v>-9.8819079999999992</v>
      </c>
      <c r="H5" s="1">
        <v>2.7996E-2</v>
      </c>
      <c r="I5" s="1">
        <v>-2.3032409999999999</v>
      </c>
      <c r="J5" s="1"/>
      <c r="K5" s="1">
        <v>-2.578916</v>
      </c>
      <c r="L5" s="1">
        <v>-11.623758</v>
      </c>
      <c r="M5" s="1">
        <v>-11.522084</v>
      </c>
      <c r="N5" s="1">
        <v>-8.5589200000000005</v>
      </c>
      <c r="O5" s="1">
        <v>-8.5212210000000006</v>
      </c>
      <c r="P5" s="1">
        <v>4.4833999999999999E-2</v>
      </c>
      <c r="Q5" s="1">
        <v>-2.252256</v>
      </c>
      <c r="R5" s="1"/>
      <c r="S5" s="1">
        <v>-2.56189</v>
      </c>
      <c r="T5" s="1">
        <v>-8.7614900000000002</v>
      </c>
      <c r="U5" s="1">
        <v>-8.6876409999999993</v>
      </c>
      <c r="V5" s="1">
        <v>-6.7652520000000003</v>
      </c>
      <c r="W5" s="1">
        <v>-6.7376469999999999</v>
      </c>
      <c r="X5" s="1">
        <v>5.0809E-2</v>
      </c>
      <c r="Y5" s="1">
        <v>-2.246391</v>
      </c>
      <c r="Z5" s="1"/>
      <c r="AA5" s="1">
        <v>-2.5825049999999998</v>
      </c>
      <c r="AB5" s="1">
        <v>-11.798325</v>
      </c>
      <c r="AC5" s="1">
        <v>-11.696999</v>
      </c>
      <c r="AD5" s="1">
        <v>-7.688078</v>
      </c>
      <c r="AE5" s="1">
        <v>-7.6648959999999997</v>
      </c>
      <c r="AF5" s="1">
        <v>8.1534999999999996E-2</v>
      </c>
      <c r="AG5" s="1">
        <v>-2.3182149999999999</v>
      </c>
      <c r="AH5" s="1"/>
      <c r="AI5" s="2">
        <v>-2.4588760000000001</v>
      </c>
      <c r="AJ5" s="2">
        <v>-7.7511219999999996</v>
      </c>
      <c r="AK5" s="2">
        <v>-7.3543329999999996</v>
      </c>
      <c r="AL5" s="2">
        <v>-6.36782</v>
      </c>
      <c r="AM5" s="2">
        <v>-6.1722380000000001</v>
      </c>
      <c r="AN5" s="2">
        <v>0.290931</v>
      </c>
      <c r="AO5" s="2">
        <v>-2.388277</v>
      </c>
      <c r="AP5" s="1"/>
      <c r="AQ5" s="1"/>
      <c r="AR5" s="1"/>
      <c r="AS5" s="1"/>
    </row>
    <row r="6" spans="1:45" ht="15.75" x14ac:dyDescent="0.25">
      <c r="A6" s="1" t="s">
        <v>8</v>
      </c>
      <c r="B6" s="1" t="s">
        <v>9</v>
      </c>
      <c r="C6" s="1">
        <v>-2.3872879999999999</v>
      </c>
      <c r="D6" s="1">
        <v>-11.131731</v>
      </c>
      <c r="E6" s="1">
        <v>-11.119412000000001</v>
      </c>
      <c r="F6" s="1">
        <v>-8.4523309999999992</v>
      </c>
      <c r="G6" s="1">
        <v>-8.4472620000000003</v>
      </c>
      <c r="H6" s="1">
        <v>8.0239999999999999E-3</v>
      </c>
      <c r="I6" s="1">
        <v>-2.0369109999999999</v>
      </c>
      <c r="J6" s="1"/>
      <c r="K6" s="1">
        <v>-1.5598609999999999</v>
      </c>
      <c r="L6" s="1">
        <v>-2.379486</v>
      </c>
      <c r="M6" s="1">
        <v>-2.3758720000000002</v>
      </c>
      <c r="N6" s="1">
        <v>-2.5470410000000001</v>
      </c>
      <c r="O6" s="1">
        <v>-2.5439780000000001</v>
      </c>
      <c r="P6" s="1">
        <v>8.8824E-2</v>
      </c>
      <c r="Q6" s="1">
        <v>-1.280964</v>
      </c>
      <c r="R6" s="1"/>
      <c r="S6" s="1">
        <v>-2.0155989999999999</v>
      </c>
      <c r="T6" s="1">
        <v>-7.6896449999999996</v>
      </c>
      <c r="U6" s="1">
        <v>-7.6739509999999997</v>
      </c>
      <c r="V6" s="1">
        <v>-6.7197740000000001</v>
      </c>
      <c r="W6" s="1">
        <v>-6.7089290000000004</v>
      </c>
      <c r="X6" s="1">
        <v>1.3150999999999999E-2</v>
      </c>
      <c r="Y6" s="1">
        <v>-1.629842</v>
      </c>
      <c r="Z6" s="1"/>
      <c r="AA6" s="1">
        <v>-1.961859</v>
      </c>
      <c r="AB6" s="1">
        <v>-4.5098760000000002</v>
      </c>
      <c r="AC6" s="1">
        <v>-4.4997170000000004</v>
      </c>
      <c r="AD6" s="1">
        <v>-4.2020379999999999</v>
      </c>
      <c r="AE6" s="1">
        <v>-4.1958149999999996</v>
      </c>
      <c r="AF6" s="1">
        <v>0.21810499999999999</v>
      </c>
      <c r="AG6" s="1">
        <v>-1.7859670000000001</v>
      </c>
      <c r="AH6" s="1"/>
      <c r="AI6" s="2">
        <v>-1.0082819999999999</v>
      </c>
      <c r="AJ6" s="2">
        <v>-0.80493199999999998</v>
      </c>
      <c r="AK6" s="2">
        <v>-0.791489</v>
      </c>
      <c r="AL6" s="2">
        <v>-1.0476270000000001</v>
      </c>
      <c r="AM6" s="2">
        <v>-1.0353300000000001</v>
      </c>
      <c r="AN6" s="2">
        <v>0.52515800000000001</v>
      </c>
      <c r="AO6" s="2">
        <v>-1.1672929999999999</v>
      </c>
      <c r="AP6" s="1"/>
      <c r="AQ6" s="1"/>
      <c r="AR6" s="1"/>
      <c r="AS6" s="1"/>
    </row>
    <row r="7" spans="1:45" ht="15.75" x14ac:dyDescent="0.25">
      <c r="A7" s="1" t="s">
        <v>10</v>
      </c>
      <c r="B7" s="1" t="s">
        <v>11</v>
      </c>
      <c r="C7" s="1">
        <v>-2.5026609999999998</v>
      </c>
      <c r="D7" s="1">
        <v>-10.559075999999999</v>
      </c>
      <c r="E7" s="1">
        <v>-10.536422999999999</v>
      </c>
      <c r="F7" s="1">
        <v>-7.2753050000000004</v>
      </c>
      <c r="G7" s="1">
        <v>-7.2693500000000002</v>
      </c>
      <c r="H7" s="1">
        <v>3.5705000000000001E-2</v>
      </c>
      <c r="I7" s="1">
        <v>-2.1954929999999999</v>
      </c>
      <c r="J7" s="1"/>
      <c r="K7" s="1">
        <v>-2.3398379999999999</v>
      </c>
      <c r="L7" s="1">
        <v>-8.6123189999999994</v>
      </c>
      <c r="M7" s="1">
        <v>-8.5730090000000008</v>
      </c>
      <c r="N7" s="1">
        <v>-7.1707349999999996</v>
      </c>
      <c r="O7" s="1">
        <v>-7.1493390000000003</v>
      </c>
      <c r="P7" s="1">
        <v>4.5190000000000001E-2</v>
      </c>
      <c r="Q7" s="1">
        <v>-1.9856860000000001</v>
      </c>
      <c r="R7" s="1"/>
      <c r="S7" s="1">
        <v>-2.3063579999999999</v>
      </c>
      <c r="T7" s="1">
        <v>-6.5154810000000003</v>
      </c>
      <c r="U7" s="1">
        <v>-6.4818850000000001</v>
      </c>
      <c r="V7" s="1">
        <v>-5.6048410000000004</v>
      </c>
      <c r="W7" s="1">
        <v>-5.5875329999999996</v>
      </c>
      <c r="X7" s="1">
        <v>9.8934999999999995E-2</v>
      </c>
      <c r="Y7" s="1">
        <v>-2.018513</v>
      </c>
      <c r="Z7" s="1"/>
      <c r="AA7" s="1">
        <v>-2.3629340000000001</v>
      </c>
      <c r="AB7" s="1">
        <v>-7.4111089999999997</v>
      </c>
      <c r="AC7" s="1">
        <v>-7.3715250000000001</v>
      </c>
      <c r="AD7" s="1">
        <v>-5.7919229999999997</v>
      </c>
      <c r="AE7" s="1">
        <v>-5.7776339999999999</v>
      </c>
      <c r="AF7" s="1">
        <v>0.19472200000000001</v>
      </c>
      <c r="AG7" s="1">
        <v>-2.18025</v>
      </c>
      <c r="AH7" s="1"/>
      <c r="AI7" s="2">
        <v>-1.4759659999999999</v>
      </c>
      <c r="AJ7" s="2">
        <v>-6.7512759999999998</v>
      </c>
      <c r="AK7" s="2">
        <v>-6.4996660000000004</v>
      </c>
      <c r="AL7" s="2">
        <v>-5.3903610000000004</v>
      </c>
      <c r="AM7" s="2">
        <v>-5.253959</v>
      </c>
      <c r="AN7" s="2">
        <v>1.008019</v>
      </c>
      <c r="AO7" s="2">
        <v>-2.075129</v>
      </c>
      <c r="AP7" s="1"/>
      <c r="AQ7" s="1"/>
      <c r="AR7" s="1"/>
      <c r="AS7" s="1"/>
    </row>
    <row r="8" spans="1:45" ht="15.75" x14ac:dyDescent="0.25">
      <c r="A8" s="1" t="s">
        <v>12</v>
      </c>
      <c r="B8" s="1" t="s">
        <v>13</v>
      </c>
      <c r="C8" s="1">
        <v>-2.3373719999999998</v>
      </c>
      <c r="D8" s="1">
        <v>-8.5389049999999997</v>
      </c>
      <c r="E8" s="1">
        <v>-8.5303090000000008</v>
      </c>
      <c r="F8" s="1">
        <v>-6.8893630000000003</v>
      </c>
      <c r="G8" s="1">
        <v>-6.8854569999999997</v>
      </c>
      <c r="H8" s="1">
        <v>1.8630000000000001E-2</v>
      </c>
      <c r="I8" s="1">
        <v>-1.994837</v>
      </c>
      <c r="J8" s="1"/>
      <c r="K8" s="1">
        <v>-2.0177299999999998</v>
      </c>
      <c r="L8" s="1">
        <v>-5.9902949999999997</v>
      </c>
      <c r="M8" s="1">
        <v>-5.9763830000000002</v>
      </c>
      <c r="N8" s="1">
        <v>-5.4463410000000003</v>
      </c>
      <c r="O8" s="1">
        <v>-5.4364800000000004</v>
      </c>
      <c r="P8" s="1">
        <v>2.0789999999999999E-2</v>
      </c>
      <c r="Q8" s="1">
        <v>-1.6365780000000001</v>
      </c>
      <c r="R8" s="1"/>
      <c r="S8" s="1">
        <v>-1.9699439999999999</v>
      </c>
      <c r="T8" s="1">
        <v>-5.5622730000000002</v>
      </c>
      <c r="U8" s="1">
        <v>-5.551488</v>
      </c>
      <c r="V8" s="1">
        <v>-5.1251439999999997</v>
      </c>
      <c r="W8" s="1">
        <v>-5.117305</v>
      </c>
      <c r="X8" s="1">
        <v>1.5685999999999999E-2</v>
      </c>
      <c r="Y8" s="1">
        <v>-1.588986</v>
      </c>
      <c r="Z8" s="1"/>
      <c r="AA8" s="1">
        <v>-2.1545019999999999</v>
      </c>
      <c r="AB8" s="1">
        <v>-5.5329759999999997</v>
      </c>
      <c r="AC8" s="1">
        <v>-5.5190939999999999</v>
      </c>
      <c r="AD8" s="1">
        <v>-4.9704680000000003</v>
      </c>
      <c r="AE8" s="1">
        <v>-4.9625389999999996</v>
      </c>
      <c r="AF8" s="1">
        <v>0.20780399999999999</v>
      </c>
      <c r="AG8" s="1">
        <v>-1.9495880000000001</v>
      </c>
      <c r="AH8" s="1"/>
      <c r="AI8" s="2">
        <v>-1.9370609999999999</v>
      </c>
      <c r="AJ8" s="2">
        <v>-5.4953659999999998</v>
      </c>
      <c r="AK8" s="2">
        <v>-5.4190529999999999</v>
      </c>
      <c r="AL8" s="2">
        <v>-5.0417529999999999</v>
      </c>
      <c r="AM8" s="2">
        <v>-4.9827810000000001</v>
      </c>
      <c r="AN8" s="2">
        <v>0.26221299999999997</v>
      </c>
      <c r="AO8" s="2">
        <v>-1.7103520000000001</v>
      </c>
      <c r="AP8" s="1"/>
      <c r="AQ8" s="1"/>
      <c r="AR8" s="1"/>
      <c r="AS8" s="1"/>
    </row>
    <row r="9" spans="1:45" ht="15.75" x14ac:dyDescent="0.25">
      <c r="A9" s="1" t="s">
        <v>14</v>
      </c>
      <c r="B9" s="1" t="s">
        <v>15</v>
      </c>
      <c r="C9" s="1">
        <v>-2.5329440000000001</v>
      </c>
      <c r="D9" s="1">
        <v>-15.788511</v>
      </c>
      <c r="E9" s="1">
        <v>-15.757904</v>
      </c>
      <c r="F9" s="1">
        <v>-10.269608</v>
      </c>
      <c r="G9" s="1">
        <v>-10.261526</v>
      </c>
      <c r="H9" s="1">
        <v>6.4720000000000003E-3</v>
      </c>
      <c r="I9" s="1">
        <v>-2.195935</v>
      </c>
      <c r="J9" s="1"/>
      <c r="K9" s="1">
        <v>-2.2492730000000001</v>
      </c>
      <c r="L9" s="1">
        <v>-8.1440049999999999</v>
      </c>
      <c r="M9" s="1">
        <v>-8.0994159999999997</v>
      </c>
      <c r="N9" s="1">
        <v>-6.6732230000000001</v>
      </c>
      <c r="O9" s="1">
        <v>-6.6507949999999996</v>
      </c>
      <c r="P9" s="1">
        <v>0.24665999999999999</v>
      </c>
      <c r="Q9" s="1">
        <v>-2.0757979999999998</v>
      </c>
      <c r="R9" s="1"/>
      <c r="S9" s="1">
        <v>-2.3091179999999998</v>
      </c>
      <c r="T9" s="1">
        <v>-9.1674349999999993</v>
      </c>
      <c r="U9" s="1">
        <v>-9.1345829999999992</v>
      </c>
      <c r="V9" s="1">
        <v>-7.6342150000000002</v>
      </c>
      <c r="W9" s="1">
        <v>-7.6155460000000001</v>
      </c>
      <c r="X9" s="1">
        <v>1.6760000000000001E-2</v>
      </c>
      <c r="Y9" s="1">
        <v>-1.9261889999999999</v>
      </c>
      <c r="Z9" s="1"/>
      <c r="AA9" s="1">
        <v>-2.5426630000000001</v>
      </c>
      <c r="AB9" s="1">
        <v>-10.102402</v>
      </c>
      <c r="AC9" s="1">
        <v>-10.048275</v>
      </c>
      <c r="AD9" s="1">
        <v>-7.4505860000000004</v>
      </c>
      <c r="AE9" s="1">
        <v>-7.4321739999999998</v>
      </c>
      <c r="AF9" s="1">
        <v>3.9052999999999997E-2</v>
      </c>
      <c r="AG9" s="1">
        <v>-2.2216480000000001</v>
      </c>
      <c r="AH9" s="1"/>
      <c r="AI9" s="2">
        <v>-2.1885089999999998</v>
      </c>
      <c r="AJ9" s="2">
        <v>-6.9030399999999998</v>
      </c>
      <c r="AK9" s="2">
        <v>-6.7081540000000004</v>
      </c>
      <c r="AL9" s="2">
        <v>-6.0004400000000002</v>
      </c>
      <c r="AM9" s="2">
        <v>-5.877491</v>
      </c>
      <c r="AN9" s="2">
        <v>0.24646399999999999</v>
      </c>
      <c r="AO9" s="2">
        <v>-2.0132210000000001</v>
      </c>
      <c r="AP9" s="1"/>
      <c r="AQ9" s="1"/>
      <c r="AR9" s="1"/>
      <c r="AS9" s="1"/>
    </row>
    <row r="10" spans="1:45" ht="15.75" x14ac:dyDescent="0.25">
      <c r="A10" s="1" t="s">
        <v>16</v>
      </c>
      <c r="B10" s="1" t="s">
        <v>17</v>
      </c>
      <c r="C10" s="1">
        <v>-2.194906</v>
      </c>
      <c r="D10" s="1">
        <v>-8.1542759999999994</v>
      </c>
      <c r="E10" s="1">
        <v>-8.1489480000000007</v>
      </c>
      <c r="F10" s="1">
        <v>-6.8892329999999999</v>
      </c>
      <c r="G10" s="1">
        <v>-6.8862500000000004</v>
      </c>
      <c r="H10" s="1">
        <v>5.8520000000000004E-3</v>
      </c>
      <c r="I10" s="1">
        <v>-1.833866</v>
      </c>
      <c r="J10" s="1"/>
      <c r="K10" s="1">
        <v>-1.302691</v>
      </c>
      <c r="L10" s="1">
        <v>-2.23834</v>
      </c>
      <c r="M10" s="1">
        <v>-2.236135</v>
      </c>
      <c r="N10" s="1">
        <v>-2.3317580000000002</v>
      </c>
      <c r="O10" s="1">
        <v>-2.3298260000000002</v>
      </c>
      <c r="P10" s="1">
        <v>0.110803</v>
      </c>
      <c r="Q10" s="1">
        <v>-1.0734049999999999</v>
      </c>
      <c r="R10" s="1"/>
      <c r="S10" s="1">
        <v>-1.6833720000000001</v>
      </c>
      <c r="T10" s="1">
        <v>-4.6697220000000002</v>
      </c>
      <c r="U10" s="1">
        <v>-4.6639439999999999</v>
      </c>
      <c r="V10" s="1">
        <v>-4.3862350000000001</v>
      </c>
      <c r="W10" s="1">
        <v>-4.3815949999999999</v>
      </c>
      <c r="X10" s="1">
        <v>1.2697999999999999E-2</v>
      </c>
      <c r="Y10" s="1">
        <v>-1.3256870000000001</v>
      </c>
      <c r="Z10" s="1"/>
      <c r="AA10" s="1">
        <v>-2.167176</v>
      </c>
      <c r="AB10" s="1">
        <v>-5.0203439999999997</v>
      </c>
      <c r="AC10" s="1">
        <v>-5.0101909999999998</v>
      </c>
      <c r="AD10" s="1">
        <v>-4.6999610000000001</v>
      </c>
      <c r="AE10" s="1">
        <v>-4.693524</v>
      </c>
      <c r="AF10" s="1">
        <v>6.5891000000000005E-2</v>
      </c>
      <c r="AG10" s="1">
        <v>-1.838975</v>
      </c>
      <c r="AH10" s="1"/>
      <c r="AI10" s="2">
        <v>-0.92160600000000004</v>
      </c>
      <c r="AJ10" s="2">
        <v>-3.6860680000000001</v>
      </c>
      <c r="AK10" s="2">
        <v>-3.653403</v>
      </c>
      <c r="AL10" s="2">
        <v>-3.2700140000000002</v>
      </c>
      <c r="AM10" s="2">
        <v>-3.2429190000000001</v>
      </c>
      <c r="AN10" s="2">
        <v>0.33024399999999998</v>
      </c>
      <c r="AO10" s="2">
        <v>-0.93699500000000002</v>
      </c>
      <c r="AP10" s="1"/>
      <c r="AQ10" s="1"/>
      <c r="AR10" s="1"/>
      <c r="AS10" s="1"/>
    </row>
    <row r="11" spans="1:45" ht="15.75" x14ac:dyDescent="0.25">
      <c r="A11" s="1" t="s">
        <v>18</v>
      </c>
      <c r="B11" s="1" t="s">
        <v>19</v>
      </c>
      <c r="C11" s="1">
        <v>-2.5123289999999998</v>
      </c>
      <c r="D11" s="1">
        <v>-13.727952999999999</v>
      </c>
      <c r="E11" s="1">
        <v>-13.700127</v>
      </c>
      <c r="F11" s="1">
        <v>-9.055339</v>
      </c>
      <c r="G11" s="1">
        <v>-9.0480830000000001</v>
      </c>
      <c r="H11" s="1">
        <v>2.3414999999999998E-2</v>
      </c>
      <c r="I11" s="1">
        <v>-2.1924000000000001</v>
      </c>
      <c r="J11" s="1"/>
      <c r="K11" s="1">
        <v>-2.1585860000000001</v>
      </c>
      <c r="L11" s="1">
        <v>-4.1878849999999996</v>
      </c>
      <c r="M11" s="1">
        <v>-4.1734460000000002</v>
      </c>
      <c r="N11" s="1">
        <v>-4.1124270000000003</v>
      </c>
      <c r="O11" s="1">
        <v>-4.1025580000000001</v>
      </c>
      <c r="P11" s="1">
        <v>5.7023999999999998E-2</v>
      </c>
      <c r="Q11" s="1">
        <v>-1.812216</v>
      </c>
      <c r="R11" s="1"/>
      <c r="S11" s="1">
        <v>-2.3755000000000002</v>
      </c>
      <c r="T11" s="1">
        <v>-8.4851720000000004</v>
      </c>
      <c r="U11" s="1">
        <v>-8.4495649999999998</v>
      </c>
      <c r="V11" s="1">
        <v>-7.0892939999999998</v>
      </c>
      <c r="W11" s="1">
        <v>-7.0700469999999997</v>
      </c>
      <c r="X11" s="1">
        <v>1.8638999999999999E-2</v>
      </c>
      <c r="Y11" s="1">
        <v>-1.9984519999999999</v>
      </c>
      <c r="Z11" s="1"/>
      <c r="AA11" s="1">
        <v>-2.519463</v>
      </c>
      <c r="AB11" s="1">
        <v>-8.3177839999999996</v>
      </c>
      <c r="AC11" s="1">
        <v>-8.2787980000000001</v>
      </c>
      <c r="AD11" s="1">
        <v>-6.5416660000000002</v>
      </c>
      <c r="AE11" s="1">
        <v>-6.5265599999999999</v>
      </c>
      <c r="AF11" s="1">
        <v>3.1220000000000001E-2</v>
      </c>
      <c r="AG11" s="1">
        <v>-2.1855199999999999</v>
      </c>
      <c r="AH11" s="1"/>
      <c r="AI11" s="2">
        <v>-2.1588820000000002</v>
      </c>
      <c r="AJ11" s="2">
        <v>-5.9430160000000001</v>
      </c>
      <c r="AK11" s="2">
        <v>-5.7545099999999998</v>
      </c>
      <c r="AL11" s="2">
        <v>-5.2623049999999996</v>
      </c>
      <c r="AM11" s="2">
        <v>-5.1452580000000001</v>
      </c>
      <c r="AN11" s="2">
        <v>0.26816699999999999</v>
      </c>
      <c r="AO11" s="2">
        <v>-2.0249380000000001</v>
      </c>
      <c r="AP11" s="1"/>
      <c r="AQ11" s="1"/>
      <c r="AR11" s="1"/>
      <c r="AS11" s="1"/>
    </row>
    <row r="12" spans="1:45" ht="15.75" x14ac:dyDescent="0.25">
      <c r="A12" s="1" t="s">
        <v>20</v>
      </c>
      <c r="B12" s="1" t="s">
        <v>21</v>
      </c>
      <c r="C12" s="1">
        <v>-2.6355279999999999</v>
      </c>
      <c r="D12" s="1">
        <v>-18.984985000000002</v>
      </c>
      <c r="E12" s="1">
        <v>-18.896450000000002</v>
      </c>
      <c r="F12" s="1">
        <v>-9.5813330000000008</v>
      </c>
      <c r="G12" s="1">
        <v>-9.5713779999999993</v>
      </c>
      <c r="H12" s="1">
        <v>2.0572E-2</v>
      </c>
      <c r="I12" s="1">
        <v>-2.3315169999999998</v>
      </c>
      <c r="J12" s="1"/>
      <c r="K12" s="1">
        <v>-2.5272489999999999</v>
      </c>
      <c r="L12" s="1">
        <v>-9.8576999999999995</v>
      </c>
      <c r="M12" s="1">
        <v>-9.7565290000000005</v>
      </c>
      <c r="N12" s="1">
        <v>-7.2787230000000003</v>
      </c>
      <c r="O12" s="1">
        <v>-7.244008</v>
      </c>
      <c r="P12" s="1">
        <v>9.7442000000000001E-2</v>
      </c>
      <c r="Q12" s="1">
        <v>-2.2607020000000002</v>
      </c>
      <c r="R12" s="1"/>
      <c r="S12" s="1">
        <v>-2.657578</v>
      </c>
      <c r="T12" s="1">
        <v>-13.681609999999999</v>
      </c>
      <c r="U12" s="1">
        <v>-13.542173</v>
      </c>
      <c r="V12" s="1">
        <v>-9.3726590000000005</v>
      </c>
      <c r="W12" s="1">
        <v>-9.330667</v>
      </c>
      <c r="X12" s="1">
        <v>2.6554000000000001E-2</v>
      </c>
      <c r="Y12" s="1">
        <v>-2.3271060000000001</v>
      </c>
      <c r="Z12" s="1"/>
      <c r="AA12" s="1">
        <v>-2.6306370000000001</v>
      </c>
      <c r="AB12" s="1">
        <v>-12.544337000000001</v>
      </c>
      <c r="AC12" s="1">
        <v>-12.411344</v>
      </c>
      <c r="AD12" s="1">
        <v>-7.7109990000000002</v>
      </c>
      <c r="AE12" s="1">
        <v>-7.6860239999999997</v>
      </c>
      <c r="AF12" s="1">
        <v>8.5131999999999999E-2</v>
      </c>
      <c r="AG12" s="1">
        <v>-2.3741159999999999</v>
      </c>
      <c r="AH12" s="1"/>
      <c r="AI12" s="2">
        <v>-2.333272</v>
      </c>
      <c r="AJ12" s="2">
        <v>-6.5526210000000003</v>
      </c>
      <c r="AK12" s="2">
        <v>-6.2008489999999998</v>
      </c>
      <c r="AL12" s="2">
        <v>-5.4987300000000001</v>
      </c>
      <c r="AM12" s="2">
        <v>-5.3248519999999999</v>
      </c>
      <c r="AN12" s="2">
        <v>0.44336100000000001</v>
      </c>
      <c r="AO12" s="2">
        <v>-2.4131779999999998</v>
      </c>
      <c r="AP12" s="1"/>
      <c r="AQ12" s="1"/>
      <c r="AR12" s="1"/>
      <c r="AS12" s="1"/>
    </row>
    <row r="13" spans="1:45" ht="15.75" x14ac:dyDescent="0.25">
      <c r="A13" s="1" t="s">
        <v>22</v>
      </c>
      <c r="B13" s="1" t="s">
        <v>23</v>
      </c>
      <c r="C13" s="1">
        <v>-2.2923990000000001</v>
      </c>
      <c r="D13" s="1">
        <v>-8.9901900000000001</v>
      </c>
      <c r="E13" s="1">
        <v>-8.9826280000000001</v>
      </c>
      <c r="F13" s="1">
        <v>-7.3149800000000003</v>
      </c>
      <c r="G13" s="1">
        <v>-7.3112500000000002</v>
      </c>
      <c r="H13" s="1">
        <v>8.3070000000000001E-3</v>
      </c>
      <c r="I13" s="1">
        <v>-1.936601</v>
      </c>
      <c r="J13" s="1"/>
      <c r="K13" s="1">
        <v>-2.016159</v>
      </c>
      <c r="L13" s="1">
        <v>-6.8040190000000003</v>
      </c>
      <c r="M13" s="1">
        <v>-6.7883339999999999</v>
      </c>
      <c r="N13" s="1">
        <v>-6.0527049999999996</v>
      </c>
      <c r="O13" s="1">
        <v>-6.041747</v>
      </c>
      <c r="P13" s="1">
        <v>2.1663999999999999E-2</v>
      </c>
      <c r="Q13" s="1">
        <v>-1.6359349999999999</v>
      </c>
      <c r="R13" s="1"/>
      <c r="S13" s="1">
        <v>-1.748896</v>
      </c>
      <c r="T13" s="1">
        <v>-2.1165620000000001</v>
      </c>
      <c r="U13" s="1">
        <v>-2.113299</v>
      </c>
      <c r="V13" s="1">
        <v>-2.4307539999999999</v>
      </c>
      <c r="W13" s="1">
        <v>-2.4279320000000002</v>
      </c>
      <c r="X13" s="1">
        <v>1.7399000000000001E-2</v>
      </c>
      <c r="Y13" s="1">
        <v>-1.3878269999999999</v>
      </c>
      <c r="Z13" s="1"/>
      <c r="AA13" s="1">
        <v>-1.9289229999999999</v>
      </c>
      <c r="AB13" s="1">
        <v>-1.112684</v>
      </c>
      <c r="AC13" s="1">
        <v>-1.1109260000000001</v>
      </c>
      <c r="AD13" s="1">
        <v>-1.784006</v>
      </c>
      <c r="AE13" s="1">
        <v>-1.7822690000000001</v>
      </c>
      <c r="AF13" s="1">
        <v>4.3552E-2</v>
      </c>
      <c r="AG13" s="1">
        <v>-1.588165</v>
      </c>
      <c r="AH13" s="1"/>
      <c r="AI13" s="2">
        <v>-1.430663</v>
      </c>
      <c r="AJ13" s="2">
        <v>-4.2225450000000002</v>
      </c>
      <c r="AK13" s="2">
        <v>-4.1796689999999996</v>
      </c>
      <c r="AL13" s="2">
        <v>-3.885132</v>
      </c>
      <c r="AM13" s="2">
        <v>-3.8499310000000002</v>
      </c>
      <c r="AN13" s="2">
        <v>0.25311299999999998</v>
      </c>
      <c r="AO13" s="2">
        <v>-1.2762549999999999</v>
      </c>
      <c r="AP13" s="1"/>
      <c r="AQ13" s="1"/>
      <c r="AR13" s="1"/>
      <c r="AS13" s="1"/>
    </row>
    <row r="14" spans="1:45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.75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23.25" x14ac:dyDescent="0.35">
      <c r="A20" s="2" t="s">
        <v>51</v>
      </c>
      <c r="B20" s="5" t="s">
        <v>54</v>
      </c>
      <c r="C20" s="4">
        <f>SUM(I44,I59,I74,I89,I104,I119,I134)/7</f>
        <v>862.97320352696988</v>
      </c>
      <c r="D20" s="4" t="s">
        <v>50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5.75" x14ac:dyDescent="0.25">
      <c r="A21" s="1"/>
      <c r="B21" s="2" t="s">
        <v>52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75" x14ac:dyDescent="0.25">
      <c r="A22" s="1"/>
      <c r="B22" s="2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5.75" x14ac:dyDescent="0.25">
      <c r="A30" s="3" t="s">
        <v>42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5.75" x14ac:dyDescent="0.25">
      <c r="A31" s="2" t="s">
        <v>47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5.75" x14ac:dyDescent="0.25">
      <c r="A32" s="1" t="s">
        <v>0</v>
      </c>
      <c r="B32" s="1" t="s">
        <v>1</v>
      </c>
      <c r="C32" s="1" t="s">
        <v>44</v>
      </c>
      <c r="D32" s="1" t="s">
        <v>46</v>
      </c>
      <c r="E32" s="1" t="s">
        <v>43</v>
      </c>
      <c r="F32" s="1" t="s">
        <v>45</v>
      </c>
      <c r="G32" s="2" t="s">
        <v>34</v>
      </c>
      <c r="H32" s="1"/>
      <c r="I32" s="2" t="s">
        <v>55</v>
      </c>
      <c r="J32" s="1"/>
      <c r="K32" s="2" t="s">
        <v>56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5.75" x14ac:dyDescent="0.25">
      <c r="A33" s="1" t="s">
        <v>2</v>
      </c>
      <c r="B33" s="1" t="s">
        <v>3</v>
      </c>
      <c r="C33" s="1">
        <v>-2.687141</v>
      </c>
      <c r="D33" s="1">
        <v>-2.7217889999999998</v>
      </c>
      <c r="E33" s="1">
        <v>-2.7902640000000001</v>
      </c>
      <c r="F33" s="1">
        <v>-2.7062909999999998</v>
      </c>
      <c r="G33" s="2">
        <v>-2.6658580000000001</v>
      </c>
      <c r="H33" s="1"/>
      <c r="I33" s="1">
        <f>AVERAGE(((G33-C33)/-C33)+((G33-D33)/-D33)+((G33-E33)/-E33)+((G33-F33)/-F33))*100</f>
        <v>8.7995785140739997</v>
      </c>
      <c r="J33" s="2" t="s">
        <v>50</v>
      </c>
      <c r="K33" s="7">
        <f>TTEST(C33:C43,G33:G43,1,3)</f>
        <v>2.2252504197979787E-3</v>
      </c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5.75" x14ac:dyDescent="0.25">
      <c r="A34" s="1" t="s">
        <v>4</v>
      </c>
      <c r="B34" s="1" t="s">
        <v>5</v>
      </c>
      <c r="C34" s="1">
        <v>-2.6651259999999999</v>
      </c>
      <c r="D34" s="1">
        <v>-2.716259</v>
      </c>
      <c r="E34" s="1">
        <v>-2.7025130000000002</v>
      </c>
      <c r="F34" s="1">
        <v>-2.4384329999999999</v>
      </c>
      <c r="G34" s="2">
        <v>-1.705819</v>
      </c>
      <c r="H34" s="1"/>
      <c r="I34" s="1">
        <f t="shared" ref="I34:I43" si="0">AVERAGE(((G34-C34)/-C34)+((G34-D34)/-D34)+((G34-E34)/-E34)+((G34-F34)/-F34))*100</f>
        <v>140.11922667200776</v>
      </c>
      <c r="J34" s="2" t="s">
        <v>50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75" x14ac:dyDescent="0.25">
      <c r="A35" s="1" t="s">
        <v>6</v>
      </c>
      <c r="B35" s="1" t="s">
        <v>7</v>
      </c>
      <c r="C35" s="1">
        <v>-2.6024829999999999</v>
      </c>
      <c r="D35" s="1">
        <v>-2.578916</v>
      </c>
      <c r="E35" s="1">
        <v>-2.56189</v>
      </c>
      <c r="F35" s="1">
        <v>-2.5825049999999998</v>
      </c>
      <c r="G35" s="2">
        <v>-2.4588760000000001</v>
      </c>
      <c r="H35" s="1"/>
      <c r="I35" s="1">
        <f t="shared" si="0"/>
        <v>18.980934679998917</v>
      </c>
      <c r="J35" s="2" t="s">
        <v>50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5.75" x14ac:dyDescent="0.25">
      <c r="A36" s="1" t="s">
        <v>8</v>
      </c>
      <c r="B36" s="1" t="s">
        <v>9</v>
      </c>
      <c r="C36" s="1">
        <v>-2.3872879999999999</v>
      </c>
      <c r="D36" s="1">
        <v>-1.5598609999999999</v>
      </c>
      <c r="E36" s="1">
        <v>-2.0155989999999999</v>
      </c>
      <c r="F36" s="1">
        <v>-1.961859</v>
      </c>
      <c r="G36" s="2">
        <v>-1.0082819999999999</v>
      </c>
      <c r="H36" s="1"/>
      <c r="I36" s="1">
        <f t="shared" si="0"/>
        <v>191.70717016433744</v>
      </c>
      <c r="J36" s="2" t="s">
        <v>50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 x14ac:dyDescent="0.25">
      <c r="A37" s="1" t="s">
        <v>10</v>
      </c>
      <c r="B37" s="1" t="s">
        <v>11</v>
      </c>
      <c r="C37" s="1">
        <v>-2.5026609999999998</v>
      </c>
      <c r="D37" s="1">
        <v>-2.3398379999999999</v>
      </c>
      <c r="E37" s="1">
        <v>-2.3063579999999999</v>
      </c>
      <c r="F37" s="1">
        <v>-2.3629340000000001</v>
      </c>
      <c r="G37" s="2">
        <v>-1.4759659999999999</v>
      </c>
      <c r="H37" s="1"/>
      <c r="I37" s="1">
        <f t="shared" si="0"/>
        <v>151.48549129178255</v>
      </c>
      <c r="J37" s="2" t="s">
        <v>50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.75" x14ac:dyDescent="0.25">
      <c r="A38" s="1" t="s">
        <v>12</v>
      </c>
      <c r="B38" s="1" t="s">
        <v>13</v>
      </c>
      <c r="C38" s="1">
        <v>-2.3373719999999998</v>
      </c>
      <c r="D38" s="1">
        <v>-2.0177299999999998</v>
      </c>
      <c r="E38" s="1">
        <v>-1.9699439999999999</v>
      </c>
      <c r="F38" s="1">
        <v>-2.1545019999999999</v>
      </c>
      <c r="G38" s="2">
        <v>-1.9370609999999999</v>
      </c>
      <c r="H38" s="1"/>
      <c r="I38" s="1">
        <f t="shared" si="0"/>
        <v>32.886186909840596</v>
      </c>
      <c r="J38" s="2" t="s">
        <v>50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5.75" x14ac:dyDescent="0.25">
      <c r="A39" s="1" t="s">
        <v>14</v>
      </c>
      <c r="B39" s="1" t="s">
        <v>15</v>
      </c>
      <c r="C39" s="1">
        <v>-2.5329440000000001</v>
      </c>
      <c r="D39" s="1">
        <v>-2.2492730000000001</v>
      </c>
      <c r="E39" s="1">
        <v>-2.3091179999999998</v>
      </c>
      <c r="F39" s="1">
        <v>-2.5426630000000001</v>
      </c>
      <c r="G39" s="2">
        <v>-2.1885089999999998</v>
      </c>
      <c r="H39" s="1"/>
      <c r="I39" s="1">
        <f t="shared" si="0"/>
        <v>35.451334395510003</v>
      </c>
      <c r="J39" s="2" t="s">
        <v>50</v>
      </c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5.75" x14ac:dyDescent="0.25">
      <c r="A40" s="1" t="s">
        <v>16</v>
      </c>
      <c r="B40" s="1" t="s">
        <v>17</v>
      </c>
      <c r="C40" s="1">
        <v>-2.194906</v>
      </c>
      <c r="D40" s="1">
        <v>-1.302691</v>
      </c>
      <c r="E40" s="1">
        <v>-1.6833720000000001</v>
      </c>
      <c r="F40" s="1">
        <v>-2.167176</v>
      </c>
      <c r="G40" s="2">
        <v>-0.92160600000000004</v>
      </c>
      <c r="H40" s="1"/>
      <c r="I40" s="1">
        <f t="shared" si="0"/>
        <v>189.99199314717262</v>
      </c>
      <c r="J40" s="2" t="s">
        <v>50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5.75" x14ac:dyDescent="0.25">
      <c r="A41" s="1" t="s">
        <v>18</v>
      </c>
      <c r="B41" s="1" t="s">
        <v>19</v>
      </c>
      <c r="C41" s="1">
        <v>-2.5123289999999998</v>
      </c>
      <c r="D41" s="1">
        <v>-2.1585860000000001</v>
      </c>
      <c r="E41" s="1">
        <v>-2.3755000000000002</v>
      </c>
      <c r="F41" s="1">
        <v>-2.519463</v>
      </c>
      <c r="G41" s="2">
        <v>-2.1588820000000002</v>
      </c>
      <c r="H41" s="1"/>
      <c r="I41" s="1">
        <f t="shared" si="0"/>
        <v>37.485444867241313</v>
      </c>
      <c r="J41" s="2" t="s">
        <v>50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5.75" x14ac:dyDescent="0.25">
      <c r="A42" s="1" t="s">
        <v>20</v>
      </c>
      <c r="B42" s="1" t="s">
        <v>21</v>
      </c>
      <c r="C42" s="1">
        <v>-2.6355279999999999</v>
      </c>
      <c r="D42" s="1">
        <v>-2.5272489999999999</v>
      </c>
      <c r="E42" s="1">
        <v>-2.657578</v>
      </c>
      <c r="F42" s="1">
        <v>-2.6306370000000001</v>
      </c>
      <c r="G42" s="2">
        <v>-2.333272</v>
      </c>
      <c r="H42" s="1"/>
      <c r="I42" s="1">
        <f t="shared" si="0"/>
        <v>42.650921088566704</v>
      </c>
      <c r="J42" s="2" t="s">
        <v>50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5.75" x14ac:dyDescent="0.25">
      <c r="A43" s="1" t="s">
        <v>22</v>
      </c>
      <c r="B43" s="1" t="s">
        <v>23</v>
      </c>
      <c r="C43" s="1">
        <v>-2.2923990000000001</v>
      </c>
      <c r="D43" s="1">
        <v>-2.016159</v>
      </c>
      <c r="E43" s="1">
        <v>-1.748896</v>
      </c>
      <c r="F43" s="1">
        <v>-1.9289229999999999</v>
      </c>
      <c r="G43" s="2">
        <v>-1.430663</v>
      </c>
      <c r="H43" s="1"/>
      <c r="I43" s="1">
        <f t="shared" si="0"/>
        <v>110.65839956356704</v>
      </c>
      <c r="J43" s="2" t="s">
        <v>50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5.75" x14ac:dyDescent="0.25">
      <c r="A44" s="1"/>
      <c r="B44" s="3"/>
      <c r="C44" s="1"/>
      <c r="D44" s="1"/>
      <c r="E44" s="1"/>
      <c r="F44" s="1"/>
      <c r="G44" s="2"/>
      <c r="H44" s="2" t="s">
        <v>49</v>
      </c>
      <c r="I44" s="9">
        <f>SUM(I33:I43)/11</f>
        <v>87.292425572190822</v>
      </c>
      <c r="J44" s="9" t="s">
        <v>50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5.75" x14ac:dyDescent="0.25">
      <c r="A46" s="2" t="s">
        <v>35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5.75" x14ac:dyDescent="0.25">
      <c r="A47" s="1" t="s">
        <v>0</v>
      </c>
      <c r="B47" s="1" t="s">
        <v>1</v>
      </c>
      <c r="C47" s="1" t="s">
        <v>44</v>
      </c>
      <c r="D47" s="1" t="s">
        <v>46</v>
      </c>
      <c r="E47" s="1" t="s">
        <v>43</v>
      </c>
      <c r="F47" s="1" t="s">
        <v>45</v>
      </c>
      <c r="G47" s="2" t="s">
        <v>34</v>
      </c>
      <c r="H47" s="1"/>
      <c r="I47" s="2" t="s">
        <v>55</v>
      </c>
      <c r="J47" s="1"/>
      <c r="K47" s="2" t="s">
        <v>56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15.75" x14ac:dyDescent="0.25">
      <c r="A48" s="1" t="s">
        <v>2</v>
      </c>
      <c r="B48" s="1" t="s">
        <v>3</v>
      </c>
      <c r="C48" s="1">
        <v>-32.730705</v>
      </c>
      <c r="D48" s="1">
        <v>-18.589195</v>
      </c>
      <c r="E48" s="1">
        <v>-21.808043000000001</v>
      </c>
      <c r="F48" s="1">
        <v>-18.005758</v>
      </c>
      <c r="G48" s="2">
        <v>-11.717993</v>
      </c>
      <c r="H48" s="1"/>
      <c r="I48" s="1">
        <f>AVERAGE(((G48-C48)/-C48)+((G48-D48)/-D48)+((G48-E48)/-E48)+((G48-F48)/-F48))*100</f>
        <v>182.35061467279655</v>
      </c>
      <c r="J48" s="2" t="s">
        <v>50</v>
      </c>
      <c r="K48" s="7">
        <f>TTEST(C48:C58,G48:G58,1,3)</f>
        <v>1.1427743992957968E-3</v>
      </c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5.75" x14ac:dyDescent="0.25">
      <c r="A49" s="1" t="s">
        <v>4</v>
      </c>
      <c r="B49" s="1" t="s">
        <v>5</v>
      </c>
      <c r="C49" s="1">
        <v>-26.913971</v>
      </c>
      <c r="D49" s="1">
        <v>-15.628966</v>
      </c>
      <c r="E49" s="1">
        <v>-18.038495999999999</v>
      </c>
      <c r="F49" s="1">
        <v>-12.510166999999999</v>
      </c>
      <c r="G49" s="2">
        <v>-7.018726</v>
      </c>
      <c r="H49" s="1"/>
      <c r="I49" s="1">
        <f t="shared" ref="I49:I58" si="1">AVERAGE(((G49-C49)/-C49)+((G49-D49)/-D49)+((G49-E49)/-E49)+((G49-F49)/-F49))*100</f>
        <v>233.99929606358887</v>
      </c>
      <c r="J49" s="2" t="s">
        <v>50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5.75" x14ac:dyDescent="0.25">
      <c r="A50" s="1" t="s">
        <v>6</v>
      </c>
      <c r="B50" s="1" t="s">
        <v>7</v>
      </c>
      <c r="C50" s="1">
        <v>-18.790056</v>
      </c>
      <c r="D50" s="1">
        <v>-11.623758</v>
      </c>
      <c r="E50" s="1">
        <v>-8.7614900000000002</v>
      </c>
      <c r="F50" s="1">
        <v>-11.798325</v>
      </c>
      <c r="G50" s="2">
        <v>-7.7511219999999996</v>
      </c>
      <c r="H50" s="1"/>
      <c r="I50" s="1">
        <f t="shared" si="1"/>
        <v>137.90048537738758</v>
      </c>
      <c r="J50" s="2" t="s">
        <v>50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15.75" x14ac:dyDescent="0.25">
      <c r="A51" s="1" t="s">
        <v>8</v>
      </c>
      <c r="B51" s="1" t="s">
        <v>9</v>
      </c>
      <c r="C51" s="1">
        <v>-11.131731</v>
      </c>
      <c r="D51" s="1">
        <v>-2.379486</v>
      </c>
      <c r="E51" s="1">
        <v>-7.6896449999999996</v>
      </c>
      <c r="F51" s="1">
        <v>-4.5098760000000002</v>
      </c>
      <c r="G51" s="2">
        <v>-0.80493199999999998</v>
      </c>
      <c r="H51" s="1"/>
      <c r="I51" s="1">
        <f t="shared" si="1"/>
        <v>330.62510686358684</v>
      </c>
      <c r="J51" s="2" t="s">
        <v>50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5.75" x14ac:dyDescent="0.25">
      <c r="A52" s="1" t="s">
        <v>10</v>
      </c>
      <c r="B52" s="1" t="s">
        <v>11</v>
      </c>
      <c r="C52" s="1">
        <v>-10.559075999999999</v>
      </c>
      <c r="D52" s="1">
        <v>-8.6123189999999994</v>
      </c>
      <c r="E52" s="1">
        <v>-6.5154810000000003</v>
      </c>
      <c r="F52" s="1">
        <v>-7.4111089999999997</v>
      </c>
      <c r="G52" s="2">
        <v>-6.7512759999999998</v>
      </c>
      <c r="H52" s="1"/>
      <c r="I52" s="1">
        <f t="shared" si="1"/>
        <v>62.955249005645882</v>
      </c>
      <c r="J52" s="2" t="s">
        <v>50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5.75" x14ac:dyDescent="0.25">
      <c r="A53" s="1" t="s">
        <v>12</v>
      </c>
      <c r="B53" s="1" t="s">
        <v>13</v>
      </c>
      <c r="C53" s="1">
        <v>-8.5389049999999997</v>
      </c>
      <c r="D53" s="1">
        <v>-5.9902949999999997</v>
      </c>
      <c r="E53" s="1">
        <v>-5.5622730000000002</v>
      </c>
      <c r="F53" s="1">
        <v>-5.5329759999999997</v>
      </c>
      <c r="G53" s="2">
        <v>-5.4953659999999998</v>
      </c>
      <c r="H53" s="1"/>
      <c r="I53" s="1">
        <f t="shared" si="1"/>
        <v>45.787995148432202</v>
      </c>
      <c r="J53" s="2" t="s">
        <v>50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15.75" x14ac:dyDescent="0.25">
      <c r="A54" s="1" t="s">
        <v>14</v>
      </c>
      <c r="B54" s="1" t="s">
        <v>15</v>
      </c>
      <c r="C54" s="1">
        <v>-15.788511</v>
      </c>
      <c r="D54" s="1">
        <v>-8.1440049999999999</v>
      </c>
      <c r="E54" s="1">
        <v>-9.1674349999999993</v>
      </c>
      <c r="F54" s="1">
        <v>-10.102402</v>
      </c>
      <c r="G54" s="2">
        <v>-6.9030399999999998</v>
      </c>
      <c r="H54" s="1"/>
      <c r="I54" s="1">
        <f t="shared" si="1"/>
        <v>127.88559439836524</v>
      </c>
      <c r="J54" s="2" t="s">
        <v>50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5.75" x14ac:dyDescent="0.25">
      <c r="A55" s="1" t="s">
        <v>16</v>
      </c>
      <c r="B55" s="1" t="s">
        <v>17</v>
      </c>
      <c r="C55" s="1">
        <v>-8.1542759999999994</v>
      </c>
      <c r="D55" s="1">
        <v>-2.23834</v>
      </c>
      <c r="E55" s="1">
        <v>-4.6697220000000002</v>
      </c>
      <c r="F55" s="1">
        <v>-5.0203439999999997</v>
      </c>
      <c r="G55" s="2">
        <v>-3.6860680000000001</v>
      </c>
      <c r="H55" s="1"/>
      <c r="I55" s="1">
        <f t="shared" si="1"/>
        <v>37.759133616037033</v>
      </c>
      <c r="J55" s="2" t="s">
        <v>50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5.75" x14ac:dyDescent="0.25">
      <c r="A56" s="1" t="s">
        <v>18</v>
      </c>
      <c r="B56" s="1" t="s">
        <v>19</v>
      </c>
      <c r="C56" s="1">
        <v>-13.727952999999999</v>
      </c>
      <c r="D56" s="1">
        <v>-4.1878849999999996</v>
      </c>
      <c r="E56" s="1">
        <v>-8.4851720000000004</v>
      </c>
      <c r="F56" s="1">
        <v>-8.3177839999999996</v>
      </c>
      <c r="G56" s="2">
        <v>-5.9430160000000001</v>
      </c>
      <c r="H56" s="1"/>
      <c r="I56" s="1">
        <f t="shared" si="1"/>
        <v>73.309399274691543</v>
      </c>
      <c r="J56" s="2" t="s">
        <v>50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5.75" x14ac:dyDescent="0.25">
      <c r="A57" s="1" t="s">
        <v>20</v>
      </c>
      <c r="B57" s="1" t="s">
        <v>21</v>
      </c>
      <c r="C57" s="1">
        <v>-18.984985000000002</v>
      </c>
      <c r="D57" s="1">
        <v>-9.8576999999999995</v>
      </c>
      <c r="E57" s="1">
        <v>-13.681609999999999</v>
      </c>
      <c r="F57" s="1">
        <v>-12.544337000000001</v>
      </c>
      <c r="G57" s="2">
        <v>-6.5526210000000003</v>
      </c>
      <c r="H57" s="1"/>
      <c r="I57" s="1">
        <f t="shared" si="1"/>
        <v>198.88380740817527</v>
      </c>
      <c r="J57" s="2" t="s">
        <v>50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5.75" x14ac:dyDescent="0.25">
      <c r="A58" s="1" t="s">
        <v>22</v>
      </c>
      <c r="B58" s="1" t="s">
        <v>23</v>
      </c>
      <c r="C58" s="1">
        <v>-8.9901900000000001</v>
      </c>
      <c r="D58" s="1">
        <v>-6.8040190000000003</v>
      </c>
      <c r="E58" s="1">
        <v>-2.1165620000000001</v>
      </c>
      <c r="F58" s="1">
        <v>-1.112684</v>
      </c>
      <c r="G58" s="2">
        <v>-4.2225450000000002</v>
      </c>
      <c r="H58" s="1"/>
      <c r="I58" s="1">
        <f t="shared" si="1"/>
        <v>-288.01995450800774</v>
      </c>
      <c r="J58" s="2" t="s">
        <v>50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.75" x14ac:dyDescent="0.25">
      <c r="A59" s="1"/>
      <c r="B59" s="1"/>
      <c r="C59" s="1"/>
      <c r="D59" s="1"/>
      <c r="E59" s="1"/>
      <c r="F59" s="1"/>
      <c r="G59" s="2"/>
      <c r="H59" s="2" t="s">
        <v>49</v>
      </c>
      <c r="I59" s="9">
        <f>SUM(I48:I58)/11</f>
        <v>103.94879339279083</v>
      </c>
      <c r="J59" s="9" t="s">
        <v>50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.75" x14ac:dyDescent="0.25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.75" x14ac:dyDescent="0.25">
      <c r="A61" s="2" t="s">
        <v>36</v>
      </c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.75" x14ac:dyDescent="0.25">
      <c r="A62" s="1" t="s">
        <v>0</v>
      </c>
      <c r="B62" s="1" t="s">
        <v>1</v>
      </c>
      <c r="C62" s="1" t="s">
        <v>44</v>
      </c>
      <c r="D62" s="1" t="s">
        <v>46</v>
      </c>
      <c r="E62" s="1" t="s">
        <v>43</v>
      </c>
      <c r="F62" s="1" t="s">
        <v>45</v>
      </c>
      <c r="G62" s="2" t="s">
        <v>34</v>
      </c>
      <c r="H62" s="1"/>
      <c r="I62" s="2" t="s">
        <v>55</v>
      </c>
      <c r="J62" s="1"/>
      <c r="K62" s="2" t="s">
        <v>56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.75" x14ac:dyDescent="0.25">
      <c r="A63" s="1" t="s">
        <v>2</v>
      </c>
      <c r="B63" s="1" t="s">
        <v>3</v>
      </c>
      <c r="C63" s="1">
        <v>-32.431465000000003</v>
      </c>
      <c r="D63" s="1">
        <v>-18.077164</v>
      </c>
      <c r="E63" s="1">
        <v>-21.221867</v>
      </c>
      <c r="F63" s="1">
        <v>-17.624345999999999</v>
      </c>
      <c r="G63" s="2">
        <v>-10.639525000000001</v>
      </c>
      <c r="H63" s="1"/>
      <c r="I63" s="1">
        <f>AVERAGE(((G63-C63)/-C63)+((G63-D63)/-D63)+((G63-E63)/-E63)+((G63-F63)/-F63))*100</f>
        <v>197.83459099988877</v>
      </c>
      <c r="J63" s="2" t="s">
        <v>50</v>
      </c>
      <c r="K63" s="7">
        <f>TTEST(C63:C73,G63:G73,1,3)</f>
        <v>9.3619899691525354E-4</v>
      </c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.75" x14ac:dyDescent="0.25">
      <c r="A64" s="1" t="s">
        <v>4</v>
      </c>
      <c r="B64" s="1" t="s">
        <v>5</v>
      </c>
      <c r="C64" s="1">
        <v>-26.740632999999999</v>
      </c>
      <c r="D64" s="1">
        <v>-15.358515000000001</v>
      </c>
      <c r="E64" s="1">
        <v>-17.770700000000001</v>
      </c>
      <c r="F64" s="1">
        <v>-12.324956999999999</v>
      </c>
      <c r="G64" s="2">
        <v>-7.1349070000000001</v>
      </c>
      <c r="H64" s="1"/>
      <c r="I64" s="1">
        <f t="shared" ref="I64:I73" si="2">AVERAGE(((G64-C64)/-C64)+((G64-D64)/-D64)+((G64-E64)/-E64)+((G64-F64)/-F64))*100</f>
        <v>228.82264807990276</v>
      </c>
      <c r="J64" s="2" t="s">
        <v>50</v>
      </c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.75" x14ac:dyDescent="0.25">
      <c r="A65" s="1" t="s">
        <v>6</v>
      </c>
      <c r="B65" s="1" t="s">
        <v>7</v>
      </c>
      <c r="C65" s="1">
        <v>-18.714504000000002</v>
      </c>
      <c r="D65" s="1">
        <v>-11.522084</v>
      </c>
      <c r="E65" s="1">
        <v>-8.6876409999999993</v>
      </c>
      <c r="F65" s="1">
        <v>-11.696999</v>
      </c>
      <c r="G65" s="2">
        <v>-7.3543329999999996</v>
      </c>
      <c r="H65" s="1"/>
      <c r="I65" s="1">
        <f t="shared" si="2"/>
        <v>149.34785357502687</v>
      </c>
      <c r="J65" s="2" t="s">
        <v>50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.75" x14ac:dyDescent="0.25">
      <c r="A66" s="1" t="s">
        <v>8</v>
      </c>
      <c r="B66" s="1" t="s">
        <v>9</v>
      </c>
      <c r="C66" s="1">
        <v>-11.119412000000001</v>
      </c>
      <c r="D66" s="1">
        <v>-2.3758720000000002</v>
      </c>
      <c r="E66" s="1">
        <v>-7.6739509999999997</v>
      </c>
      <c r="F66" s="1">
        <v>-4.4997170000000004</v>
      </c>
      <c r="G66" s="2">
        <v>-0.791489</v>
      </c>
      <c r="H66" s="1"/>
      <c r="I66" s="1">
        <f t="shared" si="2"/>
        <v>331.66457491230312</v>
      </c>
      <c r="J66" s="2" t="s">
        <v>50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5.75" x14ac:dyDescent="0.25">
      <c r="A67" s="1" t="s">
        <v>10</v>
      </c>
      <c r="B67" s="1" t="s">
        <v>11</v>
      </c>
      <c r="C67" s="1">
        <v>-10.536422999999999</v>
      </c>
      <c r="D67" s="1">
        <v>-8.5730090000000008</v>
      </c>
      <c r="E67" s="1">
        <v>-6.4818850000000001</v>
      </c>
      <c r="F67" s="1">
        <v>-7.3715250000000001</v>
      </c>
      <c r="G67" s="2">
        <v>-6.4996660000000004</v>
      </c>
      <c r="H67" s="1"/>
      <c r="I67" s="1">
        <f t="shared" si="2"/>
        <v>74.050018448583927</v>
      </c>
      <c r="J67" s="2" t="s">
        <v>50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.75" x14ac:dyDescent="0.25">
      <c r="A68" s="1" t="s">
        <v>12</v>
      </c>
      <c r="B68" s="1" t="s">
        <v>13</v>
      </c>
      <c r="C68" s="1">
        <v>-8.5303090000000008</v>
      </c>
      <c r="D68" s="1">
        <v>-5.9763830000000002</v>
      </c>
      <c r="E68" s="1">
        <v>-5.551488</v>
      </c>
      <c r="F68" s="1">
        <v>-5.5190939999999999</v>
      </c>
      <c r="G68" s="2">
        <v>-5.4190529999999999</v>
      </c>
      <c r="H68" s="1"/>
      <c r="I68" s="1">
        <f t="shared" si="2"/>
        <v>49.996709081795196</v>
      </c>
      <c r="J68" s="2" t="s">
        <v>50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.75" x14ac:dyDescent="0.25">
      <c r="A69" s="1" t="s">
        <v>14</v>
      </c>
      <c r="B69" s="1" t="s">
        <v>15</v>
      </c>
      <c r="C69" s="1">
        <v>-15.757904</v>
      </c>
      <c r="D69" s="1">
        <v>-8.0994159999999997</v>
      </c>
      <c r="E69" s="1">
        <v>-9.1345829999999992</v>
      </c>
      <c r="F69" s="1">
        <v>-10.048275</v>
      </c>
      <c r="G69" s="2">
        <v>-6.7081540000000004</v>
      </c>
      <c r="H69" s="1"/>
      <c r="I69" s="1">
        <f t="shared" si="2"/>
        <v>134.41106870694588</v>
      </c>
      <c r="J69" s="2" t="s">
        <v>50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.75" x14ac:dyDescent="0.25">
      <c r="A70" s="1" t="s">
        <v>16</v>
      </c>
      <c r="B70" s="1" t="s">
        <v>17</v>
      </c>
      <c r="C70" s="1">
        <v>-8.1489480000000007</v>
      </c>
      <c r="D70" s="1">
        <v>-2.236135</v>
      </c>
      <c r="E70" s="1">
        <v>-4.6639439999999999</v>
      </c>
      <c r="F70" s="1">
        <v>-5.0101909999999998</v>
      </c>
      <c r="G70" s="2">
        <v>-3.653403</v>
      </c>
      <c r="H70" s="1"/>
      <c r="I70" s="1">
        <f t="shared" si="2"/>
        <v>40.534585823019484</v>
      </c>
      <c r="J70" s="2" t="s">
        <v>50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.75" x14ac:dyDescent="0.25">
      <c r="A71" s="1" t="s">
        <v>18</v>
      </c>
      <c r="B71" s="1" t="s">
        <v>19</v>
      </c>
      <c r="C71" s="1">
        <v>-13.700127</v>
      </c>
      <c r="D71" s="1">
        <v>-4.1734460000000002</v>
      </c>
      <c r="E71" s="1">
        <v>-8.4495649999999998</v>
      </c>
      <c r="F71" s="1">
        <v>-8.2787980000000001</v>
      </c>
      <c r="G71" s="2">
        <v>-5.7545099999999998</v>
      </c>
      <c r="H71" s="1"/>
      <c r="I71" s="1">
        <f t="shared" si="2"/>
        <v>82.499549745042344</v>
      </c>
      <c r="J71" s="2" t="s">
        <v>50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.75" x14ac:dyDescent="0.25">
      <c r="A72" s="1" t="s">
        <v>20</v>
      </c>
      <c r="B72" s="1" t="s">
        <v>21</v>
      </c>
      <c r="C72" s="1">
        <v>-18.896450000000002</v>
      </c>
      <c r="D72" s="1">
        <v>-9.7565290000000005</v>
      </c>
      <c r="E72" s="1">
        <v>-13.542173</v>
      </c>
      <c r="F72" s="1">
        <v>-12.411344</v>
      </c>
      <c r="G72" s="2">
        <v>-6.2008489999999998</v>
      </c>
      <c r="H72" s="1"/>
      <c r="I72" s="1">
        <f t="shared" si="2"/>
        <v>207.87890661994513</v>
      </c>
      <c r="J72" s="2" t="s">
        <v>50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.75" x14ac:dyDescent="0.25">
      <c r="A73" s="1" t="s">
        <v>22</v>
      </c>
      <c r="B73" s="1" t="s">
        <v>23</v>
      </c>
      <c r="C73" s="1">
        <v>-8.9826280000000001</v>
      </c>
      <c r="D73" s="1">
        <v>-6.7883339999999999</v>
      </c>
      <c r="E73" s="1">
        <v>-2.113299</v>
      </c>
      <c r="F73" s="1">
        <v>-1.1109260000000001</v>
      </c>
      <c r="G73" s="2">
        <v>-4.1796689999999996</v>
      </c>
      <c r="H73" s="1"/>
      <c r="I73" s="1">
        <f t="shared" si="2"/>
        <v>-282.11417188373872</v>
      </c>
      <c r="J73" s="2" t="s">
        <v>50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.75" x14ac:dyDescent="0.25">
      <c r="A74" s="1"/>
      <c r="B74" s="1"/>
      <c r="C74" s="1"/>
      <c r="D74" s="1"/>
      <c r="E74" s="1"/>
      <c r="F74" s="1"/>
      <c r="G74" s="2"/>
      <c r="H74" s="2" t="s">
        <v>49</v>
      </c>
      <c r="I74" s="9">
        <f>SUM(I63:I73)/11</f>
        <v>110.4478485553377</v>
      </c>
      <c r="J74" s="9" t="s">
        <v>50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.75" x14ac:dyDescent="0.2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5.75" x14ac:dyDescent="0.25">
      <c r="A76" s="2" t="s">
        <v>37</v>
      </c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5.75" x14ac:dyDescent="0.25">
      <c r="A77" s="1" t="s">
        <v>0</v>
      </c>
      <c r="B77" s="1" t="s">
        <v>1</v>
      </c>
      <c r="C77" s="1" t="s">
        <v>44</v>
      </c>
      <c r="D77" s="1" t="s">
        <v>46</v>
      </c>
      <c r="E77" s="1" t="s">
        <v>43</v>
      </c>
      <c r="F77" s="1" t="s">
        <v>45</v>
      </c>
      <c r="G77" s="2" t="s">
        <v>34</v>
      </c>
      <c r="H77" s="1"/>
      <c r="I77" s="2" t="s">
        <v>55</v>
      </c>
      <c r="J77" s="1"/>
      <c r="K77" s="2" t="s">
        <v>56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5.75" x14ac:dyDescent="0.25">
      <c r="A78" s="1" t="s">
        <v>2</v>
      </c>
      <c r="B78" s="1" t="s">
        <v>3</v>
      </c>
      <c r="C78" s="1">
        <v>-12.009747000000001</v>
      </c>
      <c r="D78" s="1">
        <v>-9.6953150000000008</v>
      </c>
      <c r="E78" s="1">
        <v>-10.807790000000001</v>
      </c>
      <c r="F78" s="1">
        <v>-8.4622539999999997</v>
      </c>
      <c r="G78" s="2">
        <v>-8.1080210000000008</v>
      </c>
      <c r="H78" s="1"/>
      <c r="I78" s="1">
        <f>AVERAGE(((G78-C78)/-C78)+((G78-D78)/-D78)+((G78-E78)/-E78)+((G78-F78)/-F78))*100</f>
        <v>78.025637278579765</v>
      </c>
      <c r="J78" s="2" t="s">
        <v>50</v>
      </c>
      <c r="K78" s="8">
        <f>TTEST(C78:C88,G78:G88,1,3)</f>
        <v>2.2540654492455086E-5</v>
      </c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5.75" x14ac:dyDescent="0.25">
      <c r="A79" s="1" t="s">
        <v>4</v>
      </c>
      <c r="B79" s="1" t="s">
        <v>5</v>
      </c>
      <c r="C79" s="1">
        <v>-11.512069</v>
      </c>
      <c r="D79" s="1">
        <v>-9.5527999999999995</v>
      </c>
      <c r="E79" s="1">
        <v>-10.849930000000001</v>
      </c>
      <c r="F79" s="1">
        <v>-6.9450019999999997</v>
      </c>
      <c r="G79" s="2">
        <v>-5.0944820000000002</v>
      </c>
      <c r="H79" s="1"/>
      <c r="I79" s="1">
        <f t="shared" ref="I79:I88" si="3">AVERAGE(((G79-C79)/-C79)+((G79-D79)/-D79)+((G79-E79)/-E79)+((G79-F79)/-F79))*100</f>
        <v>182.10816880418085</v>
      </c>
      <c r="J79" s="2" t="s">
        <v>50</v>
      </c>
      <c r="K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5.75" x14ac:dyDescent="0.25">
      <c r="A80" s="1" t="s">
        <v>6</v>
      </c>
      <c r="B80" s="1" t="s">
        <v>7</v>
      </c>
      <c r="C80" s="1">
        <v>-9.8918269999999993</v>
      </c>
      <c r="D80" s="1">
        <v>-8.5589200000000005</v>
      </c>
      <c r="E80" s="1">
        <v>-6.7652520000000003</v>
      </c>
      <c r="F80" s="1">
        <v>-7.688078</v>
      </c>
      <c r="G80" s="2">
        <v>-6.36782</v>
      </c>
      <c r="H80" s="1"/>
      <c r="I80" s="1">
        <f t="shared" si="3"/>
        <v>84.273037744965634</v>
      </c>
      <c r="J80" s="2" t="s">
        <v>50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5.75" x14ac:dyDescent="0.25">
      <c r="A81" s="1" t="s">
        <v>8</v>
      </c>
      <c r="B81" s="1" t="s">
        <v>9</v>
      </c>
      <c r="C81" s="1">
        <v>-8.4523309999999992</v>
      </c>
      <c r="D81" s="1">
        <v>-2.5470410000000001</v>
      </c>
      <c r="E81" s="1">
        <v>-6.7197740000000001</v>
      </c>
      <c r="F81" s="1">
        <v>-4.2020379999999999</v>
      </c>
      <c r="G81" s="2">
        <v>-1.0476270000000001</v>
      </c>
      <c r="H81" s="1"/>
      <c r="I81" s="1">
        <f t="shared" si="3"/>
        <v>305.95271230388687</v>
      </c>
      <c r="J81" s="2" t="s">
        <v>50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5.75" x14ac:dyDescent="0.25">
      <c r="A82" s="1" t="s">
        <v>10</v>
      </c>
      <c r="B82" s="1" t="s">
        <v>11</v>
      </c>
      <c r="C82" s="1">
        <v>-7.2753050000000004</v>
      </c>
      <c r="D82" s="1">
        <v>-7.1707349999999996</v>
      </c>
      <c r="E82" s="1">
        <v>-5.6048410000000004</v>
      </c>
      <c r="F82" s="1">
        <v>-5.7919229999999997</v>
      </c>
      <c r="G82" s="2">
        <v>-5.3903610000000004</v>
      </c>
      <c r="H82" s="1"/>
      <c r="I82" s="1">
        <f t="shared" si="3"/>
        <v>61.496960160064127</v>
      </c>
      <c r="J82" s="2" t="s">
        <v>50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5.75" x14ac:dyDescent="0.25">
      <c r="A83" s="1" t="s">
        <v>12</v>
      </c>
      <c r="B83" s="1" t="s">
        <v>13</v>
      </c>
      <c r="C83" s="1">
        <v>-6.8893630000000003</v>
      </c>
      <c r="D83" s="1">
        <v>-5.4463410000000003</v>
      </c>
      <c r="E83" s="1">
        <v>-5.1251439999999997</v>
      </c>
      <c r="F83" s="1">
        <v>-4.9704680000000003</v>
      </c>
      <c r="G83" s="2">
        <v>-5.0417529999999999</v>
      </c>
      <c r="H83" s="1"/>
      <c r="I83" s="1">
        <f t="shared" si="3"/>
        <v>34.439844842454079</v>
      </c>
      <c r="J83" s="2" t="s">
        <v>50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5.75" x14ac:dyDescent="0.25">
      <c r="A84" s="1" t="s">
        <v>14</v>
      </c>
      <c r="B84" s="1" t="s">
        <v>15</v>
      </c>
      <c r="C84" s="1">
        <v>-10.269608</v>
      </c>
      <c r="D84" s="1">
        <v>-6.6732230000000001</v>
      </c>
      <c r="E84" s="1">
        <v>-7.6342150000000002</v>
      </c>
      <c r="F84" s="1">
        <v>-7.4505860000000004</v>
      </c>
      <c r="G84" s="2">
        <v>-6.0004400000000002</v>
      </c>
      <c r="H84" s="1"/>
      <c r="I84" s="1">
        <f t="shared" si="3"/>
        <v>92.516935563552678</v>
      </c>
      <c r="J84" s="2" t="s">
        <v>50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5.75" x14ac:dyDescent="0.25">
      <c r="A85" s="1" t="s">
        <v>16</v>
      </c>
      <c r="B85" s="1" t="s">
        <v>17</v>
      </c>
      <c r="C85" s="1">
        <v>-6.8892329999999999</v>
      </c>
      <c r="D85" s="1">
        <v>-2.3317580000000002</v>
      </c>
      <c r="E85" s="1">
        <v>-4.3862350000000001</v>
      </c>
      <c r="F85" s="1">
        <v>-4.6999610000000001</v>
      </c>
      <c r="G85" s="2">
        <v>-3.2700140000000002</v>
      </c>
      <c r="H85" s="1"/>
      <c r="I85" s="1">
        <f t="shared" si="3"/>
        <v>68.169216311390045</v>
      </c>
      <c r="J85" s="2" t="s">
        <v>50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5.75" x14ac:dyDescent="0.25">
      <c r="A86" s="1" t="s">
        <v>18</v>
      </c>
      <c r="B86" s="1" t="s">
        <v>19</v>
      </c>
      <c r="C86" s="1">
        <v>-9.055339</v>
      </c>
      <c r="D86" s="1">
        <v>-4.1124270000000003</v>
      </c>
      <c r="E86" s="1">
        <v>-7.0892939999999998</v>
      </c>
      <c r="F86" s="1">
        <v>-6.5416660000000002</v>
      </c>
      <c r="G86" s="2">
        <v>-5.2623049999999996</v>
      </c>
      <c r="H86" s="1"/>
      <c r="I86" s="1">
        <f t="shared" si="3"/>
        <v>59.254423298658068</v>
      </c>
      <c r="J86" s="2" t="s">
        <v>50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5.75" x14ac:dyDescent="0.25">
      <c r="A87" s="1" t="s">
        <v>20</v>
      </c>
      <c r="B87" s="1" t="s">
        <v>21</v>
      </c>
      <c r="C87" s="1">
        <v>-9.5813330000000008</v>
      </c>
      <c r="D87" s="1">
        <v>-7.2787230000000003</v>
      </c>
      <c r="E87" s="1">
        <v>-9.3726590000000005</v>
      </c>
      <c r="F87" s="1">
        <v>-7.7109990000000002</v>
      </c>
      <c r="G87" s="2">
        <v>-5.4987300000000001</v>
      </c>
      <c r="H87" s="1"/>
      <c r="I87" s="1">
        <f t="shared" si="3"/>
        <v>137.08672655412931</v>
      </c>
      <c r="J87" s="2" t="s">
        <v>50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5.75" x14ac:dyDescent="0.25">
      <c r="A88" s="1" t="s">
        <v>22</v>
      </c>
      <c r="B88" s="1" t="s">
        <v>23</v>
      </c>
      <c r="C88" s="1">
        <v>-7.3149800000000003</v>
      </c>
      <c r="D88" s="1">
        <v>-6.0527049999999996</v>
      </c>
      <c r="E88" s="1">
        <v>-2.4307539999999999</v>
      </c>
      <c r="F88" s="1">
        <v>-1.784006</v>
      </c>
      <c r="G88" s="2">
        <v>-3.885132</v>
      </c>
      <c r="H88" s="1"/>
      <c r="I88" s="1">
        <f t="shared" si="3"/>
        <v>-94.908462528456454</v>
      </c>
      <c r="J88" s="2" t="s">
        <v>50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5.75" x14ac:dyDescent="0.25">
      <c r="A89" s="1"/>
      <c r="B89" s="1"/>
      <c r="C89" s="1"/>
      <c r="D89" s="1"/>
      <c r="E89" s="1"/>
      <c r="F89" s="1"/>
      <c r="G89" s="2"/>
      <c r="H89" s="2" t="s">
        <v>49</v>
      </c>
      <c r="I89" s="9">
        <f>SUM(I78:I88)/11</f>
        <v>91.674109121218649</v>
      </c>
      <c r="J89" s="9" t="s">
        <v>50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5.75" x14ac:dyDescent="0.25">
      <c r="A90" s="1"/>
      <c r="B90" s="1"/>
      <c r="C90" s="1"/>
      <c r="D90" s="1"/>
      <c r="E90" s="1"/>
      <c r="F90" s="1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5.75" x14ac:dyDescent="0.25">
      <c r="A91" s="2" t="s">
        <v>38</v>
      </c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.75" x14ac:dyDescent="0.25">
      <c r="A92" s="1" t="s">
        <v>0</v>
      </c>
      <c r="B92" s="1" t="s">
        <v>1</v>
      </c>
      <c r="C92" s="1" t="s">
        <v>44</v>
      </c>
      <c r="D92" s="1" t="s">
        <v>46</v>
      </c>
      <c r="E92" s="1" t="s">
        <v>43</v>
      </c>
      <c r="F92" s="1" t="s">
        <v>45</v>
      </c>
      <c r="G92" s="2" t="s">
        <v>34</v>
      </c>
      <c r="H92" s="1"/>
      <c r="I92" s="2" t="s">
        <v>55</v>
      </c>
      <c r="J92" s="1"/>
      <c r="K92" s="2" t="s">
        <v>56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5.75" x14ac:dyDescent="0.25">
      <c r="A93" s="1" t="s">
        <v>2</v>
      </c>
      <c r="B93" s="1" t="s">
        <v>3</v>
      </c>
      <c r="C93" s="1">
        <v>-11.995692999999999</v>
      </c>
      <c r="D93" s="1">
        <v>-9.6289040000000004</v>
      </c>
      <c r="E93" s="1">
        <v>-10.74023</v>
      </c>
      <c r="F93" s="1">
        <v>-8.4296880000000005</v>
      </c>
      <c r="G93" s="2">
        <v>-7.7706270000000002</v>
      </c>
      <c r="H93" s="1"/>
      <c r="I93" s="1">
        <f>AVERAGE(((G93-C93)/-C93)+((G93-D93)/-D93)+((G93-E93)/-E93)+((G93-F93)/-F93))*100</f>
        <v>89.988145869886253</v>
      </c>
      <c r="J93" s="2" t="s">
        <v>50</v>
      </c>
      <c r="K93" s="8">
        <f>TTEST(C93:C103,G93:G103,1,3)</f>
        <v>1.3519525775803672E-5</v>
      </c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5.75" x14ac:dyDescent="0.25">
      <c r="A94" s="1" t="s">
        <v>4</v>
      </c>
      <c r="B94" s="1" t="s">
        <v>5</v>
      </c>
      <c r="C94" s="1">
        <v>-11.499301000000001</v>
      </c>
      <c r="D94" s="1">
        <v>-9.4960640000000005</v>
      </c>
      <c r="E94" s="1">
        <v>-10.793188000000001</v>
      </c>
      <c r="F94" s="1">
        <v>-6.9202279999999998</v>
      </c>
      <c r="G94" s="2">
        <v>-5.2977230000000004</v>
      </c>
      <c r="H94" s="1"/>
      <c r="I94" s="1">
        <f t="shared" ref="I94:I103" si="4">AVERAGE(((G94-C94)/-C94)+((G94-D94)/-D94)+((G94-E94)/-E94)+((G94-F94)/-F94))*100</f>
        <v>172.50330542288259</v>
      </c>
      <c r="J94" s="2" t="s">
        <v>50</v>
      </c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5.75" x14ac:dyDescent="0.25">
      <c r="A95" s="1" t="s">
        <v>6</v>
      </c>
      <c r="B95" s="1" t="s">
        <v>7</v>
      </c>
      <c r="C95" s="1">
        <v>-9.8819079999999992</v>
      </c>
      <c r="D95" s="1">
        <v>-8.5212210000000006</v>
      </c>
      <c r="E95" s="1">
        <v>-6.7376469999999999</v>
      </c>
      <c r="F95" s="1">
        <v>-7.6648959999999997</v>
      </c>
      <c r="G95" s="2">
        <v>-6.1722380000000001</v>
      </c>
      <c r="H95" s="1"/>
      <c r="I95" s="1">
        <f t="shared" si="4"/>
        <v>92.972027093105737</v>
      </c>
      <c r="J95" s="2" t="s">
        <v>50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5.75" x14ac:dyDescent="0.25">
      <c r="A96" s="1" t="s">
        <v>8</v>
      </c>
      <c r="B96" s="1" t="s">
        <v>9</v>
      </c>
      <c r="C96" s="1">
        <v>-8.4472620000000003</v>
      </c>
      <c r="D96" s="1">
        <v>-2.5439780000000001</v>
      </c>
      <c r="E96" s="1">
        <v>-6.7089290000000004</v>
      </c>
      <c r="F96" s="1">
        <v>-4.1958149999999996</v>
      </c>
      <c r="G96" s="2">
        <v>-1.0353300000000001</v>
      </c>
      <c r="H96" s="1"/>
      <c r="I96" s="1">
        <f t="shared" si="4"/>
        <v>306.93889484872625</v>
      </c>
      <c r="J96" s="2" t="s">
        <v>50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5.75" x14ac:dyDescent="0.25">
      <c r="A97" s="1" t="s">
        <v>10</v>
      </c>
      <c r="B97" s="1" t="s">
        <v>11</v>
      </c>
      <c r="C97" s="1">
        <v>-7.2693500000000002</v>
      </c>
      <c r="D97" s="1">
        <v>-7.1493390000000003</v>
      </c>
      <c r="E97" s="1">
        <v>-5.5875329999999996</v>
      </c>
      <c r="F97" s="1">
        <v>-5.7776339999999999</v>
      </c>
      <c r="G97" s="2">
        <v>-5.253959</v>
      </c>
      <c r="H97" s="1"/>
      <c r="I97" s="1">
        <f t="shared" si="4"/>
        <v>69.269563439751096</v>
      </c>
      <c r="J97" s="2" t="s">
        <v>50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5.75" x14ac:dyDescent="0.25">
      <c r="A98" s="1" t="s">
        <v>12</v>
      </c>
      <c r="B98" s="1" t="s">
        <v>13</v>
      </c>
      <c r="C98" s="1">
        <v>-6.8854569999999997</v>
      </c>
      <c r="D98" s="1">
        <v>-5.4364800000000004</v>
      </c>
      <c r="E98" s="1">
        <v>-5.117305</v>
      </c>
      <c r="F98" s="1">
        <v>-4.9625389999999996</v>
      </c>
      <c r="G98" s="2">
        <v>-4.9827810000000001</v>
      </c>
      <c r="H98" s="1"/>
      <c r="I98" s="1">
        <f t="shared" si="4"/>
        <v>38.199621287788673</v>
      </c>
      <c r="J98" s="2" t="s">
        <v>50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5.75" x14ac:dyDescent="0.25">
      <c r="A99" s="1" t="s">
        <v>14</v>
      </c>
      <c r="B99" s="1" t="s">
        <v>15</v>
      </c>
      <c r="C99" s="1">
        <v>-10.261526</v>
      </c>
      <c r="D99" s="1">
        <v>-6.6507949999999996</v>
      </c>
      <c r="E99" s="1">
        <v>-7.6155460000000001</v>
      </c>
      <c r="F99" s="1">
        <v>-7.4321739999999998</v>
      </c>
      <c r="G99" s="2">
        <v>-5.877491</v>
      </c>
      <c r="H99" s="1"/>
      <c r="I99" s="1">
        <f t="shared" si="4"/>
        <v>98.09101442923108</v>
      </c>
      <c r="J99" s="2" t="s">
        <v>50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.75" x14ac:dyDescent="0.25">
      <c r="A100" s="1" t="s">
        <v>16</v>
      </c>
      <c r="B100" s="1" t="s">
        <v>17</v>
      </c>
      <c r="C100" s="1">
        <v>-6.8862500000000004</v>
      </c>
      <c r="D100" s="1">
        <v>-2.3298260000000002</v>
      </c>
      <c r="E100" s="1">
        <v>-4.3815949999999999</v>
      </c>
      <c r="F100" s="1">
        <v>-4.693524</v>
      </c>
      <c r="G100" s="2">
        <v>-3.2429190000000001</v>
      </c>
      <c r="H100" s="1"/>
      <c r="I100" s="1">
        <f t="shared" si="4"/>
        <v>70.610089108200441</v>
      </c>
      <c r="J100" s="2" t="s">
        <v>50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.75" x14ac:dyDescent="0.25">
      <c r="A101" s="1" t="s">
        <v>18</v>
      </c>
      <c r="B101" s="1" t="s">
        <v>19</v>
      </c>
      <c r="C101" s="1">
        <v>-9.0480830000000001</v>
      </c>
      <c r="D101" s="1">
        <v>-4.1025580000000001</v>
      </c>
      <c r="E101" s="1">
        <v>-7.0700469999999997</v>
      </c>
      <c r="F101" s="1">
        <v>-6.5265599999999999</v>
      </c>
      <c r="G101" s="2">
        <v>-5.1452580000000001</v>
      </c>
      <c r="H101" s="1"/>
      <c r="I101" s="1">
        <f t="shared" si="4"/>
        <v>66.107301338315523</v>
      </c>
      <c r="J101" s="2" t="s">
        <v>50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.75" x14ac:dyDescent="0.25">
      <c r="A102" s="1" t="s">
        <v>20</v>
      </c>
      <c r="B102" s="1" t="s">
        <v>21</v>
      </c>
      <c r="C102" s="1">
        <v>-9.5713779999999993</v>
      </c>
      <c r="D102" s="1">
        <v>-7.244008</v>
      </c>
      <c r="E102" s="1">
        <v>-9.330667</v>
      </c>
      <c r="F102" s="1">
        <v>-7.6860239999999997</v>
      </c>
      <c r="G102" s="2">
        <v>-5.3248519999999999</v>
      </c>
      <c r="H102" s="1"/>
      <c r="I102" s="1">
        <f t="shared" si="4"/>
        <v>144.51197915089674</v>
      </c>
      <c r="J102" s="2" t="s">
        <v>50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.75" x14ac:dyDescent="0.25">
      <c r="A103" s="1" t="s">
        <v>22</v>
      </c>
      <c r="B103" s="1" t="s">
        <v>23</v>
      </c>
      <c r="C103" s="1">
        <v>-7.3112500000000002</v>
      </c>
      <c r="D103" s="1">
        <v>-6.041747</v>
      </c>
      <c r="E103" s="1">
        <v>-2.4279320000000002</v>
      </c>
      <c r="F103" s="1">
        <v>-1.7822690000000001</v>
      </c>
      <c r="G103" s="2">
        <v>-3.8499310000000002</v>
      </c>
      <c r="H103" s="1"/>
      <c r="I103" s="1">
        <f t="shared" si="4"/>
        <v>-90.961002289572818</v>
      </c>
      <c r="J103" s="2" t="s">
        <v>50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.75" x14ac:dyDescent="0.25">
      <c r="A104" s="1"/>
      <c r="B104" s="1"/>
      <c r="C104" s="1"/>
      <c r="D104" s="1"/>
      <c r="E104" s="1"/>
      <c r="F104" s="1"/>
      <c r="G104" s="2"/>
      <c r="H104" s="2" t="s">
        <v>49</v>
      </c>
      <c r="I104" s="9">
        <f>SUM(I93:I103)/11</f>
        <v>96.20281269992833</v>
      </c>
      <c r="J104" s="9" t="s">
        <v>50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.75" x14ac:dyDescent="0.2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.75" x14ac:dyDescent="0.25">
      <c r="A106" s="2" t="s">
        <v>39</v>
      </c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.75" x14ac:dyDescent="0.25">
      <c r="A107" s="1" t="s">
        <v>0</v>
      </c>
      <c r="B107" s="1" t="s">
        <v>1</v>
      </c>
      <c r="C107" s="1" t="s">
        <v>44</v>
      </c>
      <c r="D107" s="1" t="s">
        <v>46</v>
      </c>
      <c r="E107" s="1" t="s">
        <v>43</v>
      </c>
      <c r="F107" s="1" t="s">
        <v>45</v>
      </c>
      <c r="G107" s="2" t="s">
        <v>34</v>
      </c>
      <c r="H107" s="1"/>
      <c r="I107" s="2" t="s">
        <v>55</v>
      </c>
      <c r="J107" s="1"/>
      <c r="K107" s="2" t="s">
        <v>56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.75" x14ac:dyDescent="0.25">
      <c r="A108" s="1" t="s">
        <v>2</v>
      </c>
      <c r="B108" s="1" t="s">
        <v>3</v>
      </c>
      <c r="C108" s="1">
        <v>2.0250000000000001E-2</v>
      </c>
      <c r="D108" s="1">
        <v>8.9809E-2</v>
      </c>
      <c r="E108" s="1">
        <v>4.6209E-2</v>
      </c>
      <c r="F108" s="1">
        <v>7.5245000000000006E-2</v>
      </c>
      <c r="G108" s="2">
        <v>0.30992900000000001</v>
      </c>
      <c r="H108" s="1"/>
      <c r="I108" s="1">
        <f>AVERAGE(((G108-C108)/C108)+((G108-D108)/D108)+((G108-E108)/E108)+((G108-F108)/F108))*100</f>
        <v>2558.2159926349677</v>
      </c>
      <c r="J108" s="2" t="s">
        <v>50</v>
      </c>
      <c r="K108" s="7">
        <f>TTEST(C108:C118,G108:G118,1,3)</f>
        <v>2.2224250491457989E-4</v>
      </c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.75" x14ac:dyDescent="0.25">
      <c r="A109" s="1" t="s">
        <v>4</v>
      </c>
      <c r="B109" s="1" t="s">
        <v>5</v>
      </c>
      <c r="C109" s="1">
        <v>2.5458999999999999E-2</v>
      </c>
      <c r="D109" s="1">
        <v>6.1769999999999999E-2</v>
      </c>
      <c r="E109" s="1">
        <v>5.7737999999999998E-2</v>
      </c>
      <c r="F109" s="1">
        <v>0.24548900000000001</v>
      </c>
      <c r="G109" s="2">
        <v>0.92777100000000001</v>
      </c>
      <c r="H109" s="1"/>
      <c r="I109" s="1">
        <f t="shared" ref="I109:I118" si="5">AVERAGE(((G109-C109)/C109)+((G109-D109)/D109)+((G109-E109)/E109)+((G109-F109)/F109))*100</f>
        <v>6730.9450914316712</v>
      </c>
      <c r="J109" s="2" t="s">
        <v>50</v>
      </c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.75" x14ac:dyDescent="0.25">
      <c r="A110" s="1" t="s">
        <v>6</v>
      </c>
      <c r="B110" s="1" t="s">
        <v>7</v>
      </c>
      <c r="C110" s="1">
        <v>2.7996E-2</v>
      </c>
      <c r="D110" s="1">
        <v>4.4833999999999999E-2</v>
      </c>
      <c r="E110" s="1">
        <v>5.0809E-2</v>
      </c>
      <c r="F110" s="1">
        <v>8.1534999999999996E-2</v>
      </c>
      <c r="G110" s="2">
        <v>0.290931</v>
      </c>
      <c r="H110" s="1"/>
      <c r="I110" s="1">
        <f t="shared" si="5"/>
        <v>2217.509512751722</v>
      </c>
      <c r="J110" s="2" t="s">
        <v>50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.75" x14ac:dyDescent="0.25">
      <c r="A111" s="1" t="s">
        <v>8</v>
      </c>
      <c r="B111" s="1" t="s">
        <v>9</v>
      </c>
      <c r="C111" s="1">
        <v>8.0239999999999999E-3</v>
      </c>
      <c r="D111" s="1">
        <v>8.8824E-2</v>
      </c>
      <c r="E111" s="1">
        <v>1.3150999999999999E-2</v>
      </c>
      <c r="F111" s="1">
        <v>0.21810499999999999</v>
      </c>
      <c r="G111" s="2">
        <v>0.52515800000000001</v>
      </c>
      <c r="H111" s="1"/>
      <c r="I111" s="1">
        <f t="shared" si="5"/>
        <v>10970.150307385746</v>
      </c>
      <c r="J111" s="2" t="s">
        <v>50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.75" x14ac:dyDescent="0.25">
      <c r="A112" s="1" t="s">
        <v>10</v>
      </c>
      <c r="B112" s="1" t="s">
        <v>11</v>
      </c>
      <c r="C112" s="1">
        <v>3.5705000000000001E-2</v>
      </c>
      <c r="D112" s="1">
        <v>4.5190000000000001E-2</v>
      </c>
      <c r="E112" s="1">
        <v>9.8934999999999995E-2</v>
      </c>
      <c r="F112" s="1">
        <v>0.19472200000000001</v>
      </c>
      <c r="G112" s="2">
        <v>1.008019</v>
      </c>
      <c r="H112" s="1"/>
      <c r="I112" s="1">
        <f t="shared" si="5"/>
        <v>6190.3520589640702</v>
      </c>
      <c r="J112" s="2" t="s">
        <v>50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.75" x14ac:dyDescent="0.25">
      <c r="A113" s="1" t="s">
        <v>12</v>
      </c>
      <c r="B113" s="1" t="s">
        <v>13</v>
      </c>
      <c r="C113" s="1">
        <v>1.8630000000000001E-2</v>
      </c>
      <c r="D113" s="1">
        <v>2.0789999999999999E-2</v>
      </c>
      <c r="E113" s="1">
        <v>1.5685999999999999E-2</v>
      </c>
      <c r="F113" s="1">
        <v>0.20780399999999999</v>
      </c>
      <c r="G113" s="2">
        <v>0.26221299999999997</v>
      </c>
      <c r="H113" s="1"/>
      <c r="I113" s="1">
        <f t="shared" si="5"/>
        <v>4066.5429526013268</v>
      </c>
      <c r="J113" s="2" t="s">
        <v>50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.75" x14ac:dyDescent="0.25">
      <c r="A114" s="1" t="s">
        <v>14</v>
      </c>
      <c r="B114" s="1" t="s">
        <v>15</v>
      </c>
      <c r="C114" s="1">
        <v>6.4720000000000003E-3</v>
      </c>
      <c r="D114" s="1">
        <v>0.24665999999999999</v>
      </c>
      <c r="E114" s="1">
        <v>1.6760000000000001E-2</v>
      </c>
      <c r="F114" s="1">
        <v>3.9052999999999997E-2</v>
      </c>
      <c r="G114" s="2">
        <v>0.24646399999999999</v>
      </c>
      <c r="H114" s="1"/>
      <c r="I114" s="1">
        <f t="shared" si="5"/>
        <v>5609.7290082739282</v>
      </c>
      <c r="J114" s="2" t="s">
        <v>50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.75" x14ac:dyDescent="0.25">
      <c r="A115" s="1" t="s">
        <v>16</v>
      </c>
      <c r="B115" s="1" t="s">
        <v>17</v>
      </c>
      <c r="C115" s="1">
        <v>5.8520000000000004E-3</v>
      </c>
      <c r="D115" s="1">
        <v>0.110803</v>
      </c>
      <c r="E115" s="1">
        <v>1.2697999999999999E-2</v>
      </c>
      <c r="F115" s="1">
        <v>6.5891000000000005E-2</v>
      </c>
      <c r="G115" s="2">
        <v>0.33024399999999998</v>
      </c>
      <c r="H115" s="1"/>
      <c r="I115" s="1">
        <f t="shared" si="5"/>
        <v>8643.2667975350687</v>
      </c>
      <c r="J115" s="2" t="s">
        <v>50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.75" x14ac:dyDescent="0.25">
      <c r="A116" s="1" t="s">
        <v>18</v>
      </c>
      <c r="B116" s="1" t="s">
        <v>19</v>
      </c>
      <c r="C116" s="1">
        <v>2.3414999999999998E-2</v>
      </c>
      <c r="D116" s="1">
        <v>5.7023999999999998E-2</v>
      </c>
      <c r="E116" s="1">
        <v>1.8638999999999999E-2</v>
      </c>
      <c r="F116" s="1">
        <v>3.1220000000000001E-2</v>
      </c>
      <c r="G116" s="2">
        <v>0.26816699999999999</v>
      </c>
      <c r="H116" s="1"/>
      <c r="I116" s="1">
        <f t="shared" si="5"/>
        <v>3513.2494294041535</v>
      </c>
      <c r="J116" s="2" t="s">
        <v>50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.75" x14ac:dyDescent="0.25">
      <c r="A117" s="1" t="s">
        <v>20</v>
      </c>
      <c r="B117" s="1" t="s">
        <v>21</v>
      </c>
      <c r="C117" s="1">
        <v>2.0572E-2</v>
      </c>
      <c r="D117" s="1">
        <v>9.7442000000000001E-2</v>
      </c>
      <c r="E117" s="1">
        <v>2.6554000000000001E-2</v>
      </c>
      <c r="F117" s="1">
        <v>8.5131999999999999E-2</v>
      </c>
      <c r="G117" s="2">
        <v>0.44336100000000001</v>
      </c>
      <c r="H117" s="1"/>
      <c r="I117" s="1">
        <f t="shared" si="5"/>
        <v>4400.6175867183501</v>
      </c>
      <c r="J117" s="2" t="s">
        <v>50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5.75" x14ac:dyDescent="0.25">
      <c r="A118" s="1" t="s">
        <v>22</v>
      </c>
      <c r="B118" s="1" t="s">
        <v>23</v>
      </c>
      <c r="C118" s="1">
        <v>8.3070000000000001E-3</v>
      </c>
      <c r="D118" s="1">
        <v>2.1663999999999999E-2</v>
      </c>
      <c r="E118" s="1">
        <v>1.7399000000000001E-2</v>
      </c>
      <c r="F118" s="1">
        <v>4.3552E-2</v>
      </c>
      <c r="G118" s="2">
        <v>0.25311299999999998</v>
      </c>
      <c r="H118" s="1"/>
      <c r="I118" s="1">
        <f t="shared" si="5"/>
        <v>5851.2723639152537</v>
      </c>
      <c r="J118" s="2" t="s">
        <v>50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5.75" x14ac:dyDescent="0.25">
      <c r="A119" s="1"/>
      <c r="B119" s="1"/>
      <c r="C119" s="1"/>
      <c r="D119" s="1"/>
      <c r="E119" s="1"/>
      <c r="F119" s="1"/>
      <c r="G119" s="2"/>
      <c r="H119" s="2" t="s">
        <v>49</v>
      </c>
      <c r="I119" s="9">
        <f>SUM(I108:I118)/11</f>
        <v>5522.8955546923862</v>
      </c>
      <c r="J119" s="9" t="s">
        <v>50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5.75" x14ac:dyDescent="0.25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5.75" x14ac:dyDescent="0.25">
      <c r="A121" s="2" t="s">
        <v>41</v>
      </c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15.75" x14ac:dyDescent="0.25">
      <c r="A122" s="1" t="s">
        <v>0</v>
      </c>
      <c r="B122" s="1" t="s">
        <v>1</v>
      </c>
      <c r="C122" s="1" t="s">
        <v>44</v>
      </c>
      <c r="D122" s="1" t="s">
        <v>46</v>
      </c>
      <c r="E122" s="1" t="s">
        <v>43</v>
      </c>
      <c r="F122" s="1" t="s">
        <v>45</v>
      </c>
      <c r="G122" s="2" t="s">
        <v>34</v>
      </c>
      <c r="H122" s="1"/>
      <c r="I122" s="2" t="s">
        <v>55</v>
      </c>
      <c r="J122" s="1"/>
      <c r="K122" s="2" t="s">
        <v>56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.75" x14ac:dyDescent="0.25">
      <c r="A123" s="1" t="s">
        <v>2</v>
      </c>
      <c r="B123" s="1" t="s">
        <v>3</v>
      </c>
      <c r="C123" s="1">
        <v>-2.3918840000000001</v>
      </c>
      <c r="D123" s="1">
        <v>-2.4884759999999999</v>
      </c>
      <c r="E123" s="1">
        <v>-2.516184</v>
      </c>
      <c r="F123" s="1">
        <v>-2.459937</v>
      </c>
      <c r="G123" s="2">
        <v>-2.6937700000000002</v>
      </c>
      <c r="H123" s="1"/>
      <c r="I123" s="1">
        <f>AVERAGE(((G123-C123)/-C123)+((G123-D123)/-D123)+((G123-E123)/-E123)+((G123-F123)/-F123))*100</f>
        <v>-37.43445335064164</v>
      </c>
      <c r="J123" s="2" t="s">
        <v>50</v>
      </c>
      <c r="K123" s="7">
        <f>TTEST(C123:C133,G123:G133,1,3)</f>
        <v>9.6089257011485865E-2</v>
      </c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.75" x14ac:dyDescent="0.25">
      <c r="A124" s="1" t="s">
        <v>4</v>
      </c>
      <c r="B124" s="1" t="s">
        <v>5</v>
      </c>
      <c r="C124" s="1">
        <v>-2.369421</v>
      </c>
      <c r="D124" s="1">
        <v>-2.4371550000000002</v>
      </c>
      <c r="E124" s="1">
        <v>-2.4166629999999998</v>
      </c>
      <c r="F124" s="1">
        <v>-2.3387250000000002</v>
      </c>
      <c r="G124" s="2">
        <v>-2.3294000000000001</v>
      </c>
      <c r="H124" s="1"/>
      <c r="I124" s="1">
        <f t="shared" ref="I124:I133" si="6">AVERAGE(((G124-C124)/-C124)+((G124-D124)/-D124)+((G124-E124)/-E124)+((G124-F124)/-F124))*100</f>
        <v>10.120015935132175</v>
      </c>
      <c r="J124" s="2" t="s">
        <v>50</v>
      </c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.75" x14ac:dyDescent="0.25">
      <c r="A125" s="1" t="s">
        <v>6</v>
      </c>
      <c r="B125" s="1" t="s">
        <v>7</v>
      </c>
      <c r="C125" s="1">
        <v>-2.3032409999999999</v>
      </c>
      <c r="D125" s="1">
        <v>-2.252256</v>
      </c>
      <c r="E125" s="1">
        <v>-2.246391</v>
      </c>
      <c r="F125" s="1">
        <v>-2.3182149999999999</v>
      </c>
      <c r="G125" s="2">
        <v>-2.388277</v>
      </c>
      <c r="H125" s="1"/>
      <c r="I125" s="1">
        <f t="shared" si="6"/>
        <v>-19.069751894897315</v>
      </c>
      <c r="J125" s="2" t="s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.75" x14ac:dyDescent="0.25">
      <c r="A126" s="1" t="s">
        <v>8</v>
      </c>
      <c r="B126" s="1" t="s">
        <v>9</v>
      </c>
      <c r="C126" s="1">
        <v>-2.0369109999999999</v>
      </c>
      <c r="D126" s="1">
        <v>-1.280964</v>
      </c>
      <c r="E126" s="1">
        <v>-1.629842</v>
      </c>
      <c r="F126" s="1">
        <v>-1.7859670000000001</v>
      </c>
      <c r="G126" s="2">
        <v>-1.1672929999999999</v>
      </c>
      <c r="H126" s="1"/>
      <c r="I126" s="1">
        <f t="shared" si="6"/>
        <v>114.58767529500702</v>
      </c>
      <c r="J126" s="2" t="s">
        <v>50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.75" x14ac:dyDescent="0.25">
      <c r="A127" s="1" t="s">
        <v>10</v>
      </c>
      <c r="B127" s="1" t="s">
        <v>11</v>
      </c>
      <c r="C127" s="1">
        <v>-2.1954929999999999</v>
      </c>
      <c r="D127" s="1">
        <v>-1.9856860000000001</v>
      </c>
      <c r="E127" s="1">
        <v>-2.018513</v>
      </c>
      <c r="F127" s="1">
        <v>-2.18025</v>
      </c>
      <c r="G127" s="2">
        <v>-2.075129</v>
      </c>
      <c r="H127" s="1"/>
      <c r="I127" s="1">
        <f t="shared" si="6"/>
        <v>2.9946085579716142</v>
      </c>
      <c r="J127" s="2" t="s">
        <v>50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.75" x14ac:dyDescent="0.25">
      <c r="A128" s="1" t="s">
        <v>12</v>
      </c>
      <c r="B128" s="1" t="s">
        <v>13</v>
      </c>
      <c r="C128" s="1">
        <v>-1.994837</v>
      </c>
      <c r="D128" s="1">
        <v>-1.6365780000000001</v>
      </c>
      <c r="E128" s="1">
        <v>-1.588986</v>
      </c>
      <c r="F128" s="1">
        <v>-1.9495880000000001</v>
      </c>
      <c r="G128" s="2">
        <v>-1.7103520000000001</v>
      </c>
      <c r="H128" s="1"/>
      <c r="I128" s="1">
        <f t="shared" si="6"/>
        <v>14.38639708008426</v>
      </c>
      <c r="J128" s="2" t="s">
        <v>50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.75" x14ac:dyDescent="0.25">
      <c r="A129" s="1" t="s">
        <v>14</v>
      </c>
      <c r="B129" s="1" t="s">
        <v>15</v>
      </c>
      <c r="C129" s="1">
        <v>-2.195935</v>
      </c>
      <c r="D129" s="1">
        <v>-2.0757979999999998</v>
      </c>
      <c r="E129" s="1">
        <v>-1.9261889999999999</v>
      </c>
      <c r="F129" s="1">
        <v>-2.2216480000000001</v>
      </c>
      <c r="G129" s="2">
        <v>-2.0132210000000001</v>
      </c>
      <c r="H129" s="1"/>
      <c r="I129" s="1">
        <f t="shared" si="6"/>
        <v>16.1984427971062</v>
      </c>
      <c r="J129" s="2" t="s">
        <v>50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.75" x14ac:dyDescent="0.25">
      <c r="A130" s="1" t="s">
        <v>16</v>
      </c>
      <c r="B130" s="1" t="s">
        <v>17</v>
      </c>
      <c r="C130" s="1">
        <v>-1.833866</v>
      </c>
      <c r="D130" s="1">
        <v>-1.0734049999999999</v>
      </c>
      <c r="E130" s="1">
        <v>-1.3256870000000001</v>
      </c>
      <c r="F130" s="1">
        <v>-1.838975</v>
      </c>
      <c r="G130" s="2">
        <v>-0.93699500000000002</v>
      </c>
      <c r="H130" s="1"/>
      <c r="I130" s="1">
        <f t="shared" si="6"/>
        <v>139.98220283702122</v>
      </c>
      <c r="J130" s="2" t="s">
        <v>50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.75" x14ac:dyDescent="0.25">
      <c r="A131" s="1" t="s">
        <v>18</v>
      </c>
      <c r="B131" s="1" t="s">
        <v>19</v>
      </c>
      <c r="C131" s="1">
        <v>-2.1924000000000001</v>
      </c>
      <c r="D131" s="1">
        <v>-1.812216</v>
      </c>
      <c r="E131" s="1">
        <v>-1.9984519999999999</v>
      </c>
      <c r="F131" s="1">
        <v>-2.1855199999999999</v>
      </c>
      <c r="G131" s="2">
        <v>-2.0249380000000001</v>
      </c>
      <c r="H131" s="1"/>
      <c r="I131" s="1">
        <f t="shared" si="6"/>
        <v>1.9222866675650776</v>
      </c>
      <c r="J131" s="2" t="s">
        <v>50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.75" x14ac:dyDescent="0.25">
      <c r="A132" s="1" t="s">
        <v>20</v>
      </c>
      <c r="B132" s="1" t="s">
        <v>21</v>
      </c>
      <c r="C132" s="1">
        <v>-2.3315169999999998</v>
      </c>
      <c r="D132" s="1">
        <v>-2.2607020000000002</v>
      </c>
      <c r="E132" s="1">
        <v>-2.3271060000000001</v>
      </c>
      <c r="F132" s="1">
        <v>-2.3741159999999999</v>
      </c>
      <c r="G132" s="2">
        <v>-2.4131779999999998</v>
      </c>
      <c r="H132" s="1"/>
      <c r="I132" s="1">
        <f t="shared" si="6"/>
        <v>-15.591113649335671</v>
      </c>
      <c r="J132" s="2" t="s">
        <v>50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.75" x14ac:dyDescent="0.25">
      <c r="A133" s="1" t="s">
        <v>22</v>
      </c>
      <c r="B133" s="1" t="s">
        <v>23</v>
      </c>
      <c r="C133" s="1">
        <v>-1.936601</v>
      </c>
      <c r="D133" s="1">
        <v>-1.6359349999999999</v>
      </c>
      <c r="E133" s="1">
        <v>-1.3878269999999999</v>
      </c>
      <c r="F133" s="1">
        <v>-1.588165</v>
      </c>
      <c r="G133" s="2">
        <v>-1.2762549999999999</v>
      </c>
      <c r="H133" s="1"/>
      <c r="I133" s="1">
        <f t="shared" si="6"/>
        <v>83.763376929285897</v>
      </c>
      <c r="J133" s="2" t="s">
        <v>50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.75" x14ac:dyDescent="0.25">
      <c r="A134" s="1"/>
      <c r="B134" s="1"/>
      <c r="C134" s="1"/>
      <c r="D134" s="1"/>
      <c r="E134" s="1"/>
      <c r="F134" s="1"/>
      <c r="G134" s="1"/>
      <c r="H134" s="2" t="s">
        <v>49</v>
      </c>
      <c r="I134" s="9">
        <f>SUM(I123:I133)/11</f>
        <v>28.350880654936258</v>
      </c>
      <c r="J134" s="9" t="s">
        <v>50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Andy Li</cp:lastModifiedBy>
  <dcterms:created xsi:type="dcterms:W3CDTF">2024-03-14T11:58:43Z</dcterms:created>
  <dcterms:modified xsi:type="dcterms:W3CDTF">2024-04-05T04:39:48Z</dcterms:modified>
</cp:coreProperties>
</file>