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10480"/>
  </bookViews>
  <sheets>
    <sheet name="2024年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<sst xmlns="http://schemas.openxmlformats.org/spreadsheetml/2006/main" count="30" uniqueCount="29">
  <si>
    <t>序号</t>
  </si>
  <si>
    <t>工程名称</t>
  </si>
  <si>
    <t>送审甲方</t>
  </si>
  <si>
    <t>设计单位</t>
  </si>
  <si>
    <t>送审预算编制单位</t>
  </si>
  <si>
    <t>送审金额</t>
  </si>
  <si>
    <t>提交初审金额</t>
  </si>
  <si>
    <t>审定金额</t>
  </si>
  <si>
    <t>大写造价</t>
  </si>
  <si>
    <t>审减金额</t>
  </si>
  <si>
    <t>委托书编号</t>
  </si>
  <si>
    <t>委托书开始时间</t>
  </si>
  <si>
    <t>委托书结束时间</t>
  </si>
  <si>
    <t>初审复核时间</t>
  </si>
  <si>
    <t>上会的时间</t>
  </si>
  <si>
    <t>反馈的时间</t>
  </si>
  <si>
    <t>出报告时间</t>
  </si>
  <si>
    <t>大写报告时间</t>
  </si>
  <si>
    <t>鑫诚报告号</t>
  </si>
  <si>
    <t>评审范围内容</t>
  </si>
  <si>
    <t>今天日期</t>
  </si>
  <si>
    <t>批复资金来源</t>
  </si>
  <si>
    <t>淠史杭灌区（河南梅山片）续建配套与现代化改造项目</t>
  </si>
  <si>
    <t>固始县水利局</t>
  </si>
  <si>
    <t>河南水环境勘测设计有限公司</t>
  </si>
  <si>
    <t>固财预评〔2024〕044号</t>
  </si>
  <si>
    <t>鑫诚预审字〔2024〕第024号</t>
  </si>
  <si>
    <t>渠道工程、桥涵工程、渡槽工程、闸室工程、斗门工程、信息化工程、电气工程、金属结构设备、施工临时工程。</t>
  </si>
  <si>
    <t>依据固始县人民政府办公室文电处理签〔2024〕默认文号16740号批复，安排国债资金1.537亿元，已由河南省财政厅以豫财建〔2024〕1号文下达，剩余资金由地方配套。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</si>
</sst>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yyyy&quot;年&quot;m&quot;月&quot;d&quot;日&quot;;@"/>
  </numFmts>
  <fonts count="25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8"/>
      <color theme="1"/>
      <name val="宋体"/>
      <charset val="134"/>
      <scheme val="minor"/>
    </font>
    <font>
      <b/>
      <sz val="8"/>
      <name val="宋体"/>
      <charset val="134"/>
      <scheme val="minor"/>
    </font>
    <font>
      <sz val="9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4" borderId="4" applyNumberFormat="0" applyAlignment="0" applyProtection="0">
      <alignment vertical="center"/>
    </xf>
    <xf numFmtId="0" fontId="15" fillId="5" borderId="5" applyNumberFormat="0" applyAlignment="0" applyProtection="0">
      <alignment vertical="center"/>
    </xf>
    <xf numFmtId="0" fontId="16" fillId="5" borderId="4" applyNumberFormat="0" applyAlignment="0" applyProtection="0">
      <alignment vertical="center"/>
    </xf>
    <xf numFmtId="0" fontId="17" fillId="6" borderId="6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2" fillId="0" borderId="0" xfId="0" applyFont="1" applyFill="1" applyAlignment="1">
      <alignment horizontal="center" vertical="center"/>
    </xf>
    <xf numFmtId="0" fontId="0" fillId="2" borderId="0" xfId="0" applyFill="1" applyAlignment="1">
      <alignment vertical="center" wrapText="1"/>
    </xf>
    <xf numFmtId="176" fontId="0" fillId="2" borderId="0" xfId="0" applyNumberFormat="1" applyFill="1">
      <alignment vertical="center"/>
    </xf>
    <xf numFmtId="0" fontId="3" fillId="0" borderId="0" xfId="0" applyFont="1" applyFill="1" applyAlignment="1">
      <alignment horizontal="center" vertical="center" wrapText="1"/>
    </xf>
    <xf numFmtId="0" fontId="0" fillId="2" borderId="0" xfId="0" applyFont="1" applyFill="1" applyAlignment="1">
      <alignment vertical="center" wrapText="1"/>
    </xf>
    <xf numFmtId="176" fontId="0" fillId="2" borderId="0" xfId="0" applyNumberFormat="1" applyFont="1" applyFill="1">
      <alignment vertical="center"/>
    </xf>
    <xf numFmtId="177" fontId="4" fillId="2" borderId="0" xfId="0" applyNumberFormat="1" applyFont="1" applyFill="1" applyAlignment="1">
      <alignment vertical="center" wrapText="1"/>
    </xf>
    <xf numFmtId="0" fontId="5" fillId="2" borderId="0" xfId="0" applyFont="1" applyFill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3"/>
  <sheetViews>
    <sheetView tabSelected="1" workbookViewId="0">
      <selection activeCell="G4" sqref="G4"/>
    </sheetView>
  </sheetViews>
  <sheetFormatPr defaultColWidth="8.72727272727273" defaultRowHeight="14" outlineLevelRow="2"/>
  <cols>
    <col min="1" max="1" width="8.72727272727273" style="3"/>
    <col min="2" max="2" width="39.7272727272727" style="3" customWidth="1"/>
    <col min="3" max="3" width="10.0818181818182" style="3" customWidth="1"/>
    <col min="4" max="4" width="15.8636363636364" style="3" customWidth="1"/>
    <col min="5" max="5" width="13.0181818181818" style="3" customWidth="1"/>
    <col min="6" max="6" width="19.7272727272727" style="3" customWidth="1"/>
    <col min="7" max="7" width="20.0909090909091" style="3" customWidth="1"/>
    <col min="8" max="8" width="23.3636363636364" style="3" customWidth="1"/>
    <col min="9" max="9" width="9.89090909090909" style="3" customWidth="1"/>
    <col min="10" max="10" width="13.2" style="3" customWidth="1"/>
    <col min="11" max="11" width="16.8454545454545" style="3" customWidth="1"/>
    <col min="12" max="12" width="13.9636363636364" style="3" customWidth="1"/>
    <col min="13" max="13" width="13.7909090909091" style="3" customWidth="1"/>
    <col min="14" max="14" width="17.2727272727273" style="3" customWidth="1"/>
    <col min="15" max="15" width="15.7909090909091" style="3" customWidth="1"/>
    <col min="16" max="16" width="16.7272727272727" style="3" customWidth="1"/>
    <col min="17" max="17" width="17.3" style="3" customWidth="1"/>
    <col min="18" max="18" width="16.2727272727273" style="3" customWidth="1"/>
    <col min="19" max="19" width="17.3636363636364" style="3" customWidth="1"/>
    <col min="20" max="20" width="8.72727272727273" style="3"/>
    <col min="21" max="21" width="13.4545454545455" style="3"/>
    <col min="22" max="22" width="12.4545454545455" style="3" customWidth="1"/>
    <col min="23" max="16384" width="8.72727272727273" style="3"/>
  </cols>
  <sheetData>
    <row r="1" s="1" customFormat="1" ht="66" customHeight="1" spans="1:22">
      <c r="A1" s="1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7" t="s">
        <v>11</v>
      </c>
      <c r="M1" s="7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</row>
    <row r="2" s="2" customFormat="1" ht="50" customHeight="1" spans="1:22">
      <c r="A2" s="2">
        <v>1</v>
      </c>
      <c r="B2" s="5" t="s">
        <v>22</v>
      </c>
      <c r="C2" s="2" t="s">
        <v>23</v>
      </c>
      <c r="D2" s="5" t="s">
        <v>24</v>
      </c>
      <c r="E2" s="5" t="s">
        <v>24</v>
      </c>
      <c r="F2" s="6">
        <v>179745873.1</v>
      </c>
      <c r="G2" s="6">
        <f>163291393.73</f>
        <v>163291393.73</v>
      </c>
      <c r="H2" s="6">
        <v>163291393.73</v>
      </c>
      <c r="I2" s="8" t="str">
        <f>IF(MOD(H2,1)=0,TEXT(INT(H2),"[DBNUM2]")&amp;"元整",TEXT(INT(H2),"[DBNUM2]")&amp;"元"&amp;TEXT(MID(H2,LEN(INT(H2))+2,1),"[DBNUM2]D角")&amp;TEXT(MID(H2,LEN(INT(H2))+3,1),"[DBNUM2]D分"))</f>
        <v>壹亿陆仟叁佰贰拾玖万壹仟叁佰玖拾叁元柒角叁分</v>
      </c>
      <c r="J2" s="9">
        <f>F2-H2</f>
        <v>16454479.37</v>
      </c>
      <c r="K2" s="5" t="s">
        <v>25</v>
      </c>
      <c r="L2" s="10">
        <v>45335</v>
      </c>
      <c r="M2" s="10">
        <v>45340</v>
      </c>
      <c r="N2" s="10">
        <v>45339</v>
      </c>
      <c r="O2" s="10">
        <v>45339</v>
      </c>
      <c r="P2" s="10">
        <v>45340</v>
      </c>
      <c r="Q2" s="10">
        <v>45340</v>
      </c>
      <c r="R2" s="11" t="str">
        <f>TEXT(Q2,"[dbnum1]yyyy年m月d日")</f>
        <v>二〇二四年二月十八日</v>
      </c>
      <c r="S2" s="8" t="s">
        <v>26</v>
      </c>
      <c r="T2" s="5" t="s">
        <v>27</v>
      </c>
      <c r="U2" s="10">
        <f ca="1">NOW()</f>
        <v>45346.3652314815</v>
      </c>
      <c r="V2" s="5" t="s">
        <v>28</v>
      </c>
    </row>
    <row r="3" ht="44" customHeight="1"/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2024年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61716</dc:creator>
  <cp:lastModifiedBy>曹月娥</cp:lastModifiedBy>
  <dcterms:created xsi:type="dcterms:W3CDTF">2024-02-12T07:36:00Z</dcterms:created>
  <dcterms:modified xsi:type="dcterms:W3CDTF">2024-02-24T00:59:43Z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EFE6AF511D204D2CAEEEE2B2CE93F389_11</vt:lpwstr>
  </property>
  <property fmtid="{D5CDD505-2E9C-101B-9397-08002B2CF9AE}" pid="3" name="KSOProductBuildVer">
    <vt:lpwstr>2052-12.1.0.16250</vt:lpwstr>
  </property>
</Properties>
</file>