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13"/>
  <workbookPr defaultThemeVersion="166925"/>
  <xr:revisionPtr revIDLastSave="180" documentId="11_E60897F41BE170836B02CE998F75CCDC64E183C8" xr6:coauthVersionLast="47" xr6:coauthVersionMax="47" xr10:uidLastSave="{C9F7FD15-40CE-438E-A3BE-559291797AF2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9" i="1" l="1"/>
  <c r="H38" i="1"/>
  <c r="H37" i="1"/>
  <c r="H33" i="1"/>
  <c r="H29" i="1"/>
  <c r="H5" i="1"/>
  <c r="H25" i="1"/>
  <c r="H17" i="1"/>
  <c r="G9" i="1"/>
  <c r="G13" i="1"/>
  <c r="G17" i="1"/>
  <c r="G21" i="1"/>
  <c r="G25" i="1"/>
  <c r="G29" i="1"/>
  <c r="G33" i="1"/>
  <c r="G5" i="1"/>
  <c r="F9" i="1"/>
  <c r="F13" i="1"/>
  <c r="F17" i="1"/>
  <c r="F21" i="1"/>
  <c r="F25" i="1"/>
  <c r="F29" i="1"/>
  <c r="F33" i="1"/>
  <c r="F5" i="1"/>
  <c r="E9" i="1"/>
  <c r="E17" i="1"/>
  <c r="E21" i="1"/>
  <c r="E25" i="1"/>
  <c r="E29" i="1"/>
  <c r="E33" i="1"/>
  <c r="E5" i="1"/>
  <c r="D33" i="1"/>
  <c r="C33" i="1"/>
  <c r="B33" i="1"/>
  <c r="D29" i="1"/>
  <c r="C29" i="1"/>
  <c r="B29" i="1"/>
  <c r="D25" i="1"/>
  <c r="C25" i="1"/>
  <c r="B25" i="1"/>
  <c r="D21" i="1"/>
  <c r="C21" i="1"/>
  <c r="B21" i="1"/>
  <c r="D17" i="1"/>
  <c r="C17" i="1"/>
  <c r="B17" i="1"/>
  <c r="D13" i="1"/>
  <c r="C13" i="1"/>
  <c r="B13" i="1"/>
  <c r="D9" i="1"/>
  <c r="C9" i="1"/>
  <c r="B9" i="1"/>
  <c r="C5" i="1"/>
  <c r="D5" i="1"/>
  <c r="B5" i="1"/>
  <c r="H9" i="1"/>
</calcChain>
</file>

<file path=xl/sharedStrings.xml><?xml version="1.0" encoding="utf-8"?>
<sst xmlns="http://schemas.openxmlformats.org/spreadsheetml/2006/main" count="30" uniqueCount="21">
  <si>
    <t>Run</t>
  </si>
  <si>
    <t>A</t>
  </si>
  <si>
    <t>B</t>
  </si>
  <si>
    <t>C</t>
  </si>
  <si>
    <t>MaxDelta</t>
  </si>
  <si>
    <t>Sum</t>
  </si>
  <si>
    <t>TriangleMass:</t>
  </si>
  <si>
    <t>YawBatt</t>
  </si>
  <si>
    <t>Adjusted Mass</t>
  </si>
  <si>
    <t>Mean</t>
  </si>
  <si>
    <t>PitchBatt</t>
  </si>
  <si>
    <t>ClampMass</t>
  </si>
  <si>
    <t>RollBatt</t>
  </si>
  <si>
    <t>RollBlocks</t>
  </si>
  <si>
    <t>Roll</t>
  </si>
  <si>
    <t>Pitch</t>
  </si>
  <si>
    <t>Yaw</t>
  </si>
  <si>
    <t>Mean with Batt</t>
  </si>
  <si>
    <t>g</t>
  </si>
  <si>
    <t>Mean sans Batt</t>
  </si>
  <si>
    <t>Battery Mass: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</si>
</sst>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topLeftCell="A16" workbookViewId="0">
      <selection activeCell="I40" sqref="I40"/>
    </sheetView>
  </sheetViews>
  <sheetFormatPr defaultRowHeight="15"/>
  <cols>
    <col min="1" max="1" width="11.140625" bestFit="1" customWidth="1"/>
    <col min="7" max="7" width="14.855468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>
        <v>344</v>
      </c>
    </row>
    <row r="2" spans="1:8">
      <c r="A2" t="s">
        <v>7</v>
      </c>
      <c r="B2" s="2">
        <v>595.19000000000005</v>
      </c>
      <c r="C2" s="2">
        <v>579.34</v>
      </c>
      <c r="D2" s="2">
        <v>584.41999999999996</v>
      </c>
      <c r="H2" t="s">
        <v>8</v>
      </c>
    </row>
    <row r="3" spans="1:8">
      <c r="B3" s="2">
        <v>595.27</v>
      </c>
      <c r="C3" s="2">
        <v>579.27</v>
      </c>
      <c r="D3" s="2">
        <v>587.41999999999996</v>
      </c>
    </row>
    <row r="4" spans="1:8">
      <c r="B4" s="2">
        <v>595.32000000000005</v>
      </c>
      <c r="C4" s="2">
        <v>579.47</v>
      </c>
      <c r="D4" s="2">
        <v>587.36</v>
      </c>
    </row>
    <row r="5" spans="1:8">
      <c r="A5" s="1" t="s">
        <v>9</v>
      </c>
      <c r="B5" s="3">
        <f>AVERAGE(B2:B4)</f>
        <v>595.2600000000001</v>
      </c>
      <c r="C5" s="3">
        <f t="shared" ref="C5:D5" si="0">AVERAGE(C2:C4)</f>
        <v>579.36</v>
      </c>
      <c r="D5" s="3">
        <f t="shared" si="0"/>
        <v>586.4</v>
      </c>
      <c r="E5" s="2">
        <f>MAX(ABS(B5-C5),ABS(B5-D5),ABS(C5-D5))</f>
        <v>15.900000000000091</v>
      </c>
      <c r="F5" s="2">
        <f>SUM(B5:D5)</f>
        <v>1761.02</v>
      </c>
      <c r="G5" s="2">
        <f>F5-$H$1</f>
        <v>1417.02</v>
      </c>
      <c r="H5" s="2">
        <f>G5</f>
        <v>1417.02</v>
      </c>
    </row>
    <row r="6" spans="1:8">
      <c r="A6" t="s">
        <v>10</v>
      </c>
      <c r="B6" s="2">
        <v>641.89</v>
      </c>
      <c r="C6" s="2">
        <v>648.92999999999995</v>
      </c>
      <c r="D6" s="2">
        <v>652.26</v>
      </c>
      <c r="E6" s="2"/>
      <c r="F6" s="2"/>
      <c r="G6" s="2"/>
    </row>
    <row r="7" spans="1:8">
      <c r="B7" s="2">
        <v>641.9</v>
      </c>
      <c r="C7" s="2">
        <v>648.95000000000005</v>
      </c>
      <c r="D7" s="2">
        <v>652.16</v>
      </c>
      <c r="E7" s="2"/>
      <c r="F7" s="2"/>
      <c r="G7" s="2"/>
    </row>
    <row r="8" spans="1:8">
      <c r="B8" s="2">
        <v>641.95000000000005</v>
      </c>
      <c r="C8" s="2">
        <v>648.99</v>
      </c>
      <c r="D8" s="2">
        <v>652.25</v>
      </c>
      <c r="E8" s="2"/>
      <c r="F8" s="2"/>
      <c r="G8" s="2"/>
    </row>
    <row r="9" spans="1:8">
      <c r="A9" s="1" t="s">
        <v>9</v>
      </c>
      <c r="B9" s="3">
        <f>AVERAGE(B6:B8)</f>
        <v>641.9133333333333</v>
      </c>
      <c r="C9" s="3">
        <f t="shared" ref="C9" si="1">AVERAGE(C6:C8)</f>
        <v>648.95666666666671</v>
      </c>
      <c r="D9" s="3">
        <f t="shared" ref="D9" si="2">AVERAGE(D6:D8)</f>
        <v>652.22333333333336</v>
      </c>
      <c r="E9" s="2">
        <f t="shared" ref="E6:E33" si="3">MAX(ABS(B9-C9),ABS(B9-D9),ABS(C9-D9))</f>
        <v>10.310000000000059</v>
      </c>
      <c r="F9" s="2">
        <f t="shared" ref="F6:F33" si="4">SUM(B9:D9)</f>
        <v>1943.0933333333332</v>
      </c>
      <c r="G9" s="2">
        <f t="shared" ref="G6:G33" si="5">F9-$H$1</f>
        <v>1599.0933333333332</v>
      </c>
      <c r="H9" s="2">
        <f>G9-G13</f>
        <v>1420.5666666666666</v>
      </c>
    </row>
    <row r="10" spans="1:8">
      <c r="A10" t="s">
        <v>11</v>
      </c>
      <c r="B10" s="2">
        <v>130.03</v>
      </c>
      <c r="C10" s="2">
        <v>149.6</v>
      </c>
      <c r="D10" s="2">
        <v>242.79</v>
      </c>
      <c r="E10" s="2"/>
      <c r="F10" s="2"/>
      <c r="G10" s="2"/>
    </row>
    <row r="11" spans="1:8">
      <c r="B11" s="2">
        <v>130.07</v>
      </c>
      <c r="C11" s="2">
        <v>149.57</v>
      </c>
      <c r="D11" s="2">
        <v>242.81</v>
      </c>
      <c r="E11" s="2"/>
      <c r="F11" s="2"/>
      <c r="G11" s="2"/>
    </row>
    <row r="12" spans="1:8">
      <c r="B12" s="2">
        <v>130.28</v>
      </c>
      <c r="C12" s="2">
        <v>149.6</v>
      </c>
      <c r="D12" s="2">
        <v>242.83</v>
      </c>
      <c r="E12" s="2"/>
      <c r="F12" s="2"/>
      <c r="G12" s="2"/>
    </row>
    <row r="13" spans="1:8">
      <c r="A13" s="1" t="s">
        <v>9</v>
      </c>
      <c r="B13" s="3">
        <f>AVERAGE(B10:B12)</f>
        <v>130.12666666666667</v>
      </c>
      <c r="C13" s="3">
        <f t="shared" ref="C13" si="6">AVERAGE(C10:C12)</f>
        <v>149.59</v>
      </c>
      <c r="D13" s="3">
        <f t="shared" ref="D13" si="7">AVERAGE(D10:D12)</f>
        <v>242.81000000000003</v>
      </c>
      <c r="E13" s="2"/>
      <c r="F13" s="2">
        <f t="shared" si="4"/>
        <v>522.52666666666676</v>
      </c>
      <c r="G13" s="2">
        <f t="shared" si="5"/>
        <v>178.52666666666676</v>
      </c>
    </row>
    <row r="14" spans="1:8">
      <c r="A14" t="s">
        <v>12</v>
      </c>
      <c r="B14" s="2">
        <v>870.6</v>
      </c>
      <c r="C14" s="2">
        <v>887.33</v>
      </c>
      <c r="D14" s="2">
        <v>874.35</v>
      </c>
      <c r="E14" s="2"/>
      <c r="F14" s="2"/>
      <c r="G14" s="2"/>
    </row>
    <row r="15" spans="1:8">
      <c r="B15" s="2">
        <v>870.42</v>
      </c>
      <c r="C15" s="2">
        <v>887.88</v>
      </c>
      <c r="D15" s="2">
        <v>873.31</v>
      </c>
      <c r="E15" s="2"/>
      <c r="F15" s="2"/>
      <c r="G15" s="2"/>
    </row>
    <row r="16" spans="1:8">
      <c r="B16" s="2">
        <v>869.98</v>
      </c>
      <c r="C16" s="2">
        <v>887.68</v>
      </c>
      <c r="D16" s="2">
        <v>874.01</v>
      </c>
      <c r="E16" s="2"/>
      <c r="F16" s="2"/>
      <c r="G16" s="2"/>
    </row>
    <row r="17" spans="1:8">
      <c r="A17" s="1" t="s">
        <v>9</v>
      </c>
      <c r="B17" s="3">
        <f>AVERAGE(B14:B16)</f>
        <v>870.33333333333337</v>
      </c>
      <c r="C17" s="3">
        <f t="shared" ref="C17" si="8">AVERAGE(C14:C16)</f>
        <v>887.63</v>
      </c>
      <c r="D17" s="3">
        <f t="shared" ref="D17" si="9">AVERAGE(D14:D16)</f>
        <v>873.89</v>
      </c>
      <c r="E17" s="2">
        <f t="shared" si="3"/>
        <v>17.296666666666624</v>
      </c>
      <c r="F17" s="2">
        <f t="shared" si="4"/>
        <v>2631.8533333333335</v>
      </c>
      <c r="G17" s="2">
        <f t="shared" si="5"/>
        <v>2287.8533333333335</v>
      </c>
      <c r="H17" s="2">
        <f>G17-G21</f>
        <v>1417.9</v>
      </c>
    </row>
    <row r="18" spans="1:8">
      <c r="A18" t="s">
        <v>13</v>
      </c>
      <c r="B18" s="2">
        <v>415.31</v>
      </c>
      <c r="C18" s="2">
        <v>391.72</v>
      </c>
      <c r="D18" s="2">
        <v>406.93</v>
      </c>
      <c r="E18" s="2"/>
      <c r="F18" s="2"/>
      <c r="G18" s="2"/>
    </row>
    <row r="19" spans="1:8">
      <c r="B19" s="2">
        <v>415.43</v>
      </c>
      <c r="C19" s="2">
        <v>391.54</v>
      </c>
      <c r="D19" s="2">
        <v>406.89</v>
      </c>
      <c r="E19" s="2"/>
      <c r="F19" s="2"/>
      <c r="G19" s="2"/>
    </row>
    <row r="20" spans="1:8">
      <c r="B20" s="2">
        <v>415.41</v>
      </c>
      <c r="C20" s="2">
        <v>391.61</v>
      </c>
      <c r="D20" s="2">
        <v>407.02</v>
      </c>
      <c r="E20" s="2"/>
      <c r="F20" s="2"/>
      <c r="G20" s="2"/>
    </row>
    <row r="21" spans="1:8">
      <c r="A21" s="1" t="s">
        <v>9</v>
      </c>
      <c r="B21" s="3">
        <f>AVERAGE(B18:B20)</f>
        <v>415.38333333333338</v>
      </c>
      <c r="C21" s="3">
        <f t="shared" ref="C21" si="10">AVERAGE(C18:C20)</f>
        <v>391.62333333333328</v>
      </c>
      <c r="D21" s="3">
        <f t="shared" ref="D21" si="11">AVERAGE(D18:D20)</f>
        <v>406.94666666666666</v>
      </c>
      <c r="E21" s="2">
        <f t="shared" si="3"/>
        <v>23.760000000000105</v>
      </c>
      <c r="F21" s="2">
        <f t="shared" si="4"/>
        <v>1213.9533333333334</v>
      </c>
      <c r="G21" s="2">
        <f t="shared" si="5"/>
        <v>869.95333333333338</v>
      </c>
    </row>
    <row r="22" spans="1:8">
      <c r="A22" t="s">
        <v>14</v>
      </c>
      <c r="B22" s="2">
        <v>800.38</v>
      </c>
      <c r="C22" s="2">
        <v>816.65</v>
      </c>
      <c r="D22" s="2">
        <v>815.94</v>
      </c>
      <c r="E22" s="2"/>
      <c r="F22" s="2"/>
      <c r="G22" s="2"/>
    </row>
    <row r="23" spans="1:8">
      <c r="B23" s="2">
        <v>800.02</v>
      </c>
      <c r="C23" s="2">
        <v>816.74</v>
      </c>
      <c r="D23" s="2">
        <v>815.89</v>
      </c>
      <c r="E23" s="2"/>
      <c r="F23" s="2"/>
      <c r="G23" s="2"/>
    </row>
    <row r="24" spans="1:8">
      <c r="B24" s="2">
        <v>799.89</v>
      </c>
      <c r="C24" s="2">
        <v>816.76</v>
      </c>
      <c r="D24" s="2">
        <v>816.82</v>
      </c>
      <c r="E24" s="2"/>
      <c r="F24" s="2"/>
      <c r="G24" s="2"/>
    </row>
    <row r="25" spans="1:8">
      <c r="A25" s="1" t="s">
        <v>9</v>
      </c>
      <c r="B25" s="3">
        <f>AVERAGE(B22:B24)</f>
        <v>800.09666666666669</v>
      </c>
      <c r="C25" s="3">
        <f t="shared" ref="C25" si="12">AVERAGE(C22:C24)</f>
        <v>816.71666666666658</v>
      </c>
      <c r="D25" s="3">
        <f t="shared" ref="D25" si="13">AVERAGE(D22:D24)</f>
        <v>816.2166666666667</v>
      </c>
      <c r="E25" s="2">
        <f t="shared" si="3"/>
        <v>16.619999999999891</v>
      </c>
      <c r="F25" s="2">
        <f t="shared" si="4"/>
        <v>2433.0299999999997</v>
      </c>
      <c r="G25" s="2">
        <f t="shared" si="5"/>
        <v>2089.0299999999997</v>
      </c>
      <c r="H25" s="2">
        <f>G25-G21</f>
        <v>1219.0766666666664</v>
      </c>
    </row>
    <row r="26" spans="1:8">
      <c r="A26" t="s">
        <v>15</v>
      </c>
      <c r="B26" s="2">
        <v>517.29999999999995</v>
      </c>
      <c r="C26" s="2">
        <v>526.67999999999995</v>
      </c>
      <c r="D26" s="2">
        <v>524.94000000000005</v>
      </c>
      <c r="E26" s="2"/>
      <c r="F26" s="2"/>
      <c r="G26" s="2"/>
    </row>
    <row r="27" spans="1:8">
      <c r="B27" s="2">
        <v>517.20000000000005</v>
      </c>
      <c r="C27" s="2">
        <v>526.5</v>
      </c>
      <c r="D27" s="2">
        <v>525</v>
      </c>
      <c r="E27" s="2"/>
      <c r="F27" s="2"/>
      <c r="G27" s="2"/>
    </row>
    <row r="28" spans="1:8">
      <c r="B28" s="2">
        <v>517.38</v>
      </c>
      <c r="C28" s="2">
        <v>526.58000000000004</v>
      </c>
      <c r="D28" s="2">
        <v>525.14</v>
      </c>
      <c r="E28" s="2"/>
      <c r="F28" s="2"/>
      <c r="G28" s="2"/>
    </row>
    <row r="29" spans="1:8">
      <c r="A29" s="1" t="s">
        <v>9</v>
      </c>
      <c r="B29" s="3">
        <f>AVERAGE(B26:B28)</f>
        <v>517.29333333333341</v>
      </c>
      <c r="C29" s="3">
        <f t="shared" ref="C29" si="14">AVERAGE(C26:C28)</f>
        <v>526.58666666666659</v>
      </c>
      <c r="D29" s="3">
        <f t="shared" ref="D29" si="15">AVERAGE(D26:D28)</f>
        <v>525.02666666666664</v>
      </c>
      <c r="E29" s="2">
        <f t="shared" si="3"/>
        <v>9.2933333333331802</v>
      </c>
      <c r="F29" s="2">
        <f t="shared" si="4"/>
        <v>1568.9066666666668</v>
      </c>
      <c r="G29" s="2">
        <f t="shared" si="5"/>
        <v>1224.9066666666668</v>
      </c>
      <c r="H29" s="2">
        <f>G29</f>
        <v>1224.9066666666668</v>
      </c>
    </row>
    <row r="30" spans="1:8">
      <c r="A30" t="s">
        <v>16</v>
      </c>
      <c r="B30" s="2">
        <v>521.24</v>
      </c>
      <c r="C30" s="2">
        <v>520.86</v>
      </c>
      <c r="D30" s="2">
        <v>523.91999999999996</v>
      </c>
      <c r="E30" s="2"/>
      <c r="F30" s="2"/>
      <c r="G30" s="2"/>
    </row>
    <row r="31" spans="1:8">
      <c r="B31" s="2">
        <v>521.27</v>
      </c>
      <c r="C31" s="2">
        <v>520.77</v>
      </c>
      <c r="D31" s="2">
        <v>523.73</v>
      </c>
      <c r="E31" s="2"/>
      <c r="F31" s="2"/>
      <c r="G31" s="2"/>
    </row>
    <row r="32" spans="1:8">
      <c r="B32" s="2">
        <v>521.23</v>
      </c>
      <c r="C32" s="2">
        <v>520.73</v>
      </c>
      <c r="D32" s="2">
        <v>523.75</v>
      </c>
      <c r="E32" s="2"/>
      <c r="F32" s="2"/>
      <c r="G32" s="2"/>
    </row>
    <row r="33" spans="1:9">
      <c r="A33" s="1" t="s">
        <v>9</v>
      </c>
      <c r="B33" s="3">
        <f>AVERAGE(B30:B32)</f>
        <v>521.24666666666667</v>
      </c>
      <c r="C33" s="3">
        <f t="shared" ref="C33" si="16">AVERAGE(C30:C32)</f>
        <v>520.78666666666675</v>
      </c>
      <c r="D33" s="3">
        <f t="shared" ref="D33" si="17">AVERAGE(D30:D32)</f>
        <v>523.80000000000007</v>
      </c>
      <c r="E33" s="2">
        <f t="shared" si="3"/>
        <v>3.0133333333333212</v>
      </c>
      <c r="F33" s="2">
        <f t="shared" si="4"/>
        <v>1565.8333333333335</v>
      </c>
      <c r="G33" s="2">
        <f t="shared" si="5"/>
        <v>1221.8333333333335</v>
      </c>
      <c r="H33" s="2">
        <f>G33</f>
        <v>1221.8333333333335</v>
      </c>
    </row>
    <row r="37" spans="1:9">
      <c r="G37" t="s">
        <v>17</v>
      </c>
      <c r="H37" s="2">
        <f>AVERAGE(H5,H9,H17)</f>
        <v>1418.4955555555555</v>
      </c>
      <c r="I37" t="s">
        <v>18</v>
      </c>
    </row>
    <row r="38" spans="1:9">
      <c r="G38" t="s">
        <v>19</v>
      </c>
      <c r="H38" s="2">
        <f>AVERAGE(H25,H29,H33)</f>
        <v>1221.9388888888889</v>
      </c>
      <c r="I38" t="s">
        <v>18</v>
      </c>
    </row>
    <row r="39" spans="1:9">
      <c r="G39" t="s">
        <v>20</v>
      </c>
      <c r="H39" s="2">
        <f>H37-H38</f>
        <v>196.55666666666662</v>
      </c>
      <c r="I3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Robert Clarke</cp:lastModifiedBy>
  <cp:revision/>
  <dcterms:created xsi:type="dcterms:W3CDTF">2022-03-18T15:20:00Z</dcterms:created>
  <dcterms:modified xsi:type="dcterms:W3CDTF">2022-03-18T15:43:56Z</dcterms:modified>
  <cp:category/>
  <cp:contentStatus/>
</cp:coreProperties>
</file>